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ept" sheetId="1" r:id="rId1"/>
  </sheets>
  <externalReferences>
    <externalReference r:id="rId2"/>
  </externalReferences>
  <definedNames>
    <definedName name="_xlnm._FilterDatabase" localSheetId="0" hidden="1">sept!$K$4:$K$897</definedName>
    <definedName name="_xlnm.Print_Area" localSheetId="0">sept!$A$4:$Q$542</definedName>
    <definedName name="_xlnm.Print_Area">#REF!</definedName>
    <definedName name="_xlnm.Print_Titles" localSheetId="0">sept!$6:$7</definedName>
    <definedName name="_xlnm.Print_Titles">#N/A</definedName>
    <definedName name="test" localSheetId="0">#REF!</definedName>
    <definedName name="test">#REF!</definedName>
    <definedName name="Z_397CD15D_2114_4EF5_824A_761F5DAAF476_.wvu.PrintArea" localSheetId="0" hidden="1">sept!$G$10:$O$489</definedName>
    <definedName name="Z_397CD15D_2114_4EF5_824A_761F5DAAF476_.wvu.Rows" localSheetId="0" hidden="1">sept!#REF!,sept!$20:$20,sept!#REF!,sept!$110:$110,sept!$112:$113,sept!$116:$118,sept!$120:$122,sept!$136:$136,sept!$142:$143,sept!$147:$148,sept!$154:$154,sept!$186:$186,sept!$191:$192,sept!$195:$197,sept!$216:$216,sept!$222:$223,sept!$227:$227,sept!$231:$232,sept!$234:$234,sept!$236:$236,sept!$246:$246,sept!$248:$248,sept!$257:$257,sept!$263:$263,sept!$276:$276,sept!$281:$282,sept!$285:$287,sept!$290:$292,sept!$294:$294,sept!$311:$311,sept!$317:$318,sept!$328:$330,sept!$333:$333,sept!$377:$378,sept!$393:$393,sept!#REF!,sept!$408:$408,sept!$411:$411,sept!$480:$480</definedName>
  </definedNames>
  <calcPr calcId="145621"/>
</workbook>
</file>

<file path=xl/calcChain.xml><?xml version="1.0" encoding="utf-8"?>
<calcChain xmlns="http://schemas.openxmlformats.org/spreadsheetml/2006/main">
  <c r="P538" i="1" l="1"/>
  <c r="O538" i="1"/>
  <c r="O537" i="1"/>
  <c r="K537" i="1"/>
  <c r="J537" i="1"/>
  <c r="P536" i="1"/>
  <c r="O536" i="1"/>
  <c r="Q536" i="1" s="1"/>
  <c r="K536" i="1"/>
  <c r="J536" i="1"/>
  <c r="O535" i="1"/>
  <c r="Q535" i="1" s="1"/>
  <c r="N535" i="1"/>
  <c r="M535" i="1"/>
  <c r="L535" i="1"/>
  <c r="K535" i="1"/>
  <c r="I535" i="1"/>
  <c r="H535" i="1"/>
  <c r="J535" i="1" s="1"/>
  <c r="P534" i="1"/>
  <c r="O534" i="1"/>
  <c r="O533" i="1"/>
  <c r="K533" i="1"/>
  <c r="J533" i="1"/>
  <c r="P532" i="1"/>
  <c r="O532" i="1"/>
  <c r="Q532" i="1" s="1"/>
  <c r="K532" i="1"/>
  <c r="J532" i="1"/>
  <c r="O531" i="1"/>
  <c r="Q531" i="1" s="1"/>
  <c r="N531" i="1"/>
  <c r="M531" i="1"/>
  <c r="L531" i="1"/>
  <c r="K531" i="1"/>
  <c r="I531" i="1"/>
  <c r="H531" i="1"/>
  <c r="J531" i="1" s="1"/>
  <c r="P530" i="1"/>
  <c r="O530" i="1"/>
  <c r="O529" i="1"/>
  <c r="K529" i="1"/>
  <c r="J529" i="1"/>
  <c r="P528" i="1"/>
  <c r="O528" i="1"/>
  <c r="Q528" i="1" s="1"/>
  <c r="K528" i="1"/>
  <c r="J528" i="1"/>
  <c r="O527" i="1"/>
  <c r="Q527" i="1" s="1"/>
  <c r="N527" i="1"/>
  <c r="M527" i="1"/>
  <c r="L527" i="1"/>
  <c r="K527" i="1"/>
  <c r="I527" i="1"/>
  <c r="H527" i="1"/>
  <c r="J527" i="1" s="1"/>
  <c r="P526" i="1"/>
  <c r="O526" i="1"/>
  <c r="O525" i="1"/>
  <c r="K525" i="1"/>
  <c r="J525" i="1"/>
  <c r="P524" i="1"/>
  <c r="O524" i="1"/>
  <c r="Q524" i="1" s="1"/>
  <c r="K524" i="1"/>
  <c r="J524" i="1"/>
  <c r="O523" i="1"/>
  <c r="Q523" i="1" s="1"/>
  <c r="N523" i="1"/>
  <c r="M523" i="1"/>
  <c r="L523" i="1"/>
  <c r="K523" i="1"/>
  <c r="I523" i="1"/>
  <c r="H523" i="1"/>
  <c r="J523" i="1" s="1"/>
  <c r="P522" i="1"/>
  <c r="O522" i="1"/>
  <c r="O521" i="1"/>
  <c r="K521" i="1"/>
  <c r="J521" i="1"/>
  <c r="P520" i="1"/>
  <c r="O520" i="1"/>
  <c r="Q520" i="1" s="1"/>
  <c r="K520" i="1"/>
  <c r="J520" i="1"/>
  <c r="O519" i="1"/>
  <c r="Q519" i="1" s="1"/>
  <c r="N519" i="1"/>
  <c r="M519" i="1"/>
  <c r="L519" i="1"/>
  <c r="K519" i="1"/>
  <c r="I519" i="1"/>
  <c r="H519" i="1"/>
  <c r="J519" i="1" s="1"/>
  <c r="P518" i="1"/>
  <c r="O518" i="1"/>
  <c r="O517" i="1"/>
  <c r="K517" i="1"/>
  <c r="J517" i="1"/>
  <c r="P516" i="1"/>
  <c r="O516" i="1"/>
  <c r="Q516" i="1" s="1"/>
  <c r="K516" i="1"/>
  <c r="J516" i="1"/>
  <c r="O515" i="1"/>
  <c r="Q515" i="1" s="1"/>
  <c r="N515" i="1"/>
  <c r="M515" i="1"/>
  <c r="L515" i="1"/>
  <c r="K515" i="1"/>
  <c r="I515" i="1"/>
  <c r="H515" i="1"/>
  <c r="J515" i="1" s="1"/>
  <c r="P514" i="1"/>
  <c r="O514" i="1"/>
  <c r="O513" i="1"/>
  <c r="K513" i="1"/>
  <c r="J513" i="1"/>
  <c r="P512" i="1"/>
  <c r="O512" i="1"/>
  <c r="Q512" i="1" s="1"/>
  <c r="K512" i="1"/>
  <c r="J512" i="1"/>
  <c r="O511" i="1"/>
  <c r="Q511" i="1" s="1"/>
  <c r="N511" i="1"/>
  <c r="M511" i="1"/>
  <c r="L511" i="1"/>
  <c r="K511" i="1"/>
  <c r="I511" i="1"/>
  <c r="H511" i="1"/>
  <c r="J511" i="1" s="1"/>
  <c r="P510" i="1"/>
  <c r="O510" i="1"/>
  <c r="O509" i="1"/>
  <c r="K509" i="1"/>
  <c r="J509" i="1"/>
  <c r="P508" i="1"/>
  <c r="O508" i="1"/>
  <c r="Q508" i="1" s="1"/>
  <c r="K508" i="1"/>
  <c r="J508" i="1"/>
  <c r="O507" i="1"/>
  <c r="Q507" i="1" s="1"/>
  <c r="N507" i="1"/>
  <c r="M507" i="1"/>
  <c r="L507" i="1"/>
  <c r="K507" i="1"/>
  <c r="I507" i="1"/>
  <c r="H507" i="1"/>
  <c r="J507" i="1" s="1"/>
  <c r="P506" i="1"/>
  <c r="O506" i="1"/>
  <c r="O505" i="1"/>
  <c r="K505" i="1"/>
  <c r="J505" i="1"/>
  <c r="P504" i="1"/>
  <c r="O504" i="1"/>
  <c r="Q504" i="1" s="1"/>
  <c r="K504" i="1"/>
  <c r="J504" i="1"/>
  <c r="O503" i="1"/>
  <c r="Q503" i="1" s="1"/>
  <c r="N503" i="1"/>
  <c r="M503" i="1"/>
  <c r="L503" i="1"/>
  <c r="K503" i="1"/>
  <c r="I503" i="1"/>
  <c r="H503" i="1"/>
  <c r="J503" i="1" s="1"/>
  <c r="P502" i="1"/>
  <c r="O502" i="1"/>
  <c r="O501" i="1"/>
  <c r="K501" i="1"/>
  <c r="J501" i="1"/>
  <c r="P500" i="1"/>
  <c r="O500" i="1"/>
  <c r="Q500" i="1" s="1"/>
  <c r="K500" i="1"/>
  <c r="J500" i="1"/>
  <c r="O499" i="1"/>
  <c r="Q499" i="1" s="1"/>
  <c r="N499" i="1"/>
  <c r="M499" i="1"/>
  <c r="L499" i="1"/>
  <c r="K499" i="1"/>
  <c r="I499" i="1"/>
  <c r="H499" i="1"/>
  <c r="J499" i="1" s="1"/>
  <c r="P498" i="1"/>
  <c r="O498" i="1"/>
  <c r="O497" i="1"/>
  <c r="K497" i="1"/>
  <c r="J497" i="1"/>
  <c r="P496" i="1"/>
  <c r="O496" i="1"/>
  <c r="Q496" i="1" s="1"/>
  <c r="K496" i="1"/>
  <c r="J496" i="1"/>
  <c r="O495" i="1"/>
  <c r="Q495" i="1" s="1"/>
  <c r="N495" i="1"/>
  <c r="M495" i="1"/>
  <c r="L495" i="1"/>
  <c r="K495" i="1"/>
  <c r="I495" i="1"/>
  <c r="H495" i="1"/>
  <c r="J495" i="1" s="1"/>
  <c r="P494" i="1"/>
  <c r="O494" i="1"/>
  <c r="O493" i="1"/>
  <c r="K493" i="1"/>
  <c r="J493" i="1"/>
  <c r="P492" i="1"/>
  <c r="O492" i="1"/>
  <c r="Q492" i="1" s="1"/>
  <c r="K492" i="1"/>
  <c r="J492" i="1"/>
  <c r="O491" i="1"/>
  <c r="Q491" i="1" s="1"/>
  <c r="N491" i="1"/>
  <c r="M491" i="1"/>
  <c r="M490" i="1" s="1"/>
  <c r="L491" i="1"/>
  <c r="K491" i="1"/>
  <c r="I491" i="1"/>
  <c r="H491" i="1"/>
  <c r="J491" i="1" s="1"/>
  <c r="N490" i="1"/>
  <c r="L490" i="1"/>
  <c r="K490" i="1"/>
  <c r="I490" i="1"/>
  <c r="H490" i="1"/>
  <c r="J490" i="1" s="1"/>
  <c r="N482" i="1"/>
  <c r="P480" i="1"/>
  <c r="J480" i="1"/>
  <c r="P479" i="1"/>
  <c r="O479" i="1"/>
  <c r="J479" i="1"/>
  <c r="O478" i="1"/>
  <c r="P478" i="1" s="1"/>
  <c r="J478" i="1"/>
  <c r="P477" i="1"/>
  <c r="O477" i="1"/>
  <c r="J477" i="1"/>
  <c r="O476" i="1"/>
  <c r="P476" i="1" s="1"/>
  <c r="J476" i="1"/>
  <c r="P475" i="1"/>
  <c r="J475" i="1"/>
  <c r="P474" i="1"/>
  <c r="J474" i="1"/>
  <c r="P473" i="1"/>
  <c r="J473" i="1"/>
  <c r="P472" i="1"/>
  <c r="O472" i="1"/>
  <c r="N472" i="1"/>
  <c r="L472" i="1"/>
  <c r="I472" i="1"/>
  <c r="H472" i="1"/>
  <c r="J472" i="1" s="1"/>
  <c r="P471" i="1"/>
  <c r="J471" i="1"/>
  <c r="P470" i="1"/>
  <c r="J470" i="1"/>
  <c r="P469" i="1"/>
  <c r="J469" i="1"/>
  <c r="N468" i="1"/>
  <c r="L468" i="1"/>
  <c r="I468" i="1"/>
  <c r="I459" i="1" s="1"/>
  <c r="H468" i="1"/>
  <c r="Q467" i="1"/>
  <c r="P467" i="1"/>
  <c r="J467" i="1"/>
  <c r="N466" i="1"/>
  <c r="M466" i="1"/>
  <c r="L466" i="1"/>
  <c r="I466" i="1"/>
  <c r="K466" i="1" s="1"/>
  <c r="H466" i="1"/>
  <c r="J466" i="1" s="1"/>
  <c r="N465" i="1"/>
  <c r="M465" i="1"/>
  <c r="O465" i="1" s="1"/>
  <c r="Q465" i="1" s="1"/>
  <c r="L465" i="1"/>
  <c r="I465" i="1"/>
  <c r="H465" i="1"/>
  <c r="H464" i="1" s="1"/>
  <c r="N464" i="1"/>
  <c r="M464" i="1"/>
  <c r="L464" i="1"/>
  <c r="I464" i="1"/>
  <c r="P463" i="1"/>
  <c r="J463" i="1"/>
  <c r="P462" i="1"/>
  <c r="J462" i="1"/>
  <c r="P461" i="1"/>
  <c r="J461" i="1"/>
  <c r="N460" i="1"/>
  <c r="N459" i="1" s="1"/>
  <c r="M460" i="1"/>
  <c r="L460" i="1"/>
  <c r="I460" i="1"/>
  <c r="H460" i="1"/>
  <c r="J460" i="1" s="1"/>
  <c r="O459" i="1"/>
  <c r="M459" i="1"/>
  <c r="P458" i="1"/>
  <c r="O458" i="1"/>
  <c r="J458" i="1"/>
  <c r="O457" i="1"/>
  <c r="P457" i="1" s="1"/>
  <c r="J457" i="1"/>
  <c r="P456" i="1"/>
  <c r="O456" i="1"/>
  <c r="J456" i="1"/>
  <c r="O455" i="1"/>
  <c r="P455" i="1" s="1"/>
  <c r="J455" i="1"/>
  <c r="P454" i="1"/>
  <c r="N454" i="1"/>
  <c r="O454" i="1" s="1"/>
  <c r="L454" i="1"/>
  <c r="I454" i="1"/>
  <c r="H454" i="1"/>
  <c r="J454" i="1" s="1"/>
  <c r="O453" i="1"/>
  <c r="P453" i="1" s="1"/>
  <c r="J453" i="1"/>
  <c r="P452" i="1"/>
  <c r="O452" i="1"/>
  <c r="J452" i="1"/>
  <c r="P451" i="1"/>
  <c r="J451" i="1"/>
  <c r="O450" i="1"/>
  <c r="P450" i="1" s="1"/>
  <c r="J450" i="1"/>
  <c r="P449" i="1"/>
  <c r="O449" i="1"/>
  <c r="J449" i="1"/>
  <c r="O448" i="1"/>
  <c r="P448" i="1" s="1"/>
  <c r="J448" i="1"/>
  <c r="P447" i="1"/>
  <c r="O447" i="1"/>
  <c r="J447" i="1"/>
  <c r="O446" i="1"/>
  <c r="P446" i="1" s="1"/>
  <c r="J446" i="1"/>
  <c r="P445" i="1"/>
  <c r="O445" i="1"/>
  <c r="J445" i="1"/>
  <c r="O444" i="1"/>
  <c r="P444" i="1" s="1"/>
  <c r="J444" i="1"/>
  <c r="N443" i="1"/>
  <c r="M443" i="1"/>
  <c r="O443" i="1" s="1"/>
  <c r="L443" i="1"/>
  <c r="I443" i="1"/>
  <c r="H443" i="1"/>
  <c r="J443" i="1" s="1"/>
  <c r="P442" i="1"/>
  <c r="O442" i="1"/>
  <c r="J442" i="1"/>
  <c r="N441" i="1"/>
  <c r="M441" i="1"/>
  <c r="O441" i="1" s="1"/>
  <c r="L441" i="1"/>
  <c r="I441" i="1"/>
  <c r="H441" i="1"/>
  <c r="J441" i="1" s="1"/>
  <c r="O440" i="1"/>
  <c r="P440" i="1" s="1"/>
  <c r="J440" i="1"/>
  <c r="N439" i="1"/>
  <c r="M439" i="1"/>
  <c r="O439" i="1" s="1"/>
  <c r="L439" i="1"/>
  <c r="P439" i="1" s="1"/>
  <c r="I439" i="1"/>
  <c r="H439" i="1"/>
  <c r="J439" i="1" s="1"/>
  <c r="P438" i="1"/>
  <c r="O438" i="1"/>
  <c r="J438" i="1"/>
  <c r="O437" i="1"/>
  <c r="P437" i="1" s="1"/>
  <c r="J437" i="1"/>
  <c r="P436" i="1"/>
  <c r="O436" i="1"/>
  <c r="J436" i="1"/>
  <c r="O435" i="1"/>
  <c r="N435" i="1"/>
  <c r="M435" i="1"/>
  <c r="L435" i="1"/>
  <c r="P435" i="1" s="1"/>
  <c r="I435" i="1"/>
  <c r="H435" i="1"/>
  <c r="J435" i="1" s="1"/>
  <c r="O434" i="1"/>
  <c r="P434" i="1" s="1"/>
  <c r="J434" i="1"/>
  <c r="P433" i="1"/>
  <c r="O433" i="1"/>
  <c r="J433" i="1"/>
  <c r="O432" i="1"/>
  <c r="P432" i="1" s="1"/>
  <c r="J432" i="1"/>
  <c r="P431" i="1"/>
  <c r="O431" i="1"/>
  <c r="J431" i="1"/>
  <c r="O430" i="1"/>
  <c r="P430" i="1" s="1"/>
  <c r="J430" i="1"/>
  <c r="N429" i="1"/>
  <c r="N428" i="1" s="1"/>
  <c r="N427" i="1" s="1"/>
  <c r="N426" i="1" s="1"/>
  <c r="N483" i="1" s="1"/>
  <c r="M429" i="1"/>
  <c r="O429" i="1" s="1"/>
  <c r="O428" i="1" s="1"/>
  <c r="L429" i="1"/>
  <c r="P429" i="1" s="1"/>
  <c r="I429" i="1"/>
  <c r="H429" i="1"/>
  <c r="J429" i="1" s="1"/>
  <c r="M428" i="1"/>
  <c r="M427" i="1" s="1"/>
  <c r="K428" i="1"/>
  <c r="J428" i="1"/>
  <c r="L427" i="1"/>
  <c r="I427" i="1"/>
  <c r="K427" i="1" s="1"/>
  <c r="H427" i="1"/>
  <c r="J427" i="1" s="1"/>
  <c r="L426" i="1"/>
  <c r="I426" i="1"/>
  <c r="K426" i="1" s="1"/>
  <c r="H426" i="1"/>
  <c r="J426" i="1" s="1"/>
  <c r="O425" i="1"/>
  <c r="P425" i="1" s="1"/>
  <c r="J425" i="1"/>
  <c r="P424" i="1"/>
  <c r="O424" i="1"/>
  <c r="J424" i="1"/>
  <c r="O423" i="1"/>
  <c r="P423" i="1" s="1"/>
  <c r="J423" i="1"/>
  <c r="P422" i="1"/>
  <c r="O422" i="1"/>
  <c r="J422" i="1"/>
  <c r="O421" i="1"/>
  <c r="P421" i="1" s="1"/>
  <c r="J421" i="1"/>
  <c r="P420" i="1"/>
  <c r="O420" i="1"/>
  <c r="J420" i="1"/>
  <c r="O419" i="1"/>
  <c r="N419" i="1"/>
  <c r="M419" i="1"/>
  <c r="L419" i="1"/>
  <c r="P419" i="1" s="1"/>
  <c r="I419" i="1"/>
  <c r="H419" i="1"/>
  <c r="J419" i="1" s="1"/>
  <c r="O418" i="1"/>
  <c r="P418" i="1" s="1"/>
  <c r="J418" i="1"/>
  <c r="N417" i="1"/>
  <c r="M417" i="1"/>
  <c r="L417" i="1"/>
  <c r="I417" i="1"/>
  <c r="H417" i="1"/>
  <c r="J417" i="1" s="1"/>
  <c r="P416" i="1"/>
  <c r="O416" i="1"/>
  <c r="J416" i="1"/>
  <c r="O415" i="1"/>
  <c r="P415" i="1" s="1"/>
  <c r="J415" i="1"/>
  <c r="N414" i="1"/>
  <c r="M414" i="1"/>
  <c r="L414" i="1"/>
  <c r="I414" i="1"/>
  <c r="H414" i="1"/>
  <c r="J414" i="1" s="1"/>
  <c r="N413" i="1"/>
  <c r="N403" i="1" s="1"/>
  <c r="N402" i="1" s="1"/>
  <c r="M413" i="1"/>
  <c r="L413" i="1"/>
  <c r="I413" i="1"/>
  <c r="H413" i="1"/>
  <c r="J413" i="1" s="1"/>
  <c r="P412" i="1"/>
  <c r="O412" i="1"/>
  <c r="J412" i="1"/>
  <c r="O411" i="1"/>
  <c r="N411" i="1"/>
  <c r="M411" i="1"/>
  <c r="L411" i="1"/>
  <c r="P411" i="1" s="1"/>
  <c r="I411" i="1"/>
  <c r="H411" i="1"/>
  <c r="J411" i="1" s="1"/>
  <c r="O410" i="1"/>
  <c r="N410" i="1"/>
  <c r="M410" i="1"/>
  <c r="L410" i="1"/>
  <c r="P410" i="1" s="1"/>
  <c r="I410" i="1"/>
  <c r="H410" i="1"/>
  <c r="J410" i="1" s="1"/>
  <c r="O409" i="1"/>
  <c r="P409" i="1" s="1"/>
  <c r="J409" i="1"/>
  <c r="P408" i="1"/>
  <c r="O408" i="1"/>
  <c r="J408" i="1"/>
  <c r="O407" i="1"/>
  <c r="N407" i="1"/>
  <c r="M407" i="1"/>
  <c r="L407" i="1"/>
  <c r="I407" i="1"/>
  <c r="I483" i="1" s="1"/>
  <c r="H407" i="1"/>
  <c r="H483" i="1" s="1"/>
  <c r="P406" i="1"/>
  <c r="O406" i="1"/>
  <c r="Q406" i="1" s="1"/>
  <c r="K406" i="1"/>
  <c r="J406" i="1"/>
  <c r="O405" i="1"/>
  <c r="Q405" i="1" s="1"/>
  <c r="N405" i="1"/>
  <c r="M405" i="1"/>
  <c r="L405" i="1"/>
  <c r="P405" i="1" s="1"/>
  <c r="J405" i="1"/>
  <c r="I405" i="1"/>
  <c r="K405" i="1" s="1"/>
  <c r="H405" i="1"/>
  <c r="O404" i="1"/>
  <c r="O482" i="1" s="1"/>
  <c r="N404" i="1"/>
  <c r="M404" i="1"/>
  <c r="M482" i="1" s="1"/>
  <c r="L404" i="1"/>
  <c r="L482" i="1" s="1"/>
  <c r="J404" i="1"/>
  <c r="I404" i="1"/>
  <c r="I482" i="1" s="1"/>
  <c r="H404" i="1"/>
  <c r="N401" i="1"/>
  <c r="L401" i="1"/>
  <c r="N398" i="1"/>
  <c r="M398" i="1"/>
  <c r="L398" i="1"/>
  <c r="I398" i="1"/>
  <c r="H398" i="1"/>
  <c r="J398" i="1" s="1"/>
  <c r="M396" i="1"/>
  <c r="M395" i="1"/>
  <c r="P393" i="1"/>
  <c r="J393" i="1"/>
  <c r="O392" i="1"/>
  <c r="P392" i="1" s="1"/>
  <c r="J392" i="1"/>
  <c r="P391" i="1"/>
  <c r="O391" i="1"/>
  <c r="J391" i="1"/>
  <c r="O390" i="1"/>
  <c r="O389" i="1" s="1"/>
  <c r="N390" i="1"/>
  <c r="L390" i="1"/>
  <c r="I390" i="1"/>
  <c r="I389" i="1" s="1"/>
  <c r="H390" i="1"/>
  <c r="J390" i="1" s="1"/>
  <c r="N389" i="1"/>
  <c r="N388" i="1" s="1"/>
  <c r="H389" i="1"/>
  <c r="H388" i="1" s="1"/>
  <c r="J388" i="1" s="1"/>
  <c r="O388" i="1"/>
  <c r="I388" i="1"/>
  <c r="P387" i="1"/>
  <c r="O387" i="1"/>
  <c r="J387" i="1"/>
  <c r="O386" i="1"/>
  <c r="P386" i="1" s="1"/>
  <c r="J386" i="1"/>
  <c r="P385" i="1"/>
  <c r="O385" i="1"/>
  <c r="J385" i="1"/>
  <c r="O384" i="1"/>
  <c r="P384" i="1" s="1"/>
  <c r="J384" i="1"/>
  <c r="P383" i="1"/>
  <c r="O383" i="1"/>
  <c r="J383" i="1"/>
  <c r="O382" i="1"/>
  <c r="O381" i="1" s="1"/>
  <c r="N382" i="1"/>
  <c r="L382" i="1"/>
  <c r="I382" i="1"/>
  <c r="I381" i="1" s="1"/>
  <c r="H382" i="1"/>
  <c r="J382" i="1" s="1"/>
  <c r="N381" i="1"/>
  <c r="N380" i="1" s="1"/>
  <c r="J381" i="1"/>
  <c r="H381" i="1"/>
  <c r="H380" i="1" s="1"/>
  <c r="O380" i="1"/>
  <c r="I380" i="1"/>
  <c r="O379" i="1"/>
  <c r="P379" i="1" s="1"/>
  <c r="K379" i="1"/>
  <c r="J379" i="1"/>
  <c r="P378" i="1"/>
  <c r="O378" i="1"/>
  <c r="Q378" i="1" s="1"/>
  <c r="K378" i="1"/>
  <c r="J378" i="1"/>
  <c r="N377" i="1"/>
  <c r="M377" i="1"/>
  <c r="O377" i="1" s="1"/>
  <c r="Q377" i="1" s="1"/>
  <c r="L377" i="1"/>
  <c r="K377" i="1"/>
  <c r="I377" i="1"/>
  <c r="H377" i="1"/>
  <c r="J377" i="1" s="1"/>
  <c r="P376" i="1"/>
  <c r="O376" i="1"/>
  <c r="J376" i="1"/>
  <c r="O375" i="1"/>
  <c r="P375" i="1" s="1"/>
  <c r="J375" i="1"/>
  <c r="P374" i="1"/>
  <c r="N374" i="1"/>
  <c r="O374" i="1" s="1"/>
  <c r="L374" i="1"/>
  <c r="I374" i="1"/>
  <c r="H374" i="1"/>
  <c r="J374" i="1" s="1"/>
  <c r="O373" i="1"/>
  <c r="P373" i="1" s="1"/>
  <c r="J373" i="1"/>
  <c r="P372" i="1"/>
  <c r="O372" i="1"/>
  <c r="J372" i="1"/>
  <c r="O371" i="1"/>
  <c r="P371" i="1" s="1"/>
  <c r="J371" i="1"/>
  <c r="P370" i="1"/>
  <c r="O370" i="1"/>
  <c r="J370" i="1"/>
  <c r="O369" i="1"/>
  <c r="N369" i="1"/>
  <c r="L369" i="1"/>
  <c r="P369" i="1" s="1"/>
  <c r="I369" i="1"/>
  <c r="H369" i="1"/>
  <c r="J369" i="1" s="1"/>
  <c r="P368" i="1"/>
  <c r="O368" i="1"/>
  <c r="J368" i="1"/>
  <c r="O367" i="1"/>
  <c r="J367" i="1"/>
  <c r="P366" i="1"/>
  <c r="O366" i="1"/>
  <c r="J366" i="1"/>
  <c r="N365" i="1"/>
  <c r="N396" i="1" s="1"/>
  <c r="N395" i="1" s="1"/>
  <c r="M365" i="1"/>
  <c r="L365" i="1"/>
  <c r="L396" i="1" s="1"/>
  <c r="I365" i="1"/>
  <c r="I396" i="1" s="1"/>
  <c r="I395" i="1" s="1"/>
  <c r="H365" i="1"/>
  <c r="H396" i="1" s="1"/>
  <c r="M364" i="1"/>
  <c r="I364" i="1"/>
  <c r="H364" i="1"/>
  <c r="J364" i="1" s="1"/>
  <c r="O363" i="1"/>
  <c r="P363" i="1" s="1"/>
  <c r="J363" i="1"/>
  <c r="P362" i="1"/>
  <c r="O362" i="1"/>
  <c r="J362" i="1"/>
  <c r="O361" i="1"/>
  <c r="P361" i="1" s="1"/>
  <c r="J361" i="1"/>
  <c r="P360" i="1"/>
  <c r="O360" i="1"/>
  <c r="J360" i="1"/>
  <c r="N359" i="1"/>
  <c r="L359" i="1"/>
  <c r="I359" i="1"/>
  <c r="I347" i="1" s="1"/>
  <c r="H359" i="1"/>
  <c r="P358" i="1"/>
  <c r="O358" i="1"/>
  <c r="J358" i="1"/>
  <c r="O357" i="1"/>
  <c r="P357" i="1" s="1"/>
  <c r="J357" i="1"/>
  <c r="P356" i="1"/>
  <c r="O356" i="1"/>
  <c r="J356" i="1"/>
  <c r="O355" i="1"/>
  <c r="P355" i="1" s="1"/>
  <c r="J355" i="1"/>
  <c r="P354" i="1"/>
  <c r="O354" i="1"/>
  <c r="J354" i="1"/>
  <c r="O353" i="1"/>
  <c r="P353" i="1" s="1"/>
  <c r="J353" i="1"/>
  <c r="P352" i="1"/>
  <c r="O352" i="1"/>
  <c r="J352" i="1"/>
  <c r="O351" i="1"/>
  <c r="P351" i="1" s="1"/>
  <c r="J351" i="1"/>
  <c r="P350" i="1"/>
  <c r="O350" i="1"/>
  <c r="J350" i="1"/>
  <c r="O349" i="1"/>
  <c r="J349" i="1"/>
  <c r="N348" i="1"/>
  <c r="M348" i="1"/>
  <c r="J348" i="1"/>
  <c r="N347" i="1"/>
  <c r="M347" i="1"/>
  <c r="L347" i="1"/>
  <c r="H347" i="1"/>
  <c r="J347" i="1" s="1"/>
  <c r="M346" i="1"/>
  <c r="H346" i="1"/>
  <c r="O345" i="1"/>
  <c r="P345" i="1" s="1"/>
  <c r="J345" i="1"/>
  <c r="P344" i="1"/>
  <c r="O344" i="1"/>
  <c r="J344" i="1"/>
  <c r="P343" i="1"/>
  <c r="O343" i="1"/>
  <c r="Q343" i="1" s="1"/>
  <c r="K343" i="1"/>
  <c r="J343" i="1"/>
  <c r="O342" i="1"/>
  <c r="Q342" i="1" s="1"/>
  <c r="N342" i="1"/>
  <c r="M342" i="1"/>
  <c r="M394" i="1" s="1"/>
  <c r="L342" i="1"/>
  <c r="J342" i="1"/>
  <c r="I342" i="1"/>
  <c r="I394" i="1" s="1"/>
  <c r="H342" i="1"/>
  <c r="H394" i="1" s="1"/>
  <c r="J394" i="1" s="1"/>
  <c r="O341" i="1"/>
  <c r="Q341" i="1" s="1"/>
  <c r="N341" i="1"/>
  <c r="M341" i="1"/>
  <c r="L341" i="1"/>
  <c r="P341" i="1" s="1"/>
  <c r="J341" i="1"/>
  <c r="I341" i="1"/>
  <c r="K341" i="1" s="1"/>
  <c r="H341" i="1"/>
  <c r="P340" i="1"/>
  <c r="O340" i="1"/>
  <c r="J340" i="1"/>
  <c r="O339" i="1"/>
  <c r="O338" i="1" s="1"/>
  <c r="N339" i="1"/>
  <c r="L339" i="1"/>
  <c r="P339" i="1" s="1"/>
  <c r="I339" i="1"/>
  <c r="I338" i="1" s="1"/>
  <c r="H339" i="1"/>
  <c r="J339" i="1" s="1"/>
  <c r="N338" i="1"/>
  <c r="H338" i="1"/>
  <c r="P337" i="1"/>
  <c r="O337" i="1"/>
  <c r="Q337" i="1" s="1"/>
  <c r="K337" i="1"/>
  <c r="J337" i="1"/>
  <c r="P336" i="1"/>
  <c r="O336" i="1"/>
  <c r="J336" i="1"/>
  <c r="P335" i="1"/>
  <c r="O335" i="1"/>
  <c r="O398" i="1" s="1"/>
  <c r="K335" i="1"/>
  <c r="J335" i="1"/>
  <c r="O334" i="1"/>
  <c r="Q334" i="1" s="1"/>
  <c r="K334" i="1"/>
  <c r="J334" i="1"/>
  <c r="O333" i="1"/>
  <c r="P333" i="1" s="1"/>
  <c r="J333" i="1"/>
  <c r="P332" i="1"/>
  <c r="O332" i="1"/>
  <c r="J332" i="1"/>
  <c r="N331" i="1"/>
  <c r="M331" i="1"/>
  <c r="L331" i="1"/>
  <c r="J331" i="1"/>
  <c r="I331" i="1"/>
  <c r="K331" i="1" s="1"/>
  <c r="H331" i="1"/>
  <c r="O330" i="1"/>
  <c r="P330" i="1" s="1"/>
  <c r="J330" i="1"/>
  <c r="P329" i="1"/>
  <c r="O329" i="1"/>
  <c r="J329" i="1"/>
  <c r="O328" i="1"/>
  <c r="N328" i="1"/>
  <c r="L328" i="1"/>
  <c r="P328" i="1" s="1"/>
  <c r="I328" i="1"/>
  <c r="H328" i="1"/>
  <c r="J328" i="1" s="1"/>
  <c r="P327" i="1"/>
  <c r="O327" i="1"/>
  <c r="J327" i="1"/>
  <c r="O326" i="1"/>
  <c r="P326" i="1" s="1"/>
  <c r="J326" i="1"/>
  <c r="O325" i="1"/>
  <c r="Q325" i="1" s="1"/>
  <c r="K325" i="1"/>
  <c r="J325" i="1"/>
  <c r="O324" i="1"/>
  <c r="P324" i="1" s="1"/>
  <c r="J324" i="1"/>
  <c r="O323" i="1"/>
  <c r="Q323" i="1" s="1"/>
  <c r="K323" i="1"/>
  <c r="J323" i="1"/>
  <c r="P322" i="1"/>
  <c r="O322" i="1"/>
  <c r="J322" i="1"/>
  <c r="P321" i="1"/>
  <c r="O321" i="1"/>
  <c r="Q321" i="1" s="1"/>
  <c r="K321" i="1"/>
  <c r="J321" i="1"/>
  <c r="O320" i="1"/>
  <c r="Q320" i="1" s="1"/>
  <c r="N320" i="1"/>
  <c r="M320" i="1"/>
  <c r="L320" i="1"/>
  <c r="P320" i="1" s="1"/>
  <c r="I320" i="1"/>
  <c r="K320" i="1" s="1"/>
  <c r="H320" i="1"/>
  <c r="J320" i="1" s="1"/>
  <c r="P319" i="1"/>
  <c r="O319" i="1"/>
  <c r="J319" i="1"/>
  <c r="O318" i="1"/>
  <c r="P318" i="1" s="1"/>
  <c r="J318" i="1"/>
  <c r="O317" i="1"/>
  <c r="P317" i="1" s="1"/>
  <c r="J317" i="1"/>
  <c r="O316" i="1"/>
  <c r="N316" i="1"/>
  <c r="M316" i="1"/>
  <c r="L316" i="1"/>
  <c r="P316" i="1" s="1"/>
  <c r="I316" i="1"/>
  <c r="H316" i="1"/>
  <c r="J316" i="1" s="1"/>
  <c r="O315" i="1"/>
  <c r="Q315" i="1" s="1"/>
  <c r="K315" i="1"/>
  <c r="J315" i="1"/>
  <c r="O314" i="1"/>
  <c r="P314" i="1" s="1"/>
  <c r="K314" i="1"/>
  <c r="J314" i="1"/>
  <c r="O313" i="1"/>
  <c r="Q313" i="1" s="1"/>
  <c r="K313" i="1"/>
  <c r="J313" i="1"/>
  <c r="O312" i="1"/>
  <c r="P312" i="1" s="1"/>
  <c r="K312" i="1"/>
  <c r="J312" i="1"/>
  <c r="P311" i="1"/>
  <c r="O311" i="1"/>
  <c r="J311" i="1"/>
  <c r="O310" i="1"/>
  <c r="P310" i="1" s="1"/>
  <c r="K310" i="1"/>
  <c r="J310" i="1"/>
  <c r="O309" i="1"/>
  <c r="Q309" i="1" s="1"/>
  <c r="K309" i="1"/>
  <c r="J309" i="1"/>
  <c r="O308" i="1"/>
  <c r="P308" i="1" s="1"/>
  <c r="K308" i="1"/>
  <c r="J308" i="1"/>
  <c r="O307" i="1"/>
  <c r="Q307" i="1" s="1"/>
  <c r="K307" i="1"/>
  <c r="J307" i="1"/>
  <c r="O306" i="1"/>
  <c r="P306" i="1" s="1"/>
  <c r="J306" i="1"/>
  <c r="O305" i="1"/>
  <c r="Q305" i="1" s="1"/>
  <c r="K305" i="1"/>
  <c r="J305" i="1"/>
  <c r="O304" i="1"/>
  <c r="Q304" i="1" s="1"/>
  <c r="N304" i="1"/>
  <c r="M304" i="1"/>
  <c r="L304" i="1"/>
  <c r="P304" i="1" s="1"/>
  <c r="J304" i="1"/>
  <c r="I304" i="1"/>
  <c r="K304" i="1" s="1"/>
  <c r="H304" i="1"/>
  <c r="N303" i="1"/>
  <c r="M303" i="1"/>
  <c r="L303" i="1"/>
  <c r="I303" i="1"/>
  <c r="K303" i="1" s="1"/>
  <c r="H303" i="1"/>
  <c r="J303" i="1" s="1"/>
  <c r="P302" i="1"/>
  <c r="O302" i="1"/>
  <c r="Q302" i="1" s="1"/>
  <c r="K302" i="1"/>
  <c r="J302" i="1"/>
  <c r="O301" i="1"/>
  <c r="Q301" i="1" s="1"/>
  <c r="K301" i="1"/>
  <c r="J301" i="1"/>
  <c r="P300" i="1"/>
  <c r="O300" i="1"/>
  <c r="Q300" i="1" s="1"/>
  <c r="K300" i="1"/>
  <c r="J300" i="1"/>
  <c r="O299" i="1"/>
  <c r="Q299" i="1" s="1"/>
  <c r="K299" i="1"/>
  <c r="J299" i="1"/>
  <c r="O298" i="1"/>
  <c r="P298" i="1" s="1"/>
  <c r="K298" i="1"/>
  <c r="J298" i="1"/>
  <c r="O297" i="1"/>
  <c r="Q297" i="1" s="1"/>
  <c r="K297" i="1"/>
  <c r="J297" i="1"/>
  <c r="O296" i="1"/>
  <c r="Q296" i="1" s="1"/>
  <c r="N296" i="1"/>
  <c r="M296" i="1"/>
  <c r="L296" i="1"/>
  <c r="P296" i="1" s="1"/>
  <c r="I296" i="1"/>
  <c r="K296" i="1" s="1"/>
  <c r="H296" i="1"/>
  <c r="J296" i="1" s="1"/>
  <c r="O295" i="1"/>
  <c r="P295" i="1" s="1"/>
  <c r="K295" i="1"/>
  <c r="J295" i="1"/>
  <c r="O294" i="1"/>
  <c r="P294" i="1" s="1"/>
  <c r="J294" i="1"/>
  <c r="O293" i="1"/>
  <c r="P293" i="1" s="1"/>
  <c r="J293" i="1"/>
  <c r="O292" i="1"/>
  <c r="P292" i="1" s="1"/>
  <c r="J292" i="1"/>
  <c r="O291" i="1"/>
  <c r="P291" i="1" s="1"/>
  <c r="J291" i="1"/>
  <c r="O290" i="1"/>
  <c r="P290" i="1" s="1"/>
  <c r="J290" i="1"/>
  <c r="O289" i="1"/>
  <c r="N289" i="1"/>
  <c r="M289" i="1"/>
  <c r="L289" i="1"/>
  <c r="P289" i="1" s="1"/>
  <c r="I289" i="1"/>
  <c r="H289" i="1"/>
  <c r="J289" i="1" s="1"/>
  <c r="J269" i="1" s="1"/>
  <c r="O288" i="1"/>
  <c r="P288" i="1" s="1"/>
  <c r="K288" i="1"/>
  <c r="J288" i="1"/>
  <c r="O287" i="1"/>
  <c r="Q287" i="1" s="1"/>
  <c r="K287" i="1"/>
  <c r="J287" i="1"/>
  <c r="O286" i="1"/>
  <c r="P286" i="1" s="1"/>
  <c r="J286" i="1"/>
  <c r="O285" i="1"/>
  <c r="P285" i="1" s="1"/>
  <c r="J285" i="1"/>
  <c r="O284" i="1"/>
  <c r="P284" i="1" s="1"/>
  <c r="K284" i="1"/>
  <c r="J284" i="1"/>
  <c r="O283" i="1"/>
  <c r="Q283" i="1" s="1"/>
  <c r="K283" i="1"/>
  <c r="J283" i="1"/>
  <c r="O282" i="1"/>
  <c r="P282" i="1" s="1"/>
  <c r="J282" i="1"/>
  <c r="O281" i="1"/>
  <c r="P281" i="1" s="1"/>
  <c r="J281" i="1"/>
  <c r="O280" i="1"/>
  <c r="P280" i="1" s="1"/>
  <c r="J280" i="1"/>
  <c r="O279" i="1"/>
  <c r="P279" i="1" s="1"/>
  <c r="J279" i="1"/>
  <c r="O278" i="1"/>
  <c r="P278" i="1" s="1"/>
  <c r="J278" i="1"/>
  <c r="O277" i="1"/>
  <c r="P277" i="1" s="1"/>
  <c r="J277" i="1"/>
  <c r="O276" i="1"/>
  <c r="P276" i="1" s="1"/>
  <c r="J276" i="1"/>
  <c r="O275" i="1"/>
  <c r="P275" i="1" s="1"/>
  <c r="J275" i="1"/>
  <c r="O274" i="1"/>
  <c r="P274" i="1" s="1"/>
  <c r="J274" i="1"/>
  <c r="O273" i="1"/>
  <c r="Q273" i="1" s="1"/>
  <c r="K273" i="1"/>
  <c r="J273" i="1"/>
  <c r="O272" i="1"/>
  <c r="P272" i="1" s="1"/>
  <c r="J272" i="1"/>
  <c r="O271" i="1"/>
  <c r="Q271" i="1" s="1"/>
  <c r="K271" i="1"/>
  <c r="J271" i="1"/>
  <c r="O270" i="1"/>
  <c r="Q270" i="1" s="1"/>
  <c r="N270" i="1"/>
  <c r="M270" i="1"/>
  <c r="L270" i="1"/>
  <c r="P270" i="1" s="1"/>
  <c r="J270" i="1"/>
  <c r="I270" i="1"/>
  <c r="K270" i="1" s="1"/>
  <c r="H270" i="1"/>
  <c r="O269" i="1"/>
  <c r="Q269" i="1" s="1"/>
  <c r="N269" i="1"/>
  <c r="M269" i="1"/>
  <c r="L269" i="1"/>
  <c r="P269" i="1" s="1"/>
  <c r="I269" i="1"/>
  <c r="K269" i="1" s="1"/>
  <c r="H269" i="1"/>
  <c r="M268" i="1"/>
  <c r="H268" i="1"/>
  <c r="M267" i="1"/>
  <c r="H267" i="1"/>
  <c r="P263" i="1"/>
  <c r="J263" i="1"/>
  <c r="P262" i="1"/>
  <c r="O262" i="1"/>
  <c r="J262" i="1"/>
  <c r="O261" i="1"/>
  <c r="P261" i="1" s="1"/>
  <c r="J261" i="1"/>
  <c r="O260" i="1"/>
  <c r="P260" i="1" s="1"/>
  <c r="J260" i="1"/>
  <c r="O259" i="1"/>
  <c r="P259" i="1" s="1"/>
  <c r="J259" i="1"/>
  <c r="O258" i="1"/>
  <c r="P258" i="1" s="1"/>
  <c r="J258" i="1"/>
  <c r="O257" i="1"/>
  <c r="P257" i="1" s="1"/>
  <c r="J257" i="1"/>
  <c r="O256" i="1"/>
  <c r="N256" i="1"/>
  <c r="L256" i="1"/>
  <c r="P256" i="1" s="1"/>
  <c r="I256" i="1"/>
  <c r="H256" i="1"/>
  <c r="J256" i="1" s="1"/>
  <c r="O255" i="1"/>
  <c r="N255" i="1"/>
  <c r="L255" i="1"/>
  <c r="P255" i="1" s="1"/>
  <c r="I255" i="1"/>
  <c r="H255" i="1"/>
  <c r="J255" i="1" s="1"/>
  <c r="N254" i="1"/>
  <c r="O254" i="1" s="1"/>
  <c r="L254" i="1"/>
  <c r="P254" i="1" s="1"/>
  <c r="I254" i="1"/>
  <c r="H254" i="1"/>
  <c r="J254" i="1" s="1"/>
  <c r="P253" i="1"/>
  <c r="J253" i="1"/>
  <c r="P252" i="1"/>
  <c r="J252" i="1"/>
  <c r="O251" i="1"/>
  <c r="P251" i="1" s="1"/>
  <c r="J251" i="1"/>
  <c r="O250" i="1"/>
  <c r="N250" i="1"/>
  <c r="L250" i="1"/>
  <c r="P250" i="1" s="1"/>
  <c r="I250" i="1"/>
  <c r="H250" i="1"/>
  <c r="J250" i="1" s="1"/>
  <c r="O249" i="1"/>
  <c r="Q249" i="1" s="1"/>
  <c r="K249" i="1"/>
  <c r="J249" i="1"/>
  <c r="P248" i="1"/>
  <c r="O248" i="1"/>
  <c r="J248" i="1"/>
  <c r="O247" i="1"/>
  <c r="Q247" i="1" s="1"/>
  <c r="N247" i="1"/>
  <c r="M247" i="1"/>
  <c r="L247" i="1"/>
  <c r="P247" i="1" s="1"/>
  <c r="I247" i="1"/>
  <c r="K247" i="1" s="1"/>
  <c r="H247" i="1"/>
  <c r="J247" i="1" s="1"/>
  <c r="O246" i="1"/>
  <c r="P246" i="1" s="1"/>
  <c r="J246" i="1"/>
  <c r="O245" i="1"/>
  <c r="Q245" i="1" s="1"/>
  <c r="N245" i="1"/>
  <c r="M245" i="1"/>
  <c r="L245" i="1"/>
  <c r="P245" i="1" s="1"/>
  <c r="I245" i="1"/>
  <c r="K245" i="1" s="1"/>
  <c r="H245" i="1"/>
  <c r="J245" i="1" s="1"/>
  <c r="O244" i="1"/>
  <c r="P244" i="1" s="1"/>
  <c r="J244" i="1"/>
  <c r="O243" i="1"/>
  <c r="N243" i="1"/>
  <c r="M243" i="1"/>
  <c r="L243" i="1"/>
  <c r="P243" i="1" s="1"/>
  <c r="I243" i="1"/>
  <c r="H243" i="1"/>
  <c r="J243" i="1" s="1"/>
  <c r="O242" i="1"/>
  <c r="P242" i="1" s="1"/>
  <c r="J242" i="1"/>
  <c r="O241" i="1"/>
  <c r="N241" i="1"/>
  <c r="M241" i="1"/>
  <c r="L241" i="1"/>
  <c r="P241" i="1" s="1"/>
  <c r="I241" i="1"/>
  <c r="H241" i="1"/>
  <c r="J241" i="1" s="1"/>
  <c r="O240" i="1"/>
  <c r="O265" i="1" s="1"/>
  <c r="O264" i="1" s="1"/>
  <c r="N240" i="1"/>
  <c r="N265" i="1" s="1"/>
  <c r="N264" i="1" s="1"/>
  <c r="M240" i="1"/>
  <c r="M265" i="1" s="1"/>
  <c r="M264" i="1" s="1"/>
  <c r="L240" i="1"/>
  <c r="L265" i="1" s="1"/>
  <c r="I240" i="1"/>
  <c r="I265" i="1" s="1"/>
  <c r="I264" i="1" s="1"/>
  <c r="H240" i="1"/>
  <c r="H265" i="1" s="1"/>
  <c r="O239" i="1"/>
  <c r="P239" i="1" s="1"/>
  <c r="K239" i="1"/>
  <c r="J239" i="1"/>
  <c r="O238" i="1"/>
  <c r="Q238" i="1" s="1"/>
  <c r="N238" i="1"/>
  <c r="M238" i="1"/>
  <c r="L238" i="1"/>
  <c r="P238" i="1" s="1"/>
  <c r="I238" i="1"/>
  <c r="K238" i="1" s="1"/>
  <c r="H238" i="1"/>
  <c r="J238" i="1" s="1"/>
  <c r="P237" i="1"/>
  <c r="O237" i="1"/>
  <c r="J237" i="1"/>
  <c r="O236" i="1"/>
  <c r="P236" i="1" s="1"/>
  <c r="J236" i="1"/>
  <c r="P235" i="1"/>
  <c r="O235" i="1"/>
  <c r="J235" i="1"/>
  <c r="O234" i="1"/>
  <c r="P234" i="1" s="1"/>
  <c r="J234" i="1"/>
  <c r="N233" i="1"/>
  <c r="M233" i="1"/>
  <c r="L233" i="1"/>
  <c r="I233" i="1"/>
  <c r="H233" i="1"/>
  <c r="J233" i="1" s="1"/>
  <c r="O232" i="1"/>
  <c r="P232" i="1" s="1"/>
  <c r="J232" i="1"/>
  <c r="O231" i="1"/>
  <c r="P231" i="1" s="1"/>
  <c r="J231" i="1"/>
  <c r="O230" i="1"/>
  <c r="P230" i="1" s="1"/>
  <c r="J230" i="1"/>
  <c r="O229" i="1"/>
  <c r="P229" i="1" s="1"/>
  <c r="J229" i="1"/>
  <c r="O228" i="1"/>
  <c r="P228" i="1" s="1"/>
  <c r="J228" i="1"/>
  <c r="O227" i="1"/>
  <c r="P227" i="1" s="1"/>
  <c r="J227" i="1"/>
  <c r="O226" i="1"/>
  <c r="P226" i="1" s="1"/>
  <c r="J226" i="1"/>
  <c r="O225" i="1"/>
  <c r="N225" i="1"/>
  <c r="M225" i="1"/>
  <c r="L225" i="1"/>
  <c r="P225" i="1" s="1"/>
  <c r="I225" i="1"/>
  <c r="H225" i="1"/>
  <c r="J225" i="1" s="1"/>
  <c r="O224" i="1"/>
  <c r="P224" i="1" s="1"/>
  <c r="J224" i="1"/>
  <c r="P223" i="1"/>
  <c r="O223" i="1"/>
  <c r="J223" i="1"/>
  <c r="O222" i="1"/>
  <c r="P222" i="1" s="1"/>
  <c r="J222" i="1"/>
  <c r="O221" i="1"/>
  <c r="N221" i="1"/>
  <c r="M221" i="1"/>
  <c r="L221" i="1"/>
  <c r="P221" i="1" s="1"/>
  <c r="I221" i="1"/>
  <c r="H221" i="1"/>
  <c r="J221" i="1" s="1"/>
  <c r="O220" i="1"/>
  <c r="P220" i="1" s="1"/>
  <c r="J220" i="1"/>
  <c r="O219" i="1"/>
  <c r="P219" i="1" s="1"/>
  <c r="K219" i="1"/>
  <c r="J219" i="1"/>
  <c r="O218" i="1"/>
  <c r="Q218" i="1" s="1"/>
  <c r="K218" i="1"/>
  <c r="J218" i="1"/>
  <c r="O217" i="1"/>
  <c r="P217" i="1" s="1"/>
  <c r="K217" i="1"/>
  <c r="J217" i="1"/>
  <c r="O216" i="1"/>
  <c r="P216" i="1" s="1"/>
  <c r="J216" i="1"/>
  <c r="O215" i="1"/>
  <c r="P215" i="1" s="1"/>
  <c r="J215" i="1"/>
  <c r="O214" i="1"/>
  <c r="P214" i="1" s="1"/>
  <c r="J214" i="1"/>
  <c r="O213" i="1"/>
  <c r="P213" i="1" s="1"/>
  <c r="J213" i="1"/>
  <c r="O212" i="1"/>
  <c r="Q212" i="1" s="1"/>
  <c r="K212" i="1"/>
  <c r="J212" i="1"/>
  <c r="P211" i="1"/>
  <c r="O211" i="1"/>
  <c r="J211" i="1"/>
  <c r="O210" i="1"/>
  <c r="P210" i="1" s="1"/>
  <c r="J210" i="1"/>
  <c r="O209" i="1"/>
  <c r="Q209" i="1" s="1"/>
  <c r="N209" i="1"/>
  <c r="M209" i="1"/>
  <c r="L209" i="1"/>
  <c r="P209" i="1" s="1"/>
  <c r="J209" i="1"/>
  <c r="I209" i="1"/>
  <c r="K209" i="1" s="1"/>
  <c r="H209" i="1"/>
  <c r="N208" i="1"/>
  <c r="M208" i="1"/>
  <c r="L208" i="1"/>
  <c r="J208" i="1"/>
  <c r="I208" i="1"/>
  <c r="K208" i="1" s="1"/>
  <c r="H208" i="1"/>
  <c r="O207" i="1"/>
  <c r="P207" i="1" s="1"/>
  <c r="J207" i="1"/>
  <c r="P206" i="1"/>
  <c r="O206" i="1"/>
  <c r="J206" i="1"/>
  <c r="O205" i="1"/>
  <c r="P205" i="1" s="1"/>
  <c r="J205" i="1"/>
  <c r="P204" i="1"/>
  <c r="O204" i="1"/>
  <c r="J204" i="1"/>
  <c r="O203" i="1"/>
  <c r="P203" i="1" s="1"/>
  <c r="J203" i="1"/>
  <c r="P202" i="1"/>
  <c r="O202" i="1"/>
  <c r="J202" i="1"/>
  <c r="O201" i="1"/>
  <c r="N201" i="1"/>
  <c r="M201" i="1"/>
  <c r="L201" i="1"/>
  <c r="P201" i="1" s="1"/>
  <c r="I201" i="1"/>
  <c r="H201" i="1"/>
  <c r="J201" i="1" s="1"/>
  <c r="J180" i="1" s="1"/>
  <c r="O200" i="1"/>
  <c r="P200" i="1" s="1"/>
  <c r="J200" i="1"/>
  <c r="P199" i="1"/>
  <c r="O199" i="1"/>
  <c r="J199" i="1"/>
  <c r="O198" i="1"/>
  <c r="P198" i="1" s="1"/>
  <c r="J198" i="1"/>
  <c r="P197" i="1"/>
  <c r="O197" i="1"/>
  <c r="J197" i="1"/>
  <c r="O196" i="1"/>
  <c r="P196" i="1" s="1"/>
  <c r="J196" i="1"/>
  <c r="P195" i="1"/>
  <c r="O195" i="1"/>
  <c r="J195" i="1"/>
  <c r="O194" i="1"/>
  <c r="P194" i="1" s="1"/>
  <c r="J194" i="1"/>
  <c r="P193" i="1"/>
  <c r="O193" i="1"/>
  <c r="J193" i="1"/>
  <c r="O192" i="1"/>
  <c r="P192" i="1" s="1"/>
  <c r="J192" i="1"/>
  <c r="P191" i="1"/>
  <c r="O191" i="1"/>
  <c r="J191" i="1"/>
  <c r="O190" i="1"/>
  <c r="P190" i="1" s="1"/>
  <c r="J190" i="1"/>
  <c r="P189" i="1"/>
  <c r="O189" i="1"/>
  <c r="J189" i="1"/>
  <c r="O188" i="1"/>
  <c r="P188" i="1" s="1"/>
  <c r="J188" i="1"/>
  <c r="P187" i="1"/>
  <c r="O187" i="1"/>
  <c r="J187" i="1"/>
  <c r="O186" i="1"/>
  <c r="P186" i="1" s="1"/>
  <c r="J186" i="1"/>
  <c r="O185" i="1"/>
  <c r="P185" i="1" s="1"/>
  <c r="J185" i="1"/>
  <c r="O184" i="1"/>
  <c r="P184" i="1" s="1"/>
  <c r="J184" i="1"/>
  <c r="P183" i="1"/>
  <c r="O183" i="1"/>
  <c r="J183" i="1"/>
  <c r="O182" i="1"/>
  <c r="P182" i="1" s="1"/>
  <c r="J182" i="1"/>
  <c r="O181" i="1"/>
  <c r="N181" i="1"/>
  <c r="M181" i="1"/>
  <c r="L181" i="1"/>
  <c r="P181" i="1" s="1"/>
  <c r="J181" i="1"/>
  <c r="I181" i="1"/>
  <c r="H181" i="1"/>
  <c r="O180" i="1"/>
  <c r="N180" i="1"/>
  <c r="M180" i="1"/>
  <c r="L180" i="1"/>
  <c r="P180" i="1" s="1"/>
  <c r="I180" i="1"/>
  <c r="H180" i="1"/>
  <c r="N179" i="1"/>
  <c r="M179" i="1"/>
  <c r="L179" i="1"/>
  <c r="I179" i="1"/>
  <c r="K179" i="1" s="1"/>
  <c r="H179" i="1"/>
  <c r="N178" i="1"/>
  <c r="N266" i="1" s="1"/>
  <c r="M178" i="1"/>
  <c r="M266" i="1" s="1"/>
  <c r="L178" i="1"/>
  <c r="L266" i="1" s="1"/>
  <c r="I178" i="1"/>
  <c r="I266" i="1" s="1"/>
  <c r="H178" i="1"/>
  <c r="H266" i="1" s="1"/>
  <c r="J266" i="1" s="1"/>
  <c r="P177" i="1"/>
  <c r="O176" i="1"/>
  <c r="N176" i="1"/>
  <c r="M176" i="1"/>
  <c r="L176" i="1"/>
  <c r="P176" i="1" s="1"/>
  <c r="I176" i="1"/>
  <c r="H176" i="1"/>
  <c r="J176" i="1" s="1"/>
  <c r="O175" i="1"/>
  <c r="N175" i="1"/>
  <c r="M175" i="1"/>
  <c r="I175" i="1"/>
  <c r="H175" i="1"/>
  <c r="J175" i="1" s="1"/>
  <c r="O174" i="1"/>
  <c r="N174" i="1"/>
  <c r="M174" i="1"/>
  <c r="I174" i="1"/>
  <c r="H174" i="1"/>
  <c r="J174" i="1" s="1"/>
  <c r="O173" i="1"/>
  <c r="N173" i="1"/>
  <c r="M173" i="1"/>
  <c r="I173" i="1"/>
  <c r="H173" i="1"/>
  <c r="J173" i="1" s="1"/>
  <c r="J69" i="1" s="1"/>
  <c r="J68" i="1" s="1"/>
  <c r="O172" i="1"/>
  <c r="N172" i="1"/>
  <c r="M172" i="1"/>
  <c r="I172" i="1"/>
  <c r="H172" i="1"/>
  <c r="J172" i="1" s="1"/>
  <c r="O171" i="1"/>
  <c r="Q171" i="1" s="1"/>
  <c r="N171" i="1"/>
  <c r="M171" i="1"/>
  <c r="L171" i="1"/>
  <c r="P171" i="1" s="1"/>
  <c r="I171" i="1"/>
  <c r="K171" i="1" s="1"/>
  <c r="H171" i="1"/>
  <c r="J171" i="1" s="1"/>
  <c r="M170" i="1"/>
  <c r="H170" i="1"/>
  <c r="Q169" i="1"/>
  <c r="P169" i="1"/>
  <c r="K169" i="1"/>
  <c r="J169" i="1"/>
  <c r="O168" i="1"/>
  <c r="Q168" i="1" s="1"/>
  <c r="N168" i="1"/>
  <c r="M168" i="1"/>
  <c r="L168" i="1"/>
  <c r="P168" i="1" s="1"/>
  <c r="I168" i="1"/>
  <c r="K168" i="1" s="1"/>
  <c r="H168" i="1"/>
  <c r="J168" i="1" s="1"/>
  <c r="O167" i="1"/>
  <c r="Q167" i="1" s="1"/>
  <c r="N167" i="1"/>
  <c r="M167" i="1"/>
  <c r="L167" i="1"/>
  <c r="P167" i="1" s="1"/>
  <c r="I167" i="1"/>
  <c r="K167" i="1" s="1"/>
  <c r="H167" i="1"/>
  <c r="J167" i="1" s="1"/>
  <c r="O166" i="1"/>
  <c r="N166" i="1"/>
  <c r="M166" i="1"/>
  <c r="I166" i="1"/>
  <c r="H166" i="1"/>
  <c r="J166" i="1" s="1"/>
  <c r="N165" i="1"/>
  <c r="M165" i="1"/>
  <c r="L165" i="1"/>
  <c r="I165" i="1"/>
  <c r="K165" i="1" s="1"/>
  <c r="H165" i="1"/>
  <c r="J165" i="1" s="1"/>
  <c r="O164" i="1"/>
  <c r="Q164" i="1" s="1"/>
  <c r="N164" i="1"/>
  <c r="M164" i="1"/>
  <c r="L164" i="1"/>
  <c r="P164" i="1" s="1"/>
  <c r="I164" i="1"/>
  <c r="K164" i="1" s="1"/>
  <c r="H164" i="1"/>
  <c r="J164" i="1" s="1"/>
  <c r="M163" i="1"/>
  <c r="H163" i="1"/>
  <c r="M162" i="1"/>
  <c r="H162" i="1"/>
  <c r="N160" i="1"/>
  <c r="L160" i="1"/>
  <c r="I160" i="1"/>
  <c r="H160" i="1"/>
  <c r="J160" i="1" s="1"/>
  <c r="O157" i="1"/>
  <c r="P157" i="1" s="1"/>
  <c r="J157" i="1"/>
  <c r="O156" i="1"/>
  <c r="P156" i="1" s="1"/>
  <c r="J156" i="1"/>
  <c r="P155" i="1"/>
  <c r="O155" i="1"/>
  <c r="J155" i="1"/>
  <c r="O154" i="1"/>
  <c r="P154" i="1" s="1"/>
  <c r="J154" i="1"/>
  <c r="N153" i="1"/>
  <c r="O153" i="1" s="1"/>
  <c r="L153" i="1"/>
  <c r="I153" i="1"/>
  <c r="K153" i="1" s="1"/>
  <c r="H153" i="1"/>
  <c r="J153" i="1" s="1"/>
  <c r="J151" i="1" s="1"/>
  <c r="J95" i="1" s="1"/>
  <c r="J66" i="1" s="1"/>
  <c r="O152" i="1"/>
  <c r="P152" i="1" s="1"/>
  <c r="K152" i="1"/>
  <c r="J152" i="1"/>
  <c r="N151" i="1"/>
  <c r="N158" i="1" s="1"/>
  <c r="M151" i="1"/>
  <c r="L151" i="1"/>
  <c r="L158" i="1" s="1"/>
  <c r="I151" i="1"/>
  <c r="I158" i="1" s="1"/>
  <c r="K158" i="1" s="1"/>
  <c r="H151" i="1"/>
  <c r="H158" i="1" s="1"/>
  <c r="O150" i="1"/>
  <c r="P150" i="1" s="1"/>
  <c r="J150" i="1"/>
  <c r="O149" i="1"/>
  <c r="O160" i="1" s="1"/>
  <c r="J149" i="1"/>
  <c r="O148" i="1"/>
  <c r="P148" i="1" s="1"/>
  <c r="J148" i="1"/>
  <c r="O147" i="1"/>
  <c r="P147" i="1" s="1"/>
  <c r="J147" i="1"/>
  <c r="O146" i="1"/>
  <c r="N146" i="1"/>
  <c r="M146" i="1"/>
  <c r="L146" i="1"/>
  <c r="P146" i="1" s="1"/>
  <c r="I146" i="1"/>
  <c r="H146" i="1"/>
  <c r="J146" i="1" s="1"/>
  <c r="O145" i="1"/>
  <c r="P145" i="1" s="1"/>
  <c r="J145" i="1"/>
  <c r="O144" i="1"/>
  <c r="P144" i="1" s="1"/>
  <c r="J144" i="1"/>
  <c r="O143" i="1"/>
  <c r="P143" i="1" s="1"/>
  <c r="J143" i="1"/>
  <c r="O142" i="1"/>
  <c r="P142" i="1" s="1"/>
  <c r="J142" i="1"/>
  <c r="O141" i="1"/>
  <c r="N141" i="1"/>
  <c r="M141" i="1"/>
  <c r="L141" i="1"/>
  <c r="P141" i="1" s="1"/>
  <c r="I141" i="1"/>
  <c r="H141" i="1"/>
  <c r="J141" i="1" s="1"/>
  <c r="O140" i="1"/>
  <c r="P140" i="1" s="1"/>
  <c r="J140" i="1"/>
  <c r="O139" i="1"/>
  <c r="P139" i="1" s="1"/>
  <c r="J139" i="1"/>
  <c r="O138" i="1"/>
  <c r="P138" i="1" s="1"/>
  <c r="J138" i="1"/>
  <c r="O137" i="1"/>
  <c r="P137" i="1" s="1"/>
  <c r="J137" i="1"/>
  <c r="O136" i="1"/>
  <c r="P136" i="1" s="1"/>
  <c r="J136" i="1"/>
  <c r="O135" i="1"/>
  <c r="P135" i="1" s="1"/>
  <c r="J135" i="1"/>
  <c r="O134" i="1"/>
  <c r="N134" i="1"/>
  <c r="M134" i="1"/>
  <c r="L134" i="1"/>
  <c r="P134" i="1" s="1"/>
  <c r="I134" i="1"/>
  <c r="H134" i="1"/>
  <c r="J134" i="1" s="1"/>
  <c r="O133" i="1"/>
  <c r="N133" i="1"/>
  <c r="M133" i="1"/>
  <c r="L133" i="1"/>
  <c r="P133" i="1" s="1"/>
  <c r="I133" i="1"/>
  <c r="H133" i="1"/>
  <c r="J133" i="1" s="1"/>
  <c r="J74" i="1" s="1"/>
  <c r="J58" i="1" s="1"/>
  <c r="P132" i="1"/>
  <c r="O132" i="1"/>
  <c r="J132" i="1"/>
  <c r="O131" i="1"/>
  <c r="P131" i="1" s="1"/>
  <c r="J131" i="1"/>
  <c r="O130" i="1"/>
  <c r="P130" i="1" s="1"/>
  <c r="J130" i="1"/>
  <c r="O129" i="1"/>
  <c r="P129" i="1" s="1"/>
  <c r="J129" i="1"/>
  <c r="O128" i="1"/>
  <c r="P128" i="1" s="1"/>
  <c r="J128" i="1"/>
  <c r="O127" i="1"/>
  <c r="P127" i="1" s="1"/>
  <c r="J127" i="1"/>
  <c r="O126" i="1"/>
  <c r="N126" i="1"/>
  <c r="M126" i="1"/>
  <c r="L126" i="1"/>
  <c r="P126" i="1" s="1"/>
  <c r="I126" i="1"/>
  <c r="H126" i="1"/>
  <c r="J126" i="1" s="1"/>
  <c r="P125" i="1"/>
  <c r="J125" i="1"/>
  <c r="O124" i="1"/>
  <c r="N124" i="1"/>
  <c r="M124" i="1"/>
  <c r="L124" i="1"/>
  <c r="P124" i="1" s="1"/>
  <c r="I124" i="1"/>
  <c r="H124" i="1"/>
  <c r="J124" i="1" s="1"/>
  <c r="O123" i="1"/>
  <c r="P123" i="1" s="1"/>
  <c r="J123" i="1"/>
  <c r="O122" i="1"/>
  <c r="P122" i="1" s="1"/>
  <c r="J122" i="1"/>
  <c r="O121" i="1"/>
  <c r="P121" i="1" s="1"/>
  <c r="J121" i="1"/>
  <c r="O120" i="1"/>
  <c r="P120" i="1" s="1"/>
  <c r="J120" i="1"/>
  <c r="O119" i="1"/>
  <c r="P119" i="1" s="1"/>
  <c r="J119" i="1"/>
  <c r="O118" i="1"/>
  <c r="P118" i="1" s="1"/>
  <c r="J118" i="1"/>
  <c r="O117" i="1"/>
  <c r="P117" i="1" s="1"/>
  <c r="J117" i="1"/>
  <c r="O116" i="1"/>
  <c r="P116" i="1" s="1"/>
  <c r="J116" i="1"/>
  <c r="O115" i="1"/>
  <c r="P115" i="1" s="1"/>
  <c r="J115" i="1"/>
  <c r="O114" i="1"/>
  <c r="P114" i="1" s="1"/>
  <c r="J114" i="1"/>
  <c r="P113" i="1"/>
  <c r="O113" i="1"/>
  <c r="J113" i="1"/>
  <c r="O112" i="1"/>
  <c r="P112" i="1" s="1"/>
  <c r="J112" i="1"/>
  <c r="O111" i="1"/>
  <c r="P111" i="1" s="1"/>
  <c r="J111" i="1"/>
  <c r="O110" i="1"/>
  <c r="P110" i="1" s="1"/>
  <c r="J110" i="1"/>
  <c r="O109" i="1"/>
  <c r="P109" i="1" s="1"/>
  <c r="J109" i="1"/>
  <c r="O108" i="1"/>
  <c r="P108" i="1" s="1"/>
  <c r="J108" i="1"/>
  <c r="O107" i="1"/>
  <c r="P107" i="1" s="1"/>
  <c r="J107" i="1"/>
  <c r="O106" i="1"/>
  <c r="N106" i="1"/>
  <c r="M106" i="1"/>
  <c r="L106" i="1"/>
  <c r="P106" i="1" s="1"/>
  <c r="J106" i="1"/>
  <c r="I106" i="1"/>
  <c r="H106" i="1"/>
  <c r="O105" i="1"/>
  <c r="O159" i="1" s="1"/>
  <c r="N105" i="1"/>
  <c r="N159" i="1" s="1"/>
  <c r="N161" i="1" s="1"/>
  <c r="M105" i="1"/>
  <c r="L105" i="1"/>
  <c r="L159" i="1" s="1"/>
  <c r="I105" i="1"/>
  <c r="I159" i="1" s="1"/>
  <c r="I161" i="1" s="1"/>
  <c r="H105" i="1"/>
  <c r="H159" i="1" s="1"/>
  <c r="N104" i="1"/>
  <c r="M104" i="1"/>
  <c r="L104" i="1"/>
  <c r="I104" i="1"/>
  <c r="K104" i="1" s="1"/>
  <c r="H104" i="1"/>
  <c r="N103" i="1"/>
  <c r="N486" i="1" s="1"/>
  <c r="M103" i="1"/>
  <c r="M486" i="1" s="1"/>
  <c r="L103" i="1"/>
  <c r="L486" i="1" s="1"/>
  <c r="I103" i="1"/>
  <c r="I486" i="1" s="1"/>
  <c r="I489" i="1" s="1"/>
  <c r="H103" i="1"/>
  <c r="H486" i="1" s="1"/>
  <c r="O102" i="1"/>
  <c r="N102" i="1"/>
  <c r="M102" i="1"/>
  <c r="L102" i="1"/>
  <c r="P102" i="1" s="1"/>
  <c r="J102" i="1"/>
  <c r="I102" i="1"/>
  <c r="H102" i="1"/>
  <c r="O101" i="1"/>
  <c r="N101" i="1"/>
  <c r="M101" i="1"/>
  <c r="L101" i="1"/>
  <c r="P101" i="1" s="1"/>
  <c r="J101" i="1"/>
  <c r="I101" i="1"/>
  <c r="H101" i="1"/>
  <c r="O100" i="1"/>
  <c r="N100" i="1"/>
  <c r="M100" i="1"/>
  <c r="L100" i="1"/>
  <c r="P100" i="1" s="1"/>
  <c r="J100" i="1"/>
  <c r="I100" i="1"/>
  <c r="H100" i="1"/>
  <c r="O99" i="1"/>
  <c r="N99" i="1"/>
  <c r="M99" i="1"/>
  <c r="L99" i="1"/>
  <c r="P99" i="1" s="1"/>
  <c r="J99" i="1"/>
  <c r="I99" i="1"/>
  <c r="H99" i="1"/>
  <c r="O98" i="1"/>
  <c r="N98" i="1"/>
  <c r="M98" i="1"/>
  <c r="J98" i="1"/>
  <c r="I98" i="1"/>
  <c r="H98" i="1"/>
  <c r="O97" i="1"/>
  <c r="N97" i="1"/>
  <c r="M97" i="1"/>
  <c r="J97" i="1"/>
  <c r="I97" i="1"/>
  <c r="H97" i="1"/>
  <c r="P96" i="1"/>
  <c r="N95" i="1"/>
  <c r="M95" i="1"/>
  <c r="L95" i="1"/>
  <c r="I95" i="1"/>
  <c r="K95" i="1" s="1"/>
  <c r="H95" i="1"/>
  <c r="O94" i="1"/>
  <c r="N94" i="1"/>
  <c r="M94" i="1"/>
  <c r="I94" i="1"/>
  <c r="O93" i="1"/>
  <c r="Q93" i="1" s="1"/>
  <c r="N93" i="1"/>
  <c r="M93" i="1"/>
  <c r="L93" i="1"/>
  <c r="P93" i="1" s="1"/>
  <c r="I93" i="1"/>
  <c r="H93" i="1"/>
  <c r="O92" i="1"/>
  <c r="N92" i="1"/>
  <c r="M92" i="1"/>
  <c r="L92" i="1"/>
  <c r="P92" i="1" s="1"/>
  <c r="I92" i="1"/>
  <c r="H92" i="1"/>
  <c r="O91" i="1"/>
  <c r="Q91" i="1" s="1"/>
  <c r="N91" i="1"/>
  <c r="M91" i="1"/>
  <c r="L91" i="1"/>
  <c r="P91" i="1" s="1"/>
  <c r="J91" i="1"/>
  <c r="I91" i="1"/>
  <c r="K91" i="1" s="1"/>
  <c r="H91" i="1"/>
  <c r="O90" i="1"/>
  <c r="Q90" i="1" s="1"/>
  <c r="N90" i="1"/>
  <c r="M90" i="1"/>
  <c r="L90" i="1"/>
  <c r="P90" i="1" s="1"/>
  <c r="J90" i="1"/>
  <c r="I90" i="1"/>
  <c r="K90" i="1" s="1"/>
  <c r="H90" i="1"/>
  <c r="M89" i="1"/>
  <c r="J89" i="1"/>
  <c r="I89" i="1"/>
  <c r="K89" i="1" s="1"/>
  <c r="H89" i="1"/>
  <c r="M88" i="1"/>
  <c r="J88" i="1"/>
  <c r="I88" i="1"/>
  <c r="K88" i="1" s="1"/>
  <c r="H88" i="1"/>
  <c r="N87" i="1"/>
  <c r="M87" i="1"/>
  <c r="L87" i="1"/>
  <c r="J87" i="1"/>
  <c r="I87" i="1"/>
  <c r="K87" i="1" s="1"/>
  <c r="H87" i="1"/>
  <c r="H86" i="1"/>
  <c r="O85" i="1"/>
  <c r="N85" i="1"/>
  <c r="M85" i="1"/>
  <c r="L85" i="1"/>
  <c r="P85" i="1" s="1"/>
  <c r="J85" i="1"/>
  <c r="I85" i="1"/>
  <c r="H85" i="1"/>
  <c r="N84" i="1"/>
  <c r="M84" i="1"/>
  <c r="L84" i="1"/>
  <c r="I84" i="1"/>
  <c r="H84" i="1"/>
  <c r="O83" i="1"/>
  <c r="N83" i="1"/>
  <c r="M83" i="1"/>
  <c r="L83" i="1"/>
  <c r="P83" i="1" s="1"/>
  <c r="J83" i="1"/>
  <c r="I83" i="1"/>
  <c r="H83" i="1"/>
  <c r="O82" i="1"/>
  <c r="N82" i="1"/>
  <c r="M82" i="1"/>
  <c r="L82" i="1"/>
  <c r="P82" i="1" s="1"/>
  <c r="J82" i="1"/>
  <c r="I82" i="1"/>
  <c r="H82" i="1"/>
  <c r="O81" i="1"/>
  <c r="N81" i="1"/>
  <c r="M81" i="1"/>
  <c r="L81" i="1"/>
  <c r="P81" i="1" s="1"/>
  <c r="J81" i="1"/>
  <c r="I81" i="1"/>
  <c r="H81" i="1"/>
  <c r="O80" i="1"/>
  <c r="Q80" i="1" s="1"/>
  <c r="N80" i="1"/>
  <c r="M80" i="1"/>
  <c r="L80" i="1"/>
  <c r="P80" i="1" s="1"/>
  <c r="J80" i="1"/>
  <c r="I80" i="1"/>
  <c r="K80" i="1" s="1"/>
  <c r="H80" i="1"/>
  <c r="O79" i="1"/>
  <c r="N79" i="1"/>
  <c r="M79" i="1"/>
  <c r="L79" i="1"/>
  <c r="P79" i="1" s="1"/>
  <c r="I79" i="1"/>
  <c r="H79" i="1"/>
  <c r="O78" i="1"/>
  <c r="Q78" i="1" s="1"/>
  <c r="N78" i="1"/>
  <c r="M78" i="1"/>
  <c r="L78" i="1"/>
  <c r="P78" i="1" s="1"/>
  <c r="I78" i="1"/>
  <c r="K78" i="1" s="1"/>
  <c r="H78" i="1"/>
  <c r="O77" i="1"/>
  <c r="Q77" i="1" s="1"/>
  <c r="N77" i="1"/>
  <c r="M77" i="1"/>
  <c r="L77" i="1"/>
  <c r="P77" i="1" s="1"/>
  <c r="I77" i="1"/>
  <c r="K77" i="1" s="1"/>
  <c r="H77" i="1"/>
  <c r="O76" i="1"/>
  <c r="Q76" i="1" s="1"/>
  <c r="N76" i="1"/>
  <c r="M76" i="1"/>
  <c r="L76" i="1"/>
  <c r="P76" i="1" s="1"/>
  <c r="I76" i="1"/>
  <c r="K76" i="1" s="1"/>
  <c r="H76" i="1"/>
  <c r="O75" i="1"/>
  <c r="N75" i="1"/>
  <c r="M75" i="1"/>
  <c r="L75" i="1"/>
  <c r="P75" i="1" s="1"/>
  <c r="J75" i="1"/>
  <c r="I75" i="1"/>
  <c r="H75" i="1"/>
  <c r="N74" i="1"/>
  <c r="M74" i="1"/>
  <c r="L74" i="1"/>
  <c r="I74" i="1"/>
  <c r="K74" i="1" s="1"/>
  <c r="H74" i="1"/>
  <c r="O73" i="1"/>
  <c r="Q73" i="1" s="1"/>
  <c r="N73" i="1"/>
  <c r="M73" i="1"/>
  <c r="L73" i="1"/>
  <c r="P73" i="1" s="1"/>
  <c r="I73" i="1"/>
  <c r="K73" i="1" s="1"/>
  <c r="H73" i="1"/>
  <c r="O70" i="1"/>
  <c r="N70" i="1"/>
  <c r="M70" i="1"/>
  <c r="L70" i="1"/>
  <c r="P70" i="1" s="1"/>
  <c r="J70" i="1"/>
  <c r="I70" i="1"/>
  <c r="H70" i="1"/>
  <c r="O69" i="1"/>
  <c r="N69" i="1"/>
  <c r="M69" i="1"/>
  <c r="I69" i="1"/>
  <c r="H69" i="1"/>
  <c r="O68" i="1"/>
  <c r="N68" i="1"/>
  <c r="M68" i="1"/>
  <c r="I68" i="1"/>
  <c r="H68" i="1"/>
  <c r="P67" i="1"/>
  <c r="N66" i="1"/>
  <c r="M66" i="1"/>
  <c r="L66" i="1"/>
  <c r="I66" i="1"/>
  <c r="K66" i="1" s="1"/>
  <c r="H66" i="1"/>
  <c r="O65" i="1"/>
  <c r="N65" i="1"/>
  <c r="M65" i="1"/>
  <c r="I65" i="1"/>
  <c r="H64" i="1"/>
  <c r="O63" i="1"/>
  <c r="N63" i="1"/>
  <c r="M63" i="1"/>
  <c r="L63" i="1"/>
  <c r="P63" i="1" s="1"/>
  <c r="J63" i="1"/>
  <c r="I63" i="1"/>
  <c r="H63" i="1"/>
  <c r="N62" i="1"/>
  <c r="M62" i="1"/>
  <c r="L62" i="1"/>
  <c r="J62" i="1"/>
  <c r="I62" i="1"/>
  <c r="H62" i="1"/>
  <c r="O61" i="1"/>
  <c r="Q61" i="1" s="1"/>
  <c r="N61" i="1"/>
  <c r="M61" i="1"/>
  <c r="L61" i="1"/>
  <c r="P61" i="1" s="1"/>
  <c r="I61" i="1"/>
  <c r="K61" i="1" s="1"/>
  <c r="H61" i="1"/>
  <c r="O60" i="1"/>
  <c r="Q60" i="1" s="1"/>
  <c r="N60" i="1"/>
  <c r="M60" i="1"/>
  <c r="L60" i="1"/>
  <c r="P60" i="1" s="1"/>
  <c r="I60" i="1"/>
  <c r="K60" i="1" s="1"/>
  <c r="H60" i="1"/>
  <c r="O59" i="1"/>
  <c r="N59" i="1"/>
  <c r="M59" i="1"/>
  <c r="L59" i="1"/>
  <c r="P59" i="1" s="1"/>
  <c r="J59" i="1"/>
  <c r="I59" i="1"/>
  <c r="H59" i="1"/>
  <c r="N58" i="1"/>
  <c r="M58" i="1"/>
  <c r="L58" i="1"/>
  <c r="I58" i="1"/>
  <c r="K58" i="1" s="1"/>
  <c r="H58" i="1"/>
  <c r="O57" i="1"/>
  <c r="Q57" i="1" s="1"/>
  <c r="N57" i="1"/>
  <c r="M57" i="1"/>
  <c r="L57" i="1"/>
  <c r="P57" i="1" s="1"/>
  <c r="I57" i="1"/>
  <c r="K57" i="1" s="1"/>
  <c r="H57" i="1"/>
  <c r="O53" i="1"/>
  <c r="P53" i="1" s="1"/>
  <c r="O52" i="1"/>
  <c r="P52" i="1" s="1"/>
  <c r="P51" i="1" s="1"/>
  <c r="P50" i="1" s="1"/>
  <c r="O51" i="1"/>
  <c r="O50" i="1"/>
  <c r="N49" i="1"/>
  <c r="N489" i="1" s="1"/>
  <c r="M49" i="1"/>
  <c r="M489" i="1" s="1"/>
  <c r="L49" i="1"/>
  <c r="L489" i="1" s="1"/>
  <c r="H49" i="1"/>
  <c r="H489" i="1" s="1"/>
  <c r="O46" i="1"/>
  <c r="P46" i="1" s="1"/>
  <c r="L45" i="1"/>
  <c r="O44" i="1"/>
  <c r="P44" i="1" s="1"/>
  <c r="O43" i="1"/>
  <c r="P43" i="1" s="1"/>
  <c r="O42" i="1"/>
  <c r="P42" i="1" s="1"/>
  <c r="O41" i="1"/>
  <c r="P41" i="1" s="1"/>
  <c r="O40" i="1"/>
  <c r="P40" i="1" s="1"/>
  <c r="O39" i="1"/>
  <c r="P39" i="1" s="1"/>
  <c r="P38" i="1" s="1"/>
  <c r="O38" i="1"/>
  <c r="N38" i="1"/>
  <c r="L38" i="1"/>
  <c r="P37" i="1"/>
  <c r="O37" i="1"/>
  <c r="Q37" i="1" s="1"/>
  <c r="P36" i="1"/>
  <c r="O36" i="1"/>
  <c r="P35" i="1"/>
  <c r="O35" i="1"/>
  <c r="P34" i="1"/>
  <c r="P33" i="1" s="1"/>
  <c r="P32" i="1" s="1"/>
  <c r="O34" i="1"/>
  <c r="O33" i="1"/>
  <c r="O32" i="1" s="1"/>
  <c r="Q32" i="1" s="1"/>
  <c r="N33" i="1"/>
  <c r="M33" i="1"/>
  <c r="M32" i="1" s="1"/>
  <c r="L33" i="1"/>
  <c r="H33" i="1"/>
  <c r="H48" i="1" s="1"/>
  <c r="N32" i="1"/>
  <c r="L32" i="1"/>
  <c r="O31" i="1"/>
  <c r="P31" i="1" s="1"/>
  <c r="O30" i="1"/>
  <c r="P30" i="1" s="1"/>
  <c r="P29" i="1" s="1"/>
  <c r="P28" i="1" s="1"/>
  <c r="P27" i="1" s="1"/>
  <c r="O29" i="1"/>
  <c r="O28" i="1" s="1"/>
  <c r="N29" i="1"/>
  <c r="M29" i="1"/>
  <c r="M28" i="1" s="1"/>
  <c r="L29" i="1"/>
  <c r="N28" i="1"/>
  <c r="L28" i="1"/>
  <c r="N27" i="1"/>
  <c r="L27" i="1"/>
  <c r="O25" i="1"/>
  <c r="P25" i="1" s="1"/>
  <c r="O23" i="1"/>
  <c r="Q23" i="1" s="1"/>
  <c r="M22" i="1"/>
  <c r="L22" i="1"/>
  <c r="M21" i="1"/>
  <c r="L21" i="1"/>
  <c r="L48" i="1" s="1"/>
  <c r="O19" i="1"/>
  <c r="P19" i="1" s="1"/>
  <c r="P18" i="1"/>
  <c r="O18" i="1"/>
  <c r="Q18" i="1" s="1"/>
  <c r="O17" i="1"/>
  <c r="P17" i="1" s="1"/>
  <c r="P49" i="1" s="1"/>
  <c r="P16" i="1"/>
  <c r="P15" i="1" s="1"/>
  <c r="O16" i="1"/>
  <c r="Q16" i="1" s="1"/>
  <c r="O15" i="1"/>
  <c r="Q15" i="1" s="1"/>
  <c r="N15" i="1"/>
  <c r="M15" i="1"/>
  <c r="L15" i="1"/>
  <c r="O14" i="1"/>
  <c r="Q14" i="1" s="1"/>
  <c r="N14" i="1"/>
  <c r="M14" i="1"/>
  <c r="L14" i="1"/>
  <c r="L13" i="1" s="1"/>
  <c r="L10" i="1" s="1"/>
  <c r="L9" i="1" s="1"/>
  <c r="H14" i="1"/>
  <c r="M13" i="1"/>
  <c r="H13" i="1"/>
  <c r="H10" i="1" s="1"/>
  <c r="H9" i="1" s="1"/>
  <c r="O12" i="1"/>
  <c r="P12" i="1" s="1"/>
  <c r="P11" i="1" s="1"/>
  <c r="O11" i="1"/>
  <c r="N11" i="1"/>
  <c r="M11" i="1"/>
  <c r="L11" i="1"/>
  <c r="H11" i="1"/>
  <c r="N26" i="1"/>
  <c r="N47" i="1"/>
  <c r="N24" i="1"/>
  <c r="O24" i="1" l="1"/>
  <c r="N22" i="1"/>
  <c r="N21" i="1" s="1"/>
  <c r="O47" i="1"/>
  <c r="N45" i="1"/>
  <c r="O26" i="1"/>
  <c r="P26" i="1" s="1"/>
  <c r="N13" i="1"/>
  <c r="N10" i="1" s="1"/>
  <c r="N9" i="1" s="1"/>
  <c r="N48" i="1"/>
  <c r="H161" i="1"/>
  <c r="J161" i="1" s="1"/>
  <c r="J159" i="1"/>
  <c r="P159" i="1"/>
  <c r="L161" i="1"/>
  <c r="J105" i="1"/>
  <c r="Q153" i="1"/>
  <c r="O151" i="1"/>
  <c r="P160" i="1"/>
  <c r="P14" i="1"/>
  <c r="M27" i="1"/>
  <c r="M10" i="1" s="1"/>
  <c r="M9" i="1" s="1"/>
  <c r="O27" i="1"/>
  <c r="Q27" i="1" s="1"/>
  <c r="O161" i="1"/>
  <c r="J158" i="1"/>
  <c r="P153" i="1"/>
  <c r="Q17" i="1"/>
  <c r="Q19" i="1"/>
  <c r="P23" i="1"/>
  <c r="Q33" i="1"/>
  <c r="J489" i="1"/>
  <c r="O49" i="1"/>
  <c r="K103" i="1"/>
  <c r="P105" i="1"/>
  <c r="P149" i="1"/>
  <c r="P151" i="1"/>
  <c r="Q152" i="1"/>
  <c r="K266" i="1"/>
  <c r="K178" i="1"/>
  <c r="J486" i="1"/>
  <c r="K151" i="1"/>
  <c r="J265" i="1"/>
  <c r="H264" i="1"/>
  <c r="J264" i="1" s="1"/>
  <c r="P265" i="1"/>
  <c r="L264" i="1"/>
  <c r="P264" i="1" s="1"/>
  <c r="J338" i="1"/>
  <c r="H395" i="1"/>
  <c r="J395" i="1" s="1"/>
  <c r="J396" i="1"/>
  <c r="P212" i="1"/>
  <c r="Q217" i="1"/>
  <c r="P218" i="1"/>
  <c r="Q219" i="1"/>
  <c r="O233" i="1"/>
  <c r="O208" i="1" s="1"/>
  <c r="Q239" i="1"/>
  <c r="P240" i="1"/>
  <c r="P249" i="1"/>
  <c r="M399" i="1"/>
  <c r="M397" i="1" s="1"/>
  <c r="P271" i="1"/>
  <c r="P273" i="1"/>
  <c r="P283" i="1"/>
  <c r="Q284" i="1"/>
  <c r="P287" i="1"/>
  <c r="Q288" i="1"/>
  <c r="Q295" i="1"/>
  <c r="P297" i="1"/>
  <c r="Q298" i="1"/>
  <c r="P299" i="1"/>
  <c r="P301" i="1"/>
  <c r="P305" i="1"/>
  <c r="P307" i="1"/>
  <c r="Q308" i="1"/>
  <c r="P309" i="1"/>
  <c r="Q310" i="1"/>
  <c r="Q312" i="1"/>
  <c r="P313" i="1"/>
  <c r="Q314" i="1"/>
  <c r="P315" i="1"/>
  <c r="P323" i="1"/>
  <c r="P325" i="1"/>
  <c r="O331" i="1"/>
  <c r="P334" i="1"/>
  <c r="Q335" i="1"/>
  <c r="L338" i="1"/>
  <c r="L394" i="1"/>
  <c r="N394" i="1"/>
  <c r="P342" i="1"/>
  <c r="P349" i="1"/>
  <c r="O348" i="1"/>
  <c r="J359" i="1"/>
  <c r="P359" i="1"/>
  <c r="O359" i="1"/>
  <c r="K364" i="1"/>
  <c r="L364" i="1"/>
  <c r="N364" i="1"/>
  <c r="J365" i="1"/>
  <c r="P377" i="1"/>
  <c r="Q379" i="1"/>
  <c r="J380" i="1"/>
  <c r="P382" i="1"/>
  <c r="L381" i="1"/>
  <c r="J389" i="1"/>
  <c r="N400" i="1"/>
  <c r="N484" i="1"/>
  <c r="N481" i="1"/>
  <c r="P441" i="1"/>
  <c r="P443" i="1"/>
  <c r="J240" i="1"/>
  <c r="H399" i="1"/>
  <c r="K342" i="1"/>
  <c r="K347" i="1"/>
  <c r="I346" i="1"/>
  <c r="L395" i="1"/>
  <c r="P367" i="1"/>
  <c r="O365" i="1"/>
  <c r="P390" i="1"/>
  <c r="L389" i="1"/>
  <c r="P398" i="1"/>
  <c r="I401" i="1"/>
  <c r="O427" i="1"/>
  <c r="P427" i="1" s="1"/>
  <c r="M426" i="1"/>
  <c r="P428" i="1"/>
  <c r="Q428" i="1"/>
  <c r="H459" i="1"/>
  <c r="J464" i="1"/>
  <c r="K459" i="1"/>
  <c r="I403" i="1"/>
  <c r="K404" i="1"/>
  <c r="Q404" i="1"/>
  <c r="J483" i="1"/>
  <c r="J407" i="1"/>
  <c r="M483" i="1"/>
  <c r="P460" i="1"/>
  <c r="L459" i="1"/>
  <c r="K464" i="1"/>
  <c r="J465" i="1"/>
  <c r="P465" i="1"/>
  <c r="K365" i="1"/>
  <c r="M401" i="1"/>
  <c r="O401" i="1"/>
  <c r="P401" i="1" s="1"/>
  <c r="H403" i="1"/>
  <c r="H402" i="1" s="1"/>
  <c r="H482" i="1"/>
  <c r="P404" i="1"/>
  <c r="L483" i="1"/>
  <c r="P407" i="1"/>
  <c r="O414" i="1"/>
  <c r="O413" i="1" s="1"/>
  <c r="O417" i="1"/>
  <c r="P417" i="1" s="1"/>
  <c r="O464" i="1"/>
  <c r="Q464" i="1" s="1"/>
  <c r="K465" i="1"/>
  <c r="O466" i="1"/>
  <c r="Q466" i="1" s="1"/>
  <c r="J468" i="1"/>
  <c r="P468" i="1"/>
  <c r="O468" i="1"/>
  <c r="O490" i="1"/>
  <c r="Q490" i="1" s="1"/>
  <c r="P493" i="1"/>
  <c r="Q493" i="1"/>
  <c r="P497" i="1"/>
  <c r="Q497" i="1"/>
  <c r="P501" i="1"/>
  <c r="Q501" i="1"/>
  <c r="P505" i="1"/>
  <c r="Q505" i="1"/>
  <c r="P509" i="1"/>
  <c r="Q509" i="1"/>
  <c r="P513" i="1"/>
  <c r="Q513" i="1"/>
  <c r="P517" i="1"/>
  <c r="Q517" i="1"/>
  <c r="P521" i="1"/>
  <c r="Q521" i="1"/>
  <c r="P525" i="1"/>
  <c r="Q525" i="1"/>
  <c r="P529" i="1"/>
  <c r="Q529" i="1"/>
  <c r="P533" i="1"/>
  <c r="Q533" i="1"/>
  <c r="P537" i="1"/>
  <c r="Q537" i="1"/>
  <c r="P490" i="1"/>
  <c r="P491" i="1"/>
  <c r="P495" i="1"/>
  <c r="P499" i="1"/>
  <c r="P503" i="1"/>
  <c r="P507" i="1"/>
  <c r="P511" i="1"/>
  <c r="P515" i="1"/>
  <c r="P519" i="1"/>
  <c r="P523" i="1"/>
  <c r="P527" i="1"/>
  <c r="P531" i="1"/>
  <c r="P535" i="1"/>
  <c r="O84" i="1" l="1"/>
  <c r="H484" i="1"/>
  <c r="H400" i="1"/>
  <c r="J76" i="1"/>
  <c r="J60" i="1" s="1"/>
  <c r="J459" i="1"/>
  <c r="J94" i="1" s="1"/>
  <c r="J65" i="1" s="1"/>
  <c r="H94" i="1"/>
  <c r="M403" i="1"/>
  <c r="M402" i="1" s="1"/>
  <c r="M86" i="1"/>
  <c r="P414" i="1"/>
  <c r="L388" i="1"/>
  <c r="P389" i="1"/>
  <c r="Q365" i="1"/>
  <c r="O364" i="1"/>
  <c r="O396" i="1"/>
  <c r="K346" i="1"/>
  <c r="I170" i="1"/>
  <c r="I86" i="1"/>
  <c r="J79" i="1"/>
  <c r="J78" i="1" s="1"/>
  <c r="J77" i="1"/>
  <c r="J61" i="1" s="1"/>
  <c r="P464" i="1"/>
  <c r="P365" i="1"/>
  <c r="N346" i="1"/>
  <c r="N89" i="1"/>
  <c r="N88" i="1" s="1"/>
  <c r="O347" i="1"/>
  <c r="P348" i="1"/>
  <c r="Q208" i="1"/>
  <c r="O179" i="1"/>
  <c r="J346" i="1"/>
  <c r="J86" i="1" s="1"/>
  <c r="J64" i="1" s="1"/>
  <c r="M48" i="1"/>
  <c r="J179" i="1"/>
  <c r="J178" i="1" s="1"/>
  <c r="P161" i="1"/>
  <c r="J482" i="1"/>
  <c r="P482" i="1"/>
  <c r="H481" i="1"/>
  <c r="H401" i="1"/>
  <c r="J401" i="1" s="1"/>
  <c r="P459" i="1"/>
  <c r="L94" i="1"/>
  <c r="P413" i="1"/>
  <c r="K403" i="1"/>
  <c r="I402" i="1"/>
  <c r="Q459" i="1"/>
  <c r="Q427" i="1"/>
  <c r="O426" i="1"/>
  <c r="H397" i="1"/>
  <c r="P466" i="1"/>
  <c r="L403" i="1"/>
  <c r="P381" i="1"/>
  <c r="L380" i="1"/>
  <c r="P380" i="1" s="1"/>
  <c r="L173" i="1"/>
  <c r="L98" i="1"/>
  <c r="P364" i="1"/>
  <c r="L346" i="1"/>
  <c r="L268" i="1" s="1"/>
  <c r="L89" i="1"/>
  <c r="P338" i="1"/>
  <c r="L166" i="1"/>
  <c r="Q331" i="1"/>
  <c r="O303" i="1"/>
  <c r="O74" i="1" s="1"/>
  <c r="P331" i="1"/>
  <c r="P233" i="1"/>
  <c r="I268" i="1"/>
  <c r="P208" i="1"/>
  <c r="Q49" i="1"/>
  <c r="Q151" i="1"/>
  <c r="O95" i="1"/>
  <c r="O158" i="1"/>
  <c r="O104" i="1"/>
  <c r="J104" i="1"/>
  <c r="J103" i="1" s="1"/>
  <c r="J73" i="1"/>
  <c r="P47" i="1"/>
  <c r="P45" i="1" s="1"/>
  <c r="O45" i="1"/>
  <c r="P24" i="1"/>
  <c r="P22" i="1" s="1"/>
  <c r="P21" i="1" s="1"/>
  <c r="O22" i="1"/>
  <c r="L267" i="1" l="1"/>
  <c r="P48" i="1"/>
  <c r="P13" i="1"/>
  <c r="P10" i="1" s="1"/>
  <c r="P9" i="1" s="1"/>
  <c r="Q74" i="1"/>
  <c r="O58" i="1"/>
  <c r="P74" i="1"/>
  <c r="J57" i="1"/>
  <c r="J56" i="1" s="1"/>
  <c r="J55" i="1" s="1"/>
  <c r="J72" i="1"/>
  <c r="J71" i="1" s="1"/>
  <c r="Q104" i="1"/>
  <c r="O103" i="1"/>
  <c r="P104" i="1"/>
  <c r="Q95" i="1"/>
  <c r="O66" i="1"/>
  <c r="P95" i="1"/>
  <c r="K268" i="1"/>
  <c r="I267" i="1"/>
  <c r="L88" i="1"/>
  <c r="P173" i="1"/>
  <c r="L172" i="1"/>
  <c r="P172" i="1" s="1"/>
  <c r="L69" i="1"/>
  <c r="I484" i="1"/>
  <c r="I481" i="1" s="1"/>
  <c r="J481" i="1" s="1"/>
  <c r="I400" i="1"/>
  <c r="K402" i="1"/>
  <c r="O48" i="1"/>
  <c r="I72" i="1"/>
  <c r="K86" i="1"/>
  <c r="I64" i="1"/>
  <c r="O395" i="1"/>
  <c r="P395" i="1" s="1"/>
  <c r="P396" i="1"/>
  <c r="P388" i="1"/>
  <c r="L175" i="1"/>
  <c r="M72" i="1"/>
  <c r="M71" i="1" s="1"/>
  <c r="M64" i="1"/>
  <c r="M56" i="1" s="1"/>
  <c r="M55" i="1" s="1"/>
  <c r="H65" i="1"/>
  <c r="H72" i="1"/>
  <c r="H71" i="1" s="1"/>
  <c r="K94" i="1"/>
  <c r="J400" i="1"/>
  <c r="O62" i="1"/>
  <c r="P62" i="1" s="1"/>
  <c r="P84" i="1"/>
  <c r="Q22" i="1"/>
  <c r="O21" i="1"/>
  <c r="Q158" i="1"/>
  <c r="P158" i="1"/>
  <c r="Q303" i="1"/>
  <c r="P303" i="1"/>
  <c r="P166" i="1"/>
  <c r="L170" i="1"/>
  <c r="L86" i="1"/>
  <c r="P98" i="1"/>
  <c r="L97" i="1"/>
  <c r="P97" i="1" s="1"/>
  <c r="L402" i="1"/>
  <c r="Q426" i="1"/>
  <c r="P426" i="1"/>
  <c r="O483" i="1"/>
  <c r="L65" i="1"/>
  <c r="P94" i="1"/>
  <c r="Q94" i="1"/>
  <c r="Q179" i="1"/>
  <c r="O178" i="1"/>
  <c r="P179" i="1"/>
  <c r="O165" i="1"/>
  <c r="Q347" i="1"/>
  <c r="O346" i="1"/>
  <c r="O87" i="1"/>
  <c r="P347" i="1"/>
  <c r="O394" i="1"/>
  <c r="P394" i="1" s="1"/>
  <c r="N268" i="1"/>
  <c r="N267" i="1" s="1"/>
  <c r="N399" i="1" s="1"/>
  <c r="N397" i="1" s="1"/>
  <c r="N170" i="1"/>
  <c r="N163" i="1" s="1"/>
  <c r="N162" i="1" s="1"/>
  <c r="N86" i="1"/>
  <c r="I163" i="1"/>
  <c r="J170" i="1"/>
  <c r="Q364" i="1"/>
  <c r="O89" i="1"/>
  <c r="M484" i="1"/>
  <c r="M481" i="1" s="1"/>
  <c r="M400" i="1"/>
  <c r="J403" i="1"/>
  <c r="J402" i="1" s="1"/>
  <c r="J484" i="1"/>
  <c r="O403" i="1"/>
  <c r="J268" i="1"/>
  <c r="J267" i="1" s="1"/>
  <c r="Q403" i="1" l="1"/>
  <c r="O402" i="1"/>
  <c r="Q89" i="1"/>
  <c r="O88" i="1"/>
  <c r="Q88" i="1" s="1"/>
  <c r="N64" i="1"/>
  <c r="N56" i="1" s="1"/>
  <c r="N55" i="1" s="1"/>
  <c r="N72" i="1"/>
  <c r="N71" i="1" s="1"/>
  <c r="Q346" i="1"/>
  <c r="O170" i="1"/>
  <c r="O86" i="1"/>
  <c r="Q165" i="1"/>
  <c r="O163" i="1"/>
  <c r="P165" i="1"/>
  <c r="O266" i="1"/>
  <c r="Q178" i="1"/>
  <c r="P178" i="1"/>
  <c r="P65" i="1"/>
  <c r="Q65" i="1"/>
  <c r="P403" i="1"/>
  <c r="P170" i="1"/>
  <c r="L163" i="1"/>
  <c r="H56" i="1"/>
  <c r="H55" i="1" s="1"/>
  <c r="K65" i="1"/>
  <c r="M485" i="1"/>
  <c r="M488" i="1" s="1"/>
  <c r="M487" i="1"/>
  <c r="Q48" i="1"/>
  <c r="P88" i="1"/>
  <c r="I399" i="1"/>
  <c r="K267" i="1"/>
  <c r="O486" i="1"/>
  <c r="Q103" i="1"/>
  <c r="P103" i="1"/>
  <c r="L399" i="1"/>
  <c r="K163" i="1"/>
  <c r="I162" i="1"/>
  <c r="J163" i="1"/>
  <c r="Q87" i="1"/>
  <c r="P87" i="1"/>
  <c r="P483" i="1"/>
  <c r="L484" i="1"/>
  <c r="L481" i="1" s="1"/>
  <c r="P402" i="1"/>
  <c r="L400" i="1"/>
  <c r="P86" i="1"/>
  <c r="L64" i="1"/>
  <c r="L72" i="1"/>
  <c r="P346" i="1"/>
  <c r="O268" i="1"/>
  <c r="Q21" i="1"/>
  <c r="O13" i="1"/>
  <c r="H485" i="1"/>
  <c r="H487" i="1"/>
  <c r="P175" i="1"/>
  <c r="L174" i="1"/>
  <c r="P174" i="1" s="1"/>
  <c r="K64" i="1"/>
  <c r="I56" i="1"/>
  <c r="K72" i="1"/>
  <c r="I71" i="1"/>
  <c r="P69" i="1"/>
  <c r="L68" i="1"/>
  <c r="P68" i="1" s="1"/>
  <c r="P89" i="1"/>
  <c r="Q66" i="1"/>
  <c r="P66" i="1"/>
  <c r="Q58" i="1"/>
  <c r="P58" i="1"/>
  <c r="H488" i="1" l="1"/>
  <c r="L56" i="1"/>
  <c r="K162" i="1"/>
  <c r="J162" i="1"/>
  <c r="P486" i="1"/>
  <c r="O489" i="1"/>
  <c r="P489" i="1" s="1"/>
  <c r="I397" i="1"/>
  <c r="J397" i="1" s="1"/>
  <c r="J399" i="1"/>
  <c r="P163" i="1"/>
  <c r="L162" i="1"/>
  <c r="N485" i="1"/>
  <c r="N488" i="1" s="1"/>
  <c r="N487" i="1"/>
  <c r="O484" i="1"/>
  <c r="Q402" i="1"/>
  <c r="O400" i="1"/>
  <c r="I487" i="1"/>
  <c r="I485" i="1"/>
  <c r="I488" i="1" s="1"/>
  <c r="K71" i="1"/>
  <c r="K56" i="1"/>
  <c r="I55" i="1"/>
  <c r="K55" i="1" s="1"/>
  <c r="J487" i="1"/>
  <c r="O10" i="1"/>
  <c r="Q13" i="1"/>
  <c r="Q268" i="1"/>
  <c r="O267" i="1"/>
  <c r="P268" i="1"/>
  <c r="L71" i="1"/>
  <c r="L397" i="1"/>
  <c r="Q266" i="1"/>
  <c r="P266" i="1"/>
  <c r="Q163" i="1"/>
  <c r="O162" i="1"/>
  <c r="Q162" i="1" s="1"/>
  <c r="Q86" i="1"/>
  <c r="O64" i="1"/>
  <c r="O72" i="1"/>
  <c r="Q64" i="1" l="1"/>
  <c r="O56" i="1"/>
  <c r="L485" i="1"/>
  <c r="L488" i="1" s="1"/>
  <c r="L487" i="1"/>
  <c r="Q10" i="1"/>
  <c r="O9" i="1"/>
  <c r="P484" i="1"/>
  <c r="O481" i="1"/>
  <c r="P481" i="1" s="1"/>
  <c r="P64" i="1"/>
  <c r="Q72" i="1"/>
  <c r="O71" i="1"/>
  <c r="P72" i="1"/>
  <c r="O399" i="1"/>
  <c r="Q267" i="1"/>
  <c r="P267" i="1"/>
  <c r="P162" i="1"/>
  <c r="P56" i="1"/>
  <c r="L55" i="1"/>
  <c r="J488" i="1"/>
  <c r="J485" i="1"/>
  <c r="O487" i="1" l="1"/>
  <c r="P487" i="1" s="1"/>
  <c r="Q56" i="1"/>
  <c r="O55" i="1"/>
  <c r="Q55" i="1" s="1"/>
  <c r="O397" i="1"/>
  <c r="P397" i="1" s="1"/>
  <c r="P399" i="1"/>
  <c r="O485" i="1"/>
  <c r="Q71" i="1"/>
  <c r="P71" i="1"/>
  <c r="O488" i="1" l="1"/>
  <c r="P488" i="1" s="1"/>
  <c r="P485" i="1"/>
  <c r="P55" i="1"/>
</calcChain>
</file>

<file path=xl/sharedStrings.xml><?xml version="1.0" encoding="utf-8"?>
<sst xmlns="http://schemas.openxmlformats.org/spreadsheetml/2006/main" count="1035" uniqueCount="441">
  <si>
    <t>JUDETUL  IALOMITA</t>
  </si>
  <si>
    <t>Contul de executie al bugetului asigurarilor pentru somaj, la data de 30.09.2024</t>
  </si>
  <si>
    <t>Cap.</t>
  </si>
  <si>
    <t>Sub cap</t>
  </si>
  <si>
    <t>Prgf.</t>
  </si>
  <si>
    <t>Gr/ titlu</t>
  </si>
  <si>
    <t>Art.</t>
  </si>
  <si>
    <t>Alin.</t>
  </si>
  <si>
    <t>Denumire indicator</t>
  </si>
  <si>
    <t>ANGAJAREA CHELTUIELILOR</t>
  </si>
  <si>
    <t>EXECUTIA CHELTUIELILOR</t>
  </si>
  <si>
    <t>Dif. buget - executie</t>
  </si>
  <si>
    <t>% Grad realizare executie/ buget * 100</t>
  </si>
  <si>
    <t>Credite bugetare aprobate 
(anual)</t>
  </si>
  <si>
    <t>Credite bugetare angajate</t>
  </si>
  <si>
    <t>Disponibil de credite bugetare ce mai poate fi angajat</t>
  </si>
  <si>
    <t>% angajare credite bugetare</t>
  </si>
  <si>
    <t>Credite bugetare trimestriale cumulate</t>
  </si>
  <si>
    <t>Executie anterioara cumulata</t>
  </si>
  <si>
    <t>Executie lunara</t>
  </si>
  <si>
    <t>Cumulat</t>
  </si>
  <si>
    <t>5=3/2*100</t>
  </si>
  <si>
    <t>9=7+8</t>
  </si>
  <si>
    <t>10=6-9</t>
  </si>
  <si>
    <t>11=9/6*100</t>
  </si>
  <si>
    <t>OOO1</t>
  </si>
  <si>
    <t>O4</t>
  </si>
  <si>
    <t>TOTAL VENITURI</t>
  </si>
  <si>
    <t>-</t>
  </si>
  <si>
    <t>OOO2</t>
  </si>
  <si>
    <t>1.VENITURI CURENTE</t>
  </si>
  <si>
    <t>Taxe pe utilizarea bunurilor, autorizarea utilizarii bunurilor sau pe desfasurarea de activitati</t>
  </si>
  <si>
    <t>03</t>
  </si>
  <si>
    <t>Taxe si tarife pentru eliberarea de licente si autorizatii de functionare</t>
  </si>
  <si>
    <t>2OOO</t>
  </si>
  <si>
    <t>B.CONTRIBUTII DE ASIGURARI</t>
  </si>
  <si>
    <t>2OO4</t>
  </si>
  <si>
    <t>CONTRIBUTIILE ANGAJATORILOR</t>
  </si>
  <si>
    <t>O2</t>
  </si>
  <si>
    <t>Contr.de asig.pt.somaj dat.de ang.</t>
  </si>
  <si>
    <t>O1</t>
  </si>
  <si>
    <t>Contr.ale ang.si ale pers.jrd. asim. ang.</t>
  </si>
  <si>
    <t>O6</t>
  </si>
  <si>
    <t>Contr.ang. la fd-ul de garantare pt.plata creantelor sal.</t>
  </si>
  <si>
    <t>Venituri din contributia asiguratorie pentru munca</t>
  </si>
  <si>
    <t>Venituri din contributia asiguratorie pentru munca pentru fondul de garantare pentru plata creantelor salariale</t>
  </si>
  <si>
    <t>21O4</t>
  </si>
  <si>
    <t>CONTRIBUTIILE ASIGURATILOR</t>
  </si>
  <si>
    <t xml:space="preserve">Contr.de asig.pt.somaj dat.de asig. </t>
  </si>
  <si>
    <t>Contr.indiv.</t>
  </si>
  <si>
    <t>Contr.dat.de pers.cu contr.de asig.pt.somaj</t>
  </si>
  <si>
    <t>O9</t>
  </si>
  <si>
    <t>Contributii de asigurari pentru somaj de la persoanele care realizeaza venituri de natura profesionala cu caracter ocazional (OUG 58/2010)</t>
  </si>
  <si>
    <t>Contributii de asigurari pentru somaj de la persoanele care realizeaza venituri de natura profesionala altele decat cele de natura salariala, platita de angajatori  (OUG 82/2010)</t>
  </si>
  <si>
    <t>29OO</t>
  </si>
  <si>
    <t>C.VENITURI NEFISCALE</t>
  </si>
  <si>
    <t>3OOO</t>
  </si>
  <si>
    <t>C1.VENITURI DIN PROPRIETATI</t>
  </si>
  <si>
    <t>31O4</t>
  </si>
  <si>
    <t>VENITURI DIN DOBANZI</t>
  </si>
  <si>
    <t>O3</t>
  </si>
  <si>
    <t>Alte venituri din dobanzi</t>
  </si>
  <si>
    <t>Venituri din dobanzi la fd.de garant.pt.pl.creantelor sal.</t>
  </si>
  <si>
    <t>36OO</t>
  </si>
  <si>
    <t>C2.VANZARI  DE BUNURI  SI SERVICII</t>
  </si>
  <si>
    <t>36O4</t>
  </si>
  <si>
    <t>DIVERSE VENITURI</t>
  </si>
  <si>
    <t>Alte venituri la fd.de garant.pt.pl.creantelor sal.</t>
  </si>
  <si>
    <t>Venituri din compensarea creantelor din despagubiri</t>
  </si>
  <si>
    <t>Sume provenite din finantarea anilor precedenti</t>
  </si>
  <si>
    <t>5O</t>
  </si>
  <si>
    <t>Alte venituri</t>
  </si>
  <si>
    <t>4OO4</t>
  </si>
  <si>
    <t>INCASARI DIN RAMBURSAREA IMPRUMUTURILOR ACORDATE</t>
  </si>
  <si>
    <t>Inc.din ramb.impr.ac.pt.inf.si dezv.de intr.mici si mijl.</t>
  </si>
  <si>
    <t>IV SUBVENTII</t>
  </si>
  <si>
    <t>SUBVENTII DE LA ALTE NIVELE ALE</t>
  </si>
  <si>
    <t>SUBVENTII DE LA BUGETUL DE STAT</t>
  </si>
  <si>
    <t>B. Curente</t>
  </si>
  <si>
    <t>Sume primite de bugetul asigurarilor pentru somaj</t>
  </si>
  <si>
    <t>Sume primite de la UE in contul platilor efectuate</t>
  </si>
  <si>
    <t>01</t>
  </si>
  <si>
    <t>Fondul European de Dezvoltare Regionala</t>
  </si>
  <si>
    <t>02</t>
  </si>
  <si>
    <t>Fondul Social European</t>
  </si>
  <si>
    <t>49O4</t>
  </si>
  <si>
    <t>Venituri sistem asigurari pt.somaj</t>
  </si>
  <si>
    <t>Venituri fd.garant.pt.pl.creantelor sal.</t>
  </si>
  <si>
    <t>08</t>
  </si>
  <si>
    <t>FONDURI EXTERNE NERAMBURSABILE</t>
  </si>
  <si>
    <t>Sume primite de la UE in contul platilor efectuate aferente cadrului financiar 2014-2020</t>
  </si>
  <si>
    <t>Alte programe comunitare finantate in perioada 2014-2020 (APC)</t>
  </si>
  <si>
    <t>5OOO</t>
  </si>
  <si>
    <t>TOTAL CHELTUIELI</t>
  </si>
  <si>
    <t>CHELTUIELI CURENTE</t>
  </si>
  <si>
    <t>10</t>
  </si>
  <si>
    <t>CHELTUIELI DE PERSONAL</t>
  </si>
  <si>
    <t>20</t>
  </si>
  <si>
    <t>BUNURI SI SERVICII</t>
  </si>
  <si>
    <t>30</t>
  </si>
  <si>
    <t>DOBANZI</t>
  </si>
  <si>
    <t>40</t>
  </si>
  <si>
    <t>SUBVENTII</t>
  </si>
  <si>
    <t>51</t>
  </si>
  <si>
    <t>TRANSFERURI INTRE UNITATI ALE ADMINISTRATIEI PUBLICE</t>
  </si>
  <si>
    <t>55</t>
  </si>
  <si>
    <t>ALTE TRANSFERURI</t>
  </si>
  <si>
    <t>56</t>
  </si>
  <si>
    <t xml:space="preserve">Proiecte cu finantare din fonduri externe neramb (FEN ) postaderare </t>
  </si>
  <si>
    <t>57</t>
  </si>
  <si>
    <t>ASISTENTA SOCIALA</t>
  </si>
  <si>
    <t>58</t>
  </si>
  <si>
    <t>Proiecte cu finantare din fonduri externe neramb postaderare aferente perioadei 2014-2020</t>
  </si>
  <si>
    <t>59</t>
  </si>
  <si>
    <t>ALTE CHELTUIELI</t>
  </si>
  <si>
    <t>60</t>
  </si>
  <si>
    <t>TITLUL XII  PROIECTE CU FINANTARE DIN SUMELE REPREZENTAND ASISTENTA FINANCIARA NERAMBURSABILA AFERENTA PNNR</t>
  </si>
  <si>
    <t>70</t>
  </si>
  <si>
    <t>CHELTUIELI DE CAPITAL</t>
  </si>
  <si>
    <t>71</t>
  </si>
  <si>
    <t>ACTIVE NEFINANCIARE</t>
  </si>
  <si>
    <t>Pl efect in anii prec si recup in anul curent</t>
  </si>
  <si>
    <t>TOTAL CHELTUIELI SOMAJ</t>
  </si>
  <si>
    <t>1O</t>
  </si>
  <si>
    <t>2O</t>
  </si>
  <si>
    <t>3O</t>
  </si>
  <si>
    <t>4O</t>
  </si>
  <si>
    <t>Transferuri curente</t>
  </si>
  <si>
    <t>Transferuri catre institutii publice</t>
  </si>
  <si>
    <t>Transferuri din bugetul asigurarilor pentru somaj catre bugetul asigurarilor sociale de stat</t>
  </si>
  <si>
    <t>Transferuri din bugetul asigurarilor pentru somaj catre bugetele locale pentru finantarea programelor pentru ocuparea temporara a fortei de munca</t>
  </si>
  <si>
    <t>Transferuri din bugetul asigurarilor pentru somaj catre bugetul fondului national unic de asigurari sociale de sanatate</t>
  </si>
  <si>
    <t>Transferuri din bugetul asigurarilor pentru somaj catre bugetul asigurarilor sociale de stat reprezentand asigurare pentru accidente de munca si boli profesionale pentru someri pe durata practicii</t>
  </si>
  <si>
    <t xml:space="preserve">Proiecte cu finantare din fonduri externe neramb ( FEN ) postaderare </t>
  </si>
  <si>
    <t>Asigurari sociale</t>
  </si>
  <si>
    <t xml:space="preserve">Ajutoare sociale </t>
  </si>
  <si>
    <t>Ajutoare sociale in numerar</t>
  </si>
  <si>
    <t>Ajutoare sociale in natura</t>
  </si>
  <si>
    <t>04</t>
  </si>
  <si>
    <t>Indemnizatii acordate pe perioada suspendarii temporare a contractului individual de munca din initiativa angajatorului</t>
  </si>
  <si>
    <t>06</t>
  </si>
  <si>
    <t>Sume acordate angajatorilor pentru decontarea unei parti a salariului brut al angajatilor mentinuti in munca</t>
  </si>
  <si>
    <t>07</t>
  </si>
  <si>
    <t xml:space="preserve">OG 92/2020  art.3 alin 1 si 2  </t>
  </si>
  <si>
    <t>7O</t>
  </si>
  <si>
    <t>OPERATIUNI FINANCIARE</t>
  </si>
  <si>
    <t>8O</t>
  </si>
  <si>
    <t>IMPRUMUTURI</t>
  </si>
  <si>
    <t>RAMBURSARI DE CREDITE</t>
  </si>
  <si>
    <t>64O4</t>
  </si>
  <si>
    <t>CHELTUIELILE FONDULUI DE GARANTARE PENTRU PLATA CREANTELOR SALARIALE</t>
  </si>
  <si>
    <t>Cheltuieli salariale in bani</t>
  </si>
  <si>
    <t>Salarii de baza</t>
  </si>
  <si>
    <t>Concedii medicale</t>
  </si>
  <si>
    <t xml:space="preserve">                              Salarii de merit</t>
  </si>
  <si>
    <t>O5</t>
  </si>
  <si>
    <t xml:space="preserve">                             Spor pentru conditii de munca</t>
  </si>
  <si>
    <t xml:space="preserve">                              Spor de vechime</t>
  </si>
  <si>
    <t xml:space="preserve">                              Alte sporuri</t>
  </si>
  <si>
    <t xml:space="preserve">                              Ore suplimentare</t>
  </si>
  <si>
    <t>O8</t>
  </si>
  <si>
    <t xml:space="preserve">                              Fond de premii</t>
  </si>
  <si>
    <t xml:space="preserve">                              Prima de vacanta</t>
  </si>
  <si>
    <t xml:space="preserve">                              Fond pentru posturi ocupate prin cumul</t>
  </si>
  <si>
    <t xml:space="preserve">                              Fond aferent platii cu ora   </t>
  </si>
  <si>
    <t xml:space="preserve">                              Indemnizatii platite unor persoane din afara unitatii</t>
  </si>
  <si>
    <t xml:space="preserve">                              Indemnizatii de delegare</t>
  </si>
  <si>
    <t xml:space="preserve">                              Indemnizatii de detasare</t>
  </si>
  <si>
    <t xml:space="preserve">                              Alocatiipentru transportul la si dela locul de munca</t>
  </si>
  <si>
    <t xml:space="preserve">                               Indemnizatii de hrana</t>
  </si>
  <si>
    <t xml:space="preserve">                              Alte drepturi salariale in bani</t>
  </si>
  <si>
    <t>Cheltuieli salariale in natura</t>
  </si>
  <si>
    <t>Vouchere de vacanta</t>
  </si>
  <si>
    <t>Contributii</t>
  </si>
  <si>
    <t>Contributii de asigurari sociale de stat</t>
  </si>
  <si>
    <t>Contributii de sigurari de somaj</t>
  </si>
  <si>
    <t>Contributii de sigurari de sanatate</t>
  </si>
  <si>
    <t>Contributii de asigurari pentru accidente de munca si boli profesionale</t>
  </si>
  <si>
    <t>Contributii pentru concedii si indemnizatii</t>
  </si>
  <si>
    <t>O7</t>
  </si>
  <si>
    <t>Contributia asiguratorie pentru munca</t>
  </si>
  <si>
    <t xml:space="preserve">                BUNURI SI SERVICII</t>
  </si>
  <si>
    <t xml:space="preserve">                       Bunuri si servicii</t>
  </si>
  <si>
    <t xml:space="preserve">                               Furnituri de birou</t>
  </si>
  <si>
    <t xml:space="preserve">                               Materiale pentru curatenie</t>
  </si>
  <si>
    <t xml:space="preserve">                               Incalzit, iluminat si forta motrica</t>
  </si>
  <si>
    <t xml:space="preserve">                               Apa, canal si salubritate</t>
  </si>
  <si>
    <t xml:space="preserve">                               Materiale si prestari servicii cu caracter functional</t>
  </si>
  <si>
    <t xml:space="preserve">                               Alte bunuri si servicii pentru intretinere si functionare</t>
  </si>
  <si>
    <t xml:space="preserve">                       Bunuri de natura obiectelor de inventar</t>
  </si>
  <si>
    <t xml:space="preserve">                               Uniforme si echipament</t>
  </si>
  <si>
    <t xml:space="preserve">                               Lenjerie si accesorii de pat</t>
  </si>
  <si>
    <t xml:space="preserve">                               Alte obiecte de inventar</t>
  </si>
  <si>
    <t xml:space="preserve">                        Pregatire profesionala</t>
  </si>
  <si>
    <t xml:space="preserve">                        Alte cheltuieli</t>
  </si>
  <si>
    <t xml:space="preserve">                               Protocol si reprezentare</t>
  </si>
  <si>
    <t xml:space="preserve">                               Chirii</t>
  </si>
  <si>
    <t xml:space="preserve">                               Prestari de servicii pentru transmiterea drepturilor</t>
  </si>
  <si>
    <t xml:space="preserve">                               Alte cheltuieli cu bunuri si servicii</t>
  </si>
  <si>
    <t xml:space="preserve">               ALTE CHELTUIELI</t>
  </si>
  <si>
    <t xml:space="preserve">          Sume aferente platii creantelor salariale</t>
  </si>
  <si>
    <t xml:space="preserve">          Sume aferente platii creantelor salariale-indemnizatii parinti</t>
  </si>
  <si>
    <t>Indemnizatii acordate parintilor pentru supravegherea copiilor in perioada inchiderii temporare a unitatilor de invatamant OUG-19/2020</t>
  </si>
  <si>
    <t>Indemnizatii acordate parintilor pentru supravegherea copiilor in perioada inchiderii temporare a unitatilor de invatamant OUG 147/2020</t>
  </si>
  <si>
    <t>Indemnizatii acordate parintilor pentru supravegherea copiilor in perioada inchiderii temporare a unitatilor de invatamant OUG 110/2021</t>
  </si>
  <si>
    <t>.</t>
  </si>
  <si>
    <t>Plati efectuate in anii precedenti si recuperate in anul curent</t>
  </si>
  <si>
    <t>Asigurari pentru plata creantelor salariale</t>
  </si>
  <si>
    <t>Cheltuieli de gestionare ale Fondului de garantare a creantelor salariale</t>
  </si>
  <si>
    <t>Cheltuieli cu transmiterea si plata drepturilor</t>
  </si>
  <si>
    <t>Alte cheltuieli de administrare Fond</t>
  </si>
  <si>
    <t>65OO</t>
  </si>
  <si>
    <t>PARTEA III CHELTUIELI SOCIAL CULTURALE</t>
  </si>
  <si>
    <t>TITLULI CHELTUIELI DE PERSONAL</t>
  </si>
  <si>
    <t>TITLUL II BUNURI SI SERVICII</t>
  </si>
  <si>
    <t>TITLUL III DOBANZI</t>
  </si>
  <si>
    <t>TITLUL IV SUBVENTII</t>
  </si>
  <si>
    <t>TITLUL VI TRANSFERURI INTRE UNITATI ALE ADMINISTRATIEI PUBLICE</t>
  </si>
  <si>
    <t>PROIECTE CU FINANTARE DIN FONDURI EXTERNE NERAMBURSABILE (FEN) POSTADERARE</t>
  </si>
  <si>
    <t>TITLUL VIII ASISTENTA SOCIALE</t>
  </si>
  <si>
    <t>TITLUL X ACTIVE NEFINANCIARE</t>
  </si>
  <si>
    <t>TITLUL XIV RAMBURSARI DE CREDITE</t>
  </si>
  <si>
    <t>PLATI EFECTUATE IN ANII PRECEDENTI SI RECUPERATE IN ANUL CURENT</t>
  </si>
  <si>
    <t>65O4</t>
  </si>
  <si>
    <t>INVATAMANT</t>
  </si>
  <si>
    <t xml:space="preserve">                CHELTUIELI DE PERSONAL</t>
  </si>
  <si>
    <t xml:space="preserve">                        Cheltuieli salariale in bani</t>
  </si>
  <si>
    <t xml:space="preserve">                              Salarii de baza</t>
  </si>
  <si>
    <t xml:space="preserve">                           Sporuri pentru conditii de munca</t>
  </si>
  <si>
    <t xml:space="preserve">                              Indemnizatii de conducere</t>
  </si>
  <si>
    <t xml:space="preserve">                      Cheltuieli salariale in natura</t>
  </si>
  <si>
    <t xml:space="preserve">                             Vouchere de vacanta</t>
  </si>
  <si>
    <t xml:space="preserve">                       Contributii</t>
  </si>
  <si>
    <t xml:space="preserve">                               Contributii de asigurari sociale de stat</t>
  </si>
  <si>
    <t xml:space="preserve">                               Contributii de sigurari de somaj</t>
  </si>
  <si>
    <t xml:space="preserve">                               Contributii de sigurari de sanatate</t>
  </si>
  <si>
    <t xml:space="preserve">                               Contributii de asigurari pentru accidente de munca si boli profesionale</t>
  </si>
  <si>
    <t xml:space="preserve">                               Contributii pentru concedii si indemnizatii</t>
  </si>
  <si>
    <t xml:space="preserve">                              Contributia asiguratorie pentru munca</t>
  </si>
  <si>
    <t>Bunuri si servicii</t>
  </si>
  <si>
    <t>Incalzit, iluminat si forta motrica</t>
  </si>
  <si>
    <t>Apa, canal si salubritate</t>
  </si>
  <si>
    <t xml:space="preserve">                               Carburanti si lubrifianti</t>
  </si>
  <si>
    <t xml:space="preserve">                               Piese de schimb</t>
  </si>
  <si>
    <t xml:space="preserve">                               Transport</t>
  </si>
  <si>
    <t xml:space="preserve">                               Posta, telecomunicatii, radio, tv, internet</t>
  </si>
  <si>
    <t>Materiale si prestari servicii cu caracter functional</t>
  </si>
  <si>
    <t>Alte bunuri si servicii pentru intretinere si functionare</t>
  </si>
  <si>
    <t>Reparatii curente</t>
  </si>
  <si>
    <t>Bunuri de natura obiectelor de inventar</t>
  </si>
  <si>
    <t xml:space="preserve"> Alte obiecte de inventar</t>
  </si>
  <si>
    <t xml:space="preserve">                       Deplasari, detasari, transferari</t>
  </si>
  <si>
    <t xml:space="preserve">                              Deplasari interne, detasari, transferari</t>
  </si>
  <si>
    <t xml:space="preserve">                              Deplasari in strainatate</t>
  </si>
  <si>
    <t xml:space="preserve">                       Carti, publicatii si materiale documentare</t>
  </si>
  <si>
    <t xml:space="preserve">                        Protectia muncii</t>
  </si>
  <si>
    <t xml:space="preserve">                        Comisioane si alte costuri aferente imprumuturilor</t>
  </si>
  <si>
    <t xml:space="preserve">                              Comisioane si alte costuri aferente imprumuturilor externe</t>
  </si>
  <si>
    <t xml:space="preserve"> Alte cheltuieli</t>
  </si>
  <si>
    <t>Chirii</t>
  </si>
  <si>
    <t>Alte cheltuieli cu bunuri si servicii</t>
  </si>
  <si>
    <t xml:space="preserve">                  SUBVENTII</t>
  </si>
  <si>
    <t xml:space="preserve">                       Plati catre angajatori pentru formarea profesionala a angajatilor</t>
  </si>
  <si>
    <t xml:space="preserve">               TRANSFERURI INTRE UNITATI ALE ADMINISTRATIEI PUBLICE</t>
  </si>
  <si>
    <t xml:space="preserve">                      Transferuri curente</t>
  </si>
  <si>
    <t xml:space="preserve">                            Transferuri catre institutii publice</t>
  </si>
  <si>
    <t xml:space="preserve">                  PROIECTE CU FINANTARE DIN FONDURI EXTERNE NERAMBURSABILE (FEN) POSTADERARE</t>
  </si>
  <si>
    <t>Programe din Fondul Social European (FSE)</t>
  </si>
  <si>
    <t xml:space="preserve">                       Asigurari sociale</t>
  </si>
  <si>
    <t xml:space="preserve">                              Ajutoare sociale in numerar</t>
  </si>
  <si>
    <t xml:space="preserve">                  PROIECTE CU FINANTARE DIN FONDURI EXTERNE NERAMBURSABILE  POSTADERARE AFERENTE PERIOADEI 2014-2020</t>
  </si>
  <si>
    <t>Finantarea nationala</t>
  </si>
  <si>
    <t>Finantarea externa nerambursabila</t>
  </si>
  <si>
    <t xml:space="preserve">ACTIVE NEFINANCIARE </t>
  </si>
  <si>
    <t xml:space="preserve">Active fixe </t>
  </si>
  <si>
    <t xml:space="preserve">                                Constructii</t>
  </si>
  <si>
    <t>Masini, echipamente si mijloace de transport</t>
  </si>
  <si>
    <t>Mobilier, aparatura birotica si alte active corporale</t>
  </si>
  <si>
    <t xml:space="preserve">                                Alte active fixe </t>
  </si>
  <si>
    <t xml:space="preserve">                        Reparatii capitale aferente activelor fixe</t>
  </si>
  <si>
    <t xml:space="preserve">din total capitol: </t>
  </si>
  <si>
    <t>Invatamant nedefinibil prin nivel</t>
  </si>
  <si>
    <t>Centre de specializare, perfectionare, calificare si recalificare</t>
  </si>
  <si>
    <t>Alte cheltuieli in domeniul invatamantului</t>
  </si>
  <si>
    <t>68O4</t>
  </si>
  <si>
    <t xml:space="preserve">ASIGURARI SI ASISTENTA SOCIALA </t>
  </si>
  <si>
    <t xml:space="preserve">                                Sporuri pentru conditii de munca</t>
  </si>
  <si>
    <t xml:space="preserve">                              Sporuri pentru conditii de munca </t>
  </si>
  <si>
    <t>Indemnizatii platite unor persoane din afara unitatii</t>
  </si>
  <si>
    <t>Indemnizatii de delegare</t>
  </si>
  <si>
    <t xml:space="preserve">    Indemnizatii de hrana</t>
  </si>
  <si>
    <t xml:space="preserve">                              Tichete de masa</t>
  </si>
  <si>
    <t xml:space="preserve">                               Norme de hrana</t>
  </si>
  <si>
    <t xml:space="preserve">                               Uniforme si echipament obligatoriu</t>
  </si>
  <si>
    <t xml:space="preserve">                               Locuinta de serviciu folosita  de salalariat si familia sa</t>
  </si>
  <si>
    <t xml:space="preserve">                                Alte dreptuir salariale in natura</t>
  </si>
  <si>
    <t>Furnituri de birou</t>
  </si>
  <si>
    <t>Materiale pentru curatenie</t>
  </si>
  <si>
    <t>Incalzit, luminat si forta motrica</t>
  </si>
  <si>
    <t>Carburanti si lubrifianti</t>
  </si>
  <si>
    <t>Piese de schimb</t>
  </si>
  <si>
    <t>Posta, telecomunicatii, radio, tv, internet</t>
  </si>
  <si>
    <t>Alte obiecte de inventar</t>
  </si>
  <si>
    <t>Deplasari, detasari, transferari</t>
  </si>
  <si>
    <t>Deplasari interne, detasari, transferari</t>
  </si>
  <si>
    <t>Carti, publicatii si materiale documentare</t>
  </si>
  <si>
    <t xml:space="preserve">                        Consultanta si expertiza</t>
  </si>
  <si>
    <t>Pregatire profesionala</t>
  </si>
  <si>
    <t>Protectia muncii</t>
  </si>
  <si>
    <t xml:space="preserve">                        Studii si cercetari </t>
  </si>
  <si>
    <t xml:space="preserve">                      Cheltuieli judiciare si extrajudiciare derivate din actiuni in reprezentarea intereselor statului, potrivit dispozitiilor legale</t>
  </si>
  <si>
    <t>Alte cheltuieli</t>
  </si>
  <si>
    <t xml:space="preserve">                              Prime de asigurare non-viata</t>
  </si>
  <si>
    <t>Prestari de servicii pentru transmiterea drepturilor</t>
  </si>
  <si>
    <t xml:space="preserve">                                Executarea silita a creantelor bugetare</t>
  </si>
  <si>
    <t xml:space="preserve">                DOBANZI</t>
  </si>
  <si>
    <t xml:space="preserve">                      Dobanzi</t>
  </si>
  <si>
    <t xml:space="preserve">                             Dobanza datorata trezoreriei statului</t>
  </si>
  <si>
    <t>Indemnizatii de somaj total, din care :</t>
  </si>
  <si>
    <t xml:space="preserve"> - aj.somaj Lg.76/2002</t>
  </si>
  <si>
    <t xml:space="preserve"> - aj somaj pers care au lucrat in state UE</t>
  </si>
  <si>
    <t xml:space="preserve">    - altele-drepturi restante</t>
  </si>
  <si>
    <t xml:space="preserve">    - venit de completare OUG 36/2013</t>
  </si>
  <si>
    <t xml:space="preserve">   "-OUG 83/2018-pesta porcina</t>
  </si>
  <si>
    <t xml:space="preserve">    - venit de completare OUG 116/2006</t>
  </si>
  <si>
    <t xml:space="preserve">   - OG 9 / 2010</t>
  </si>
  <si>
    <t xml:space="preserve">  - OG 69/2019</t>
  </si>
  <si>
    <t>Indemniz.somaj abs.</t>
  </si>
  <si>
    <t>Concedii medicale someri</t>
  </si>
  <si>
    <t xml:space="preserve">  Pl.comp.total, din care:</t>
  </si>
  <si>
    <t xml:space="preserve">    - OG 98/99, incl.comis1%</t>
  </si>
  <si>
    <t xml:space="preserve">    - OG 7/98</t>
  </si>
  <si>
    <t xml:space="preserve">    - OG 22/2004</t>
  </si>
  <si>
    <t xml:space="preserve">    - altele</t>
  </si>
  <si>
    <t>Ajutoare sociale in numerar,din care:</t>
  </si>
  <si>
    <t>Ajutoare sociale in numerar art.93^4</t>
  </si>
  <si>
    <t>Programul redus og 132/2020 art.1 alin 1</t>
  </si>
  <si>
    <t>Indemnizatii acordate pe perioada suspendarii temporare a contractului individual de munca din initiativa angajatorului din care:</t>
  </si>
  <si>
    <t>Indemnizatii acordate pe perioada suspendarii temporare a contractului individual de munca din initiativa angajatorului OUG 30/2020</t>
  </si>
  <si>
    <t>Indemnizatii acordate pe perioada suspendarii temporare a contractului individual de munca din initiativa angajatorului OUG 111/2021</t>
  </si>
  <si>
    <t>Indemnizatii acordate pe perioada suspendarii temporare a contractului individual de munca din initiativa angajatorului OUG 2/2022</t>
  </si>
  <si>
    <t>Indemnizatii acordate pe perioada suspendarii temporare a contractului individual de munca din initiativa angajatorului OUG 36/2022</t>
  </si>
  <si>
    <t>41.5% OG. 92/2020</t>
  </si>
  <si>
    <t>41.5% OG. 132/2020 art.5</t>
  </si>
  <si>
    <t>Despagubiri civile</t>
  </si>
  <si>
    <t>Sume aferente persoanelor cu handicap neincadrate</t>
  </si>
  <si>
    <t xml:space="preserve">          ACTIVE NEFINANCIARE </t>
  </si>
  <si>
    <t xml:space="preserve">                        Active fixe </t>
  </si>
  <si>
    <t xml:space="preserve">                                Masini, echipamente si mijloace de transport</t>
  </si>
  <si>
    <t xml:space="preserve">                                Mobilier, aparatura birotica si alte active corporale</t>
  </si>
  <si>
    <t xml:space="preserve">      OPERATIUNI FINANCIARE</t>
  </si>
  <si>
    <t xml:space="preserve">            RAMBURSARI DE CREDITE</t>
  </si>
  <si>
    <t xml:space="preserve">                        Rambursari de credite externe</t>
  </si>
  <si>
    <t xml:space="preserve">                             Rambursari de credite externe contractate de ordonatori de credite</t>
  </si>
  <si>
    <t>din total capitol:</t>
  </si>
  <si>
    <t>Asigurari pentru somaj</t>
  </si>
  <si>
    <t>Prevenirea excluderii sociale</t>
  </si>
  <si>
    <t>Alte cheltuieli in domeniul prevenirii excluderii sociale</t>
  </si>
  <si>
    <t>Alte cheltuieli in domeniul asigurarilor si asistentei sociale</t>
  </si>
  <si>
    <t>Alte cheltuieli de administrare fond</t>
  </si>
  <si>
    <t>8000</t>
  </si>
  <si>
    <t>Partea a V-a ACTIUNI ECONOMICE</t>
  </si>
  <si>
    <t>8OO4</t>
  </si>
  <si>
    <t>ACTIUNI GENERALE ECONOMICE, COMERCIALE SI DE MUNCA</t>
  </si>
  <si>
    <t xml:space="preserve">                        Fonduri nerambursabile pentru crearea de noi locuri de munca</t>
  </si>
  <si>
    <t xml:space="preserve">                       Plati pentru stimularea crearii de locuri de munca </t>
  </si>
  <si>
    <t xml:space="preserve">                 ALTE TRANSFERURI</t>
  </si>
  <si>
    <t xml:space="preserve">                  A. Transferuri interne</t>
  </si>
  <si>
    <t xml:space="preserve">                              Programe PHARE si alte programe cu finantare nerambursabila</t>
  </si>
  <si>
    <t>Alte transferuri curente interne</t>
  </si>
  <si>
    <t xml:space="preserve">                   B. Transferuri curente in strainatate (catre organizatii internationale)</t>
  </si>
  <si>
    <t xml:space="preserve">                               Contributii si cotizatii la organisme internationale</t>
  </si>
  <si>
    <t>Programe din Fondul European de Dezvoltare Regionala (FEDR)</t>
  </si>
  <si>
    <t>Programe Instrumentul European de Vecinatate si Parteneriat(ENPI)</t>
  </si>
  <si>
    <t>15</t>
  </si>
  <si>
    <t>Alte programe comunitare finantate in perioada 2014-2020</t>
  </si>
  <si>
    <t>24</t>
  </si>
  <si>
    <t>Cofin asist fin neramb postader de la CE</t>
  </si>
  <si>
    <t>26</t>
  </si>
  <si>
    <t>Fondul European de Ajustare la Globalizare (FEAG)</t>
  </si>
  <si>
    <t>Ajutoare sociale</t>
  </si>
  <si>
    <t>Plati pt.stimularea mobilitatii fortei de munca :</t>
  </si>
  <si>
    <t xml:space="preserve">    - prima de incadrare (art.74)</t>
  </si>
  <si>
    <t xml:space="preserve">    - prima de instalare ( art 75) din care:</t>
  </si>
  <si>
    <t xml:space="preserve">           - art 75(2) a</t>
  </si>
  <si>
    <t xml:space="preserve">           - art 75(2) b</t>
  </si>
  <si>
    <t xml:space="preserve">           - art 75(3)</t>
  </si>
  <si>
    <t xml:space="preserve">           - art 75(4) din care:</t>
  </si>
  <si>
    <t xml:space="preserve">                     75( 4) a</t>
  </si>
  <si>
    <t xml:space="preserve">                     75( 4) b</t>
  </si>
  <si>
    <t xml:space="preserve">                     75( 4) c</t>
  </si>
  <si>
    <t>Plati pt.stimularea angajatorilor care angaj.absolventi total ( art 80), din care:</t>
  </si>
  <si>
    <t xml:space="preserve">    - absolventi  incadrati conform OG 60/2016</t>
  </si>
  <si>
    <t>Plati pt.stimularea angajatorilor care angaj.someri apartinand unor categorii defavorizate total ( art.85) din care:</t>
  </si>
  <si>
    <t xml:space="preserve">    - categorii defavorizate conform OG 60/2016</t>
  </si>
  <si>
    <t>Plati pentru stimularea absolventilor</t>
  </si>
  <si>
    <t>Prima de insertie art 73^1 alin 1</t>
  </si>
  <si>
    <t>Legea 72/2007</t>
  </si>
  <si>
    <t>Plati pt pregatirea profes absolv (art.84) si ajutor financiar (art. 84^1)</t>
  </si>
  <si>
    <t>Prima de activare ( art. 73^2) alin.1</t>
  </si>
  <si>
    <t>Prima de relocare  ( art.76 (2) OUG 6/2017 )</t>
  </si>
  <si>
    <t>Plati pt.stimularea somerilor care se angajeaza inainte de expirarea perioadei de somaj.</t>
  </si>
  <si>
    <t>Legea 335/2013 (stagiari)</t>
  </si>
  <si>
    <t>Sume acordate angajatorilor pentru incadrarea in munca a unor categorii de persoane</t>
  </si>
  <si>
    <t>OUG 92/2020 art.3 alin(1) angajarea persoanelor peste 50 ani</t>
  </si>
  <si>
    <t xml:space="preserve">OUG 92/2020 art.3 alin(2) angajarea  persoanelor intre 16-29 ani </t>
  </si>
  <si>
    <t>OG 220/2020  art.1 alin(1) angajarea persoanelor peste 50 ani</t>
  </si>
  <si>
    <t xml:space="preserve">OG 220/2020  art.1 alin(1) angajarea  persoanelor intre 16-29 ani </t>
  </si>
  <si>
    <t>PROIECTE CU FINANTARE DIN FONDURI EXTERNE NERAMBURSABILE  POSTADERARE AFERENTE PERIOADEI 2014-2020</t>
  </si>
  <si>
    <t>Programe din Fondul European de Dezvoltare Regionala(FEDER)</t>
  </si>
  <si>
    <t>Cheltuieli neeligibile</t>
  </si>
  <si>
    <t>Alte facilitati si instrumente post aderare</t>
  </si>
  <si>
    <t xml:space="preserve">                       IMPRUMUTURI</t>
  </si>
  <si>
    <t xml:space="preserve">                            Imprumuturi din bugetul asigurarilor pentru somaj  </t>
  </si>
  <si>
    <t xml:space="preserve">                            Imprumuturi acordate de agentiile guvernamentale si administrate prin agentii de credit</t>
  </si>
  <si>
    <t>Actiuni generale de munca</t>
  </si>
  <si>
    <t>Masuri active pentru combaterea somajului</t>
  </si>
  <si>
    <t>Stimularea crearii de locuri de munca</t>
  </si>
  <si>
    <t>Alte actiuni generale de munca</t>
  </si>
  <si>
    <t>Cheltuieli sistem asigurari pt.somaj</t>
  </si>
  <si>
    <t xml:space="preserve">Cheltuieli fond de garantare </t>
  </si>
  <si>
    <t>99O4</t>
  </si>
  <si>
    <t>EXCEDENT / DEFICIT</t>
  </si>
  <si>
    <t>Excedent-deficit - asigurari pentru somaj</t>
  </si>
  <si>
    <t>Excedent-deficit - fond  garantare</t>
  </si>
  <si>
    <t>PROIECTE CU FINANTARE DIN FONDURI EXTERNE NERAMBURSABILE  POSTADE-RARE  AFERENTE PERIOADEI 2014-2020</t>
  </si>
  <si>
    <t>Proiect INTESPO                   POCU/135/2/3/113589</t>
  </si>
  <si>
    <t xml:space="preserve">                   Finantare nationala</t>
  </si>
  <si>
    <t xml:space="preserve">                   Finantare UE</t>
  </si>
  <si>
    <t xml:space="preserve">                   Cheltuieli neeligibile</t>
  </si>
  <si>
    <t>Proiect ACTINEETs RMPD Activare tineri neets                         POCU/983/1/1/152774</t>
  </si>
  <si>
    <t>Proiect UNIT4                         POCU/277/3/14/121994</t>
  </si>
  <si>
    <t>Proiect PRO ACCES ALTERNATIV            POCU/278/3/13/125311</t>
  </si>
  <si>
    <t>Proiect UNIT5                         POCU/485/3/14/129163</t>
  </si>
  <si>
    <t>Proiect ACTIMOB2               POCU/519/1/1/129203</t>
  </si>
  <si>
    <t>Proiect PRO ACCES 2          POCU/610/3/13/130167</t>
  </si>
  <si>
    <t>Proiect Facilitarea insertiei pe piata muncii a persoanelor cu dizabilitati                               POCU/605/3/1/130164</t>
  </si>
  <si>
    <t>Proiect PROACCES 3           POCU/888/3/13/142803</t>
  </si>
  <si>
    <t>Proiect PROACCES4            POCU/1079/3/13/157100</t>
  </si>
  <si>
    <t>Proiect Managementul de caz - Proces de incluziune pe piata muncii POCU/801/3/15/140163</t>
  </si>
  <si>
    <t>Proiect eSPOR                        POCU/801/3/15/139164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</si>
</sst>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_-* #,##0.00_-;\-* #,##0.00_-;_-* &quot;-&quot;??_-;_-@_-"/>
  </numFmts>
  <fonts count="26" x14ac:knownFonts="1"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 Narrow"/>
      <family val="2"/>
    </font>
    <font>
      <sz val="11"/>
      <name val="Arial Narrow"/>
      <family val="2"/>
    </font>
    <font>
      <b/>
      <sz val="14"/>
      <name val="Arial"/>
      <family val="2"/>
    </font>
    <font>
      <b/>
      <sz val="10"/>
      <name val="Arial Narrow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sz val="11"/>
      <name val="Arial"/>
      <family val="2"/>
    </font>
    <font>
      <b/>
      <sz val="11"/>
      <name val="Arial Narrow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charset val="238"/>
      <scheme val="minor"/>
    </font>
    <font>
      <b/>
      <i/>
      <sz val="11"/>
      <name val="Arial Narrow"/>
      <family val="2"/>
    </font>
    <font>
      <sz val="11"/>
      <color rgb="FF0070C0"/>
      <name val="Arial Narrow"/>
      <family val="2"/>
    </font>
    <font>
      <sz val="12"/>
      <color rgb="FF0070C0"/>
      <name val="Arial"/>
      <family val="2"/>
    </font>
    <font>
      <b/>
      <sz val="12"/>
      <color rgb="FF0070C0"/>
      <name val="Arial"/>
      <family val="2"/>
    </font>
    <font>
      <sz val="10"/>
      <color rgb="FF0070C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u/>
      <sz val="12"/>
      <color theme="10"/>
      <name val="Arial"/>
      <family val="2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DFF1F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9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rgb="FFFF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FF000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FF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ck">
        <color rgb="FFFF000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rgb="FFC00000"/>
      </left>
      <right style="thin">
        <color indexed="64"/>
      </right>
      <top style="medium">
        <color rgb="FFC00000"/>
      </top>
      <bottom style="thin">
        <color indexed="64"/>
      </bottom>
      <diagonal/>
    </border>
    <border>
      <left style="thin">
        <color indexed="64"/>
      </left>
      <right/>
      <top style="medium">
        <color rgb="FFC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00000"/>
      </top>
      <bottom style="thin">
        <color indexed="64"/>
      </bottom>
      <diagonal/>
    </border>
    <border>
      <left/>
      <right style="medium">
        <color rgb="FFC00000"/>
      </right>
      <top style="medium">
        <color rgb="FFC00000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C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C00000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rgb="FFC00000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C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C00000"/>
      </right>
      <top style="thin">
        <color indexed="64"/>
      </top>
      <bottom style="medium">
        <color indexed="64"/>
      </bottom>
      <diagonal/>
    </border>
    <border>
      <left style="medium">
        <color rgb="FFC00000"/>
      </left>
      <right style="medium">
        <color indexed="64"/>
      </right>
      <top style="thin">
        <color indexed="64"/>
      </top>
      <bottom style="medium">
        <color rgb="FFC00000"/>
      </bottom>
      <diagonal/>
    </border>
    <border>
      <left style="medium">
        <color indexed="64"/>
      </left>
      <right/>
      <top style="thin">
        <color indexed="64"/>
      </top>
      <bottom style="medium">
        <color rgb="FFC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rgb="FFC00000"/>
      </bottom>
      <diagonal/>
    </border>
    <border>
      <left/>
      <right style="medium">
        <color rgb="FFC00000"/>
      </right>
      <top style="thin">
        <color indexed="64"/>
      </top>
      <bottom style="medium">
        <color rgb="FFC00000"/>
      </bottom>
      <diagonal/>
    </border>
    <border>
      <left style="medium">
        <color rgb="FFC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FF0000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rgb="FFFF000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rgb="FFFF0000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08">
    <xf numFmtId="0" fontId="0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1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/>
    <xf numFmtId="4" fontId="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/>
    <xf numFmtId="4" fontId="7" fillId="0" borderId="0" applyFill="0" applyBorder="0"/>
    <xf numFmtId="0" fontId="25" fillId="0" borderId="0"/>
    <xf numFmtId="4" fontId="7" fillId="0" borderId="0"/>
    <xf numFmtId="4" fontId="7" fillId="0" borderId="0"/>
    <xf numFmtId="0" fontId="7" fillId="0" borderId="0"/>
    <xf numFmtId="0" fontId="7" fillId="0" borderId="0"/>
    <xf numFmtId="4" fontId="7" fillId="0" borderId="0"/>
    <xf numFmtId="4" fontId="7" fillId="0" borderId="0" applyFill="0" applyBorder="0"/>
    <xf numFmtId="4" fontId="7" fillId="0" borderId="0"/>
    <xf numFmtId="0" fontId="15" fillId="0" borderId="0"/>
    <xf numFmtId="4" fontId="7" fillId="0" borderId="0"/>
    <xf numFmtId="0" fontId="7" fillId="0" borderId="0"/>
    <xf numFmtId="0" fontId="7" fillId="0" borderId="0"/>
    <xf numFmtId="4" fontId="7" fillId="0" borderId="0"/>
    <xf numFmtId="0" fontId="15" fillId="0" borderId="0"/>
    <xf numFmtId="0" fontId="7" fillId="0" borderId="0"/>
    <xf numFmtId="4" fontId="7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" fontId="7" fillId="0" borderId="0" applyFill="0" applyBorder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5" fillId="0" borderId="0"/>
  </cellStyleXfs>
  <cellXfs count="406">
    <xf numFmtId="0" fontId="0" fillId="0" borderId="0" xfId="0"/>
    <xf numFmtId="0" fontId="3" fillId="0" borderId="0" xfId="1" applyNumberFormat="1" applyFont="1" applyAlignment="1">
      <alignment horizontal="center" vertical="center"/>
    </xf>
    <xf numFmtId="0" fontId="4" fillId="0" borderId="0" xfId="1" applyNumberFormat="1" applyFont="1" applyAlignment="1">
      <alignment horizontal="left" vertical="center"/>
    </xf>
    <xf numFmtId="0" fontId="2" fillId="0" borderId="0" xfId="1" applyNumberFormat="1" applyFont="1" applyFill="1" applyAlignment="1">
      <alignment horizontal="left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1" applyNumberFormat="1" applyFont="1" applyFill="1" applyAlignment="1">
      <alignment horizontal="left" vertical="center"/>
    </xf>
    <xf numFmtId="0" fontId="2" fillId="0" borderId="0" xfId="1" applyNumberFormat="1" applyFont="1" applyFill="1" applyAlignment="1">
      <alignment horizontal="right" vertical="center"/>
    </xf>
    <xf numFmtId="4" fontId="2" fillId="0" borderId="0" xfId="1" applyNumberFormat="1" applyFont="1" applyFill="1" applyAlignment="1">
      <alignment horizontal="right" vertical="center"/>
    </xf>
    <xf numFmtId="0" fontId="2" fillId="0" borderId="0" xfId="1" applyNumberFormat="1" applyFont="1" applyAlignment="1"/>
    <xf numFmtId="0" fontId="2" fillId="0" borderId="0" xfId="1" applyNumberFormat="1" applyFont="1" applyFill="1" applyAlignment="1"/>
    <xf numFmtId="0" fontId="5" fillId="0" borderId="0" xfId="1" applyNumberFormat="1" applyFont="1" applyAlignment="1">
      <alignment horizontal="left" vertical="center"/>
    </xf>
    <xf numFmtId="0" fontId="6" fillId="0" borderId="0" xfId="1" applyNumberFormat="1" applyFont="1" applyAlignment="1">
      <alignment horizontal="center" vertical="center"/>
    </xf>
    <xf numFmtId="0" fontId="5" fillId="0" borderId="0" xfId="1" applyNumberFormat="1" applyFont="1" applyAlignment="1">
      <alignment vertical="center"/>
    </xf>
    <xf numFmtId="0" fontId="2" fillId="0" borderId="0" xfId="1" applyFont="1" applyFill="1" applyAlignment="1">
      <alignment horizontal="left" vertical="center"/>
    </xf>
    <xf numFmtId="0" fontId="7" fillId="0" borderId="0" xfId="1" applyNumberFormat="1" applyFont="1" applyAlignment="1">
      <alignment vertical="top"/>
    </xf>
    <xf numFmtId="0" fontId="7" fillId="0" borderId="0" xfId="1" applyNumberFormat="1" applyFont="1" applyFill="1" applyAlignment="1">
      <alignment vertical="top"/>
    </xf>
    <xf numFmtId="0" fontId="2" fillId="0" borderId="0" xfId="1" applyNumberFormat="1" applyFont="1" applyAlignment="1">
      <alignment vertical="top"/>
    </xf>
    <xf numFmtId="0" fontId="6" fillId="0" borderId="0" xfId="1" applyNumberFormat="1" applyFont="1" applyBorder="1" applyAlignment="1">
      <alignment horizontal="center" vertical="center"/>
    </xf>
    <xf numFmtId="0" fontId="5" fillId="0" borderId="0" xfId="1" applyNumberFormat="1" applyFont="1" applyBorder="1" applyAlignment="1">
      <alignment horizontal="center" vertical="center"/>
    </xf>
    <xf numFmtId="3" fontId="5" fillId="0" borderId="0" xfId="1" applyNumberFormat="1" applyFont="1" applyBorder="1" applyAlignment="1">
      <alignment horizontal="center" vertical="center"/>
    </xf>
    <xf numFmtId="3" fontId="8" fillId="0" borderId="0" xfId="1" applyNumberFormat="1" applyFont="1" applyFill="1" applyAlignment="1">
      <alignment horizontal="left" vertical="center"/>
    </xf>
    <xf numFmtId="0" fontId="6" fillId="0" borderId="1" xfId="1" applyNumberFormat="1" applyFont="1" applyBorder="1" applyAlignment="1">
      <alignment horizontal="center" vertical="center" wrapText="1"/>
    </xf>
    <xf numFmtId="0" fontId="6" fillId="0" borderId="2" xfId="1" applyNumberFormat="1" applyFont="1" applyBorder="1" applyAlignment="1">
      <alignment horizontal="center" vertical="center" wrapText="1"/>
    </xf>
    <xf numFmtId="0" fontId="9" fillId="0" borderId="3" xfId="1" applyNumberFormat="1" applyFont="1" applyBorder="1" applyAlignment="1">
      <alignment horizontal="center" vertical="center" wrapText="1"/>
    </xf>
    <xf numFmtId="0" fontId="8" fillId="0" borderId="4" xfId="1" applyNumberFormat="1" applyFont="1" applyFill="1" applyBorder="1" applyAlignment="1">
      <alignment horizontal="left" vertical="center" wrapText="1"/>
    </xf>
    <xf numFmtId="0" fontId="8" fillId="0" borderId="5" xfId="1" applyNumberFormat="1" applyFont="1" applyFill="1" applyBorder="1" applyAlignment="1">
      <alignment horizontal="left" vertical="center" wrapText="1"/>
    </xf>
    <xf numFmtId="0" fontId="8" fillId="0" borderId="6" xfId="1" applyNumberFormat="1" applyFont="1" applyFill="1" applyBorder="1" applyAlignment="1">
      <alignment horizontal="left" vertical="center" wrapText="1"/>
    </xf>
    <xf numFmtId="0" fontId="8" fillId="0" borderId="7" xfId="1" applyNumberFormat="1" applyFont="1" applyFill="1" applyBorder="1" applyAlignment="1">
      <alignment horizontal="left" vertical="center"/>
    </xf>
    <xf numFmtId="0" fontId="8" fillId="0" borderId="8" xfId="1" applyFont="1" applyFill="1" applyBorder="1" applyAlignment="1">
      <alignment horizontal="left" vertical="center"/>
    </xf>
    <xf numFmtId="0" fontId="8" fillId="0" borderId="8" xfId="1" applyNumberFormat="1" applyFont="1" applyFill="1" applyBorder="1" applyAlignment="1">
      <alignment horizontal="left" vertical="center"/>
    </xf>
    <xf numFmtId="0" fontId="8" fillId="0" borderId="9" xfId="1" applyNumberFormat="1" applyFont="1" applyFill="1" applyBorder="1" applyAlignment="1">
      <alignment horizontal="left" vertical="center"/>
    </xf>
    <xf numFmtId="0" fontId="8" fillId="0" borderId="10" xfId="1" applyNumberFormat="1" applyFont="1" applyFill="1" applyBorder="1" applyAlignment="1">
      <alignment horizontal="center" vertical="center" wrapText="1"/>
    </xf>
    <xf numFmtId="4" fontId="8" fillId="0" borderId="11" xfId="1" applyNumberFormat="1" applyFont="1" applyFill="1" applyBorder="1" applyAlignment="1">
      <alignment horizontal="center" vertical="center" wrapText="1"/>
    </xf>
    <xf numFmtId="0" fontId="6" fillId="0" borderId="12" xfId="1" applyNumberFormat="1" applyFont="1" applyBorder="1" applyAlignment="1">
      <alignment horizontal="center" vertical="center" wrapText="1"/>
    </xf>
    <xf numFmtId="0" fontId="6" fillId="0" borderId="13" xfId="1" applyNumberFormat="1" applyFont="1" applyBorder="1" applyAlignment="1">
      <alignment horizontal="center" vertical="center" wrapText="1"/>
    </xf>
    <xf numFmtId="0" fontId="9" fillId="0" borderId="14" xfId="1" applyNumberFormat="1" applyFont="1" applyBorder="1" applyAlignment="1">
      <alignment horizontal="center" vertical="center" wrapText="1"/>
    </xf>
    <xf numFmtId="0" fontId="8" fillId="0" borderId="15" xfId="1" applyNumberFormat="1" applyFont="1" applyFill="1" applyBorder="1" applyAlignment="1">
      <alignment horizontal="left" vertical="center" wrapText="1"/>
    </xf>
    <xf numFmtId="0" fontId="8" fillId="0" borderId="16" xfId="1" applyNumberFormat="1" applyFont="1" applyFill="1" applyBorder="1" applyAlignment="1">
      <alignment horizontal="center" vertical="center" wrapText="1"/>
    </xf>
    <xf numFmtId="0" fontId="8" fillId="0" borderId="16" xfId="1" applyNumberFormat="1" applyFont="1" applyFill="1" applyBorder="1" applyAlignment="1">
      <alignment horizontal="left" vertical="center" wrapText="1"/>
    </xf>
    <xf numFmtId="4" fontId="8" fillId="0" borderId="17" xfId="1" applyNumberFormat="1" applyFont="1" applyFill="1" applyBorder="1" applyAlignment="1">
      <alignment horizontal="left" vertical="center" wrapText="1"/>
    </xf>
    <xf numFmtId="0" fontId="8" fillId="0" borderId="18" xfId="1" applyNumberFormat="1" applyFont="1" applyFill="1" applyBorder="1" applyAlignment="1">
      <alignment horizontal="left" vertical="center" wrapText="1"/>
    </xf>
    <xf numFmtId="0" fontId="8" fillId="0" borderId="16" xfId="1" applyFont="1" applyFill="1" applyBorder="1" applyAlignment="1">
      <alignment horizontal="left" vertical="center" wrapText="1"/>
    </xf>
    <xf numFmtId="0" fontId="8" fillId="0" borderId="17" xfId="1" applyNumberFormat="1" applyFont="1" applyFill="1" applyBorder="1" applyAlignment="1">
      <alignment horizontal="left" vertical="center" wrapText="1"/>
    </xf>
    <xf numFmtId="0" fontId="8" fillId="0" borderId="19" xfId="1" applyNumberFormat="1" applyFont="1" applyFill="1" applyBorder="1" applyAlignment="1">
      <alignment horizontal="center" vertical="center" wrapText="1"/>
    </xf>
    <xf numFmtId="4" fontId="8" fillId="0" borderId="20" xfId="1" applyNumberFormat="1" applyFont="1" applyFill="1" applyBorder="1" applyAlignment="1">
      <alignment horizontal="center" vertical="center" wrapText="1"/>
    </xf>
    <xf numFmtId="0" fontId="10" fillId="0" borderId="0" xfId="1" applyNumberFormat="1" applyFont="1" applyBorder="1" applyAlignment="1">
      <alignment horizontal="center" vertical="top"/>
    </xf>
    <xf numFmtId="0" fontId="10" fillId="0" borderId="0" xfId="1" applyNumberFormat="1" applyFont="1" applyFill="1" applyBorder="1" applyAlignment="1">
      <alignment horizontal="center" vertical="top"/>
    </xf>
    <xf numFmtId="0" fontId="10" fillId="0" borderId="0" xfId="1" applyNumberFormat="1" applyFont="1" applyAlignment="1">
      <alignment horizontal="center" vertical="top"/>
    </xf>
    <xf numFmtId="0" fontId="10" fillId="0" borderId="0" xfId="1" applyNumberFormat="1" applyFont="1" applyAlignment="1">
      <alignment horizontal="center"/>
    </xf>
    <xf numFmtId="0" fontId="3" fillId="0" borderId="21" xfId="1" applyNumberFormat="1" applyFont="1" applyBorder="1" applyAlignment="1">
      <alignment horizontal="center" vertical="center" wrapText="1"/>
    </xf>
    <xf numFmtId="0" fontId="3" fillId="0" borderId="22" xfId="1" applyNumberFormat="1" applyFont="1" applyBorder="1" applyAlignment="1">
      <alignment horizontal="center" vertical="center" wrapText="1"/>
    </xf>
    <xf numFmtId="0" fontId="3" fillId="0" borderId="23" xfId="1" applyNumberFormat="1" applyFont="1" applyBorder="1" applyAlignment="1">
      <alignment horizontal="center" vertical="center" wrapText="1"/>
    </xf>
    <xf numFmtId="0" fontId="2" fillId="0" borderId="24" xfId="1" applyNumberFormat="1" applyFont="1" applyFill="1" applyBorder="1" applyAlignment="1">
      <alignment horizontal="left" vertical="center" wrapText="1"/>
    </xf>
    <xf numFmtId="0" fontId="2" fillId="0" borderId="22" xfId="1" applyNumberFormat="1" applyFont="1" applyFill="1" applyBorder="1" applyAlignment="1">
      <alignment horizontal="center" vertical="center" wrapText="1"/>
    </xf>
    <xf numFmtId="0" fontId="2" fillId="0" borderId="22" xfId="1" applyNumberFormat="1" applyFont="1" applyFill="1" applyBorder="1" applyAlignment="1">
      <alignment horizontal="left" vertical="center" wrapText="1"/>
    </xf>
    <xf numFmtId="3" fontId="2" fillId="0" borderId="25" xfId="1" applyNumberFormat="1" applyFont="1" applyFill="1" applyBorder="1" applyAlignment="1">
      <alignment horizontal="left" vertical="center" wrapText="1"/>
    </xf>
    <xf numFmtId="0" fontId="2" fillId="0" borderId="0" xfId="1" applyNumberFormat="1" applyFont="1" applyFill="1" applyBorder="1" applyAlignment="1">
      <alignment horizontal="left" vertical="center" wrapText="1"/>
    </xf>
    <xf numFmtId="0" fontId="2" fillId="0" borderId="22" xfId="1" applyFont="1" applyFill="1" applyBorder="1" applyAlignment="1">
      <alignment horizontal="left" vertical="center" wrapText="1"/>
    </xf>
    <xf numFmtId="0" fontId="2" fillId="0" borderId="26" xfId="1" applyNumberFormat="1" applyFont="1" applyFill="1" applyBorder="1" applyAlignment="1">
      <alignment horizontal="left" vertical="center" wrapText="1"/>
    </xf>
    <xf numFmtId="0" fontId="2" fillId="0" borderId="27" xfId="1" applyNumberFormat="1" applyFont="1" applyFill="1" applyBorder="1" applyAlignment="1">
      <alignment horizontal="center" vertical="center" wrapText="1"/>
    </xf>
    <xf numFmtId="4" fontId="11" fillId="0" borderId="28" xfId="1" applyNumberFormat="1" applyFont="1" applyFill="1" applyBorder="1" applyAlignment="1">
      <alignment horizontal="center" vertical="center" wrapText="1"/>
    </xf>
    <xf numFmtId="0" fontId="7" fillId="0" borderId="0" xfId="1" applyNumberFormat="1" applyFont="1" applyBorder="1" applyAlignment="1">
      <alignment horizontal="center" vertical="top"/>
    </xf>
    <xf numFmtId="0" fontId="7" fillId="0" borderId="0" xfId="1" applyNumberFormat="1" applyFont="1" applyFill="1" applyBorder="1" applyAlignment="1">
      <alignment horizontal="center" vertical="top"/>
    </xf>
    <xf numFmtId="0" fontId="12" fillId="2" borderId="7" xfId="1" applyNumberFormat="1" applyFont="1" applyFill="1" applyBorder="1" applyAlignment="1">
      <alignment horizontal="center" vertical="center"/>
    </xf>
    <xf numFmtId="0" fontId="12" fillId="2" borderId="8" xfId="1" applyNumberFormat="1" applyFont="1" applyFill="1" applyBorder="1" applyAlignment="1">
      <alignment horizontal="center" vertical="center"/>
    </xf>
    <xf numFmtId="0" fontId="13" fillId="2" borderId="29" xfId="1" applyNumberFormat="1" applyFont="1" applyFill="1" applyBorder="1" applyAlignment="1">
      <alignment horizontal="left" vertical="center" wrapText="1"/>
    </xf>
    <xf numFmtId="3" fontId="8" fillId="3" borderId="30" xfId="1" quotePrefix="1" applyNumberFormat="1" applyFont="1" applyFill="1" applyBorder="1" applyAlignment="1">
      <alignment horizontal="left" vertical="center"/>
    </xf>
    <xf numFmtId="3" fontId="8" fillId="3" borderId="8" xfId="1" applyNumberFormat="1" applyFont="1" applyFill="1" applyBorder="1" applyAlignment="1">
      <alignment horizontal="center" vertical="center"/>
    </xf>
    <xf numFmtId="3" fontId="8" fillId="3" borderId="8" xfId="1" applyNumberFormat="1" applyFont="1" applyFill="1" applyBorder="1" applyAlignment="1">
      <alignment horizontal="left" vertical="center"/>
    </xf>
    <xf numFmtId="4" fontId="2" fillId="3" borderId="29" xfId="1" quotePrefix="1" applyNumberFormat="1" applyFont="1" applyFill="1" applyBorder="1" applyAlignment="1">
      <alignment horizontal="left" vertical="center"/>
    </xf>
    <xf numFmtId="3" fontId="8" fillId="3" borderId="9" xfId="1" applyNumberFormat="1" applyFont="1" applyFill="1" applyBorder="1" applyAlignment="1">
      <alignment horizontal="left" vertical="center"/>
    </xf>
    <xf numFmtId="3" fontId="8" fillId="3" borderId="31" xfId="1" applyNumberFormat="1" applyFont="1" applyFill="1" applyBorder="1" applyAlignment="1">
      <alignment horizontal="right" vertical="center"/>
    </xf>
    <xf numFmtId="4" fontId="5" fillId="3" borderId="6" xfId="1" applyNumberFormat="1" applyFont="1" applyFill="1" applyBorder="1" applyAlignment="1">
      <alignment horizontal="right" vertical="center"/>
    </xf>
    <xf numFmtId="3" fontId="7" fillId="0" borderId="0" xfId="1" applyNumberFormat="1" applyFont="1" applyAlignment="1">
      <alignment vertical="top"/>
    </xf>
    <xf numFmtId="3" fontId="7" fillId="0" borderId="0" xfId="1" applyNumberFormat="1" applyFont="1" applyFill="1" applyAlignment="1">
      <alignment vertical="top"/>
    </xf>
    <xf numFmtId="0" fontId="12" fillId="0" borderId="32" xfId="1" applyNumberFormat="1" applyFont="1" applyBorder="1" applyAlignment="1">
      <alignment horizontal="center" vertical="center"/>
    </xf>
    <xf numFmtId="0" fontId="12" fillId="0" borderId="33" xfId="1" applyNumberFormat="1" applyFont="1" applyBorder="1" applyAlignment="1">
      <alignment horizontal="center" vertical="center"/>
    </xf>
    <xf numFmtId="4" fontId="12" fillId="0" borderId="34" xfId="1" applyNumberFormat="1" applyFont="1" applyBorder="1" applyAlignment="1">
      <alignment horizontal="left" vertical="center"/>
    </xf>
    <xf numFmtId="3" fontId="8" fillId="0" borderId="35" xfId="1" quotePrefix="1" applyNumberFormat="1" applyFont="1" applyFill="1" applyBorder="1" applyAlignment="1">
      <alignment horizontal="left" vertical="center"/>
    </xf>
    <xf numFmtId="3" fontId="8" fillId="0" borderId="34" xfId="1" applyNumberFormat="1" applyFont="1" applyFill="1" applyBorder="1" applyAlignment="1">
      <alignment horizontal="center" vertical="center"/>
    </xf>
    <xf numFmtId="3" fontId="8" fillId="0" borderId="10" xfId="1" applyNumberFormat="1" applyFont="1" applyFill="1" applyBorder="1" applyAlignment="1">
      <alignment horizontal="left" vertical="center"/>
    </xf>
    <xf numFmtId="4" fontId="2" fillId="0" borderId="36" xfId="1" quotePrefix="1" applyNumberFormat="1" applyFont="1" applyFill="1" applyBorder="1" applyAlignment="1">
      <alignment horizontal="left" vertical="center"/>
    </xf>
    <xf numFmtId="3" fontId="8" fillId="0" borderId="37" xfId="1" applyNumberFormat="1" applyFont="1" applyFill="1" applyBorder="1" applyAlignment="1">
      <alignment horizontal="left" vertical="center"/>
    </xf>
    <xf numFmtId="3" fontId="8" fillId="0" borderId="2" xfId="1" applyNumberFormat="1" applyFont="1" applyFill="1" applyBorder="1" applyAlignment="1">
      <alignment horizontal="left" vertical="center"/>
    </xf>
    <xf numFmtId="3" fontId="8" fillId="0" borderId="38" xfId="1" applyNumberFormat="1" applyFont="1" applyFill="1" applyBorder="1" applyAlignment="1">
      <alignment horizontal="left" vertical="center"/>
    </xf>
    <xf numFmtId="3" fontId="8" fillId="0" borderId="39" xfId="1" applyNumberFormat="1" applyFont="1" applyFill="1" applyBorder="1" applyAlignment="1">
      <alignment horizontal="right" vertical="center"/>
    </xf>
    <xf numFmtId="4" fontId="8" fillId="0" borderId="38" xfId="1" applyNumberFormat="1" applyFont="1" applyFill="1" applyBorder="1" applyAlignment="1">
      <alignment horizontal="right" vertical="center"/>
    </xf>
    <xf numFmtId="0" fontId="12" fillId="0" borderId="40" xfId="1" applyNumberFormat="1" applyFont="1" applyBorder="1" applyAlignment="1">
      <alignment horizontal="center" vertical="center"/>
    </xf>
    <xf numFmtId="0" fontId="12" fillId="0" borderId="41" xfId="1" applyNumberFormat="1" applyFont="1" applyBorder="1" applyAlignment="1">
      <alignment horizontal="center" vertical="center"/>
    </xf>
    <xf numFmtId="4" fontId="12" fillId="0" borderId="42" xfId="1" applyNumberFormat="1" applyFont="1" applyBorder="1" applyAlignment="1">
      <alignment horizontal="left" vertical="center" wrapText="1"/>
    </xf>
    <xf numFmtId="3" fontId="8" fillId="0" borderId="42" xfId="1" applyNumberFormat="1" applyFont="1" applyFill="1" applyBorder="1" applyAlignment="1">
      <alignment horizontal="center" vertical="center"/>
    </xf>
    <xf numFmtId="3" fontId="8" fillId="0" borderId="43" xfId="1" applyNumberFormat="1" applyFont="1" applyFill="1" applyBorder="1" applyAlignment="1">
      <alignment horizontal="left" vertical="center"/>
    </xf>
    <xf numFmtId="4" fontId="2" fillId="0" borderId="44" xfId="1" quotePrefix="1" applyNumberFormat="1" applyFont="1" applyFill="1" applyBorder="1" applyAlignment="1">
      <alignment horizontal="left" vertical="center"/>
    </xf>
    <xf numFmtId="3" fontId="8" fillId="0" borderId="45" xfId="1" applyNumberFormat="1" applyFont="1" applyFill="1" applyBorder="1" applyAlignment="1">
      <alignment horizontal="left" vertical="center"/>
    </xf>
    <xf numFmtId="3" fontId="8" fillId="0" borderId="41" xfId="1" applyNumberFormat="1" applyFont="1" applyFill="1" applyBorder="1" applyAlignment="1">
      <alignment horizontal="left" vertical="center"/>
    </xf>
    <xf numFmtId="3" fontId="8" fillId="0" borderId="46" xfId="1" applyNumberFormat="1" applyFont="1" applyFill="1" applyBorder="1" applyAlignment="1">
      <alignment horizontal="left" vertical="center"/>
    </xf>
    <xf numFmtId="3" fontId="8" fillId="0" borderId="43" xfId="1" applyNumberFormat="1" applyFont="1" applyFill="1" applyBorder="1" applyAlignment="1">
      <alignment horizontal="right" vertical="center"/>
    </xf>
    <xf numFmtId="4" fontId="8" fillId="0" borderId="47" xfId="1" applyNumberFormat="1" applyFont="1" applyFill="1" applyBorder="1" applyAlignment="1">
      <alignment horizontal="right" vertical="center"/>
    </xf>
    <xf numFmtId="49" fontId="12" fillId="0" borderId="41" xfId="1" applyNumberFormat="1" applyFont="1" applyBorder="1" applyAlignment="1">
      <alignment horizontal="center" vertical="center"/>
    </xf>
    <xf numFmtId="4" fontId="4" fillId="0" borderId="42" xfId="1" applyNumberFormat="1" applyFont="1" applyBorder="1" applyAlignment="1">
      <alignment horizontal="left" vertical="center" wrapText="1"/>
    </xf>
    <xf numFmtId="3" fontId="2" fillId="0" borderId="42" xfId="1" applyNumberFormat="1" applyFont="1" applyFill="1" applyBorder="1" applyAlignment="1">
      <alignment horizontal="center" vertical="center"/>
    </xf>
    <xf numFmtId="3" fontId="2" fillId="0" borderId="43" xfId="1" applyNumberFormat="1" applyFont="1" applyFill="1" applyBorder="1" applyAlignment="1">
      <alignment horizontal="left" vertical="center"/>
    </xf>
    <xf numFmtId="3" fontId="2" fillId="0" borderId="45" xfId="1" applyNumberFormat="1" applyFont="1" applyFill="1" applyBorder="1" applyAlignment="1">
      <alignment horizontal="left" vertical="center"/>
    </xf>
    <xf numFmtId="3" fontId="2" fillId="0" borderId="41" xfId="1" applyNumberFormat="1" applyFont="1" applyFill="1" applyBorder="1" applyAlignment="1">
      <alignment horizontal="left" vertical="center"/>
    </xf>
    <xf numFmtId="3" fontId="2" fillId="0" borderId="46" xfId="1" applyNumberFormat="1" applyFont="1" applyFill="1" applyBorder="1" applyAlignment="1">
      <alignment horizontal="left" vertical="center"/>
    </xf>
    <xf numFmtId="3" fontId="2" fillId="0" borderId="43" xfId="1" applyNumberFormat="1" applyFont="1" applyFill="1" applyBorder="1" applyAlignment="1">
      <alignment horizontal="right" vertical="center"/>
    </xf>
    <xf numFmtId="4" fontId="2" fillId="0" borderId="47" xfId="1" applyNumberFormat="1" applyFont="1" applyFill="1" applyBorder="1" applyAlignment="1">
      <alignment horizontal="right" vertical="center"/>
    </xf>
    <xf numFmtId="4" fontId="12" fillId="0" borderId="42" xfId="1" applyNumberFormat="1" applyFont="1" applyBorder="1" applyAlignment="1">
      <alignment horizontal="left" vertical="center"/>
    </xf>
    <xf numFmtId="3" fontId="8" fillId="0" borderId="47" xfId="1" applyNumberFormat="1" applyFont="1" applyFill="1" applyBorder="1" applyAlignment="1">
      <alignment horizontal="left" vertical="center"/>
    </xf>
    <xf numFmtId="3" fontId="2" fillId="0" borderId="35" xfId="1" quotePrefix="1" applyNumberFormat="1" applyFont="1" applyFill="1" applyBorder="1" applyAlignment="1">
      <alignment horizontal="left" vertical="center"/>
    </xf>
    <xf numFmtId="3" fontId="14" fillId="0" borderId="0" xfId="1" applyNumberFormat="1" applyFont="1" applyAlignment="1">
      <alignment vertical="top"/>
    </xf>
    <xf numFmtId="3" fontId="14" fillId="0" borderId="0" xfId="1" applyNumberFormat="1" applyFont="1" applyFill="1" applyAlignment="1">
      <alignment vertical="top"/>
    </xf>
    <xf numFmtId="0" fontId="14" fillId="0" borderId="0" xfId="1" applyNumberFormat="1" applyFont="1" applyAlignment="1">
      <alignment vertical="top"/>
    </xf>
    <xf numFmtId="0" fontId="8" fillId="0" borderId="0" xfId="1" applyNumberFormat="1" applyFont="1" applyAlignment="1">
      <alignment vertical="top"/>
    </xf>
    <xf numFmtId="0" fontId="8" fillId="0" borderId="0" xfId="1" applyNumberFormat="1" applyFont="1" applyAlignment="1"/>
    <xf numFmtId="0" fontId="4" fillId="0" borderId="40" xfId="1" applyNumberFormat="1" applyFont="1" applyBorder="1" applyAlignment="1">
      <alignment horizontal="center" vertical="center"/>
    </xf>
    <xf numFmtId="0" fontId="4" fillId="0" borderId="41" xfId="1" applyNumberFormat="1" applyFont="1" applyBorder="1" applyAlignment="1">
      <alignment horizontal="center" vertical="center"/>
    </xf>
    <xf numFmtId="3" fontId="2" fillId="0" borderId="42" xfId="1" applyNumberFormat="1" applyFont="1" applyFill="1" applyBorder="1" applyAlignment="1">
      <alignment horizontal="center" vertical="center" wrapText="1"/>
    </xf>
    <xf numFmtId="3" fontId="2" fillId="0" borderId="43" xfId="1" applyNumberFormat="1" applyFont="1" applyFill="1" applyBorder="1" applyAlignment="1">
      <alignment horizontal="left" vertical="center" wrapText="1"/>
    </xf>
    <xf numFmtId="3" fontId="2" fillId="0" borderId="45" xfId="1" applyNumberFormat="1" applyFont="1" applyFill="1" applyBorder="1" applyAlignment="1">
      <alignment horizontal="left" vertical="center" wrapText="1"/>
    </xf>
    <xf numFmtId="3" fontId="2" fillId="0" borderId="41" xfId="1" applyNumberFormat="1" applyFont="1" applyFill="1" applyBorder="1" applyAlignment="1">
      <alignment horizontal="left" vertical="center" wrapText="1"/>
    </xf>
    <xf numFmtId="4" fontId="4" fillId="0" borderId="42" xfId="1" applyNumberFormat="1" applyFont="1" applyBorder="1" applyAlignment="1">
      <alignment horizontal="left" vertical="center"/>
    </xf>
    <xf numFmtId="0" fontId="12" fillId="0" borderId="42" xfId="1" applyNumberFormat="1" applyFont="1" applyBorder="1" applyAlignment="1">
      <alignment horizontal="left" vertical="center" wrapText="1"/>
    </xf>
    <xf numFmtId="0" fontId="4" fillId="0" borderId="42" xfId="1" applyNumberFormat="1" applyFont="1" applyBorder="1" applyAlignment="1">
      <alignment horizontal="left" vertical="center" wrapText="1"/>
    </xf>
    <xf numFmtId="49" fontId="4" fillId="0" borderId="41" xfId="1" applyNumberFormat="1" applyFont="1" applyBorder="1" applyAlignment="1">
      <alignment horizontal="center" vertical="center"/>
    </xf>
    <xf numFmtId="0" fontId="12" fillId="3" borderId="40" xfId="1" applyNumberFormat="1" applyFont="1" applyFill="1" applyBorder="1" applyAlignment="1">
      <alignment horizontal="center" vertical="center"/>
    </xf>
    <xf numFmtId="0" fontId="12" fillId="3" borderId="41" xfId="1" applyNumberFormat="1" applyFont="1" applyFill="1" applyBorder="1" applyAlignment="1">
      <alignment horizontal="center" vertical="center"/>
    </xf>
    <xf numFmtId="0" fontId="12" fillId="3" borderId="42" xfId="1" applyNumberFormat="1" applyFont="1" applyFill="1" applyBorder="1" applyAlignment="1">
      <alignment horizontal="left" vertical="center" wrapText="1"/>
    </xf>
    <xf numFmtId="3" fontId="2" fillId="3" borderId="35" xfId="1" quotePrefix="1" applyNumberFormat="1" applyFont="1" applyFill="1" applyBorder="1" applyAlignment="1">
      <alignment horizontal="left" vertical="center"/>
    </xf>
    <xf numFmtId="3" fontId="2" fillId="3" borderId="42" xfId="1" applyNumberFormat="1" applyFont="1" applyFill="1" applyBorder="1" applyAlignment="1">
      <alignment horizontal="center" vertical="center" wrapText="1"/>
    </xf>
    <xf numFmtId="3" fontId="2" fillId="3" borderId="43" xfId="1" applyNumberFormat="1" applyFont="1" applyFill="1" applyBorder="1" applyAlignment="1">
      <alignment horizontal="left" vertical="center" wrapText="1"/>
    </xf>
    <xf numFmtId="4" fontId="2" fillId="3" borderId="44" xfId="1" quotePrefix="1" applyNumberFormat="1" applyFont="1" applyFill="1" applyBorder="1" applyAlignment="1">
      <alignment horizontal="left" vertical="center"/>
    </xf>
    <xf numFmtId="3" fontId="8" fillId="3" borderId="48" xfId="1" applyNumberFormat="1" applyFont="1" applyFill="1" applyBorder="1" applyAlignment="1">
      <alignment horizontal="left" vertical="center"/>
    </xf>
    <xf numFmtId="3" fontId="8" fillId="3" borderId="41" xfId="1" applyNumberFormat="1" applyFont="1" applyFill="1" applyBorder="1" applyAlignment="1">
      <alignment horizontal="left" vertical="center"/>
    </xf>
    <xf numFmtId="3" fontId="8" fillId="3" borderId="46" xfId="1" applyNumberFormat="1" applyFont="1" applyFill="1" applyBorder="1" applyAlignment="1">
      <alignment horizontal="left" vertical="center"/>
    </xf>
    <xf numFmtId="3" fontId="8" fillId="3" borderId="43" xfId="1" applyNumberFormat="1" applyFont="1" applyFill="1" applyBorder="1" applyAlignment="1">
      <alignment horizontal="right" vertical="center"/>
    </xf>
    <xf numFmtId="4" fontId="8" fillId="3" borderId="47" xfId="1" applyNumberFormat="1" applyFont="1" applyFill="1" applyBorder="1" applyAlignment="1">
      <alignment horizontal="right" vertical="center"/>
    </xf>
    <xf numFmtId="3" fontId="8" fillId="3" borderId="42" xfId="1" applyNumberFormat="1" applyFont="1" applyFill="1" applyBorder="1" applyAlignment="1">
      <alignment horizontal="center" vertical="center"/>
    </xf>
    <xf numFmtId="3" fontId="8" fillId="3" borderId="43" xfId="1" applyNumberFormat="1" applyFont="1" applyFill="1" applyBorder="1" applyAlignment="1">
      <alignment horizontal="left" vertical="center"/>
    </xf>
    <xf numFmtId="3" fontId="8" fillId="3" borderId="35" xfId="1" applyNumberFormat="1" applyFont="1" applyFill="1" applyBorder="1" applyAlignment="1">
      <alignment horizontal="left" vertical="center"/>
    </xf>
    <xf numFmtId="3" fontId="8" fillId="3" borderId="47" xfId="1" applyNumberFormat="1" applyFont="1" applyFill="1" applyBorder="1" applyAlignment="1">
      <alignment horizontal="left" vertical="center"/>
    </xf>
    <xf numFmtId="3" fontId="8" fillId="3" borderId="46" xfId="1" applyNumberFormat="1" applyFont="1" applyFill="1" applyBorder="1" applyAlignment="1">
      <alignment horizontal="right" vertical="center"/>
    </xf>
    <xf numFmtId="0" fontId="12" fillId="0" borderId="42" xfId="1" applyNumberFormat="1" applyFont="1" applyBorder="1" applyAlignment="1">
      <alignment horizontal="left" vertical="center"/>
    </xf>
    <xf numFmtId="0" fontId="4" fillId="0" borderId="42" xfId="1" applyNumberFormat="1" applyFont="1" applyBorder="1" applyAlignment="1">
      <alignment horizontal="left" vertical="center"/>
    </xf>
    <xf numFmtId="0" fontId="4" fillId="4" borderId="40" xfId="1" applyNumberFormat="1" applyFont="1" applyFill="1" applyBorder="1" applyAlignment="1">
      <alignment horizontal="center" vertical="center"/>
    </xf>
    <xf numFmtId="0" fontId="4" fillId="4" borderId="41" xfId="1" applyNumberFormat="1" applyFont="1" applyFill="1" applyBorder="1" applyAlignment="1">
      <alignment horizontal="center" vertical="center"/>
    </xf>
    <xf numFmtId="0" fontId="4" fillId="4" borderId="42" xfId="1" applyNumberFormat="1" applyFont="1" applyFill="1" applyBorder="1" applyAlignment="1">
      <alignment horizontal="left" vertical="center"/>
    </xf>
    <xf numFmtId="3" fontId="2" fillId="4" borderId="49" xfId="1" applyNumberFormat="1" applyFont="1" applyFill="1" applyBorder="1" applyAlignment="1">
      <alignment horizontal="left" vertical="center"/>
    </xf>
    <xf numFmtId="3" fontId="2" fillId="4" borderId="50" xfId="1" applyNumberFormat="1" applyFont="1" applyFill="1" applyBorder="1" applyAlignment="1">
      <alignment horizontal="center" vertical="center"/>
    </xf>
    <xf numFmtId="3" fontId="2" fillId="4" borderId="51" xfId="1" applyNumberFormat="1" applyFont="1" applyFill="1" applyBorder="1" applyAlignment="1">
      <alignment horizontal="left" vertical="center"/>
    </xf>
    <xf numFmtId="4" fontId="2" fillId="4" borderId="52" xfId="1" applyNumberFormat="1" applyFont="1" applyFill="1" applyBorder="1" applyAlignment="1">
      <alignment horizontal="left" vertical="center"/>
    </xf>
    <xf numFmtId="3" fontId="2" fillId="4" borderId="53" xfId="1" applyNumberFormat="1" applyFont="1" applyFill="1" applyBorder="1" applyAlignment="1">
      <alignment horizontal="left" vertical="center"/>
    </xf>
    <xf numFmtId="3" fontId="2" fillId="4" borderId="54" xfId="1" applyNumberFormat="1" applyFont="1" applyFill="1" applyBorder="1" applyAlignment="1">
      <alignment horizontal="left" vertical="center"/>
    </xf>
    <xf numFmtId="3" fontId="2" fillId="4" borderId="55" xfId="1" applyNumberFormat="1" applyFont="1" applyFill="1" applyBorder="1" applyAlignment="1">
      <alignment horizontal="left" vertical="center"/>
    </xf>
    <xf numFmtId="3" fontId="2" fillId="4" borderId="51" xfId="1" applyNumberFormat="1" applyFont="1" applyFill="1" applyBorder="1" applyAlignment="1">
      <alignment horizontal="right" vertical="center"/>
    </xf>
    <xf numFmtId="4" fontId="2" fillId="4" borderId="56" xfId="1" applyNumberFormat="1" applyFont="1" applyFill="1" applyBorder="1" applyAlignment="1">
      <alignment horizontal="right" vertical="center"/>
    </xf>
    <xf numFmtId="0" fontId="12" fillId="2" borderId="40" xfId="1" applyNumberFormat="1" applyFont="1" applyFill="1" applyBorder="1" applyAlignment="1">
      <alignment horizontal="center" vertical="center"/>
    </xf>
    <xf numFmtId="0" fontId="12" fillId="2" borderId="41" xfId="1" applyNumberFormat="1" applyFont="1" applyFill="1" applyBorder="1" applyAlignment="1">
      <alignment horizontal="center" vertical="center"/>
    </xf>
    <xf numFmtId="0" fontId="13" fillId="2" borderId="42" xfId="1" applyNumberFormat="1" applyFont="1" applyFill="1" applyBorder="1" applyAlignment="1">
      <alignment horizontal="left" vertical="center" wrapText="1"/>
    </xf>
    <xf numFmtId="3" fontId="8" fillId="3" borderId="57" xfId="1" applyNumberFormat="1" applyFont="1" applyFill="1" applyBorder="1" applyAlignment="1">
      <alignment horizontal="left" vertical="center" wrapText="1"/>
    </xf>
    <xf numFmtId="3" fontId="8" fillId="3" borderId="58" xfId="1" applyNumberFormat="1" applyFont="1" applyFill="1" applyBorder="1" applyAlignment="1">
      <alignment horizontal="left" vertical="center" wrapText="1"/>
    </xf>
    <xf numFmtId="3" fontId="8" fillId="3" borderId="59" xfId="1" applyNumberFormat="1" applyFont="1" applyFill="1" applyBorder="1" applyAlignment="1">
      <alignment horizontal="left" vertical="center" wrapText="1"/>
    </xf>
    <xf numFmtId="4" fontId="8" fillId="3" borderId="60" xfId="1" applyNumberFormat="1" applyFont="1" applyFill="1" applyBorder="1" applyAlignment="1">
      <alignment horizontal="left" vertical="center" wrapText="1"/>
    </xf>
    <xf numFmtId="3" fontId="8" fillId="3" borderId="61" xfId="1" applyNumberFormat="1" applyFont="1" applyFill="1" applyBorder="1" applyAlignment="1">
      <alignment horizontal="left" vertical="center" wrapText="1"/>
    </xf>
    <xf numFmtId="3" fontId="8" fillId="3" borderId="2" xfId="1" applyNumberFormat="1" applyFont="1" applyFill="1" applyBorder="1" applyAlignment="1">
      <alignment horizontal="left" vertical="center" wrapText="1"/>
    </xf>
    <xf numFmtId="4" fontId="8" fillId="3" borderId="62" xfId="1" applyNumberFormat="1" applyFont="1" applyFill="1" applyBorder="1" applyAlignment="1">
      <alignment horizontal="right" vertical="center"/>
    </xf>
    <xf numFmtId="3" fontId="2" fillId="0" borderId="0" xfId="1" applyNumberFormat="1" applyFont="1" applyAlignment="1">
      <alignment vertical="top"/>
    </xf>
    <xf numFmtId="3" fontId="2" fillId="0" borderId="0" xfId="1" applyNumberFormat="1" applyFont="1" applyFill="1" applyAlignment="1">
      <alignment vertical="top"/>
    </xf>
    <xf numFmtId="3" fontId="8" fillId="0" borderId="63" xfId="1" applyNumberFormat="1" applyFont="1" applyFill="1" applyBorder="1" applyAlignment="1">
      <alignment horizontal="left" vertical="center" wrapText="1"/>
    </xf>
    <xf numFmtId="3" fontId="8" fillId="0" borderId="42" xfId="1" applyNumberFormat="1" applyFont="1" applyFill="1" applyBorder="1" applyAlignment="1">
      <alignment horizontal="left" vertical="center" wrapText="1"/>
    </xf>
    <xf numFmtId="3" fontId="8" fillId="0" borderId="43" xfId="1" applyNumberFormat="1" applyFont="1" applyFill="1" applyBorder="1" applyAlignment="1">
      <alignment horizontal="left" vertical="center" wrapText="1"/>
    </xf>
    <xf numFmtId="4" fontId="8" fillId="0" borderId="64" xfId="1" applyNumberFormat="1" applyFont="1" applyFill="1" applyBorder="1" applyAlignment="1">
      <alignment horizontal="left" vertical="center" wrapText="1"/>
    </xf>
    <xf numFmtId="3" fontId="8" fillId="0" borderId="65" xfId="1" applyNumberFormat="1" applyFont="1" applyFill="1" applyBorder="1" applyAlignment="1">
      <alignment horizontal="left" vertical="center" wrapText="1"/>
    </xf>
    <xf numFmtId="3" fontId="8" fillId="0" borderId="41" xfId="1" applyNumberFormat="1" applyFont="1" applyFill="1" applyBorder="1" applyAlignment="1">
      <alignment horizontal="left" vertical="center" wrapText="1"/>
    </xf>
    <xf numFmtId="4" fontId="8" fillId="0" borderId="46" xfId="1" applyNumberFormat="1" applyFont="1" applyFill="1" applyBorder="1" applyAlignment="1">
      <alignment horizontal="right" vertical="center"/>
    </xf>
    <xf numFmtId="2" fontId="12" fillId="0" borderId="42" xfId="0" applyNumberFormat="1" applyFont="1" applyBorder="1" applyAlignment="1">
      <alignment horizontal="left" vertical="center" wrapText="1"/>
    </xf>
    <xf numFmtId="0" fontId="12" fillId="3" borderId="40" xfId="1" applyFont="1" applyFill="1" applyBorder="1" applyAlignment="1">
      <alignment horizontal="center" vertical="center"/>
    </xf>
    <xf numFmtId="0" fontId="12" fillId="3" borderId="41" xfId="1" applyFont="1" applyFill="1" applyBorder="1" applyAlignment="1">
      <alignment horizontal="center" vertical="center"/>
    </xf>
    <xf numFmtId="4" fontId="13" fillId="3" borderId="42" xfId="1" applyNumberFormat="1" applyFont="1" applyFill="1" applyBorder="1" applyAlignment="1">
      <alignment horizontal="left" vertical="center"/>
    </xf>
    <xf numFmtId="3" fontId="8" fillId="3" borderId="63" xfId="1" applyNumberFormat="1" applyFont="1" applyFill="1" applyBorder="1" applyAlignment="1">
      <alignment horizontal="left" vertical="center"/>
    </xf>
    <xf numFmtId="3" fontId="8" fillId="3" borderId="42" xfId="1" applyNumberFormat="1" applyFont="1" applyFill="1" applyBorder="1" applyAlignment="1">
      <alignment horizontal="left" vertical="center"/>
    </xf>
    <xf numFmtId="4" fontId="8" fillId="3" borderId="64" xfId="1" applyNumberFormat="1" applyFont="1" applyFill="1" applyBorder="1" applyAlignment="1">
      <alignment horizontal="left" vertical="center" wrapText="1"/>
    </xf>
    <xf numFmtId="3" fontId="8" fillId="3" borderId="65" xfId="1" applyNumberFormat="1" applyFont="1" applyFill="1" applyBorder="1" applyAlignment="1">
      <alignment horizontal="left" vertical="center"/>
    </xf>
    <xf numFmtId="4" fontId="8" fillId="3" borderId="46" xfId="1" applyNumberFormat="1" applyFont="1" applyFill="1" applyBorder="1" applyAlignment="1">
      <alignment horizontal="right" vertical="center"/>
    </xf>
    <xf numFmtId="3" fontId="8" fillId="3" borderId="63" xfId="1" applyNumberFormat="1" applyFont="1" applyFill="1" applyBorder="1" applyAlignment="1">
      <alignment horizontal="left" vertical="center" wrapText="1"/>
    </xf>
    <xf numFmtId="3" fontId="8" fillId="3" borderId="42" xfId="1" applyNumberFormat="1" applyFont="1" applyFill="1" applyBorder="1" applyAlignment="1">
      <alignment horizontal="left" vertical="center" wrapText="1"/>
    </xf>
    <xf numFmtId="3" fontId="8" fillId="3" borderId="43" xfId="1" applyNumberFormat="1" applyFont="1" applyFill="1" applyBorder="1" applyAlignment="1">
      <alignment horizontal="left" vertical="center" wrapText="1"/>
    </xf>
    <xf numFmtId="3" fontId="8" fillId="3" borderId="65" xfId="1" applyNumberFormat="1" applyFont="1" applyFill="1" applyBorder="1" applyAlignment="1">
      <alignment horizontal="left" vertical="center" wrapText="1"/>
    </xf>
    <xf numFmtId="3" fontId="8" fillId="3" borderId="41" xfId="1" applyNumberFormat="1" applyFont="1" applyFill="1" applyBorder="1" applyAlignment="1">
      <alignment horizontal="left" vertical="center" wrapText="1"/>
    </xf>
    <xf numFmtId="0" fontId="12" fillId="0" borderId="41" xfId="1" quotePrefix="1" applyNumberFormat="1" applyFont="1" applyBorder="1" applyAlignment="1">
      <alignment horizontal="center" vertical="center"/>
    </xf>
    <xf numFmtId="0" fontId="9" fillId="0" borderId="41" xfId="1" quotePrefix="1" applyNumberFormat="1" applyFont="1" applyBorder="1" applyAlignment="1">
      <alignment horizontal="center" vertical="center"/>
    </xf>
    <xf numFmtId="0" fontId="10" fillId="0" borderId="41" xfId="1" applyNumberFormat="1" applyFont="1" applyBorder="1" applyAlignment="1">
      <alignment horizontal="center" vertical="center"/>
    </xf>
    <xf numFmtId="0" fontId="10" fillId="0" borderId="42" xfId="1" applyNumberFormat="1" applyFont="1" applyFill="1" applyBorder="1" applyAlignment="1">
      <alignment horizontal="left" vertical="center" wrapText="1"/>
    </xf>
    <xf numFmtId="0" fontId="12" fillId="5" borderId="40" xfId="1" applyNumberFormat="1" applyFont="1" applyFill="1" applyBorder="1" applyAlignment="1">
      <alignment horizontal="center" vertical="center"/>
    </xf>
    <xf numFmtId="0" fontId="12" fillId="5" borderId="41" xfId="1" applyNumberFormat="1" applyFont="1" applyFill="1" applyBorder="1" applyAlignment="1">
      <alignment horizontal="center" vertical="center"/>
    </xf>
    <xf numFmtId="0" fontId="12" fillId="5" borderId="42" xfId="1" applyNumberFormat="1" applyFont="1" applyFill="1" applyBorder="1" applyAlignment="1">
      <alignment horizontal="left" vertical="center" wrapText="1"/>
    </xf>
    <xf numFmtId="3" fontId="8" fillId="5" borderId="66" xfId="1" applyNumberFormat="1" applyFont="1" applyFill="1" applyBorder="1" applyAlignment="1">
      <alignment horizontal="left" vertical="center" wrapText="1"/>
    </xf>
    <xf numFmtId="3" fontId="8" fillId="5" borderId="14" xfId="1" applyNumberFormat="1" applyFont="1" applyFill="1" applyBorder="1" applyAlignment="1">
      <alignment horizontal="left" vertical="center" wrapText="1"/>
    </xf>
    <xf numFmtId="3" fontId="8" fillId="5" borderId="19" xfId="1" applyNumberFormat="1" applyFont="1" applyFill="1" applyBorder="1" applyAlignment="1">
      <alignment horizontal="left" vertical="center" wrapText="1"/>
    </xf>
    <xf numFmtId="4" fontId="8" fillId="5" borderId="67" xfId="1" applyNumberFormat="1" applyFont="1" applyFill="1" applyBorder="1" applyAlignment="1">
      <alignment horizontal="left" vertical="center" wrapText="1"/>
    </xf>
    <xf numFmtId="3" fontId="8" fillId="5" borderId="68" xfId="1" applyNumberFormat="1" applyFont="1" applyFill="1" applyBorder="1" applyAlignment="1">
      <alignment horizontal="left" vertical="center" wrapText="1"/>
    </xf>
    <xf numFmtId="3" fontId="8" fillId="5" borderId="13" xfId="1" applyNumberFormat="1" applyFont="1" applyFill="1" applyBorder="1" applyAlignment="1">
      <alignment horizontal="left" vertical="center" wrapText="1"/>
    </xf>
    <xf numFmtId="4" fontId="8" fillId="5" borderId="69" xfId="1" applyNumberFormat="1" applyFont="1" applyFill="1" applyBorder="1" applyAlignment="1">
      <alignment horizontal="right" vertical="center"/>
    </xf>
    <xf numFmtId="0" fontId="12" fillId="3" borderId="40" xfId="1" applyNumberFormat="1" applyFont="1" applyFill="1" applyBorder="1" applyAlignment="1">
      <alignment horizontal="center" vertical="center"/>
    </xf>
    <xf numFmtId="0" fontId="12" fillId="3" borderId="41" xfId="1" applyNumberFormat="1" applyFont="1" applyFill="1" applyBorder="1" applyAlignment="1">
      <alignment horizontal="center" vertical="center"/>
    </xf>
    <xf numFmtId="3" fontId="8" fillId="3" borderId="70" xfId="1" applyNumberFormat="1" applyFont="1" applyFill="1" applyBorder="1" applyAlignment="1">
      <alignment horizontal="left" vertical="center" wrapText="1"/>
    </xf>
    <xf numFmtId="3" fontId="8" fillId="3" borderId="71" xfId="1" applyNumberFormat="1" applyFont="1" applyFill="1" applyBorder="1" applyAlignment="1">
      <alignment horizontal="left" vertical="center" wrapText="1"/>
    </xf>
    <xf numFmtId="3" fontId="8" fillId="3" borderId="39" xfId="1" applyNumberFormat="1" applyFont="1" applyFill="1" applyBorder="1" applyAlignment="1">
      <alignment horizontal="left" vertical="center" wrapText="1"/>
    </xf>
    <xf numFmtId="4" fontId="8" fillId="3" borderId="72" xfId="1" applyNumberFormat="1" applyFont="1" applyFill="1" applyBorder="1" applyAlignment="1">
      <alignment horizontal="left" vertical="center" wrapText="1"/>
    </xf>
    <xf numFmtId="3" fontId="8" fillId="3" borderId="38" xfId="1" applyNumberFormat="1" applyFont="1" applyFill="1" applyBorder="1" applyAlignment="1">
      <alignment horizontal="left" vertical="center" wrapText="1"/>
    </xf>
    <xf numFmtId="3" fontId="8" fillId="3" borderId="73" xfId="1" applyNumberFormat="1" applyFont="1" applyFill="1" applyBorder="1" applyAlignment="1">
      <alignment horizontal="left" vertical="center" wrapText="1"/>
    </xf>
    <xf numFmtId="4" fontId="8" fillId="3" borderId="38" xfId="1" applyNumberFormat="1" applyFont="1" applyFill="1" applyBorder="1" applyAlignment="1">
      <alignment horizontal="right" vertical="center"/>
    </xf>
    <xf numFmtId="0" fontId="16" fillId="0" borderId="42" xfId="1" applyNumberFormat="1" applyFont="1" applyBorder="1" applyAlignment="1">
      <alignment horizontal="left" vertical="center" wrapText="1"/>
    </xf>
    <xf numFmtId="3" fontId="8" fillId="0" borderId="74" xfId="1" applyNumberFormat="1" applyFont="1" applyFill="1" applyBorder="1" applyAlignment="1">
      <alignment horizontal="left" vertical="center" wrapText="1"/>
    </xf>
    <xf numFmtId="3" fontId="8" fillId="0" borderId="75" xfId="1" applyNumberFormat="1" applyFont="1" applyFill="1" applyBorder="1" applyAlignment="1">
      <alignment horizontal="left" vertical="center" wrapText="1"/>
    </xf>
    <xf numFmtId="3" fontId="8" fillId="0" borderId="47" xfId="1" applyNumberFormat="1" applyFont="1" applyFill="1" applyBorder="1" applyAlignment="1">
      <alignment horizontal="left" vertical="center" wrapText="1"/>
    </xf>
    <xf numFmtId="3" fontId="8" fillId="0" borderId="46" xfId="1" applyNumberFormat="1" applyFont="1" applyFill="1" applyBorder="1" applyAlignment="1">
      <alignment horizontal="left" vertical="center" wrapText="1"/>
    </xf>
    <xf numFmtId="3" fontId="2" fillId="0" borderId="74" xfId="1" applyNumberFormat="1" applyFont="1" applyFill="1" applyBorder="1" applyAlignment="1">
      <alignment horizontal="left" vertical="center" wrapText="1"/>
    </xf>
    <xf numFmtId="3" fontId="2" fillId="0" borderId="75" xfId="1" applyNumberFormat="1" applyFont="1" applyFill="1" applyBorder="1" applyAlignment="1">
      <alignment horizontal="left" vertical="center" wrapText="1"/>
    </xf>
    <xf numFmtId="3" fontId="2" fillId="0" borderId="47" xfId="1" applyNumberFormat="1" applyFont="1" applyFill="1" applyBorder="1" applyAlignment="1">
      <alignment horizontal="left" vertical="center" wrapText="1"/>
    </xf>
    <xf numFmtId="0" fontId="17" fillId="0" borderId="40" xfId="1" applyNumberFormat="1" applyFont="1" applyBorder="1" applyAlignment="1">
      <alignment horizontal="center" vertical="center"/>
    </xf>
    <xf numFmtId="0" fontId="17" fillId="0" borderId="41" xfId="1" applyNumberFormat="1" applyFont="1" applyBorder="1" applyAlignment="1">
      <alignment horizontal="center" vertical="center"/>
    </xf>
    <xf numFmtId="0" fontId="17" fillId="0" borderId="42" xfId="1" applyNumberFormat="1" applyFont="1" applyBorder="1" applyAlignment="1">
      <alignment horizontal="left" vertical="center" wrapText="1"/>
    </xf>
    <xf numFmtId="3" fontId="18" fillId="0" borderId="74" xfId="1" applyNumberFormat="1" applyFont="1" applyFill="1" applyBorder="1" applyAlignment="1">
      <alignment horizontal="left" vertical="center" wrapText="1"/>
    </xf>
    <xf numFmtId="3" fontId="18" fillId="0" borderId="75" xfId="1" applyNumberFormat="1" applyFont="1" applyFill="1" applyBorder="1" applyAlignment="1">
      <alignment horizontal="left" vertical="center" wrapText="1"/>
    </xf>
    <xf numFmtId="4" fontId="19" fillId="0" borderId="64" xfId="1" applyNumberFormat="1" applyFont="1" applyFill="1" applyBorder="1" applyAlignment="1">
      <alignment horizontal="left" vertical="center" wrapText="1"/>
    </xf>
    <xf numFmtId="3" fontId="18" fillId="0" borderId="47" xfId="1" applyNumberFormat="1" applyFont="1" applyFill="1" applyBorder="1" applyAlignment="1">
      <alignment horizontal="left" vertical="center" wrapText="1"/>
    </xf>
    <xf numFmtId="3" fontId="18" fillId="0" borderId="43" xfId="1" applyNumberFormat="1" applyFont="1" applyFill="1" applyBorder="1" applyAlignment="1">
      <alignment horizontal="left" vertical="center" wrapText="1"/>
    </xf>
    <xf numFmtId="3" fontId="20" fillId="0" borderId="0" xfId="1" applyNumberFormat="1" applyFont="1" applyAlignment="1">
      <alignment vertical="top"/>
    </xf>
    <xf numFmtId="3" fontId="20" fillId="0" borderId="0" xfId="1" applyNumberFormat="1" applyFont="1" applyFill="1" applyAlignment="1">
      <alignment vertical="top"/>
    </xf>
    <xf numFmtId="0" fontId="20" fillId="0" borderId="0" xfId="1" applyNumberFormat="1" applyFont="1" applyAlignment="1">
      <alignment vertical="top"/>
    </xf>
    <xf numFmtId="0" fontId="18" fillId="0" borderId="0" xfId="1" applyNumberFormat="1" applyFont="1" applyAlignment="1">
      <alignment vertical="top"/>
    </xf>
    <xf numFmtId="0" fontId="18" fillId="0" borderId="0" xfId="1" applyNumberFormat="1" applyFont="1" applyAlignment="1"/>
    <xf numFmtId="0" fontId="4" fillId="0" borderId="41" xfId="1" quotePrefix="1" applyNumberFormat="1" applyFont="1" applyBorder="1" applyAlignment="1">
      <alignment horizontal="center" vertical="center"/>
    </xf>
    <xf numFmtId="0" fontId="4" fillId="0" borderId="42" xfId="2" applyNumberFormat="1" applyFont="1" applyBorder="1" applyAlignment="1">
      <alignment horizontal="left" vertical="center" wrapText="1"/>
    </xf>
    <xf numFmtId="0" fontId="4" fillId="5" borderId="40" xfId="1" applyNumberFormat="1" applyFont="1" applyFill="1" applyBorder="1" applyAlignment="1">
      <alignment horizontal="center" vertical="center"/>
    </xf>
    <xf numFmtId="0" fontId="4" fillId="5" borderId="41" xfId="1" applyNumberFormat="1" applyFont="1" applyFill="1" applyBorder="1" applyAlignment="1">
      <alignment horizontal="center" vertical="center"/>
    </xf>
    <xf numFmtId="0" fontId="4" fillId="5" borderId="42" xfId="1" applyNumberFormat="1" applyFont="1" applyFill="1" applyBorder="1" applyAlignment="1">
      <alignment horizontal="left" vertical="center" wrapText="1"/>
    </xf>
    <xf numFmtId="3" fontId="2" fillId="5" borderId="74" xfId="1" applyNumberFormat="1" applyFont="1" applyFill="1" applyBorder="1" applyAlignment="1">
      <alignment horizontal="left" vertical="center" wrapText="1"/>
    </xf>
    <xf numFmtId="3" fontId="2" fillId="5" borderId="75" xfId="1" applyNumberFormat="1" applyFont="1" applyFill="1" applyBorder="1" applyAlignment="1">
      <alignment horizontal="left" vertical="center" wrapText="1"/>
    </xf>
    <xf numFmtId="3" fontId="2" fillId="5" borderId="43" xfId="1" applyNumberFormat="1" applyFont="1" applyFill="1" applyBorder="1" applyAlignment="1">
      <alignment horizontal="left" vertical="center" wrapText="1"/>
    </xf>
    <xf numFmtId="4" fontId="8" fillId="5" borderId="64" xfId="1" applyNumberFormat="1" applyFont="1" applyFill="1" applyBorder="1" applyAlignment="1">
      <alignment horizontal="left" vertical="center" wrapText="1"/>
    </xf>
    <xf numFmtId="3" fontId="2" fillId="5" borderId="47" xfId="1" applyNumberFormat="1" applyFont="1" applyFill="1" applyBorder="1" applyAlignment="1">
      <alignment horizontal="left" vertical="center" wrapText="1"/>
    </xf>
    <xf numFmtId="3" fontId="2" fillId="5" borderId="45" xfId="1" applyNumberFormat="1" applyFont="1" applyFill="1" applyBorder="1" applyAlignment="1">
      <alignment horizontal="left" vertical="center" wrapText="1"/>
    </xf>
    <xf numFmtId="3" fontId="2" fillId="5" borderId="46" xfId="1" applyNumberFormat="1" applyFont="1" applyFill="1" applyBorder="1" applyAlignment="1">
      <alignment horizontal="left" vertical="center"/>
    </xf>
    <xf numFmtId="4" fontId="8" fillId="5" borderId="47" xfId="1" applyNumberFormat="1" applyFont="1" applyFill="1" applyBorder="1" applyAlignment="1">
      <alignment horizontal="right" vertical="center"/>
    </xf>
    <xf numFmtId="0" fontId="12" fillId="0" borderId="40" xfId="1" applyNumberFormat="1" applyFont="1" applyFill="1" applyBorder="1" applyAlignment="1">
      <alignment horizontal="center" vertical="center"/>
    </xf>
    <xf numFmtId="0" fontId="12" fillId="0" borderId="41" xfId="1" applyNumberFormat="1" applyFont="1" applyFill="1" applyBorder="1" applyAlignment="1">
      <alignment horizontal="center" vertical="center"/>
    </xf>
    <xf numFmtId="0" fontId="12" fillId="0" borderId="42" xfId="1" applyNumberFormat="1" applyFont="1" applyFill="1" applyBorder="1" applyAlignment="1">
      <alignment horizontal="left" vertical="center" wrapText="1"/>
    </xf>
    <xf numFmtId="3" fontId="8" fillId="0" borderId="45" xfId="1" applyNumberFormat="1" applyFont="1" applyFill="1" applyBorder="1" applyAlignment="1">
      <alignment horizontal="left" vertical="center" wrapText="1"/>
    </xf>
    <xf numFmtId="3" fontId="8" fillId="3" borderId="74" xfId="1" applyNumberFormat="1" applyFont="1" applyFill="1" applyBorder="1" applyAlignment="1">
      <alignment horizontal="left" vertical="center" wrapText="1"/>
    </xf>
    <xf numFmtId="3" fontId="8" fillId="3" borderId="75" xfId="1" applyNumberFormat="1" applyFont="1" applyFill="1" applyBorder="1" applyAlignment="1">
      <alignment horizontal="left" vertical="center" wrapText="1"/>
    </xf>
    <xf numFmtId="3" fontId="8" fillId="3" borderId="47" xfId="1" applyNumberFormat="1" applyFont="1" applyFill="1" applyBorder="1" applyAlignment="1">
      <alignment horizontal="left" vertical="center" wrapText="1"/>
    </xf>
    <xf numFmtId="3" fontId="8" fillId="3" borderId="46" xfId="1" applyNumberFormat="1" applyFont="1" applyFill="1" applyBorder="1" applyAlignment="1">
      <alignment horizontal="left" vertical="center" wrapText="1"/>
    </xf>
    <xf numFmtId="3" fontId="8" fillId="0" borderId="0" xfId="1" applyNumberFormat="1" applyFont="1" applyAlignment="1">
      <alignment vertical="top"/>
    </xf>
    <xf numFmtId="3" fontId="8" fillId="0" borderId="0" xfId="1" applyNumberFormat="1" applyFont="1" applyFill="1" applyAlignment="1">
      <alignment vertical="top"/>
    </xf>
    <xf numFmtId="0" fontId="10" fillId="0" borderId="42" xfId="1" applyNumberFormat="1" applyFont="1" applyBorder="1" applyAlignment="1">
      <alignment horizontal="left" vertical="center" wrapText="1"/>
    </xf>
    <xf numFmtId="0" fontId="4" fillId="0" borderId="40" xfId="1" applyNumberFormat="1" applyFont="1" applyFill="1" applyBorder="1" applyAlignment="1">
      <alignment horizontal="center" vertical="center"/>
    </xf>
    <xf numFmtId="0" fontId="4" fillId="0" borderId="41" xfId="1" applyNumberFormat="1" applyFont="1" applyFill="1" applyBorder="1" applyAlignment="1">
      <alignment horizontal="center" vertical="center"/>
    </xf>
    <xf numFmtId="0" fontId="4" fillId="0" borderId="42" xfId="1" applyNumberFormat="1" applyFont="1" applyFill="1" applyBorder="1" applyAlignment="1">
      <alignment horizontal="left" vertical="center" wrapText="1"/>
    </xf>
    <xf numFmtId="0" fontId="2" fillId="0" borderId="0" xfId="1" applyNumberFormat="1" applyFont="1" applyFill="1" applyAlignment="1">
      <alignment vertical="top"/>
    </xf>
    <xf numFmtId="3" fontId="2" fillId="0" borderId="46" xfId="1" applyNumberFormat="1" applyFont="1" applyFill="1" applyBorder="1" applyAlignment="1">
      <alignment horizontal="left" vertical="center" wrapText="1"/>
    </xf>
    <xf numFmtId="3" fontId="8" fillId="0" borderId="74" xfId="1" applyNumberFormat="1" applyFont="1" applyFill="1" applyBorder="1" applyAlignment="1">
      <alignment horizontal="left" vertical="center"/>
    </xf>
    <xf numFmtId="3" fontId="8" fillId="0" borderId="75" xfId="1" applyNumberFormat="1" applyFont="1" applyFill="1" applyBorder="1" applyAlignment="1">
      <alignment horizontal="left" vertical="center"/>
    </xf>
    <xf numFmtId="3" fontId="2" fillId="6" borderId="75" xfId="1" applyNumberFormat="1" applyFont="1" applyFill="1" applyBorder="1" applyAlignment="1">
      <alignment horizontal="left" vertical="center" wrapText="1"/>
    </xf>
    <xf numFmtId="0" fontId="4" fillId="6" borderId="40" xfId="1" applyNumberFormat="1" applyFont="1" applyFill="1" applyBorder="1" applyAlignment="1">
      <alignment horizontal="center" vertical="center"/>
    </xf>
    <xf numFmtId="0" fontId="4" fillId="6" borderId="41" xfId="1" applyNumberFormat="1" applyFont="1" applyFill="1" applyBorder="1" applyAlignment="1">
      <alignment horizontal="center" vertical="center"/>
    </xf>
    <xf numFmtId="0" fontId="4" fillId="6" borderId="42" xfId="1" applyNumberFormat="1" applyFont="1" applyFill="1" applyBorder="1" applyAlignment="1">
      <alignment horizontal="left" vertical="center" wrapText="1"/>
    </xf>
    <xf numFmtId="3" fontId="7" fillId="6" borderId="0" xfId="1" applyNumberFormat="1" applyFont="1" applyFill="1" applyAlignment="1">
      <alignment vertical="top"/>
    </xf>
    <xf numFmtId="0" fontId="7" fillId="6" borderId="0" xfId="1" applyNumberFormat="1" applyFont="1" applyFill="1" applyAlignment="1">
      <alignment vertical="top"/>
    </xf>
    <xf numFmtId="0" fontId="2" fillId="6" borderId="0" xfId="1" applyNumberFormat="1" applyFont="1" applyFill="1" applyAlignment="1">
      <alignment vertical="top"/>
    </xf>
    <xf numFmtId="0" fontId="2" fillId="6" borderId="0" xfId="1" applyNumberFormat="1" applyFont="1" applyFill="1" applyAlignment="1"/>
    <xf numFmtId="0" fontId="16" fillId="0" borderId="42" xfId="1" applyNumberFormat="1" applyFont="1" applyFill="1" applyBorder="1" applyAlignment="1">
      <alignment horizontal="left" vertical="center" wrapText="1"/>
    </xf>
    <xf numFmtId="3" fontId="18" fillId="0" borderId="41" xfId="1" applyNumberFormat="1" applyFont="1" applyFill="1" applyBorder="1" applyAlignment="1">
      <alignment horizontal="left" vertical="center" wrapText="1"/>
    </xf>
    <xf numFmtId="3" fontId="18" fillId="0" borderId="46" xfId="1" applyNumberFormat="1" applyFont="1" applyFill="1" applyBorder="1" applyAlignment="1">
      <alignment horizontal="left" vertical="center"/>
    </xf>
    <xf numFmtId="0" fontId="4" fillId="0" borderId="41" xfId="1" quotePrefix="1" applyNumberFormat="1" applyFont="1" applyFill="1" applyBorder="1" applyAlignment="1">
      <alignment horizontal="center" vertical="center"/>
    </xf>
    <xf numFmtId="3" fontId="2" fillId="6" borderId="43" xfId="1" applyNumberFormat="1" applyFont="1" applyFill="1" applyBorder="1" applyAlignment="1">
      <alignment horizontal="left" vertical="center" wrapText="1"/>
    </xf>
    <xf numFmtId="0" fontId="4" fillId="0" borderId="42" xfId="1" quotePrefix="1" applyNumberFormat="1" applyFont="1" applyBorder="1" applyAlignment="1">
      <alignment horizontal="left" vertical="center" wrapText="1"/>
    </xf>
    <xf numFmtId="0" fontId="4" fillId="0" borderId="65" xfId="1" applyNumberFormat="1" applyFont="1" applyFill="1" applyBorder="1" applyAlignment="1">
      <alignment horizontal="center" vertical="center"/>
    </xf>
    <xf numFmtId="0" fontId="4" fillId="0" borderId="42" xfId="1" applyNumberFormat="1" applyFont="1" applyFill="1" applyBorder="1" applyAlignment="1">
      <alignment horizontal="center" vertical="center"/>
    </xf>
    <xf numFmtId="0" fontId="10" fillId="0" borderId="42" xfId="2" applyNumberFormat="1" applyFont="1" applyFill="1" applyBorder="1" applyAlignment="1">
      <alignment horizontal="left" vertical="center" wrapText="1"/>
    </xf>
    <xf numFmtId="3" fontId="8" fillId="0" borderId="64" xfId="1" applyNumberFormat="1" applyFont="1" applyFill="1" applyBorder="1" applyAlignment="1">
      <alignment horizontal="left" vertical="center" wrapText="1"/>
    </xf>
    <xf numFmtId="3" fontId="8" fillId="3" borderId="64" xfId="1" applyNumberFormat="1" applyFont="1" applyFill="1" applyBorder="1" applyAlignment="1">
      <alignment horizontal="left" vertical="center" wrapText="1"/>
    </xf>
    <xf numFmtId="3" fontId="2" fillId="6" borderId="46" xfId="1" applyNumberFormat="1" applyFont="1" applyFill="1" applyBorder="1" applyAlignment="1">
      <alignment horizontal="left" vertical="center"/>
    </xf>
    <xf numFmtId="3" fontId="8" fillId="0" borderId="40" xfId="1" applyNumberFormat="1" applyFont="1" applyFill="1" applyBorder="1" applyAlignment="1">
      <alignment horizontal="left" vertical="center" wrapText="1"/>
    </xf>
    <xf numFmtId="0" fontId="17" fillId="0" borderId="42" xfId="1" applyNumberFormat="1" applyFont="1" applyFill="1" applyBorder="1" applyAlignment="1">
      <alignment horizontal="left" vertical="center" wrapText="1"/>
    </xf>
    <xf numFmtId="0" fontId="12" fillId="0" borderId="42" xfId="2" applyNumberFormat="1" applyFont="1" applyFill="1" applyBorder="1" applyAlignment="1">
      <alignment horizontal="left" vertical="center" wrapText="1"/>
    </xf>
    <xf numFmtId="0" fontId="12" fillId="0" borderId="42" xfId="2" applyNumberFormat="1" applyFont="1" applyBorder="1" applyAlignment="1">
      <alignment horizontal="left" vertical="center" wrapText="1"/>
    </xf>
    <xf numFmtId="3" fontId="8" fillId="5" borderId="64" xfId="1" applyNumberFormat="1" applyFont="1" applyFill="1" applyBorder="1" applyAlignment="1">
      <alignment horizontal="left" vertical="center" wrapText="1"/>
    </xf>
    <xf numFmtId="3" fontId="2" fillId="5" borderId="46" xfId="1" applyNumberFormat="1" applyFont="1" applyFill="1" applyBorder="1" applyAlignment="1">
      <alignment horizontal="left" vertical="center" wrapText="1"/>
    </xf>
    <xf numFmtId="3" fontId="8" fillId="6" borderId="43" xfId="1" applyNumberFormat="1" applyFont="1" applyFill="1" applyBorder="1" applyAlignment="1">
      <alignment horizontal="left" vertical="center" wrapText="1"/>
    </xf>
    <xf numFmtId="0" fontId="12" fillId="0" borderId="40" xfId="1" applyNumberFormat="1" applyFont="1" applyFill="1" applyBorder="1" applyAlignment="1">
      <alignment horizontal="center" vertical="center"/>
    </xf>
    <xf numFmtId="0" fontId="12" fillId="0" borderId="41" xfId="1" applyNumberFormat="1" applyFont="1" applyFill="1" applyBorder="1" applyAlignment="1">
      <alignment horizontal="center" vertical="center"/>
    </xf>
    <xf numFmtId="0" fontId="12" fillId="0" borderId="12" xfId="1" applyNumberFormat="1" applyFont="1" applyFill="1" applyBorder="1" applyAlignment="1">
      <alignment horizontal="center" vertical="center"/>
    </xf>
    <xf numFmtId="0" fontId="12" fillId="0" borderId="13" xfId="1" applyNumberFormat="1" applyFont="1" applyFill="1" applyBorder="1" applyAlignment="1">
      <alignment horizontal="center" vertical="center"/>
    </xf>
    <xf numFmtId="0" fontId="12" fillId="0" borderId="76" xfId="1" applyNumberFormat="1" applyFont="1" applyFill="1" applyBorder="1" applyAlignment="1">
      <alignment horizontal="left" vertical="center" wrapText="1"/>
    </xf>
    <xf numFmtId="3" fontId="8" fillId="0" borderId="77" xfId="1" applyNumberFormat="1" applyFont="1" applyFill="1" applyBorder="1" applyAlignment="1">
      <alignment horizontal="left" vertical="center" wrapText="1"/>
    </xf>
    <xf numFmtId="3" fontId="8" fillId="0" borderId="78" xfId="1" applyNumberFormat="1" applyFont="1" applyFill="1" applyBorder="1" applyAlignment="1">
      <alignment horizontal="left" vertical="center" wrapText="1"/>
    </xf>
    <xf numFmtId="3" fontId="8" fillId="0" borderId="79" xfId="1" applyNumberFormat="1" applyFont="1" applyFill="1" applyBorder="1" applyAlignment="1">
      <alignment horizontal="left" vertical="center" wrapText="1"/>
    </xf>
    <xf numFmtId="3" fontId="8" fillId="0" borderId="80" xfId="1" applyNumberFormat="1" applyFont="1" applyFill="1" applyBorder="1" applyAlignment="1">
      <alignment horizontal="left" vertical="center" wrapText="1"/>
    </xf>
    <xf numFmtId="3" fontId="8" fillId="0" borderId="81" xfId="1" applyNumberFormat="1" applyFont="1" applyFill="1" applyBorder="1" applyAlignment="1">
      <alignment horizontal="left" vertical="center" wrapText="1"/>
    </xf>
    <xf numFmtId="3" fontId="8" fillId="6" borderId="19" xfId="1" applyNumberFormat="1" applyFont="1" applyFill="1" applyBorder="1" applyAlignment="1">
      <alignment horizontal="left" vertical="center" wrapText="1"/>
    </xf>
    <xf numFmtId="3" fontId="8" fillId="0" borderId="69" xfId="1" applyNumberFormat="1" applyFont="1" applyFill="1" applyBorder="1" applyAlignment="1">
      <alignment horizontal="left" vertical="center" wrapText="1"/>
    </xf>
    <xf numFmtId="4" fontId="8" fillId="0" borderId="19" xfId="1" applyNumberFormat="1" applyFont="1" applyFill="1" applyBorder="1" applyAlignment="1">
      <alignment horizontal="right" vertical="center"/>
    </xf>
    <xf numFmtId="0" fontId="4" fillId="0" borderId="7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  <xf numFmtId="0" fontId="12" fillId="0" borderId="29" xfId="0" applyNumberFormat="1" applyFont="1" applyBorder="1" applyAlignment="1">
      <alignment horizontal="left" vertical="center" wrapText="1"/>
    </xf>
    <xf numFmtId="0" fontId="12" fillId="0" borderId="82" xfId="0" applyNumberFormat="1" applyFont="1" applyBorder="1" applyAlignment="1">
      <alignment horizontal="right" vertical="center" wrapText="1"/>
    </xf>
    <xf numFmtId="3" fontId="8" fillId="0" borderId="16" xfId="0" applyNumberFormat="1" applyFont="1" applyFill="1" applyBorder="1" applyAlignment="1">
      <alignment horizontal="right" vertical="center" wrapText="1"/>
    </xf>
    <xf numFmtId="4" fontId="21" fillId="6" borderId="83" xfId="0" applyNumberFormat="1" applyFont="1" applyFill="1" applyBorder="1" applyAlignment="1">
      <alignment horizontal="right" vertical="center" wrapText="1"/>
    </xf>
    <xf numFmtId="0" fontId="8" fillId="0" borderId="31" xfId="0" applyNumberFormat="1" applyFont="1" applyBorder="1" applyAlignment="1">
      <alignment horizontal="right" vertical="center" wrapText="1"/>
    </xf>
    <xf numFmtId="0" fontId="8" fillId="0" borderId="5" xfId="0" applyNumberFormat="1" applyFont="1" applyBorder="1" applyAlignment="1">
      <alignment horizontal="right" vertical="center" wrapText="1"/>
    </xf>
    <xf numFmtId="3" fontId="8" fillId="6" borderId="31" xfId="0" applyNumberFormat="1" applyFont="1" applyFill="1" applyBorder="1" applyAlignment="1">
      <alignment horizontal="right" vertical="center" wrapText="1"/>
    </xf>
    <xf numFmtId="4" fontId="8" fillId="6" borderId="6" xfId="0" applyNumberFormat="1" applyFont="1" applyFill="1" applyBorder="1" applyAlignment="1">
      <alignment horizontal="right" vertical="center"/>
    </xf>
    <xf numFmtId="3" fontId="7" fillId="0" borderId="0" xfId="0" applyNumberFormat="1" applyFont="1" applyAlignment="1">
      <alignment vertical="top"/>
    </xf>
    <xf numFmtId="0" fontId="7" fillId="0" borderId="0" xfId="0" applyNumberFormat="1" applyFont="1" applyAlignment="1">
      <alignment vertical="top"/>
    </xf>
    <xf numFmtId="0" fontId="2" fillId="0" borderId="0" xfId="0" applyNumberFormat="1" applyFont="1" applyAlignment="1">
      <alignment vertical="top"/>
    </xf>
    <xf numFmtId="0" fontId="2" fillId="0" borderId="0" xfId="0" applyNumberFormat="1" applyFont="1" applyAlignment="1"/>
    <xf numFmtId="0" fontId="4" fillId="0" borderId="1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/>
    </xf>
    <xf numFmtId="0" fontId="12" fillId="0" borderId="3" xfId="0" applyNumberFormat="1" applyFont="1" applyBorder="1" applyAlignment="1">
      <alignment horizontal="left" vertical="center" wrapText="1"/>
    </xf>
    <xf numFmtId="0" fontId="12" fillId="0" borderId="84" xfId="0" applyNumberFormat="1" applyFont="1" applyBorder="1" applyAlignment="1">
      <alignment horizontal="right" vertical="center" wrapText="1"/>
    </xf>
    <xf numFmtId="0" fontId="12" fillId="0" borderId="2" xfId="0" applyNumberFormat="1" applyFont="1" applyBorder="1" applyAlignment="1">
      <alignment horizontal="right" vertical="center" wrapText="1"/>
    </xf>
    <xf numFmtId="3" fontId="8" fillId="0" borderId="2" xfId="0" applyNumberFormat="1" applyFont="1" applyFill="1" applyBorder="1" applyAlignment="1">
      <alignment horizontal="right" vertical="center" wrapText="1"/>
    </xf>
    <xf numFmtId="4" fontId="22" fillId="6" borderId="85" xfId="0" applyNumberFormat="1" applyFont="1" applyFill="1" applyBorder="1" applyAlignment="1">
      <alignment horizontal="right" vertical="center" wrapText="1"/>
    </xf>
    <xf numFmtId="0" fontId="8" fillId="0" borderId="86" xfId="0" applyNumberFormat="1" applyFont="1" applyBorder="1" applyAlignment="1">
      <alignment horizontal="right" vertical="center" wrapText="1"/>
    </xf>
    <xf numFmtId="3" fontId="8" fillId="0" borderId="1" xfId="0" applyNumberFormat="1" applyFont="1" applyBorder="1" applyAlignment="1">
      <alignment horizontal="right" vertical="center" wrapText="1"/>
    </xf>
    <xf numFmtId="3" fontId="8" fillId="0" borderId="2" xfId="0" applyNumberFormat="1" applyFont="1" applyBorder="1" applyAlignment="1">
      <alignment horizontal="right" vertical="center" wrapText="1"/>
    </xf>
    <xf numFmtId="3" fontId="8" fillId="0" borderId="62" xfId="0" applyNumberFormat="1" applyFont="1" applyBorder="1" applyAlignment="1">
      <alignment horizontal="right" vertical="center" wrapText="1"/>
    </xf>
    <xf numFmtId="3" fontId="8" fillId="6" borderId="10" xfId="0" applyNumberFormat="1" applyFont="1" applyFill="1" applyBorder="1" applyAlignment="1">
      <alignment horizontal="right" vertical="center" wrapText="1"/>
    </xf>
    <xf numFmtId="4" fontId="8" fillId="6" borderId="11" xfId="0" applyNumberFormat="1" applyFont="1" applyFill="1" applyBorder="1" applyAlignment="1">
      <alignment horizontal="right" vertical="center"/>
    </xf>
    <xf numFmtId="0" fontId="4" fillId="0" borderId="40" xfId="0" applyNumberFormat="1" applyFont="1" applyBorder="1" applyAlignment="1">
      <alignment horizontal="center" vertical="center"/>
    </xf>
    <xf numFmtId="0" fontId="4" fillId="0" borderId="41" xfId="0" applyNumberFormat="1" applyFont="1" applyBorder="1" applyAlignment="1">
      <alignment horizontal="center" vertical="center"/>
    </xf>
    <xf numFmtId="49" fontId="4" fillId="0" borderId="41" xfId="0" applyNumberFormat="1" applyFont="1" applyBorder="1" applyAlignment="1">
      <alignment horizontal="center" vertical="center"/>
    </xf>
    <xf numFmtId="0" fontId="4" fillId="0" borderId="42" xfId="0" applyNumberFormat="1" applyFont="1" applyBorder="1" applyAlignment="1">
      <alignment horizontal="left" vertical="center" wrapText="1"/>
    </xf>
    <xf numFmtId="0" fontId="4" fillId="0" borderId="35" xfId="0" applyNumberFormat="1" applyFont="1" applyBorder="1" applyAlignment="1">
      <alignment horizontal="right" vertical="center" wrapText="1"/>
    </xf>
    <xf numFmtId="0" fontId="4" fillId="6" borderId="41" xfId="0" applyNumberFormat="1" applyFont="1" applyFill="1" applyBorder="1" applyAlignment="1">
      <alignment horizontal="right" vertical="center" wrapText="1"/>
    </xf>
    <xf numFmtId="3" fontId="2" fillId="0" borderId="41" xfId="0" applyNumberFormat="1" applyFont="1" applyFill="1" applyBorder="1" applyAlignment="1">
      <alignment horizontal="right" vertical="center" wrapText="1"/>
    </xf>
    <xf numFmtId="3" fontId="2" fillId="6" borderId="45" xfId="0" applyNumberFormat="1" applyFont="1" applyFill="1" applyBorder="1" applyAlignment="1">
      <alignment vertical="center" wrapText="1"/>
    </xf>
    <xf numFmtId="3" fontId="2" fillId="0" borderId="40" xfId="0" applyNumberFormat="1" applyFont="1" applyBorder="1" applyAlignment="1">
      <alignment vertical="center" wrapText="1"/>
    </xf>
    <xf numFmtId="3" fontId="2" fillId="0" borderId="41" xfId="0" applyNumberFormat="1" applyFont="1" applyBorder="1" applyAlignment="1">
      <alignment vertical="center" wrapText="1"/>
    </xf>
    <xf numFmtId="3" fontId="2" fillId="0" borderId="46" xfId="0" applyNumberFormat="1" applyFont="1" applyBorder="1" applyAlignment="1">
      <alignment horizontal="right" vertical="center" wrapText="1"/>
    </xf>
    <xf numFmtId="3" fontId="2" fillId="6" borderId="43" xfId="0" applyNumberFormat="1" applyFont="1" applyFill="1" applyBorder="1" applyAlignment="1">
      <alignment horizontal="right" vertical="center" wrapText="1"/>
    </xf>
    <xf numFmtId="4" fontId="2" fillId="6" borderId="47" xfId="0" applyNumberFormat="1" applyFont="1" applyFill="1" applyBorder="1" applyAlignment="1">
      <alignment horizontal="right" vertical="center"/>
    </xf>
    <xf numFmtId="3" fontId="7" fillId="0" borderId="0" xfId="0" applyNumberFormat="1" applyFont="1" applyBorder="1" applyAlignment="1">
      <alignment vertical="top"/>
    </xf>
    <xf numFmtId="3" fontId="7" fillId="0" borderId="0" xfId="0" applyNumberFormat="1" applyFont="1" applyBorder="1" applyAlignment="1">
      <alignment horizontal="right" vertical="top"/>
    </xf>
    <xf numFmtId="0" fontId="7" fillId="0" borderId="0" xfId="0" applyNumberFormat="1" applyFont="1" applyBorder="1" applyAlignment="1">
      <alignment vertical="top"/>
    </xf>
    <xf numFmtId="0" fontId="2" fillId="0" borderId="0" xfId="0" applyNumberFormat="1" applyFont="1" applyBorder="1" applyAlignment="1">
      <alignment vertical="top"/>
    </xf>
    <xf numFmtId="0" fontId="2" fillId="0" borderId="0" xfId="0" applyNumberFormat="1" applyFont="1" applyBorder="1" applyAlignment="1"/>
    <xf numFmtId="0" fontId="4" fillId="0" borderId="12" xfId="0" applyNumberFormat="1" applyFont="1" applyBorder="1" applyAlignment="1">
      <alignment horizontal="center" vertical="center" wrapText="1"/>
    </xf>
    <xf numFmtId="0" fontId="4" fillId="0" borderId="13" xfId="0" applyNumberFormat="1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0" fontId="4" fillId="0" borderId="14" xfId="0" applyNumberFormat="1" applyFont="1" applyBorder="1" applyAlignment="1">
      <alignment horizontal="left" vertical="center" wrapText="1"/>
    </xf>
    <xf numFmtId="0" fontId="4" fillId="0" borderId="87" xfId="0" applyNumberFormat="1" applyFont="1" applyBorder="1" applyAlignment="1">
      <alignment horizontal="right" vertical="center" wrapText="1"/>
    </xf>
    <xf numFmtId="0" fontId="4" fillId="0" borderId="13" xfId="0" applyNumberFormat="1" applyFont="1" applyBorder="1" applyAlignment="1">
      <alignment horizontal="right" vertical="center" wrapText="1"/>
    </xf>
    <xf numFmtId="3" fontId="2" fillId="0" borderId="13" xfId="0" applyNumberFormat="1" applyFont="1" applyFill="1" applyBorder="1" applyAlignment="1">
      <alignment horizontal="right" vertical="center" wrapText="1"/>
    </xf>
    <xf numFmtId="4" fontId="22" fillId="6" borderId="88" xfId="0" applyNumberFormat="1" applyFont="1" applyFill="1" applyBorder="1" applyAlignment="1">
      <alignment horizontal="right" vertical="center" wrapText="1"/>
    </xf>
    <xf numFmtId="0" fontId="2" fillId="6" borderId="89" xfId="0" applyNumberFormat="1" applyFont="1" applyFill="1" applyBorder="1" applyAlignment="1">
      <alignment horizontal="right" vertical="center" wrapText="1"/>
    </xf>
    <xf numFmtId="3" fontId="2" fillId="0" borderId="12" xfId="0" applyNumberFormat="1" applyFont="1" applyBorder="1" applyAlignment="1">
      <alignment horizontal="right" vertical="center" wrapText="1"/>
    </xf>
    <xf numFmtId="3" fontId="2" fillId="0" borderId="13" xfId="0" applyNumberFormat="1" applyFont="1" applyBorder="1" applyAlignment="1">
      <alignment horizontal="right" vertical="center" wrapText="1"/>
    </xf>
    <xf numFmtId="3" fontId="2" fillId="0" borderId="69" xfId="0" applyNumberFormat="1" applyFont="1" applyBorder="1" applyAlignment="1">
      <alignment horizontal="right" vertical="center" wrapText="1"/>
    </xf>
    <xf numFmtId="3" fontId="2" fillId="6" borderId="19" xfId="0" applyNumberFormat="1" applyFont="1" applyFill="1" applyBorder="1" applyAlignment="1">
      <alignment horizontal="right" vertical="center" wrapText="1"/>
    </xf>
    <xf numFmtId="4" fontId="2" fillId="6" borderId="20" xfId="0" applyNumberFormat="1" applyFont="1" applyFill="1" applyBorder="1" applyAlignment="1">
      <alignment horizontal="right" vertical="center"/>
    </xf>
    <xf numFmtId="3" fontId="7" fillId="0" borderId="0" xfId="0" applyNumberFormat="1" applyFont="1" applyBorder="1" applyAlignment="1">
      <alignment vertical="top" wrapText="1"/>
    </xf>
    <xf numFmtId="3" fontId="7" fillId="0" borderId="0" xfId="0" applyNumberFormat="1" applyFont="1" applyBorder="1" applyAlignment="1">
      <alignment horizontal="right" vertical="top" wrapText="1"/>
    </xf>
    <xf numFmtId="0" fontId="7" fillId="0" borderId="0" xfId="0" applyNumberFormat="1" applyFont="1" applyBorder="1" applyAlignment="1">
      <alignment vertical="top" wrapText="1"/>
    </xf>
    <xf numFmtId="0" fontId="2" fillId="0" borderId="0" xfId="0" applyNumberFormat="1" applyFont="1" applyBorder="1" applyAlignment="1">
      <alignment vertical="top" wrapText="1"/>
    </xf>
    <xf numFmtId="0" fontId="2" fillId="0" borderId="0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center" vertical="center"/>
    </xf>
    <xf numFmtId="4" fontId="21" fillId="6" borderId="90" xfId="0" applyNumberFormat="1" applyFont="1" applyFill="1" applyBorder="1" applyAlignment="1">
      <alignment horizontal="right" vertical="center" wrapText="1"/>
    </xf>
    <xf numFmtId="0" fontId="8" fillId="6" borderId="86" xfId="0" applyNumberFormat="1" applyFont="1" applyFill="1" applyBorder="1" applyAlignment="1">
      <alignment horizontal="right" vertical="center" wrapText="1"/>
    </xf>
    <xf numFmtId="0" fontId="2" fillId="6" borderId="45" xfId="0" applyNumberFormat="1" applyFont="1" applyFill="1" applyBorder="1" applyAlignment="1">
      <alignment horizontal="right" vertical="center" wrapText="1"/>
    </xf>
    <xf numFmtId="3" fontId="2" fillId="0" borderId="40" xfId="0" applyNumberFormat="1" applyFont="1" applyBorder="1" applyAlignment="1">
      <alignment horizontal="right" vertical="center" wrapText="1"/>
    </xf>
    <xf numFmtId="3" fontId="2" fillId="6" borderId="41" xfId="0" applyNumberFormat="1" applyFont="1" applyFill="1" applyBorder="1" applyAlignment="1">
      <alignment vertical="center" wrapText="1"/>
    </xf>
    <xf numFmtId="0" fontId="4" fillId="0" borderId="41" xfId="0" applyNumberFormat="1" applyFont="1" applyBorder="1" applyAlignment="1">
      <alignment horizontal="right" vertical="center" wrapText="1"/>
    </xf>
    <xf numFmtId="3" fontId="11" fillId="0" borderId="41" xfId="0" applyNumberFormat="1" applyFont="1" applyBorder="1" applyAlignment="1">
      <alignment horizontal="right" vertical="top" wrapText="1"/>
    </xf>
    <xf numFmtId="0" fontId="4" fillId="0" borderId="12" xfId="0" applyNumberFormat="1" applyFont="1" applyBorder="1" applyAlignment="1">
      <alignment horizontal="center" vertical="center"/>
    </xf>
    <xf numFmtId="0" fontId="4" fillId="0" borderId="13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3" fillId="0" borderId="0" xfId="3" applyNumberFormat="1" applyFont="1" applyAlignment="1">
      <alignment horizontal="center" vertical="center"/>
    </xf>
    <xf numFmtId="0" fontId="4" fillId="0" borderId="0" xfId="3" applyNumberFormat="1" applyFont="1" applyAlignment="1">
      <alignment horizontal="left" vertical="center"/>
    </xf>
    <xf numFmtId="0" fontId="4" fillId="0" borderId="0" xfId="3" applyNumberFormat="1" applyFont="1" applyAlignment="1">
      <alignment horizontal="center" vertical="center"/>
    </xf>
    <xf numFmtId="4" fontId="4" fillId="0" borderId="0" xfId="3" applyNumberFormat="1" applyFont="1" applyAlignment="1">
      <alignment horizontal="left" vertical="center"/>
    </xf>
    <xf numFmtId="0" fontId="2" fillId="0" borderId="0" xfId="3" applyNumberFormat="1" applyFont="1" applyFill="1" applyAlignment="1">
      <alignment horizontal="center" vertical="center"/>
    </xf>
    <xf numFmtId="3" fontId="2" fillId="0" borderId="0" xfId="3" applyNumberFormat="1" applyFont="1" applyFill="1" applyAlignment="1">
      <alignment horizontal="center" vertical="center"/>
    </xf>
    <xf numFmtId="3" fontId="2" fillId="0" borderId="91" xfId="3" applyNumberFormat="1" applyFont="1" applyBorder="1" applyAlignment="1">
      <alignment vertical="center"/>
    </xf>
    <xf numFmtId="0" fontId="7" fillId="0" borderId="0" xfId="3" applyNumberFormat="1" applyFont="1" applyAlignment="1">
      <alignment vertical="top"/>
    </xf>
    <xf numFmtId="0" fontId="2" fillId="0" borderId="0" xfId="3" applyNumberFormat="1" applyFont="1" applyAlignment="1">
      <alignment vertical="top"/>
    </xf>
    <xf numFmtId="0" fontId="2" fillId="0" borderId="0" xfId="3" applyNumberFormat="1" applyFont="1" applyAlignment="1"/>
    <xf numFmtId="0" fontId="8" fillId="0" borderId="0" xfId="0" applyNumberFormat="1" applyFont="1" applyAlignment="1">
      <alignment horizontal="left" vertical="center"/>
    </xf>
    <xf numFmtId="0" fontId="23" fillId="0" borderId="0" xfId="0" applyNumberFormat="1" applyFont="1" applyAlignment="1">
      <alignment horizontal="center" vertical="center"/>
    </xf>
    <xf numFmtId="0" fontId="23" fillId="0" borderId="0" xfId="0" applyNumberFormat="1" applyFont="1" applyBorder="1" applyAlignment="1">
      <alignment horizontal="center" vertical="center"/>
    </xf>
    <xf numFmtId="0" fontId="23" fillId="0" borderId="0" xfId="0" applyNumberFormat="1" applyFont="1" applyBorder="1" applyAlignment="1">
      <alignment horizontal="left" vertical="center" wrapText="1"/>
    </xf>
    <xf numFmtId="3" fontId="8" fillId="0" borderId="0" xfId="0" applyNumberFormat="1" applyFont="1" applyAlignment="1">
      <alignment horizontal="left" vertical="center"/>
    </xf>
    <xf numFmtId="4" fontId="23" fillId="0" borderId="0" xfId="0" applyNumberFormat="1" applyFont="1" applyBorder="1" applyAlignment="1">
      <alignment horizontal="left" vertical="center" wrapText="1"/>
    </xf>
    <xf numFmtId="0" fontId="23" fillId="0" borderId="0" xfId="0" applyNumberFormat="1" applyFont="1" applyAlignment="1"/>
    <xf numFmtId="3" fontId="8" fillId="0" borderId="0" xfId="0" applyNumberFormat="1" applyFont="1" applyAlignment="1">
      <alignment horizontal="left" vertical="center" wrapText="1"/>
    </xf>
    <xf numFmtId="0" fontId="8" fillId="0" borderId="0" xfId="0" applyNumberFormat="1" applyFont="1" applyBorder="1" applyAlignment="1">
      <alignment horizontal="left" vertical="center"/>
    </xf>
    <xf numFmtId="3" fontId="23" fillId="0" borderId="0" xfId="0" applyNumberFormat="1" applyFont="1" applyAlignment="1">
      <alignment horizontal="right" vertical="center"/>
    </xf>
    <xf numFmtId="0" fontId="2" fillId="0" borderId="0" xfId="3" applyNumberFormat="1" applyFont="1" applyAlignment="1">
      <alignment horizontal="center" vertical="center"/>
    </xf>
    <xf numFmtId="3" fontId="2" fillId="0" borderId="0" xfId="1" applyNumberFormat="1" applyFont="1" applyFill="1" applyAlignment="1">
      <alignment horizontal="left" vertical="center"/>
    </xf>
    <xf numFmtId="3" fontId="2" fillId="0" borderId="0" xfId="1" applyNumberFormat="1" applyFont="1" applyFill="1" applyAlignment="1"/>
    <xf numFmtId="3" fontId="2" fillId="0" borderId="0" xfId="1" applyNumberFormat="1" applyFont="1" applyAlignment="1"/>
    <xf numFmtId="3" fontId="2" fillId="0" borderId="0" xfId="1" applyNumberFormat="1" applyFont="1" applyFill="1" applyAlignment="1">
      <alignment horizontal="right" vertical="center"/>
    </xf>
  </cellXfs>
  <cellStyles count="108">
    <cellStyle name="Comma [0] 2" xfId="4"/>
    <cellStyle name="Comma 10" xfId="5"/>
    <cellStyle name="Comma 10 2" xfId="6"/>
    <cellStyle name="Comma 11" xfId="7"/>
    <cellStyle name="Comma 12" xfId="8"/>
    <cellStyle name="Comma 13" xfId="9"/>
    <cellStyle name="Comma 14" xfId="10"/>
    <cellStyle name="Comma 15" xfId="11"/>
    <cellStyle name="Comma 16" xfId="12"/>
    <cellStyle name="Comma 17" xfId="13"/>
    <cellStyle name="Comma 18" xfId="14"/>
    <cellStyle name="Comma 19" xfId="15"/>
    <cellStyle name="Comma 2" xfId="16"/>
    <cellStyle name="Comma 2 2" xfId="17"/>
    <cellStyle name="Comma 2 3" xfId="18"/>
    <cellStyle name="Comma 2 4" xfId="19"/>
    <cellStyle name="Comma 2 5" xfId="20"/>
    <cellStyle name="Comma 20" xfId="21"/>
    <cellStyle name="Comma 3" xfId="22"/>
    <cellStyle name="Comma 4" xfId="23"/>
    <cellStyle name="Comma 5" xfId="24"/>
    <cellStyle name="Comma 6" xfId="25"/>
    <cellStyle name="Comma 7" xfId="26"/>
    <cellStyle name="Comma 8" xfId="27"/>
    <cellStyle name="Comma 9" xfId="28"/>
    <cellStyle name="Hyperlink 2" xfId="29"/>
    <cellStyle name="Normal" xfId="0" builtinId="0"/>
    <cellStyle name="Normal 10" xfId="30"/>
    <cellStyle name="Normal 11" xfId="31"/>
    <cellStyle name="Normal 12" xfId="32"/>
    <cellStyle name="Normal 13" xfId="33"/>
    <cellStyle name="Normal 14" xfId="34"/>
    <cellStyle name="Normal 15" xfId="35"/>
    <cellStyle name="Normal 16" xfId="36"/>
    <cellStyle name="Normal 17" xfId="37"/>
    <cellStyle name="Normal 18" xfId="38"/>
    <cellStyle name="Normal 19" xfId="39"/>
    <cellStyle name="Normal 2" xfId="1"/>
    <cellStyle name="Normal 2 2" xfId="40"/>
    <cellStyle name="Normal 2 2 2" xfId="3"/>
    <cellStyle name="Normal 2 2 2 2" xfId="41"/>
    <cellStyle name="Normal 2 3" xfId="2"/>
    <cellStyle name="Normal 20" xfId="42"/>
    <cellStyle name="Normal 21" xfId="43"/>
    <cellStyle name="Normal 22" xfId="44"/>
    <cellStyle name="Normal 23" xfId="45"/>
    <cellStyle name="Normal 24" xfId="46"/>
    <cellStyle name="Normal 25" xfId="47"/>
    <cellStyle name="Normal 26" xfId="48"/>
    <cellStyle name="Normal 3" xfId="49"/>
    <cellStyle name="Normal 3 2" xfId="50"/>
    <cellStyle name="Normal 3 2 2" xfId="51"/>
    <cellStyle name="Normal 3 3" xfId="52"/>
    <cellStyle name="Normal 3 3 2" xfId="53"/>
    <cellStyle name="Normal 3 4" xfId="54"/>
    <cellStyle name="Normal 4" xfId="55"/>
    <cellStyle name="Normal 4 2" xfId="56"/>
    <cellStyle name="Normal 4 2 2" xfId="57"/>
    <cellStyle name="Normal 4 2 3" xfId="58"/>
    <cellStyle name="Normal 4 3" xfId="59"/>
    <cellStyle name="Normal 5" xfId="60"/>
    <cellStyle name="Normal 5 2" xfId="61"/>
    <cellStyle name="Normal 5 2 2" xfId="62"/>
    <cellStyle name="Normal 5 3" xfId="63"/>
    <cellStyle name="Normal 5 4" xfId="64"/>
    <cellStyle name="Normal 6" xfId="65"/>
    <cellStyle name="Normal 6 2" xfId="66"/>
    <cellStyle name="Normal 6 3" xfId="67"/>
    <cellStyle name="Normal 7" xfId="68"/>
    <cellStyle name="Normal 7 2" xfId="69"/>
    <cellStyle name="Normal 7 2 2" xfId="70"/>
    <cellStyle name="Normal 7 2 2 2" xfId="71"/>
    <cellStyle name="Normal 7 2 2 2 2" xfId="72"/>
    <cellStyle name="Normal 7 2 2 2 2 2" xfId="73"/>
    <cellStyle name="Normal 7 2 2 2 3" xfId="74"/>
    <cellStyle name="Normal 7 2 2 3" xfId="75"/>
    <cellStyle name="Normal 7 2 2 3 2" xfId="76"/>
    <cellStyle name="Normal 7 2 2 4" xfId="77"/>
    <cellStyle name="Normal 7 2 3" xfId="78"/>
    <cellStyle name="Normal 7 2 3 2" xfId="79"/>
    <cellStyle name="Normal 7 2 3 2 2" xfId="80"/>
    <cellStyle name="Normal 7 2 3 3" xfId="81"/>
    <cellStyle name="Normal 7 2 4" xfId="82"/>
    <cellStyle name="Normal 7 2 4 2" xfId="83"/>
    <cellStyle name="Normal 7 2 5" xfId="84"/>
    <cellStyle name="Normal 7 3" xfId="85"/>
    <cellStyle name="Normal 7 3 2" xfId="86"/>
    <cellStyle name="Normal 7 3 2 2" xfId="87"/>
    <cellStyle name="Normal 7 3 2 2 2" xfId="88"/>
    <cellStyle name="Normal 7 3 2 3" xfId="89"/>
    <cellStyle name="Normal 7 3 3" xfId="90"/>
    <cellStyle name="Normal 7 3 3 2" xfId="91"/>
    <cellStyle name="Normal 7 3 4" xfId="92"/>
    <cellStyle name="Normal 7 4" xfId="93"/>
    <cellStyle name="Normal 7 4 2" xfId="94"/>
    <cellStyle name="Normal 7 4 2 2" xfId="95"/>
    <cellStyle name="Normal 7 4 3" xfId="96"/>
    <cellStyle name="Normal 7 5" xfId="97"/>
    <cellStyle name="Normal 7 6" xfId="98"/>
    <cellStyle name="Normal 7 6 2" xfId="99"/>
    <cellStyle name="Normal 7 7" xfId="100"/>
    <cellStyle name="Normal 8" xfId="101"/>
    <cellStyle name="Normal 8 2" xfId="102"/>
    <cellStyle name="Normal 8 2 2" xfId="103"/>
    <cellStyle name="Normal 8 2 2 2" xfId="104"/>
    <cellStyle name="Normal 8 2 3" xfId="105"/>
    <cellStyle name="Normal 8 3" xfId="106"/>
    <cellStyle name="Normal 9" xfId="10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NT%20EXECUTIE%20Ialomita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an"/>
      <sheetName val="febr"/>
      <sheetName val="martie"/>
      <sheetName val="apr"/>
      <sheetName val="mai"/>
      <sheetName val="iunie"/>
      <sheetName val="iulie"/>
      <sheetName val="aug"/>
      <sheetName val="sep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Z897"/>
  <sheetViews>
    <sheetView tabSelected="1" topLeftCell="A4" zoomScale="90" zoomScaleNormal="90" workbookViewId="0">
      <pane ySplit="4" topLeftCell="A8" activePane="bottomLeft" state="frozen"/>
      <selection activeCell="A4" sqref="A4"/>
      <selection pane="bottomLeft" activeCell="I544" sqref="I544"/>
    </sheetView>
  </sheetViews>
  <sheetFormatPr defaultColWidth="10.625" defaultRowHeight="16.5" x14ac:dyDescent="0.2"/>
  <cols>
    <col min="1" max="1" width="5" style="1" customWidth="1"/>
    <col min="2" max="2" width="6.25" style="1" bestFit="1" customWidth="1"/>
    <col min="3" max="3" width="3.875" style="1" bestFit="1" customWidth="1"/>
    <col min="4" max="4" width="3.625" style="1" customWidth="1"/>
    <col min="5" max="5" width="3.125" style="1" bestFit="1" customWidth="1"/>
    <col min="6" max="6" width="3.75" style="1" bestFit="1" customWidth="1"/>
    <col min="7" max="7" width="50" style="2" customWidth="1"/>
    <col min="8" max="8" width="11.375" style="3" customWidth="1"/>
    <col min="9" max="9" width="12.25" style="4" customWidth="1"/>
    <col min="10" max="10" width="11.375" style="3" customWidth="1"/>
    <col min="11" max="11" width="9.875" style="5" customWidth="1"/>
    <col min="12" max="12" width="12.875" style="3" customWidth="1"/>
    <col min="13" max="14" width="11.875" style="3" customWidth="1"/>
    <col min="15" max="15" width="11.625" style="3" customWidth="1"/>
    <col min="16" max="16" width="11" style="6" customWidth="1"/>
    <col min="17" max="17" width="10.125" style="7" customWidth="1"/>
    <col min="18" max="19" width="10.625" style="8"/>
    <col min="20" max="20" width="10.625" style="9"/>
    <col min="21" max="16384" width="10.625" style="8"/>
  </cols>
  <sheetData>
    <row r="1" spans="1:154" hidden="1" x14ac:dyDescent="0.2"/>
    <row r="2" spans="1:154" hidden="1" x14ac:dyDescent="0.2"/>
    <row r="3" spans="1:154" hidden="1" x14ac:dyDescent="0.2"/>
    <row r="4" spans="1:154" ht="18" x14ac:dyDescent="0.2">
      <c r="A4" s="10" t="s">
        <v>0</v>
      </c>
      <c r="C4" s="11"/>
      <c r="D4" s="12"/>
      <c r="E4" s="12"/>
      <c r="F4" s="12"/>
      <c r="M4" s="13"/>
      <c r="R4" s="14"/>
      <c r="S4" s="14"/>
      <c r="T4" s="15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</row>
    <row r="5" spans="1:154" ht="18.75" thickBot="1" x14ac:dyDescent="0.25">
      <c r="A5" s="17"/>
      <c r="B5" s="17"/>
      <c r="C5" s="17"/>
      <c r="D5" s="17"/>
      <c r="E5" s="17"/>
      <c r="F5" s="17"/>
      <c r="G5" s="18" t="s">
        <v>1</v>
      </c>
      <c r="H5" s="18"/>
      <c r="I5" s="18"/>
      <c r="J5" s="18"/>
      <c r="K5" s="18"/>
      <c r="L5" s="18"/>
      <c r="M5" s="19"/>
      <c r="N5" s="18"/>
      <c r="O5" s="20"/>
      <c r="R5" s="14"/>
      <c r="S5" s="14"/>
      <c r="T5" s="15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</row>
    <row r="6" spans="1:154" thickBot="1" x14ac:dyDescent="0.25">
      <c r="A6" s="21" t="s">
        <v>2</v>
      </c>
      <c r="B6" s="22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3" t="s">
        <v>8</v>
      </c>
      <c r="H6" s="24" t="s">
        <v>9</v>
      </c>
      <c r="I6" s="25"/>
      <c r="J6" s="25"/>
      <c r="K6" s="26"/>
      <c r="L6" s="27" t="s">
        <v>10</v>
      </c>
      <c r="M6" s="28"/>
      <c r="N6" s="29"/>
      <c r="O6" s="30"/>
      <c r="P6" s="31" t="s">
        <v>11</v>
      </c>
      <c r="Q6" s="32" t="s">
        <v>12</v>
      </c>
      <c r="R6" s="14"/>
      <c r="S6" s="14"/>
      <c r="T6" s="15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</row>
    <row r="7" spans="1:154" s="48" customFormat="1" ht="91.15" customHeight="1" thickBot="1" x14ac:dyDescent="0.3">
      <c r="A7" s="33"/>
      <c r="B7" s="34"/>
      <c r="C7" s="34"/>
      <c r="D7" s="34"/>
      <c r="E7" s="34"/>
      <c r="F7" s="34"/>
      <c r="G7" s="35"/>
      <c r="H7" s="36" t="s">
        <v>13</v>
      </c>
      <c r="I7" s="37" t="s">
        <v>14</v>
      </c>
      <c r="J7" s="38" t="s">
        <v>15</v>
      </c>
      <c r="K7" s="39" t="s">
        <v>16</v>
      </c>
      <c r="L7" s="40" t="s">
        <v>17</v>
      </c>
      <c r="M7" s="41" t="s">
        <v>18</v>
      </c>
      <c r="N7" s="38" t="s">
        <v>19</v>
      </c>
      <c r="O7" s="42" t="s">
        <v>20</v>
      </c>
      <c r="P7" s="43"/>
      <c r="Q7" s="44"/>
      <c r="R7" s="45"/>
      <c r="S7" s="45"/>
      <c r="T7" s="46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</row>
    <row r="8" spans="1:154" ht="15" customHeight="1" thickBot="1" x14ac:dyDescent="0.25">
      <c r="A8" s="49"/>
      <c r="B8" s="50"/>
      <c r="C8" s="50"/>
      <c r="D8" s="50"/>
      <c r="E8" s="50"/>
      <c r="F8" s="50"/>
      <c r="G8" s="51">
        <v>1</v>
      </c>
      <c r="H8" s="52">
        <v>2</v>
      </c>
      <c r="I8" s="53">
        <v>3</v>
      </c>
      <c r="J8" s="54">
        <v>4</v>
      </c>
      <c r="K8" s="55" t="s">
        <v>21</v>
      </c>
      <c r="L8" s="56">
        <v>6</v>
      </c>
      <c r="M8" s="57">
        <v>7</v>
      </c>
      <c r="N8" s="54">
        <v>8</v>
      </c>
      <c r="O8" s="58" t="s">
        <v>22</v>
      </c>
      <c r="P8" s="59" t="s">
        <v>23</v>
      </c>
      <c r="Q8" s="60" t="s">
        <v>24</v>
      </c>
      <c r="R8" s="61"/>
      <c r="S8" s="61"/>
      <c r="T8" s="62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  <c r="AI8" s="61"/>
      <c r="AJ8" s="61"/>
      <c r="AK8" s="61"/>
      <c r="AL8" s="61"/>
      <c r="AM8" s="61"/>
      <c r="AN8" s="61"/>
      <c r="AO8" s="61"/>
      <c r="AP8" s="61"/>
      <c r="AQ8" s="61"/>
      <c r="AR8" s="61"/>
      <c r="AS8" s="61"/>
      <c r="AT8" s="61"/>
      <c r="AU8" s="61"/>
      <c r="AV8" s="61"/>
      <c r="AW8" s="61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  <c r="DB8" s="14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</row>
    <row r="9" spans="1:154" ht="13.5" customHeight="1" thickBot="1" x14ac:dyDescent="0.25">
      <c r="A9" s="63" t="s">
        <v>25</v>
      </c>
      <c r="B9" s="64" t="s">
        <v>26</v>
      </c>
      <c r="C9" s="64"/>
      <c r="D9" s="64"/>
      <c r="E9" s="64"/>
      <c r="F9" s="64"/>
      <c r="G9" s="65" t="s">
        <v>27</v>
      </c>
      <c r="H9" s="66">
        <f>H10</f>
        <v>26448000</v>
      </c>
      <c r="I9" s="67"/>
      <c r="J9" s="68" t="s">
        <v>28</v>
      </c>
      <c r="K9" s="69" t="s">
        <v>28</v>
      </c>
      <c r="L9" s="66">
        <f>+L10+L38+L45</f>
        <v>25665000</v>
      </c>
      <c r="M9" s="68">
        <f>+M10+M38+M45</f>
        <v>7305174</v>
      </c>
      <c r="N9" s="68">
        <f ca="1">+N10+N38+N45</f>
        <v>924482</v>
      </c>
      <c r="O9" s="70">
        <f ca="1">+O10+O38+O45</f>
        <v>8229656</v>
      </c>
      <c r="P9" s="71">
        <f ca="1">+P10+P38</f>
        <v>17435344</v>
      </c>
      <c r="Q9" s="72"/>
      <c r="S9" s="73"/>
      <c r="T9" s="74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</row>
    <row r="10" spans="1:154" ht="15" customHeight="1" x14ac:dyDescent="0.2">
      <c r="A10" s="75" t="s">
        <v>29</v>
      </c>
      <c r="B10" s="76"/>
      <c r="C10" s="76"/>
      <c r="D10" s="76"/>
      <c r="E10" s="76"/>
      <c r="F10" s="76"/>
      <c r="G10" s="77" t="s">
        <v>30</v>
      </c>
      <c r="H10" s="78">
        <f>+H13+H27+H11</f>
        <v>26448000</v>
      </c>
      <c r="I10" s="79"/>
      <c r="J10" s="80" t="s">
        <v>28</v>
      </c>
      <c r="K10" s="81" t="s">
        <v>28</v>
      </c>
      <c r="L10" s="82">
        <f>+L13+L27+L11</f>
        <v>25665000</v>
      </c>
      <c r="M10" s="83">
        <f>+M13+M27+M11</f>
        <v>7305174</v>
      </c>
      <c r="N10" s="83">
        <f ca="1">+N13+N27+N11</f>
        <v>924482</v>
      </c>
      <c r="O10" s="84">
        <f ca="1">+O13+O27+O11</f>
        <v>8229656</v>
      </c>
      <c r="P10" s="85">
        <f ca="1">+P13+P27+P11</f>
        <v>17435344</v>
      </c>
      <c r="Q10" s="86">
        <f ca="1">ROUND(O10/L10*100,2)</f>
        <v>32.07</v>
      </c>
      <c r="R10" s="73"/>
      <c r="S10" s="73"/>
      <c r="T10" s="74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</row>
    <row r="11" spans="1:154" ht="27" hidden="1" customHeight="1" x14ac:dyDescent="0.2">
      <c r="A11" s="87">
        <v>1604</v>
      </c>
      <c r="B11" s="88"/>
      <c r="C11" s="88"/>
      <c r="D11" s="88"/>
      <c r="E11" s="88"/>
      <c r="F11" s="88"/>
      <c r="G11" s="89" t="s">
        <v>31</v>
      </c>
      <c r="H11" s="78">
        <f>H12</f>
        <v>0</v>
      </c>
      <c r="I11" s="90" t="s">
        <v>28</v>
      </c>
      <c r="J11" s="91" t="s">
        <v>28</v>
      </c>
      <c r="K11" s="92" t="s">
        <v>28</v>
      </c>
      <c r="L11" s="93">
        <f>L12</f>
        <v>0</v>
      </c>
      <c r="M11" s="94">
        <f>M12</f>
        <v>0</v>
      </c>
      <c r="N11" s="94">
        <f>N12</f>
        <v>0</v>
      </c>
      <c r="O11" s="95">
        <f>O12</f>
        <v>0</v>
      </c>
      <c r="P11" s="96">
        <f>P12</f>
        <v>0</v>
      </c>
      <c r="Q11" s="97"/>
      <c r="R11" s="73"/>
      <c r="S11" s="73"/>
      <c r="T11" s="74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</row>
    <row r="12" spans="1:154" ht="15" hidden="1" customHeight="1" x14ac:dyDescent="0.2">
      <c r="A12" s="87"/>
      <c r="B12" s="98" t="s">
        <v>32</v>
      </c>
      <c r="C12" s="88"/>
      <c r="D12" s="88"/>
      <c r="E12" s="88"/>
      <c r="F12" s="88"/>
      <c r="G12" s="99" t="s">
        <v>33</v>
      </c>
      <c r="H12" s="78">
        <v>0</v>
      </c>
      <c r="I12" s="100" t="s">
        <v>28</v>
      </c>
      <c r="J12" s="101" t="s">
        <v>28</v>
      </c>
      <c r="K12" s="92" t="s">
        <v>28</v>
      </c>
      <c r="L12" s="102">
        <v>0</v>
      </c>
      <c r="M12" s="103"/>
      <c r="N12" s="103">
        <v>0</v>
      </c>
      <c r="O12" s="104">
        <f>+M12+N12</f>
        <v>0</v>
      </c>
      <c r="P12" s="105">
        <f>L12-O12</f>
        <v>0</v>
      </c>
      <c r="Q12" s="106"/>
      <c r="R12" s="73"/>
      <c r="S12" s="73"/>
      <c r="T12" s="74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</row>
    <row r="13" spans="1:154" ht="15" customHeight="1" x14ac:dyDescent="0.2">
      <c r="A13" s="87" t="s">
        <v>34</v>
      </c>
      <c r="B13" s="88"/>
      <c r="C13" s="88"/>
      <c r="D13" s="88"/>
      <c r="E13" s="88"/>
      <c r="F13" s="88"/>
      <c r="G13" s="107" t="s">
        <v>35</v>
      </c>
      <c r="H13" s="78">
        <f>+H14+H21</f>
        <v>26448000</v>
      </c>
      <c r="I13" s="90"/>
      <c r="J13" s="91" t="s">
        <v>28</v>
      </c>
      <c r="K13" s="92" t="s">
        <v>28</v>
      </c>
      <c r="L13" s="93">
        <f>+L14+L21</f>
        <v>25644000</v>
      </c>
      <c r="M13" s="94">
        <f>+M14+M21</f>
        <v>7282378</v>
      </c>
      <c r="N13" s="94">
        <f ca="1">+N14+N21</f>
        <v>924471</v>
      </c>
      <c r="O13" s="95">
        <f ca="1">+O14+O21</f>
        <v>8206849</v>
      </c>
      <c r="P13" s="96">
        <f ca="1">+P14+P21</f>
        <v>17437151</v>
      </c>
      <c r="Q13" s="97">
        <f t="shared" ref="Q13:Q19" ca="1" si="0">ROUND(O13/L13*100,2)</f>
        <v>32</v>
      </c>
      <c r="R13" s="73"/>
      <c r="S13" s="73"/>
      <c r="T13" s="74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</row>
    <row r="14" spans="1:154" ht="15" customHeight="1" x14ac:dyDescent="0.2">
      <c r="A14" s="87" t="s">
        <v>36</v>
      </c>
      <c r="B14" s="88"/>
      <c r="C14" s="88"/>
      <c r="D14" s="88"/>
      <c r="E14" s="88"/>
      <c r="F14" s="88"/>
      <c r="G14" s="107" t="s">
        <v>37</v>
      </c>
      <c r="H14" s="78">
        <f>+H15+H17+H18+H19</f>
        <v>26448000</v>
      </c>
      <c r="I14" s="90"/>
      <c r="J14" s="91" t="s">
        <v>28</v>
      </c>
      <c r="K14" s="92" t="s">
        <v>28</v>
      </c>
      <c r="L14" s="93">
        <f>+L15+L17+L18+L19</f>
        <v>25644000</v>
      </c>
      <c r="M14" s="94">
        <f>+M15+M17+M18+M19</f>
        <v>7251820</v>
      </c>
      <c r="N14" s="94">
        <f>+N15+N17+N18+N19</f>
        <v>923829</v>
      </c>
      <c r="O14" s="108">
        <f>+O15+O17+O18+O19</f>
        <v>8175649</v>
      </c>
      <c r="P14" s="96">
        <f>+P15+P17+P18+P19</f>
        <v>17468351</v>
      </c>
      <c r="Q14" s="97">
        <f t="shared" si="0"/>
        <v>31.88</v>
      </c>
      <c r="R14" s="73"/>
      <c r="S14" s="73"/>
      <c r="T14" s="74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</row>
    <row r="15" spans="1:154" s="114" customFormat="1" ht="15" customHeight="1" x14ac:dyDescent="0.25">
      <c r="A15" s="87"/>
      <c r="B15" s="88" t="s">
        <v>38</v>
      </c>
      <c r="C15" s="88"/>
      <c r="D15" s="88"/>
      <c r="E15" s="88"/>
      <c r="F15" s="88"/>
      <c r="G15" s="89" t="s">
        <v>39</v>
      </c>
      <c r="H15" s="109">
        <v>0</v>
      </c>
      <c r="I15" s="90" t="s">
        <v>28</v>
      </c>
      <c r="J15" s="91" t="s">
        <v>28</v>
      </c>
      <c r="K15" s="92" t="s">
        <v>28</v>
      </c>
      <c r="L15" s="93">
        <f>+L16</f>
        <v>0</v>
      </c>
      <c r="M15" s="94">
        <f>+M16</f>
        <v>26834</v>
      </c>
      <c r="N15" s="94">
        <f>+N16</f>
        <v>1177</v>
      </c>
      <c r="O15" s="95">
        <f>+O16</f>
        <v>28011</v>
      </c>
      <c r="P15" s="96">
        <f>+P16</f>
        <v>-28011</v>
      </c>
      <c r="Q15" s="97" t="e">
        <f t="shared" si="0"/>
        <v>#DIV/0!</v>
      </c>
      <c r="R15" s="110"/>
      <c r="S15" s="110"/>
      <c r="T15" s="111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2"/>
      <c r="AT15" s="112"/>
      <c r="AU15" s="112"/>
      <c r="AV15" s="112"/>
      <c r="AW15" s="112"/>
      <c r="AX15" s="112"/>
      <c r="AY15" s="112"/>
      <c r="AZ15" s="112"/>
      <c r="BA15" s="112"/>
      <c r="BB15" s="112"/>
      <c r="BC15" s="112"/>
      <c r="BD15" s="112"/>
      <c r="BE15" s="112"/>
      <c r="BF15" s="112"/>
      <c r="BG15" s="112"/>
      <c r="BH15" s="112"/>
      <c r="BI15" s="112"/>
      <c r="BJ15" s="112"/>
      <c r="BK15" s="112"/>
      <c r="BL15" s="112"/>
      <c r="BM15" s="112"/>
      <c r="BN15" s="112"/>
      <c r="BO15" s="112"/>
      <c r="BP15" s="112"/>
      <c r="BQ15" s="112"/>
      <c r="BR15" s="112"/>
      <c r="BS15" s="112"/>
      <c r="BT15" s="112"/>
      <c r="BU15" s="112"/>
      <c r="BV15" s="112"/>
      <c r="BW15" s="112"/>
      <c r="BX15" s="112"/>
      <c r="BY15" s="112"/>
      <c r="BZ15" s="112"/>
      <c r="CA15" s="112"/>
      <c r="CB15" s="112"/>
      <c r="CC15" s="112"/>
      <c r="CD15" s="112"/>
      <c r="CE15" s="112"/>
      <c r="CF15" s="112"/>
      <c r="CG15" s="112"/>
      <c r="CH15" s="112"/>
      <c r="CI15" s="112"/>
      <c r="CJ15" s="112"/>
      <c r="CK15" s="112"/>
      <c r="CL15" s="112"/>
      <c r="CM15" s="112"/>
      <c r="CN15" s="112"/>
      <c r="CO15" s="112"/>
      <c r="CP15" s="112"/>
      <c r="CQ15" s="112"/>
      <c r="CR15" s="112"/>
      <c r="CS15" s="112"/>
      <c r="CT15" s="112"/>
      <c r="CU15" s="112"/>
      <c r="CV15" s="112"/>
      <c r="CW15" s="112"/>
      <c r="CX15" s="112"/>
      <c r="CY15" s="112"/>
      <c r="CZ15" s="112"/>
      <c r="DA15" s="112"/>
      <c r="DB15" s="112"/>
      <c r="DC15" s="113"/>
      <c r="DD15" s="113"/>
      <c r="DE15" s="113"/>
      <c r="DF15" s="113"/>
      <c r="DG15" s="113"/>
      <c r="DH15" s="113"/>
      <c r="DI15" s="113"/>
      <c r="DJ15" s="113"/>
      <c r="DK15" s="113"/>
      <c r="DL15" s="113"/>
      <c r="DM15" s="113"/>
      <c r="DN15" s="113"/>
      <c r="DO15" s="113"/>
      <c r="DP15" s="113"/>
      <c r="DQ15" s="113"/>
      <c r="DR15" s="113"/>
      <c r="DS15" s="113"/>
      <c r="DT15" s="113"/>
      <c r="DU15" s="113"/>
      <c r="DV15" s="113"/>
      <c r="DW15" s="113"/>
      <c r="DX15" s="113"/>
      <c r="DY15" s="113"/>
      <c r="DZ15" s="113"/>
      <c r="EA15" s="113"/>
      <c r="EB15" s="113"/>
      <c r="EC15" s="113"/>
      <c r="ED15" s="113"/>
      <c r="EE15" s="113"/>
      <c r="EF15" s="113"/>
      <c r="EG15" s="113"/>
      <c r="EH15" s="113"/>
      <c r="EI15" s="113"/>
      <c r="EJ15" s="113"/>
      <c r="EK15" s="113"/>
      <c r="EL15" s="113"/>
      <c r="EM15" s="113"/>
      <c r="EN15" s="113"/>
      <c r="EO15" s="113"/>
      <c r="EP15" s="113"/>
      <c r="EQ15" s="113"/>
      <c r="ER15" s="113"/>
      <c r="ES15" s="113"/>
      <c r="ET15" s="113"/>
      <c r="EU15" s="113"/>
      <c r="EV15" s="113"/>
      <c r="EW15" s="113"/>
      <c r="EX15" s="113"/>
    </row>
    <row r="16" spans="1:154" ht="15" customHeight="1" x14ac:dyDescent="0.2">
      <c r="A16" s="115"/>
      <c r="B16" s="116"/>
      <c r="C16" s="116" t="s">
        <v>40</v>
      </c>
      <c r="D16" s="116"/>
      <c r="E16" s="116"/>
      <c r="F16" s="116"/>
      <c r="G16" s="99" t="s">
        <v>41</v>
      </c>
      <c r="H16" s="109"/>
      <c r="I16" s="117" t="s">
        <v>28</v>
      </c>
      <c r="J16" s="118" t="s">
        <v>28</v>
      </c>
      <c r="K16" s="92" t="s">
        <v>28</v>
      </c>
      <c r="L16" s="119"/>
      <c r="M16" s="120">
        <v>26834</v>
      </c>
      <c r="N16" s="120">
        <v>1177</v>
      </c>
      <c r="O16" s="104">
        <f>+M16+N16</f>
        <v>28011</v>
      </c>
      <c r="P16" s="105">
        <f>L16-O16</f>
        <v>-28011</v>
      </c>
      <c r="Q16" s="106" t="e">
        <f t="shared" si="0"/>
        <v>#DIV/0!</v>
      </c>
      <c r="R16" s="73"/>
      <c r="S16" s="73"/>
      <c r="T16" s="74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</row>
    <row r="17" spans="1:154" ht="15" customHeight="1" x14ac:dyDescent="0.2">
      <c r="A17" s="115"/>
      <c r="B17" s="116" t="s">
        <v>42</v>
      </c>
      <c r="C17" s="116"/>
      <c r="D17" s="116"/>
      <c r="E17" s="116"/>
      <c r="F17" s="116"/>
      <c r="G17" s="99" t="s">
        <v>43</v>
      </c>
      <c r="H17" s="109">
        <v>0</v>
      </c>
      <c r="I17" s="117" t="s">
        <v>28</v>
      </c>
      <c r="J17" s="118" t="s">
        <v>28</v>
      </c>
      <c r="K17" s="92" t="s">
        <v>28</v>
      </c>
      <c r="L17" s="119"/>
      <c r="M17" s="120">
        <v>1554</v>
      </c>
      <c r="N17" s="120">
        <v>766</v>
      </c>
      <c r="O17" s="104">
        <f>+M17+N17</f>
        <v>2320</v>
      </c>
      <c r="P17" s="105">
        <f>L17-O17</f>
        <v>-2320</v>
      </c>
      <c r="Q17" s="106" t="e">
        <f t="shared" si="0"/>
        <v>#DIV/0!</v>
      </c>
      <c r="R17" s="73"/>
      <c r="S17" s="73"/>
      <c r="T17" s="74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</row>
    <row r="18" spans="1:154" ht="15" customHeight="1" x14ac:dyDescent="0.2">
      <c r="A18" s="115"/>
      <c r="B18" s="116">
        <v>10</v>
      </c>
      <c r="C18" s="116"/>
      <c r="D18" s="116"/>
      <c r="E18" s="116"/>
      <c r="F18" s="116"/>
      <c r="G18" s="99" t="s">
        <v>44</v>
      </c>
      <c r="H18" s="109">
        <v>23748000</v>
      </c>
      <c r="I18" s="117"/>
      <c r="J18" s="118" t="s">
        <v>28</v>
      </c>
      <c r="K18" s="92" t="s">
        <v>28</v>
      </c>
      <c r="L18" s="119">
        <v>23613000</v>
      </c>
      <c r="M18" s="120">
        <v>6808592</v>
      </c>
      <c r="N18" s="120">
        <v>871858</v>
      </c>
      <c r="O18" s="104">
        <f>+M18+N18</f>
        <v>7680450</v>
      </c>
      <c r="P18" s="105">
        <f>L18-O18</f>
        <v>15932550</v>
      </c>
      <c r="Q18" s="106">
        <f t="shared" si="0"/>
        <v>32.53</v>
      </c>
      <c r="R18" s="73"/>
      <c r="S18" s="73"/>
      <c r="T18" s="74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3"/>
      <c r="AM18" s="73"/>
      <c r="AN18" s="73"/>
      <c r="AO18" s="73"/>
      <c r="AP18" s="73"/>
      <c r="AQ18" s="73"/>
      <c r="AR18" s="73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</row>
    <row r="19" spans="1:154" ht="27" customHeight="1" x14ac:dyDescent="0.2">
      <c r="A19" s="115"/>
      <c r="B19" s="116">
        <v>11</v>
      </c>
      <c r="C19" s="116"/>
      <c r="D19" s="116"/>
      <c r="E19" s="116"/>
      <c r="F19" s="116"/>
      <c r="G19" s="99" t="s">
        <v>45</v>
      </c>
      <c r="H19" s="109">
        <v>2700000</v>
      </c>
      <c r="I19" s="117"/>
      <c r="J19" s="118" t="s">
        <v>28</v>
      </c>
      <c r="K19" s="92" t="s">
        <v>28</v>
      </c>
      <c r="L19" s="119">
        <v>2031000</v>
      </c>
      <c r="M19" s="120">
        <v>414840</v>
      </c>
      <c r="N19" s="120">
        <v>50028</v>
      </c>
      <c r="O19" s="104">
        <f>+M19+N19</f>
        <v>464868</v>
      </c>
      <c r="P19" s="105">
        <f>L19-O19</f>
        <v>1566132</v>
      </c>
      <c r="Q19" s="106">
        <f t="shared" si="0"/>
        <v>22.89</v>
      </c>
      <c r="R19" s="73"/>
      <c r="S19" s="73"/>
      <c r="T19" s="74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</row>
    <row r="20" spans="1:154" ht="15" hidden="1" customHeight="1" x14ac:dyDescent="0.2">
      <c r="A20" s="115"/>
      <c r="B20" s="116"/>
      <c r="C20" s="116"/>
      <c r="D20" s="116"/>
      <c r="E20" s="116"/>
      <c r="F20" s="116"/>
      <c r="G20" s="121"/>
      <c r="H20" s="109" t="s">
        <v>28</v>
      </c>
      <c r="I20" s="100" t="s">
        <v>28</v>
      </c>
      <c r="J20" s="101" t="s">
        <v>28</v>
      </c>
      <c r="K20" s="92" t="s">
        <v>28</v>
      </c>
      <c r="L20" s="102"/>
      <c r="M20" s="103"/>
      <c r="N20" s="103"/>
      <c r="O20" s="104"/>
      <c r="P20" s="105"/>
      <c r="Q20" s="106"/>
      <c r="R20" s="73"/>
      <c r="S20" s="73"/>
      <c r="T20" s="74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</row>
    <row r="21" spans="1:154" ht="15" customHeight="1" x14ac:dyDescent="0.2">
      <c r="A21" s="87" t="s">
        <v>46</v>
      </c>
      <c r="B21" s="88"/>
      <c r="C21" s="88"/>
      <c r="D21" s="88"/>
      <c r="E21" s="88"/>
      <c r="F21" s="88"/>
      <c r="G21" s="122" t="s">
        <v>47</v>
      </c>
      <c r="H21" s="109">
        <v>0</v>
      </c>
      <c r="I21" s="90" t="s">
        <v>28</v>
      </c>
      <c r="J21" s="91" t="s">
        <v>28</v>
      </c>
      <c r="K21" s="92" t="s">
        <v>28</v>
      </c>
      <c r="L21" s="93">
        <f>+L22</f>
        <v>0</v>
      </c>
      <c r="M21" s="94">
        <f>+M22</f>
        <v>30558</v>
      </c>
      <c r="N21" s="94">
        <f ca="1">+N22</f>
        <v>642</v>
      </c>
      <c r="O21" s="95">
        <f ca="1">+O22</f>
        <v>31200</v>
      </c>
      <c r="P21" s="96">
        <f ca="1">+P22</f>
        <v>-31200</v>
      </c>
      <c r="Q21" s="97" t="e">
        <f ca="1">ROUND(O21/L21*100,2)</f>
        <v>#DIV/0!</v>
      </c>
      <c r="R21" s="73"/>
      <c r="S21" s="73"/>
      <c r="T21" s="74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</row>
    <row r="22" spans="1:154" s="114" customFormat="1" ht="15" customHeight="1" x14ac:dyDescent="0.25">
      <c r="A22" s="87"/>
      <c r="B22" s="88" t="s">
        <v>38</v>
      </c>
      <c r="C22" s="88"/>
      <c r="D22" s="88"/>
      <c r="E22" s="88"/>
      <c r="F22" s="88"/>
      <c r="G22" s="107" t="s">
        <v>48</v>
      </c>
      <c r="H22" s="109">
        <v>0</v>
      </c>
      <c r="I22" s="90" t="s">
        <v>28</v>
      </c>
      <c r="J22" s="91" t="s">
        <v>28</v>
      </c>
      <c r="K22" s="92" t="s">
        <v>28</v>
      </c>
      <c r="L22" s="93">
        <f>+L23+L24+L25+L26</f>
        <v>0</v>
      </c>
      <c r="M22" s="94">
        <f>+M23+M24+M25+M26</f>
        <v>30558</v>
      </c>
      <c r="N22" s="94">
        <f ca="1">+N23+N24+N25+N26</f>
        <v>642</v>
      </c>
      <c r="O22" s="95">
        <f ca="1">+O23+O24+O25+O26</f>
        <v>31200</v>
      </c>
      <c r="P22" s="96">
        <f ca="1">+P23+P24+P25+P26</f>
        <v>-31200</v>
      </c>
      <c r="Q22" s="97" t="e">
        <f ca="1">ROUND(O22/L22*100,2)</f>
        <v>#DIV/0!</v>
      </c>
      <c r="R22" s="110"/>
      <c r="S22" s="110"/>
      <c r="T22" s="111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2"/>
      <c r="AT22" s="112"/>
      <c r="AU22" s="112"/>
      <c r="AV22" s="112"/>
      <c r="AW22" s="112"/>
      <c r="AX22" s="112"/>
      <c r="AY22" s="112"/>
      <c r="AZ22" s="112"/>
      <c r="BA22" s="112"/>
      <c r="BB22" s="112"/>
      <c r="BC22" s="112"/>
      <c r="BD22" s="112"/>
      <c r="BE22" s="112"/>
      <c r="BF22" s="112"/>
      <c r="BG22" s="112"/>
      <c r="BH22" s="112"/>
      <c r="BI22" s="112"/>
      <c r="BJ22" s="112"/>
      <c r="BK22" s="112"/>
      <c r="BL22" s="112"/>
      <c r="BM22" s="112"/>
      <c r="BN22" s="112"/>
      <c r="BO22" s="112"/>
      <c r="BP22" s="112"/>
      <c r="BQ22" s="112"/>
      <c r="BR22" s="112"/>
      <c r="BS22" s="112"/>
      <c r="BT22" s="112"/>
      <c r="BU22" s="112"/>
      <c r="BV22" s="112"/>
      <c r="BW22" s="112"/>
      <c r="BX22" s="112"/>
      <c r="BY22" s="112"/>
      <c r="BZ22" s="112"/>
      <c r="CA22" s="112"/>
      <c r="CB22" s="112"/>
      <c r="CC22" s="112"/>
      <c r="CD22" s="112"/>
      <c r="CE22" s="112"/>
      <c r="CF22" s="112"/>
      <c r="CG22" s="112"/>
      <c r="CH22" s="112"/>
      <c r="CI22" s="112"/>
      <c r="CJ22" s="112"/>
      <c r="CK22" s="112"/>
      <c r="CL22" s="112"/>
      <c r="CM22" s="112"/>
      <c r="CN22" s="112"/>
      <c r="CO22" s="112"/>
      <c r="CP22" s="112"/>
      <c r="CQ22" s="112"/>
      <c r="CR22" s="112"/>
      <c r="CS22" s="112"/>
      <c r="CT22" s="112"/>
      <c r="CU22" s="112"/>
      <c r="CV22" s="112"/>
      <c r="CW22" s="112"/>
      <c r="CX22" s="112"/>
      <c r="CY22" s="112"/>
      <c r="CZ22" s="112"/>
      <c r="DA22" s="112"/>
      <c r="DB22" s="112"/>
      <c r="DC22" s="113"/>
      <c r="DD22" s="113"/>
      <c r="DE22" s="113"/>
      <c r="DF22" s="113"/>
      <c r="DG22" s="113"/>
      <c r="DH22" s="113"/>
      <c r="DI22" s="113"/>
      <c r="DJ22" s="113"/>
      <c r="DK22" s="113"/>
      <c r="DL22" s="113"/>
      <c r="DM22" s="113"/>
      <c r="DN22" s="113"/>
      <c r="DO22" s="113"/>
      <c r="DP22" s="113"/>
      <c r="DQ22" s="113"/>
      <c r="DR22" s="113"/>
      <c r="DS22" s="113"/>
      <c r="DT22" s="113"/>
      <c r="DU22" s="113"/>
      <c r="DV22" s="113"/>
      <c r="DW22" s="113"/>
      <c r="DX22" s="113"/>
      <c r="DY22" s="113"/>
      <c r="DZ22" s="113"/>
      <c r="EA22" s="113"/>
      <c r="EB22" s="113"/>
      <c r="EC22" s="113"/>
      <c r="ED22" s="113"/>
      <c r="EE22" s="113"/>
      <c r="EF22" s="113"/>
      <c r="EG22" s="113"/>
      <c r="EH22" s="113"/>
      <c r="EI22" s="113"/>
      <c r="EJ22" s="113"/>
      <c r="EK22" s="113"/>
      <c r="EL22" s="113"/>
      <c r="EM22" s="113"/>
      <c r="EN22" s="113"/>
      <c r="EO22" s="113"/>
      <c r="EP22" s="113"/>
      <c r="EQ22" s="113"/>
      <c r="ER22" s="113"/>
      <c r="ES22" s="113"/>
      <c r="ET22" s="113"/>
      <c r="EU22" s="113"/>
      <c r="EV22" s="113"/>
      <c r="EW22" s="113"/>
      <c r="EX22" s="113"/>
    </row>
    <row r="23" spans="1:154" ht="15" customHeight="1" x14ac:dyDescent="0.2">
      <c r="A23" s="115"/>
      <c r="B23" s="116"/>
      <c r="C23" s="116" t="s">
        <v>40</v>
      </c>
      <c r="D23" s="116"/>
      <c r="E23" s="116"/>
      <c r="F23" s="116"/>
      <c r="G23" s="121" t="s">
        <v>49</v>
      </c>
      <c r="H23" s="109"/>
      <c r="I23" s="100" t="s">
        <v>28</v>
      </c>
      <c r="J23" s="101" t="s">
        <v>28</v>
      </c>
      <c r="K23" s="92" t="s">
        <v>28</v>
      </c>
      <c r="L23" s="102"/>
      <c r="M23" s="103">
        <v>30558</v>
      </c>
      <c r="N23" s="103">
        <v>642</v>
      </c>
      <c r="O23" s="104">
        <f>+M23+N23</f>
        <v>31200</v>
      </c>
      <c r="P23" s="105">
        <f>L23-O23</f>
        <v>-31200</v>
      </c>
      <c r="Q23" s="106" t="e">
        <f>ROUND(O23/L23*100,2)</f>
        <v>#DIV/0!</v>
      </c>
      <c r="R23" s="73"/>
      <c r="S23" s="73"/>
      <c r="T23" s="74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73"/>
      <c r="AJ23" s="73"/>
      <c r="AK23" s="73"/>
      <c r="AL23" s="73"/>
      <c r="AM23" s="73"/>
      <c r="AN23" s="73"/>
      <c r="AO23" s="73"/>
      <c r="AP23" s="73"/>
      <c r="AQ23" s="73"/>
      <c r="AR23" s="73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</row>
    <row r="24" spans="1:154" ht="15" hidden="1" customHeight="1" x14ac:dyDescent="0.2">
      <c r="A24" s="115"/>
      <c r="B24" s="116"/>
      <c r="C24" s="116" t="s">
        <v>38</v>
      </c>
      <c r="D24" s="116"/>
      <c r="E24" s="116"/>
      <c r="F24" s="116"/>
      <c r="G24" s="121" t="s">
        <v>50</v>
      </c>
      <c r="H24" s="109" t="s">
        <v>28</v>
      </c>
      <c r="I24" s="100" t="s">
        <v>28</v>
      </c>
      <c r="J24" s="101" t="s">
        <v>28</v>
      </c>
      <c r="K24" s="92" t="s">
        <v>28</v>
      </c>
      <c r="L24" s="102"/>
      <c r="M24" s="103">
        <v>0</v>
      </c>
      <c r="N24" s="103">
        <f ca="1">INDIRECT("M"&amp;24*(TRUE)&amp;":M"&amp;24*(TRUE))</f>
        <v>0</v>
      </c>
      <c r="O24" s="104">
        <f ca="1">+M24+N24</f>
        <v>0</v>
      </c>
      <c r="P24" s="105">
        <f ca="1">L24-O24</f>
        <v>0</v>
      </c>
      <c r="Q24" s="97"/>
      <c r="R24" s="73"/>
      <c r="S24" s="73"/>
      <c r="T24" s="74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  <c r="CX24" s="14"/>
      <c r="CY24" s="14"/>
      <c r="CZ24" s="14"/>
      <c r="DA24" s="14"/>
      <c r="DB24" s="14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</row>
    <row r="25" spans="1:154" ht="39" hidden="1" customHeight="1" x14ac:dyDescent="0.2">
      <c r="A25" s="115"/>
      <c r="B25" s="116"/>
      <c r="C25" s="88" t="s">
        <v>51</v>
      </c>
      <c r="D25" s="116"/>
      <c r="E25" s="116"/>
      <c r="F25" s="116"/>
      <c r="G25" s="99" t="s">
        <v>52</v>
      </c>
      <c r="H25" s="109" t="s">
        <v>28</v>
      </c>
      <c r="I25" s="100" t="s">
        <v>28</v>
      </c>
      <c r="J25" s="101" t="s">
        <v>28</v>
      </c>
      <c r="K25" s="92" t="s">
        <v>28</v>
      </c>
      <c r="L25" s="102">
        <v>0</v>
      </c>
      <c r="M25" s="103">
        <v>0</v>
      </c>
      <c r="N25" s="103">
        <v>0</v>
      </c>
      <c r="O25" s="104">
        <f>+M25+N25</f>
        <v>0</v>
      </c>
      <c r="P25" s="105">
        <f>L25-O25</f>
        <v>0</v>
      </c>
      <c r="Q25" s="106"/>
      <c r="R25" s="73"/>
      <c r="S25" s="73"/>
      <c r="T25" s="74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</row>
    <row r="26" spans="1:154" ht="48" hidden="1" customHeight="1" x14ac:dyDescent="0.2">
      <c r="A26" s="115"/>
      <c r="B26" s="116"/>
      <c r="C26" s="88">
        <v>10</v>
      </c>
      <c r="D26" s="116"/>
      <c r="E26" s="116"/>
      <c r="F26" s="116"/>
      <c r="G26" s="99" t="s">
        <v>53</v>
      </c>
      <c r="H26" s="109" t="s">
        <v>28</v>
      </c>
      <c r="I26" s="100" t="s">
        <v>28</v>
      </c>
      <c r="J26" s="101" t="s">
        <v>28</v>
      </c>
      <c r="K26" s="92" t="s">
        <v>28</v>
      </c>
      <c r="L26" s="102">
        <v>0</v>
      </c>
      <c r="M26" s="103">
        <v>0</v>
      </c>
      <c r="N26" s="103">
        <f ca="1">INDIRECT("M"&amp;26*(TRUE)&amp;":M"&amp;26*(TRUE))</f>
        <v>0</v>
      </c>
      <c r="O26" s="104">
        <f ca="1">+M26+N26</f>
        <v>0</v>
      </c>
      <c r="P26" s="105">
        <f ca="1">L26-O26</f>
        <v>0</v>
      </c>
      <c r="Q26" s="106"/>
      <c r="R26" s="73"/>
      <c r="S26" s="73"/>
      <c r="T26" s="74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</row>
    <row r="27" spans="1:154" ht="15" customHeight="1" x14ac:dyDescent="0.2">
      <c r="A27" s="87" t="s">
        <v>54</v>
      </c>
      <c r="B27" s="88" t="s">
        <v>26</v>
      </c>
      <c r="C27" s="88"/>
      <c r="D27" s="88"/>
      <c r="E27" s="88"/>
      <c r="F27" s="88"/>
      <c r="G27" s="107" t="s">
        <v>55</v>
      </c>
      <c r="H27" s="109">
        <v>0</v>
      </c>
      <c r="I27" s="90"/>
      <c r="J27" s="91" t="s">
        <v>28</v>
      </c>
      <c r="K27" s="92" t="s">
        <v>28</v>
      </c>
      <c r="L27" s="93">
        <f>+L28+L32</f>
        <v>21000</v>
      </c>
      <c r="M27" s="94">
        <f>+M28+M32</f>
        <v>22796</v>
      </c>
      <c r="N27" s="94">
        <f>+N28+N32</f>
        <v>11</v>
      </c>
      <c r="O27" s="95">
        <f>+O28+O32</f>
        <v>22807</v>
      </c>
      <c r="P27" s="96">
        <f>+P28+P32</f>
        <v>-1807</v>
      </c>
      <c r="Q27" s="97">
        <f>ROUND(O27/L27*100,2)</f>
        <v>108.6</v>
      </c>
      <c r="R27" s="73"/>
      <c r="S27" s="73"/>
      <c r="T27" s="74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  <c r="CX27" s="14"/>
      <c r="CY27" s="14"/>
      <c r="CZ27" s="14"/>
      <c r="DA27" s="14"/>
      <c r="DB27" s="14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</row>
    <row r="28" spans="1:154" ht="15" hidden="1" customHeight="1" x14ac:dyDescent="0.2">
      <c r="A28" s="87" t="s">
        <v>56</v>
      </c>
      <c r="B28" s="88"/>
      <c r="C28" s="88"/>
      <c r="D28" s="88"/>
      <c r="E28" s="88"/>
      <c r="F28" s="88"/>
      <c r="G28" s="107" t="s">
        <v>57</v>
      </c>
      <c r="H28" s="109" t="s">
        <v>28</v>
      </c>
      <c r="I28" s="90" t="s">
        <v>28</v>
      </c>
      <c r="J28" s="91" t="s">
        <v>28</v>
      </c>
      <c r="K28" s="92" t="s">
        <v>28</v>
      </c>
      <c r="L28" s="93">
        <f>+L29</f>
        <v>0</v>
      </c>
      <c r="M28" s="94">
        <f>+M29</f>
        <v>0</v>
      </c>
      <c r="N28" s="94">
        <f>+N29</f>
        <v>0</v>
      </c>
      <c r="O28" s="95">
        <f>+O29</f>
        <v>0</v>
      </c>
      <c r="P28" s="96">
        <f>+P29</f>
        <v>0</v>
      </c>
      <c r="Q28" s="97"/>
      <c r="R28" s="73"/>
      <c r="S28" s="73"/>
      <c r="T28" s="74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  <c r="CX28" s="14"/>
      <c r="CY28" s="14"/>
      <c r="CZ28" s="14"/>
      <c r="DA28" s="14"/>
      <c r="DB28" s="14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</row>
    <row r="29" spans="1:154" ht="15" hidden="1" customHeight="1" x14ac:dyDescent="0.2">
      <c r="A29" s="87" t="s">
        <v>58</v>
      </c>
      <c r="B29" s="88"/>
      <c r="C29" s="88"/>
      <c r="D29" s="88"/>
      <c r="E29" s="88"/>
      <c r="F29" s="88"/>
      <c r="G29" s="107" t="s">
        <v>59</v>
      </c>
      <c r="H29" s="109" t="s">
        <v>28</v>
      </c>
      <c r="I29" s="90" t="s">
        <v>28</v>
      </c>
      <c r="J29" s="91" t="s">
        <v>28</v>
      </c>
      <c r="K29" s="92" t="s">
        <v>28</v>
      </c>
      <c r="L29" s="93">
        <f>+L30+L31</f>
        <v>0</v>
      </c>
      <c r="M29" s="94">
        <f>+M30+M31</f>
        <v>0</v>
      </c>
      <c r="N29" s="94">
        <f>+N30+N31</f>
        <v>0</v>
      </c>
      <c r="O29" s="95">
        <f>+O30+O31</f>
        <v>0</v>
      </c>
      <c r="P29" s="96">
        <f>+P30+P31</f>
        <v>0</v>
      </c>
      <c r="Q29" s="97"/>
      <c r="R29" s="73"/>
      <c r="S29" s="73"/>
      <c r="T29" s="74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  <c r="CX29" s="14"/>
      <c r="CY29" s="14"/>
      <c r="CZ29" s="14"/>
      <c r="DA29" s="14"/>
      <c r="DB29" s="14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</row>
    <row r="30" spans="1:154" ht="15" hidden="1" customHeight="1" x14ac:dyDescent="0.2">
      <c r="A30" s="115"/>
      <c r="B30" s="116" t="s">
        <v>60</v>
      </c>
      <c r="C30" s="116"/>
      <c r="D30" s="116"/>
      <c r="E30" s="116"/>
      <c r="F30" s="116"/>
      <c r="G30" s="99" t="s">
        <v>61</v>
      </c>
      <c r="H30" s="109" t="s">
        <v>28</v>
      </c>
      <c r="I30" s="117" t="s">
        <v>28</v>
      </c>
      <c r="J30" s="118" t="s">
        <v>28</v>
      </c>
      <c r="K30" s="92" t="s">
        <v>28</v>
      </c>
      <c r="L30" s="119">
        <v>0</v>
      </c>
      <c r="M30" s="120">
        <v>0</v>
      </c>
      <c r="N30" s="120">
        <v>0</v>
      </c>
      <c r="O30" s="104">
        <f>+M30+N30</f>
        <v>0</v>
      </c>
      <c r="P30" s="105">
        <f>L30-O30</f>
        <v>0</v>
      </c>
      <c r="Q30" s="106"/>
      <c r="R30" s="73"/>
      <c r="S30" s="73"/>
      <c r="T30" s="74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</row>
    <row r="31" spans="1:154" ht="15" hidden="1" customHeight="1" x14ac:dyDescent="0.2">
      <c r="A31" s="115"/>
      <c r="B31" s="116" t="s">
        <v>26</v>
      </c>
      <c r="C31" s="116"/>
      <c r="D31" s="116"/>
      <c r="E31" s="116"/>
      <c r="F31" s="116"/>
      <c r="G31" s="99" t="s">
        <v>62</v>
      </c>
      <c r="H31" s="109" t="s">
        <v>28</v>
      </c>
      <c r="I31" s="117" t="s">
        <v>28</v>
      </c>
      <c r="J31" s="118" t="s">
        <v>28</v>
      </c>
      <c r="K31" s="92" t="s">
        <v>28</v>
      </c>
      <c r="L31" s="119">
        <v>0</v>
      </c>
      <c r="M31" s="120">
        <v>0</v>
      </c>
      <c r="N31" s="120">
        <v>0</v>
      </c>
      <c r="O31" s="104">
        <f>+M31+N31</f>
        <v>0</v>
      </c>
      <c r="P31" s="105">
        <f>L31-O31</f>
        <v>0</v>
      </c>
      <c r="Q31" s="106"/>
      <c r="R31" s="73"/>
      <c r="S31" s="73"/>
      <c r="T31" s="74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  <c r="CX31" s="14"/>
      <c r="CY31" s="14"/>
      <c r="CZ31" s="14"/>
      <c r="DA31" s="14"/>
      <c r="DB31" s="14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</row>
    <row r="32" spans="1:154" ht="15" customHeight="1" x14ac:dyDescent="0.2">
      <c r="A32" s="87" t="s">
        <v>63</v>
      </c>
      <c r="B32" s="88"/>
      <c r="C32" s="88"/>
      <c r="D32" s="88"/>
      <c r="E32" s="88"/>
      <c r="F32" s="88"/>
      <c r="G32" s="122" t="s">
        <v>64</v>
      </c>
      <c r="H32" s="109"/>
      <c r="I32" s="90"/>
      <c r="J32" s="91" t="s">
        <v>28</v>
      </c>
      <c r="K32" s="92" t="s">
        <v>28</v>
      </c>
      <c r="L32" s="93">
        <f>+L33</f>
        <v>21000</v>
      </c>
      <c r="M32" s="94">
        <f>+M33</f>
        <v>22796</v>
      </c>
      <c r="N32" s="94">
        <f>+N33</f>
        <v>11</v>
      </c>
      <c r="O32" s="95">
        <f>+O33</f>
        <v>22807</v>
      </c>
      <c r="P32" s="96">
        <f>+P33</f>
        <v>-1807</v>
      </c>
      <c r="Q32" s="97">
        <f>ROUND(O32/L32*100,2)</f>
        <v>108.6</v>
      </c>
      <c r="R32" s="73"/>
      <c r="S32" s="73"/>
      <c r="T32" s="74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  <c r="CX32" s="14"/>
      <c r="CY32" s="14"/>
      <c r="CZ32" s="14"/>
      <c r="DA32" s="14"/>
      <c r="DB32" s="14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</row>
    <row r="33" spans="1:154" ht="15" customHeight="1" x14ac:dyDescent="0.2">
      <c r="A33" s="87" t="s">
        <v>65</v>
      </c>
      <c r="B33" s="88"/>
      <c r="C33" s="88"/>
      <c r="D33" s="88"/>
      <c r="E33" s="88"/>
      <c r="F33" s="88"/>
      <c r="G33" s="122" t="s">
        <v>66</v>
      </c>
      <c r="H33" s="109">
        <f>H37</f>
        <v>30000</v>
      </c>
      <c r="I33" s="90"/>
      <c r="J33" s="91" t="s">
        <v>28</v>
      </c>
      <c r="K33" s="92" t="s">
        <v>28</v>
      </c>
      <c r="L33" s="93">
        <f>+L34+L37+L35+L36</f>
        <v>21000</v>
      </c>
      <c r="M33" s="94">
        <f>+M34+M37+M35+M36</f>
        <v>22796</v>
      </c>
      <c r="N33" s="94">
        <f>+N34+N37+N35+N36</f>
        <v>11</v>
      </c>
      <c r="O33" s="95">
        <f>+O34+O37+O35+O36</f>
        <v>22807</v>
      </c>
      <c r="P33" s="96">
        <f>+P34+P37+P35+P36</f>
        <v>-1807</v>
      </c>
      <c r="Q33" s="97">
        <f>ROUND(O33/L33*100,2)</f>
        <v>108.6</v>
      </c>
      <c r="R33" s="73"/>
      <c r="S33" s="73"/>
      <c r="T33" s="74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  <c r="CX33" s="14"/>
      <c r="CY33" s="14"/>
      <c r="CZ33" s="14"/>
      <c r="DA33" s="14"/>
      <c r="DB33" s="14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</row>
    <row r="34" spans="1:154" ht="15" hidden="1" customHeight="1" x14ac:dyDescent="0.2">
      <c r="A34" s="115"/>
      <c r="B34" s="116">
        <v>12</v>
      </c>
      <c r="C34" s="116"/>
      <c r="D34" s="116"/>
      <c r="E34" s="116"/>
      <c r="F34" s="116"/>
      <c r="G34" s="123" t="s">
        <v>67</v>
      </c>
      <c r="H34" s="109" t="s">
        <v>28</v>
      </c>
      <c r="I34" s="117" t="s">
        <v>28</v>
      </c>
      <c r="J34" s="118" t="s">
        <v>28</v>
      </c>
      <c r="K34" s="92" t="s">
        <v>28</v>
      </c>
      <c r="L34" s="119">
        <v>0</v>
      </c>
      <c r="M34" s="120">
        <v>0</v>
      </c>
      <c r="N34" s="120">
        <v>0</v>
      </c>
      <c r="O34" s="104">
        <f>+M34+N34</f>
        <v>0</v>
      </c>
      <c r="P34" s="105">
        <f>L34-O34</f>
        <v>0</v>
      </c>
      <c r="Q34" s="106"/>
      <c r="R34" s="73"/>
      <c r="S34" s="73"/>
      <c r="T34" s="74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</row>
    <row r="35" spans="1:154" ht="15" hidden="1" customHeight="1" x14ac:dyDescent="0.2">
      <c r="A35" s="115"/>
      <c r="B35" s="116">
        <v>24</v>
      </c>
      <c r="C35" s="116"/>
      <c r="D35" s="116"/>
      <c r="E35" s="116"/>
      <c r="F35" s="116"/>
      <c r="G35" s="123" t="s">
        <v>68</v>
      </c>
      <c r="H35" s="109" t="s">
        <v>28</v>
      </c>
      <c r="I35" s="117" t="s">
        <v>28</v>
      </c>
      <c r="J35" s="118" t="s">
        <v>28</v>
      </c>
      <c r="K35" s="92" t="s">
        <v>28</v>
      </c>
      <c r="L35" s="119">
        <v>0</v>
      </c>
      <c r="M35" s="120">
        <v>0</v>
      </c>
      <c r="N35" s="120">
        <v>0</v>
      </c>
      <c r="O35" s="104">
        <f>+M35+N35</f>
        <v>0</v>
      </c>
      <c r="P35" s="105">
        <f>L35-O35</f>
        <v>0</v>
      </c>
      <c r="Q35" s="106"/>
      <c r="R35" s="73"/>
      <c r="S35" s="73"/>
      <c r="T35" s="74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</row>
    <row r="36" spans="1:154" ht="15" hidden="1" customHeight="1" x14ac:dyDescent="0.2">
      <c r="A36" s="115"/>
      <c r="B36" s="116">
        <v>32</v>
      </c>
      <c r="C36" s="116"/>
      <c r="D36" s="116"/>
      <c r="E36" s="116"/>
      <c r="F36" s="116"/>
      <c r="G36" s="123" t="s">
        <v>69</v>
      </c>
      <c r="H36" s="109" t="s">
        <v>28</v>
      </c>
      <c r="I36" s="117" t="s">
        <v>28</v>
      </c>
      <c r="J36" s="118" t="s">
        <v>28</v>
      </c>
      <c r="K36" s="92" t="s">
        <v>28</v>
      </c>
      <c r="L36" s="119">
        <v>0</v>
      </c>
      <c r="M36" s="120">
        <v>0</v>
      </c>
      <c r="N36" s="120">
        <v>0</v>
      </c>
      <c r="O36" s="104">
        <f>+M36+N36</f>
        <v>0</v>
      </c>
      <c r="P36" s="105">
        <f>L36-O36</f>
        <v>0</v>
      </c>
      <c r="Q36" s="106"/>
      <c r="R36" s="73"/>
      <c r="S36" s="73"/>
      <c r="T36" s="74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  <c r="CX36" s="14"/>
      <c r="CY36" s="14"/>
      <c r="CZ36" s="14"/>
      <c r="DA36" s="14"/>
      <c r="DB36" s="14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</row>
    <row r="37" spans="1:154" ht="15" customHeight="1" x14ac:dyDescent="0.2">
      <c r="A37" s="115"/>
      <c r="B37" s="116" t="s">
        <v>70</v>
      </c>
      <c r="C37" s="116"/>
      <c r="D37" s="116"/>
      <c r="E37" s="116"/>
      <c r="F37" s="116"/>
      <c r="G37" s="123" t="s">
        <v>71</v>
      </c>
      <c r="H37" s="109">
        <v>30000</v>
      </c>
      <c r="I37" s="117"/>
      <c r="J37" s="118" t="s">
        <v>28</v>
      </c>
      <c r="K37" s="92" t="s">
        <v>28</v>
      </c>
      <c r="L37" s="119">
        <v>21000</v>
      </c>
      <c r="M37" s="120">
        <v>22796</v>
      </c>
      <c r="N37" s="120">
        <v>11</v>
      </c>
      <c r="O37" s="104">
        <f>+M37+N37</f>
        <v>22807</v>
      </c>
      <c r="P37" s="105">
        <f>L37-O37</f>
        <v>-1807</v>
      </c>
      <c r="Q37" s="106">
        <f>ROUND(O37/L37*100,2)</f>
        <v>108.6</v>
      </c>
      <c r="R37" s="73"/>
      <c r="S37" s="73"/>
      <c r="T37" s="74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  <c r="CX37" s="14"/>
      <c r="CY37" s="14"/>
      <c r="CZ37" s="14"/>
      <c r="DA37" s="14"/>
      <c r="DB37" s="14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</row>
    <row r="38" spans="1:154" ht="27" customHeight="1" x14ac:dyDescent="0.2">
      <c r="A38" s="87" t="s">
        <v>72</v>
      </c>
      <c r="B38" s="88"/>
      <c r="C38" s="88"/>
      <c r="D38" s="88"/>
      <c r="E38" s="88"/>
      <c r="F38" s="88"/>
      <c r="G38" s="122" t="s">
        <v>73</v>
      </c>
      <c r="H38" s="109" t="s">
        <v>28</v>
      </c>
      <c r="I38" s="90" t="s">
        <v>28</v>
      </c>
      <c r="J38" s="91" t="s">
        <v>28</v>
      </c>
      <c r="K38" s="92" t="s">
        <v>28</v>
      </c>
      <c r="L38" s="93">
        <f>+L39</f>
        <v>0</v>
      </c>
      <c r="M38" s="94">
        <v>0</v>
      </c>
      <c r="N38" s="94">
        <f>+N39</f>
        <v>0</v>
      </c>
      <c r="O38" s="95">
        <f>+O39</f>
        <v>0</v>
      </c>
      <c r="P38" s="96">
        <f>+P39</f>
        <v>0</v>
      </c>
      <c r="Q38" s="97"/>
      <c r="R38" s="73"/>
      <c r="S38" s="73"/>
      <c r="T38" s="74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  <c r="CX38" s="14"/>
      <c r="CY38" s="14"/>
      <c r="CZ38" s="14"/>
      <c r="DA38" s="14"/>
      <c r="DB38" s="14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</row>
    <row r="39" spans="1:154" ht="15" customHeight="1" x14ac:dyDescent="0.2">
      <c r="A39" s="115"/>
      <c r="B39" s="116" t="s">
        <v>60</v>
      </c>
      <c r="C39" s="116"/>
      <c r="D39" s="116"/>
      <c r="E39" s="116"/>
      <c r="F39" s="116"/>
      <c r="G39" s="123" t="s">
        <v>74</v>
      </c>
      <c r="H39" s="109" t="s">
        <v>28</v>
      </c>
      <c r="I39" s="117" t="s">
        <v>28</v>
      </c>
      <c r="J39" s="118" t="s">
        <v>28</v>
      </c>
      <c r="K39" s="92" t="s">
        <v>28</v>
      </c>
      <c r="L39" s="119">
        <v>0</v>
      </c>
      <c r="M39" s="120">
        <v>0</v>
      </c>
      <c r="N39" s="120">
        <v>0</v>
      </c>
      <c r="O39" s="104">
        <f t="shared" ref="O39:O44" si="1">+M39+N39</f>
        <v>0</v>
      </c>
      <c r="P39" s="105">
        <f t="shared" ref="P39:P44" si="2">L39-O39</f>
        <v>0</v>
      </c>
      <c r="Q39" s="106"/>
      <c r="R39" s="73"/>
      <c r="S39" s="73"/>
      <c r="T39" s="74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  <c r="CX39" s="14"/>
      <c r="CY39" s="14"/>
      <c r="CZ39" s="14"/>
      <c r="DA39" s="14"/>
      <c r="DB39" s="14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</row>
    <row r="40" spans="1:154" ht="15" customHeight="1" x14ac:dyDescent="0.2">
      <c r="A40" s="115">
        <v>4104</v>
      </c>
      <c r="B40" s="116"/>
      <c r="C40" s="116"/>
      <c r="D40" s="116"/>
      <c r="E40" s="116"/>
      <c r="F40" s="116"/>
      <c r="G40" s="123" t="s">
        <v>75</v>
      </c>
      <c r="H40" s="109" t="s">
        <v>28</v>
      </c>
      <c r="I40" s="117" t="s">
        <v>28</v>
      </c>
      <c r="J40" s="118" t="s">
        <v>28</v>
      </c>
      <c r="K40" s="92" t="s">
        <v>28</v>
      </c>
      <c r="L40" s="119">
        <v>0</v>
      </c>
      <c r="M40" s="120">
        <v>0</v>
      </c>
      <c r="N40" s="120">
        <v>0</v>
      </c>
      <c r="O40" s="104">
        <f t="shared" si="1"/>
        <v>0</v>
      </c>
      <c r="P40" s="105">
        <f t="shared" si="2"/>
        <v>0</v>
      </c>
      <c r="Q40" s="106"/>
      <c r="R40" s="73"/>
      <c r="S40" s="73"/>
      <c r="T40" s="74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</row>
    <row r="41" spans="1:154" ht="15" customHeight="1" x14ac:dyDescent="0.2">
      <c r="A41" s="115"/>
      <c r="B41" s="116"/>
      <c r="C41" s="116"/>
      <c r="D41" s="116"/>
      <c r="E41" s="116"/>
      <c r="F41" s="116"/>
      <c r="G41" s="123" t="s">
        <v>76</v>
      </c>
      <c r="H41" s="109" t="s">
        <v>28</v>
      </c>
      <c r="I41" s="117" t="s">
        <v>28</v>
      </c>
      <c r="J41" s="118" t="s">
        <v>28</v>
      </c>
      <c r="K41" s="92" t="s">
        <v>28</v>
      </c>
      <c r="L41" s="119">
        <v>0</v>
      </c>
      <c r="M41" s="120">
        <v>0</v>
      </c>
      <c r="N41" s="120">
        <v>0</v>
      </c>
      <c r="O41" s="104">
        <f t="shared" si="1"/>
        <v>0</v>
      </c>
      <c r="P41" s="105">
        <f t="shared" si="2"/>
        <v>0</v>
      </c>
      <c r="Q41" s="106"/>
      <c r="R41" s="73"/>
      <c r="S41" s="73"/>
      <c r="T41" s="74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</row>
    <row r="42" spans="1:154" ht="15" customHeight="1" x14ac:dyDescent="0.2">
      <c r="A42" s="115">
        <v>4204</v>
      </c>
      <c r="B42" s="116"/>
      <c r="C42" s="116"/>
      <c r="D42" s="116"/>
      <c r="E42" s="116"/>
      <c r="F42" s="116"/>
      <c r="G42" s="123" t="s">
        <v>77</v>
      </c>
      <c r="H42" s="109" t="s">
        <v>28</v>
      </c>
      <c r="I42" s="117" t="s">
        <v>28</v>
      </c>
      <c r="J42" s="118" t="s">
        <v>28</v>
      </c>
      <c r="K42" s="92" t="s">
        <v>28</v>
      </c>
      <c r="L42" s="119">
        <v>0</v>
      </c>
      <c r="M42" s="120">
        <v>0</v>
      </c>
      <c r="N42" s="120">
        <v>0</v>
      </c>
      <c r="O42" s="104">
        <f t="shared" si="1"/>
        <v>0</v>
      </c>
      <c r="P42" s="105">
        <f t="shared" si="2"/>
        <v>0</v>
      </c>
      <c r="Q42" s="106"/>
      <c r="R42" s="73"/>
      <c r="S42" s="73"/>
      <c r="T42" s="74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  <c r="CX42" s="14"/>
      <c r="CY42" s="14"/>
      <c r="CZ42" s="14"/>
      <c r="DA42" s="14"/>
      <c r="DB42" s="14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</row>
    <row r="43" spans="1:154" ht="15" customHeight="1" x14ac:dyDescent="0.2">
      <c r="A43" s="115"/>
      <c r="B43" s="116"/>
      <c r="C43" s="116"/>
      <c r="D43" s="116"/>
      <c r="E43" s="116"/>
      <c r="F43" s="116"/>
      <c r="G43" s="123" t="s">
        <v>78</v>
      </c>
      <c r="H43" s="109" t="s">
        <v>28</v>
      </c>
      <c r="I43" s="117" t="s">
        <v>28</v>
      </c>
      <c r="J43" s="118" t="s">
        <v>28</v>
      </c>
      <c r="K43" s="92" t="s">
        <v>28</v>
      </c>
      <c r="L43" s="119">
        <v>0</v>
      </c>
      <c r="M43" s="120">
        <v>0</v>
      </c>
      <c r="N43" s="120">
        <v>0</v>
      </c>
      <c r="O43" s="104">
        <f t="shared" si="1"/>
        <v>0</v>
      </c>
      <c r="P43" s="105">
        <f t="shared" si="2"/>
        <v>0</v>
      </c>
      <c r="Q43" s="106"/>
      <c r="R43" s="73"/>
      <c r="S43" s="73"/>
      <c r="T43" s="74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  <c r="CX43" s="14"/>
      <c r="CY43" s="14"/>
      <c r="CZ43" s="14"/>
      <c r="DA43" s="14"/>
      <c r="DB43" s="14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</row>
    <row r="44" spans="1:154" ht="15" customHeight="1" x14ac:dyDescent="0.2">
      <c r="A44" s="115"/>
      <c r="B44" s="116">
        <v>25</v>
      </c>
      <c r="C44" s="116"/>
      <c r="D44" s="116"/>
      <c r="E44" s="116"/>
      <c r="F44" s="116"/>
      <c r="G44" s="123" t="s">
        <v>79</v>
      </c>
      <c r="H44" s="109" t="s">
        <v>28</v>
      </c>
      <c r="I44" s="117" t="s">
        <v>28</v>
      </c>
      <c r="J44" s="118" t="s">
        <v>28</v>
      </c>
      <c r="K44" s="92" t="s">
        <v>28</v>
      </c>
      <c r="L44" s="119">
        <v>0</v>
      </c>
      <c r="M44" s="120">
        <v>0</v>
      </c>
      <c r="N44" s="120">
        <v>0</v>
      </c>
      <c r="O44" s="104">
        <f t="shared" si="1"/>
        <v>0</v>
      </c>
      <c r="P44" s="105">
        <f t="shared" si="2"/>
        <v>0</v>
      </c>
      <c r="Q44" s="106"/>
      <c r="R44" s="73"/>
      <c r="S44" s="73"/>
      <c r="T44" s="74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  <c r="CX44" s="14"/>
      <c r="CY44" s="14"/>
      <c r="CZ44" s="14"/>
      <c r="DA44" s="14"/>
      <c r="DB44" s="14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</row>
    <row r="45" spans="1:154" s="114" customFormat="1" ht="15" customHeight="1" x14ac:dyDescent="0.25">
      <c r="A45" s="87">
        <v>4504</v>
      </c>
      <c r="B45" s="88"/>
      <c r="C45" s="88"/>
      <c r="D45" s="88"/>
      <c r="E45" s="88"/>
      <c r="F45" s="88"/>
      <c r="G45" s="122" t="s">
        <v>80</v>
      </c>
      <c r="H45" s="109" t="s">
        <v>28</v>
      </c>
      <c r="I45" s="90" t="s">
        <v>28</v>
      </c>
      <c r="J45" s="91" t="s">
        <v>28</v>
      </c>
      <c r="K45" s="92" t="s">
        <v>28</v>
      </c>
      <c r="L45" s="93">
        <f>+L46+L47</f>
        <v>0</v>
      </c>
      <c r="M45" s="94">
        <v>0</v>
      </c>
      <c r="N45" s="94">
        <f ca="1">+N46+N47</f>
        <v>0</v>
      </c>
      <c r="O45" s="95">
        <f ca="1">O46+O47</f>
        <v>0</v>
      </c>
      <c r="P45" s="96">
        <f ca="1">+P46+P47</f>
        <v>0</v>
      </c>
      <c r="Q45" s="97"/>
      <c r="R45" s="110"/>
      <c r="S45" s="110"/>
      <c r="T45" s="111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  <c r="AR45" s="110"/>
      <c r="AS45" s="112"/>
      <c r="AT45" s="112"/>
      <c r="AU45" s="112"/>
      <c r="AV45" s="112"/>
      <c r="AW45" s="112"/>
      <c r="AX45" s="112"/>
      <c r="AY45" s="112"/>
      <c r="AZ45" s="112"/>
      <c r="BA45" s="112"/>
      <c r="BB45" s="112"/>
      <c r="BC45" s="112"/>
      <c r="BD45" s="112"/>
      <c r="BE45" s="112"/>
      <c r="BF45" s="112"/>
      <c r="BG45" s="112"/>
      <c r="BH45" s="112"/>
      <c r="BI45" s="112"/>
      <c r="BJ45" s="112"/>
      <c r="BK45" s="112"/>
      <c r="BL45" s="112"/>
      <c r="BM45" s="112"/>
      <c r="BN45" s="112"/>
      <c r="BO45" s="112"/>
      <c r="BP45" s="112"/>
      <c r="BQ45" s="112"/>
      <c r="BR45" s="112"/>
      <c r="BS45" s="112"/>
      <c r="BT45" s="112"/>
      <c r="BU45" s="112"/>
      <c r="BV45" s="112"/>
      <c r="BW45" s="112"/>
      <c r="BX45" s="112"/>
      <c r="BY45" s="112"/>
      <c r="BZ45" s="112"/>
      <c r="CA45" s="112"/>
      <c r="CB45" s="112"/>
      <c r="CC45" s="112"/>
      <c r="CD45" s="112"/>
      <c r="CE45" s="112"/>
      <c r="CF45" s="112"/>
      <c r="CG45" s="112"/>
      <c r="CH45" s="112"/>
      <c r="CI45" s="112"/>
      <c r="CJ45" s="112"/>
      <c r="CK45" s="112"/>
      <c r="CL45" s="112"/>
      <c r="CM45" s="112"/>
      <c r="CN45" s="112"/>
      <c r="CO45" s="112"/>
      <c r="CP45" s="112"/>
      <c r="CQ45" s="112"/>
      <c r="CR45" s="112"/>
      <c r="CS45" s="112"/>
      <c r="CT45" s="112"/>
      <c r="CU45" s="112"/>
      <c r="CV45" s="112"/>
      <c r="CW45" s="112"/>
      <c r="CX45" s="112"/>
      <c r="CY45" s="112"/>
      <c r="CZ45" s="112"/>
      <c r="DA45" s="112"/>
      <c r="DB45" s="112"/>
      <c r="DC45" s="113"/>
      <c r="DD45" s="113"/>
      <c r="DE45" s="113"/>
      <c r="DF45" s="113"/>
      <c r="DG45" s="113"/>
      <c r="DH45" s="113"/>
      <c r="DI45" s="113"/>
      <c r="DJ45" s="113"/>
      <c r="DK45" s="113"/>
      <c r="DL45" s="113"/>
      <c r="DM45" s="113"/>
      <c r="DN45" s="113"/>
      <c r="DO45" s="113"/>
      <c r="DP45" s="113"/>
      <c r="DQ45" s="113"/>
      <c r="DR45" s="113"/>
      <c r="DS45" s="113"/>
      <c r="DT45" s="113"/>
      <c r="DU45" s="113"/>
      <c r="DV45" s="113"/>
      <c r="DW45" s="113"/>
      <c r="DX45" s="113"/>
      <c r="DY45" s="113"/>
      <c r="DZ45" s="113"/>
      <c r="EA45" s="113"/>
      <c r="EB45" s="113"/>
      <c r="EC45" s="113"/>
      <c r="ED45" s="113"/>
      <c r="EE45" s="113"/>
      <c r="EF45" s="113"/>
      <c r="EG45" s="113"/>
      <c r="EH45" s="113"/>
      <c r="EI45" s="113"/>
      <c r="EJ45" s="113"/>
      <c r="EK45" s="113"/>
      <c r="EL45" s="113"/>
      <c r="EM45" s="113"/>
      <c r="EN45" s="113"/>
      <c r="EO45" s="113"/>
      <c r="EP45" s="113"/>
      <c r="EQ45" s="113"/>
      <c r="ER45" s="113"/>
      <c r="ES45" s="113"/>
      <c r="ET45" s="113"/>
      <c r="EU45" s="113"/>
      <c r="EV45" s="113"/>
      <c r="EW45" s="113"/>
      <c r="EX45" s="113"/>
    </row>
    <row r="46" spans="1:154" ht="15" customHeight="1" x14ac:dyDescent="0.2">
      <c r="A46" s="115"/>
      <c r="B46" s="124" t="s">
        <v>81</v>
      </c>
      <c r="C46" s="116"/>
      <c r="D46" s="116"/>
      <c r="E46" s="116"/>
      <c r="F46" s="116"/>
      <c r="G46" s="123" t="s">
        <v>82</v>
      </c>
      <c r="H46" s="109" t="s">
        <v>28</v>
      </c>
      <c r="I46" s="117" t="s">
        <v>28</v>
      </c>
      <c r="J46" s="118" t="s">
        <v>28</v>
      </c>
      <c r="K46" s="92" t="s">
        <v>28</v>
      </c>
      <c r="L46" s="119">
        <v>0</v>
      </c>
      <c r="M46" s="120">
        <v>0</v>
      </c>
      <c r="N46" s="120">
        <v>0</v>
      </c>
      <c r="O46" s="104">
        <f>+M46+N46</f>
        <v>0</v>
      </c>
      <c r="P46" s="105">
        <f>L46-O46</f>
        <v>0</v>
      </c>
      <c r="Q46" s="106"/>
      <c r="R46" s="73"/>
      <c r="S46" s="73"/>
      <c r="T46" s="74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</row>
    <row r="47" spans="1:154" ht="15" customHeight="1" x14ac:dyDescent="0.2">
      <c r="A47" s="115"/>
      <c r="B47" s="124" t="s">
        <v>83</v>
      </c>
      <c r="C47" s="116"/>
      <c r="D47" s="116"/>
      <c r="E47" s="116"/>
      <c r="F47" s="116"/>
      <c r="G47" s="123" t="s">
        <v>84</v>
      </c>
      <c r="H47" s="109" t="s">
        <v>28</v>
      </c>
      <c r="I47" s="117" t="s">
        <v>28</v>
      </c>
      <c r="J47" s="118" t="s">
        <v>28</v>
      </c>
      <c r="K47" s="92" t="s">
        <v>28</v>
      </c>
      <c r="L47" s="119">
        <v>0</v>
      </c>
      <c r="M47" s="120">
        <v>0</v>
      </c>
      <c r="N47" s="120">
        <f ca="1">INDIRECT("M"&amp;47*(TRUE)&amp;":M"&amp;47*(TRUE))</f>
        <v>0</v>
      </c>
      <c r="O47" s="104">
        <f ca="1">+M47+N47</f>
        <v>0</v>
      </c>
      <c r="P47" s="105">
        <f ca="1">L47-O47</f>
        <v>0</v>
      </c>
      <c r="Q47" s="106"/>
      <c r="R47" s="73"/>
      <c r="S47" s="73"/>
      <c r="T47" s="74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  <c r="AJ47" s="73"/>
      <c r="AK47" s="73"/>
      <c r="AL47" s="73"/>
      <c r="AM47" s="73"/>
      <c r="AN47" s="73"/>
      <c r="AO47" s="73"/>
      <c r="AP47" s="73"/>
      <c r="AQ47" s="73"/>
      <c r="AR47" s="73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  <c r="CX47" s="14"/>
      <c r="CY47" s="14"/>
      <c r="CZ47" s="14"/>
      <c r="DA47" s="14"/>
      <c r="DB47" s="14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</row>
    <row r="48" spans="1:154" ht="15" customHeight="1" x14ac:dyDescent="0.2">
      <c r="A48" s="125" t="s">
        <v>85</v>
      </c>
      <c r="B48" s="126" t="s">
        <v>40</v>
      </c>
      <c r="C48" s="126"/>
      <c r="D48" s="126"/>
      <c r="E48" s="126"/>
      <c r="F48" s="126"/>
      <c r="G48" s="127" t="s">
        <v>86</v>
      </c>
      <c r="H48" s="128">
        <f>H18+H33</f>
        <v>23778000</v>
      </c>
      <c r="I48" s="129"/>
      <c r="J48" s="130" t="s">
        <v>28</v>
      </c>
      <c r="K48" s="131" t="s">
        <v>28</v>
      </c>
      <c r="L48" s="132">
        <f>+L16+L21+L30+L37+L39</f>
        <v>21000</v>
      </c>
      <c r="M48" s="133">
        <f>M15+M18+M21+M27</f>
        <v>6888780</v>
      </c>
      <c r="N48" s="133">
        <f ca="1">N15+N18+N21+N27</f>
        <v>873688</v>
      </c>
      <c r="O48" s="134">
        <f ca="1">+M48+N48</f>
        <v>7762468</v>
      </c>
      <c r="P48" s="135">
        <f ca="1">+P16+P18+P21+P30+P37+P39</f>
        <v>15871532</v>
      </c>
      <c r="Q48" s="136">
        <f ca="1">ROUND(O48/L48*100,2)</f>
        <v>36964.129999999997</v>
      </c>
      <c r="R48" s="73"/>
      <c r="S48" s="73"/>
      <c r="T48" s="74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  <c r="CX48" s="14"/>
      <c r="CY48" s="14"/>
      <c r="CZ48" s="14"/>
      <c r="DA48" s="14"/>
      <c r="DB48" s="14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</row>
    <row r="49" spans="1:154" ht="15" customHeight="1" x14ac:dyDescent="0.2">
      <c r="A49" s="125"/>
      <c r="B49" s="126" t="s">
        <v>38</v>
      </c>
      <c r="C49" s="126"/>
      <c r="D49" s="126"/>
      <c r="E49" s="126"/>
      <c r="F49" s="126"/>
      <c r="G49" s="127" t="s">
        <v>87</v>
      </c>
      <c r="H49" s="128">
        <f>H19</f>
        <v>2700000</v>
      </c>
      <c r="I49" s="137"/>
      <c r="J49" s="138" t="s">
        <v>28</v>
      </c>
      <c r="K49" s="131" t="s">
        <v>28</v>
      </c>
      <c r="L49" s="139">
        <f>+L17+L31+L34</f>
        <v>0</v>
      </c>
      <c r="M49" s="133">
        <f t="shared" ref="M49:N49" si="3">+M17+M19+M31+M34</f>
        <v>416394</v>
      </c>
      <c r="N49" s="133">
        <f t="shared" si="3"/>
        <v>50794</v>
      </c>
      <c r="O49" s="140">
        <f>+O17+O19+O31+O34</f>
        <v>467188</v>
      </c>
      <c r="P49" s="141">
        <f>+P17+P19+P31+P34</f>
        <v>1563812</v>
      </c>
      <c r="Q49" s="136" t="e">
        <f>ROUND(O49/L49*100,2)</f>
        <v>#DIV/0!</v>
      </c>
      <c r="R49" s="73"/>
      <c r="S49" s="73"/>
      <c r="T49" s="74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  <c r="CX49" s="14"/>
      <c r="CY49" s="14"/>
      <c r="CZ49" s="14"/>
      <c r="DA49" s="14"/>
      <c r="DB49" s="14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</row>
    <row r="50" spans="1:154" ht="15" hidden="1" customHeight="1" x14ac:dyDescent="0.2">
      <c r="A50" s="115"/>
      <c r="B50" s="98" t="s">
        <v>88</v>
      </c>
      <c r="C50" s="88"/>
      <c r="D50" s="88"/>
      <c r="E50" s="88"/>
      <c r="F50" s="88"/>
      <c r="G50" s="142" t="s">
        <v>89</v>
      </c>
      <c r="H50" s="109" t="s">
        <v>28</v>
      </c>
      <c r="I50" s="100" t="s">
        <v>28</v>
      </c>
      <c r="J50" s="101" t="s">
        <v>28</v>
      </c>
      <c r="K50" s="92" t="s">
        <v>28</v>
      </c>
      <c r="L50" s="102">
        <v>0</v>
      </c>
      <c r="M50" s="103">
        <v>0</v>
      </c>
      <c r="N50" s="103">
        <v>0</v>
      </c>
      <c r="O50" s="104">
        <f>+O51</f>
        <v>0</v>
      </c>
      <c r="P50" s="105">
        <f>+P51</f>
        <v>0</v>
      </c>
      <c r="Q50" s="106"/>
      <c r="R50" s="73"/>
      <c r="S50" s="73"/>
      <c r="T50" s="74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</row>
    <row r="51" spans="1:154" ht="15" hidden="1" customHeight="1" x14ac:dyDescent="0.2">
      <c r="A51" s="115"/>
      <c r="B51" s="116"/>
      <c r="C51" s="116"/>
      <c r="D51" s="116"/>
      <c r="E51" s="116"/>
      <c r="F51" s="116"/>
      <c r="G51" s="142" t="s">
        <v>27</v>
      </c>
      <c r="H51" s="109" t="s">
        <v>28</v>
      </c>
      <c r="I51" s="100" t="s">
        <v>28</v>
      </c>
      <c r="J51" s="101" t="s">
        <v>28</v>
      </c>
      <c r="K51" s="92" t="s">
        <v>28</v>
      </c>
      <c r="L51" s="102">
        <v>0</v>
      </c>
      <c r="M51" s="103">
        <v>0</v>
      </c>
      <c r="N51" s="103">
        <v>0</v>
      </c>
      <c r="O51" s="104">
        <f>+O52</f>
        <v>0</v>
      </c>
      <c r="P51" s="105">
        <f>+P52</f>
        <v>0</v>
      </c>
      <c r="Q51" s="106"/>
      <c r="R51" s="73"/>
      <c r="S51" s="73"/>
      <c r="T51" s="74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  <c r="CX51" s="14"/>
      <c r="CY51" s="14"/>
      <c r="CZ51" s="14"/>
      <c r="DA51" s="14"/>
      <c r="DB51" s="14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</row>
    <row r="52" spans="1:154" ht="27" hidden="1" customHeight="1" x14ac:dyDescent="0.2">
      <c r="A52" s="87">
        <v>4808</v>
      </c>
      <c r="B52" s="116"/>
      <c r="C52" s="116"/>
      <c r="D52" s="116"/>
      <c r="E52" s="116"/>
      <c r="F52" s="116"/>
      <c r="G52" s="122" t="s">
        <v>90</v>
      </c>
      <c r="H52" s="109" t="s">
        <v>28</v>
      </c>
      <c r="I52" s="100" t="s">
        <v>28</v>
      </c>
      <c r="J52" s="101" t="s">
        <v>28</v>
      </c>
      <c r="K52" s="92" t="s">
        <v>28</v>
      </c>
      <c r="L52" s="102">
        <v>0</v>
      </c>
      <c r="M52" s="103">
        <v>0</v>
      </c>
      <c r="N52" s="103">
        <v>0</v>
      </c>
      <c r="O52" s="104">
        <f>+M52+N52</f>
        <v>0</v>
      </c>
      <c r="P52" s="105">
        <f>L52-O52</f>
        <v>0</v>
      </c>
      <c r="Q52" s="106"/>
      <c r="R52" s="73"/>
      <c r="S52" s="73"/>
      <c r="T52" s="74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  <c r="BY52" s="14"/>
      <c r="BZ52" s="14"/>
      <c r="CA52" s="14"/>
      <c r="CB52" s="14"/>
      <c r="CC52" s="14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  <c r="CX52" s="14"/>
      <c r="CY52" s="14"/>
      <c r="CZ52" s="14"/>
      <c r="DA52" s="14"/>
      <c r="DB52" s="14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</row>
    <row r="53" spans="1:154" ht="15" hidden="1" customHeight="1" x14ac:dyDescent="0.2">
      <c r="A53" s="115"/>
      <c r="B53" s="116">
        <v>15</v>
      </c>
      <c r="C53" s="116"/>
      <c r="D53" s="116"/>
      <c r="E53" s="116"/>
      <c r="F53" s="116"/>
      <c r="G53" s="143" t="s">
        <v>91</v>
      </c>
      <c r="H53" s="109" t="s">
        <v>28</v>
      </c>
      <c r="I53" s="100" t="s">
        <v>28</v>
      </c>
      <c r="J53" s="101" t="s">
        <v>28</v>
      </c>
      <c r="K53" s="92" t="s">
        <v>28</v>
      </c>
      <c r="L53" s="102">
        <v>0</v>
      </c>
      <c r="M53" s="103">
        <v>0</v>
      </c>
      <c r="N53" s="103">
        <v>0</v>
      </c>
      <c r="O53" s="104">
        <f>+M53+N53</f>
        <v>0</v>
      </c>
      <c r="P53" s="105">
        <f>L53-O53</f>
        <v>0</v>
      </c>
      <c r="Q53" s="106"/>
      <c r="R53" s="73"/>
      <c r="S53" s="73"/>
      <c r="T53" s="74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14"/>
      <c r="DB53" s="14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</row>
    <row r="54" spans="1:154" ht="9" customHeight="1" thickBot="1" x14ac:dyDescent="0.25">
      <c r="A54" s="144"/>
      <c r="B54" s="145"/>
      <c r="C54" s="145"/>
      <c r="D54" s="145"/>
      <c r="E54" s="145"/>
      <c r="F54" s="145"/>
      <c r="G54" s="146"/>
      <c r="H54" s="147"/>
      <c r="I54" s="148"/>
      <c r="J54" s="149"/>
      <c r="K54" s="150"/>
      <c r="L54" s="151"/>
      <c r="M54" s="151"/>
      <c r="N54" s="152"/>
      <c r="O54" s="153"/>
      <c r="P54" s="154"/>
      <c r="Q54" s="155"/>
      <c r="R54" s="73"/>
      <c r="S54" s="73"/>
      <c r="T54" s="74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4"/>
      <c r="BR54" s="14"/>
      <c r="BS54" s="14"/>
      <c r="BT54" s="14"/>
      <c r="BU54" s="14"/>
      <c r="BV54" s="14"/>
      <c r="BW54" s="14"/>
      <c r="BX54" s="14"/>
      <c r="BY54" s="14"/>
      <c r="BZ54" s="14"/>
      <c r="CA54" s="14"/>
      <c r="CB54" s="14"/>
      <c r="CC54" s="14"/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  <c r="CX54" s="14"/>
      <c r="CY54" s="14"/>
      <c r="CZ54" s="14"/>
      <c r="DA54" s="14"/>
      <c r="DB54" s="14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</row>
    <row r="55" spans="1:154" x14ac:dyDescent="0.2">
      <c r="A55" s="156" t="s">
        <v>92</v>
      </c>
      <c r="B55" s="157"/>
      <c r="C55" s="157"/>
      <c r="D55" s="157"/>
      <c r="E55" s="157"/>
      <c r="F55" s="157"/>
      <c r="G55" s="158" t="s">
        <v>93</v>
      </c>
      <c r="H55" s="159">
        <f>+H56+H68+H70</f>
        <v>18601400</v>
      </c>
      <c r="I55" s="160">
        <f>+I56+I68+I70</f>
        <v>18593303</v>
      </c>
      <c r="J55" s="161">
        <f>+J56+J68+J70</f>
        <v>8097</v>
      </c>
      <c r="K55" s="162">
        <f t="shared" ref="K55:K95" si="4">ROUND(I55/H55*100,2)</f>
        <v>99.96</v>
      </c>
      <c r="L55" s="163">
        <f>+L56+L68+L70</f>
        <v>15634900</v>
      </c>
      <c r="M55" s="164">
        <f>+M56+M68+M70</f>
        <v>13218880</v>
      </c>
      <c r="N55" s="164">
        <f>+N56+N68+N70</f>
        <v>2069411</v>
      </c>
      <c r="O55" s="164">
        <f>+O56+O68+O70</f>
        <v>15288291</v>
      </c>
      <c r="P55" s="164">
        <f>L55-O55</f>
        <v>346609</v>
      </c>
      <c r="Q55" s="165">
        <f>ROUND(O55/L55*100,2)</f>
        <v>97.78</v>
      </c>
      <c r="R55" s="166"/>
      <c r="S55" s="166"/>
      <c r="T55" s="167"/>
      <c r="U55" s="166"/>
      <c r="V55" s="166"/>
      <c r="W55" s="166"/>
      <c r="X55" s="166"/>
      <c r="Y55" s="166"/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166"/>
      <c r="AK55" s="166"/>
      <c r="AL55" s="166"/>
      <c r="AM55" s="166"/>
      <c r="AN55" s="166"/>
      <c r="AO55" s="166"/>
      <c r="AP55" s="166"/>
      <c r="AQ55" s="166"/>
      <c r="AR55" s="16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</row>
    <row r="56" spans="1:154" x14ac:dyDescent="0.2">
      <c r="A56" s="87"/>
      <c r="B56" s="88"/>
      <c r="C56" s="88"/>
      <c r="D56" s="98" t="s">
        <v>81</v>
      </c>
      <c r="E56" s="88"/>
      <c r="F56" s="88"/>
      <c r="G56" s="122" t="s">
        <v>94</v>
      </c>
      <c r="H56" s="168">
        <f>+H57+H58+H59+H60+H61+H62+H63+H64+H65+H66</f>
        <v>18601400</v>
      </c>
      <c r="I56" s="169">
        <f>+I57+I58+I59+I60+I61+I62+I63+I64+I65+I66</f>
        <v>18593303</v>
      </c>
      <c r="J56" s="170">
        <f>+J57+J58+J59+J60+J61+J62+J63+J64+J65+J66</f>
        <v>8097</v>
      </c>
      <c r="K56" s="171">
        <f t="shared" si="4"/>
        <v>99.96</v>
      </c>
      <c r="L56" s="172">
        <f>+L57+L58+L59+L60+L61+L62+L63+L64+L65+L66</f>
        <v>15634900</v>
      </c>
      <c r="M56" s="173">
        <f>+M57+M58+M59+M60+M61+M62+M63+M64+M65+M66</f>
        <v>13361737</v>
      </c>
      <c r="N56" s="173">
        <f>+N57+N58+N59+N60+N61+N62+N63+N64+N65+N66</f>
        <v>2073533</v>
      </c>
      <c r="O56" s="173">
        <f>+O57+O58+O59+O60+O61+O62+O63+O64+O65+O66</f>
        <v>15435270</v>
      </c>
      <c r="P56" s="173">
        <f t="shared" ref="P56:P119" si="5">L56-O56</f>
        <v>199630</v>
      </c>
      <c r="Q56" s="174">
        <f t="shared" ref="Q56:Q104" si="6">ROUND(O56/L56*100,2)</f>
        <v>98.72</v>
      </c>
      <c r="R56" s="166"/>
      <c r="S56" s="166"/>
      <c r="T56" s="167"/>
      <c r="U56" s="166"/>
      <c r="V56" s="166"/>
      <c r="W56" s="166"/>
      <c r="X56" s="166"/>
      <c r="Y56" s="166"/>
      <c r="Z56" s="166"/>
      <c r="AA56" s="166"/>
      <c r="AB56" s="166"/>
      <c r="AC56" s="166"/>
      <c r="AD56" s="166"/>
      <c r="AE56" s="166"/>
      <c r="AF56" s="166"/>
      <c r="AG56" s="166"/>
      <c r="AH56" s="166"/>
      <c r="AI56" s="166"/>
      <c r="AJ56" s="166"/>
      <c r="AK56" s="166"/>
      <c r="AL56" s="166"/>
      <c r="AM56" s="166"/>
      <c r="AN56" s="166"/>
      <c r="AO56" s="166"/>
      <c r="AP56" s="166"/>
      <c r="AQ56" s="166"/>
      <c r="AR56" s="16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</row>
    <row r="57" spans="1:154" x14ac:dyDescent="0.2">
      <c r="A57" s="87"/>
      <c r="B57" s="88"/>
      <c r="C57" s="88"/>
      <c r="D57" s="98" t="s">
        <v>95</v>
      </c>
      <c r="E57" s="88"/>
      <c r="F57" s="88"/>
      <c r="G57" s="122" t="s">
        <v>96</v>
      </c>
      <c r="H57" s="168">
        <f t="shared" ref="H57:J61" si="7">+H73</f>
        <v>3256400</v>
      </c>
      <c r="I57" s="169">
        <f t="shared" si="7"/>
        <v>3256136</v>
      </c>
      <c r="J57" s="170">
        <f t="shared" si="7"/>
        <v>264</v>
      </c>
      <c r="K57" s="171">
        <f t="shared" si="4"/>
        <v>99.99</v>
      </c>
      <c r="L57" s="172">
        <f t="shared" ref="L57:O61" si="8">+L73</f>
        <v>3227400</v>
      </c>
      <c r="M57" s="173">
        <f t="shared" si="8"/>
        <v>2816037</v>
      </c>
      <c r="N57" s="173">
        <f t="shared" si="8"/>
        <v>381132</v>
      </c>
      <c r="O57" s="173">
        <f t="shared" si="8"/>
        <v>3197169</v>
      </c>
      <c r="P57" s="173">
        <f t="shared" si="5"/>
        <v>30231</v>
      </c>
      <c r="Q57" s="174">
        <f t="shared" si="6"/>
        <v>99.06</v>
      </c>
      <c r="R57" s="166"/>
      <c r="S57" s="166"/>
      <c r="T57" s="167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166"/>
      <c r="AG57" s="166"/>
      <c r="AH57" s="166"/>
      <c r="AI57" s="166"/>
      <c r="AJ57" s="166"/>
      <c r="AK57" s="166"/>
      <c r="AL57" s="166"/>
      <c r="AM57" s="166"/>
      <c r="AN57" s="166"/>
      <c r="AO57" s="166"/>
      <c r="AP57" s="166"/>
      <c r="AQ57" s="166"/>
      <c r="AR57" s="16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</row>
    <row r="58" spans="1:154" x14ac:dyDescent="0.2">
      <c r="A58" s="87"/>
      <c r="B58" s="88"/>
      <c r="C58" s="88"/>
      <c r="D58" s="98" t="s">
        <v>97</v>
      </c>
      <c r="E58" s="88"/>
      <c r="F58" s="88"/>
      <c r="G58" s="122" t="s">
        <v>98</v>
      </c>
      <c r="H58" s="168">
        <f t="shared" si="7"/>
        <v>382000</v>
      </c>
      <c r="I58" s="169">
        <f t="shared" si="7"/>
        <v>375025</v>
      </c>
      <c r="J58" s="170">
        <f t="shared" si="7"/>
        <v>6975</v>
      </c>
      <c r="K58" s="171">
        <f t="shared" si="4"/>
        <v>98.17</v>
      </c>
      <c r="L58" s="172">
        <f t="shared" si="8"/>
        <v>311500</v>
      </c>
      <c r="M58" s="173">
        <f t="shared" si="8"/>
        <v>262311</v>
      </c>
      <c r="N58" s="173">
        <f t="shared" si="8"/>
        <v>22581</v>
      </c>
      <c r="O58" s="173">
        <f t="shared" si="8"/>
        <v>284892</v>
      </c>
      <c r="P58" s="173">
        <f t="shared" si="5"/>
        <v>26608</v>
      </c>
      <c r="Q58" s="174">
        <f t="shared" si="6"/>
        <v>91.46</v>
      </c>
      <c r="R58" s="166"/>
      <c r="S58" s="166"/>
      <c r="T58" s="167"/>
      <c r="U58" s="166"/>
      <c r="V58" s="166"/>
      <c r="W58" s="166"/>
      <c r="X58" s="166"/>
      <c r="Y58" s="166"/>
      <c r="Z58" s="166"/>
      <c r="AA58" s="166"/>
      <c r="AB58" s="166"/>
      <c r="AC58" s="166"/>
      <c r="AD58" s="166"/>
      <c r="AE58" s="166"/>
      <c r="AF58" s="166"/>
      <c r="AG58" s="166"/>
      <c r="AH58" s="166"/>
      <c r="AI58" s="166"/>
      <c r="AJ58" s="166"/>
      <c r="AK58" s="166"/>
      <c r="AL58" s="166"/>
      <c r="AM58" s="166"/>
      <c r="AN58" s="166"/>
      <c r="AO58" s="166"/>
      <c r="AP58" s="166"/>
      <c r="AQ58" s="166"/>
      <c r="AR58" s="16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</row>
    <row r="59" spans="1:154" hidden="1" x14ac:dyDescent="0.2">
      <c r="A59" s="87"/>
      <c r="B59" s="88"/>
      <c r="C59" s="88"/>
      <c r="D59" s="98" t="s">
        <v>99</v>
      </c>
      <c r="E59" s="88"/>
      <c r="F59" s="88"/>
      <c r="G59" s="122" t="s">
        <v>100</v>
      </c>
      <c r="H59" s="168">
        <f t="shared" si="7"/>
        <v>0</v>
      </c>
      <c r="I59" s="169">
        <f t="shared" si="7"/>
        <v>0</v>
      </c>
      <c r="J59" s="170">
        <f t="shared" si="7"/>
        <v>0</v>
      </c>
      <c r="K59" s="171"/>
      <c r="L59" s="172">
        <f t="shared" si="8"/>
        <v>0</v>
      </c>
      <c r="M59" s="173">
        <f t="shared" si="8"/>
        <v>0</v>
      </c>
      <c r="N59" s="173">
        <f t="shared" si="8"/>
        <v>0</v>
      </c>
      <c r="O59" s="173">
        <f t="shared" si="8"/>
        <v>0</v>
      </c>
      <c r="P59" s="173">
        <f t="shared" si="5"/>
        <v>0</v>
      </c>
      <c r="Q59" s="174"/>
      <c r="R59" s="166"/>
      <c r="S59" s="166"/>
      <c r="T59" s="167"/>
      <c r="U59" s="166"/>
      <c r="V59" s="166"/>
      <c r="W59" s="166"/>
      <c r="X59" s="166"/>
      <c r="Y59" s="166"/>
      <c r="Z59" s="166"/>
      <c r="AA59" s="166"/>
      <c r="AB59" s="166"/>
      <c r="AC59" s="166"/>
      <c r="AD59" s="166"/>
      <c r="AE59" s="166"/>
      <c r="AF59" s="166"/>
      <c r="AG59" s="166"/>
      <c r="AH59" s="166"/>
      <c r="AI59" s="166"/>
      <c r="AJ59" s="166"/>
      <c r="AK59" s="166"/>
      <c r="AL59" s="166"/>
      <c r="AM59" s="166"/>
      <c r="AN59" s="166"/>
      <c r="AO59" s="166"/>
      <c r="AP59" s="166"/>
      <c r="AQ59" s="166"/>
      <c r="AR59" s="16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</row>
    <row r="60" spans="1:154" hidden="1" x14ac:dyDescent="0.2">
      <c r="A60" s="87"/>
      <c r="B60" s="88"/>
      <c r="C60" s="88"/>
      <c r="D60" s="98" t="s">
        <v>101</v>
      </c>
      <c r="E60" s="88"/>
      <c r="F60" s="88"/>
      <c r="G60" s="122" t="s">
        <v>102</v>
      </c>
      <c r="H60" s="168">
        <f t="shared" si="7"/>
        <v>0</v>
      </c>
      <c r="I60" s="169">
        <f t="shared" si="7"/>
        <v>0</v>
      </c>
      <c r="J60" s="170">
        <f t="shared" si="7"/>
        <v>0</v>
      </c>
      <c r="K60" s="171" t="e">
        <f t="shared" si="4"/>
        <v>#DIV/0!</v>
      </c>
      <c r="L60" s="172">
        <f t="shared" si="8"/>
        <v>0</v>
      </c>
      <c r="M60" s="173">
        <f t="shared" si="8"/>
        <v>0</v>
      </c>
      <c r="N60" s="173">
        <f t="shared" si="8"/>
        <v>0</v>
      </c>
      <c r="O60" s="173">
        <f t="shared" si="8"/>
        <v>0</v>
      </c>
      <c r="P60" s="173">
        <f t="shared" si="5"/>
        <v>0</v>
      </c>
      <c r="Q60" s="174" t="e">
        <f t="shared" si="6"/>
        <v>#DIV/0!</v>
      </c>
      <c r="R60" s="166"/>
      <c r="S60" s="166"/>
      <c r="T60" s="167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  <c r="AN60" s="166"/>
      <c r="AO60" s="166"/>
      <c r="AP60" s="166"/>
      <c r="AQ60" s="166"/>
      <c r="AR60" s="16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</row>
    <row r="61" spans="1:154" x14ac:dyDescent="0.2">
      <c r="A61" s="87"/>
      <c r="B61" s="88"/>
      <c r="C61" s="88"/>
      <c r="D61" s="98" t="s">
        <v>103</v>
      </c>
      <c r="E61" s="88"/>
      <c r="F61" s="88"/>
      <c r="G61" s="122" t="s">
        <v>104</v>
      </c>
      <c r="H61" s="168">
        <f t="shared" si="7"/>
        <v>1523000</v>
      </c>
      <c r="I61" s="169">
        <f t="shared" si="7"/>
        <v>1523000</v>
      </c>
      <c r="J61" s="170">
        <f t="shared" si="7"/>
        <v>0</v>
      </c>
      <c r="K61" s="171">
        <f t="shared" si="4"/>
        <v>100</v>
      </c>
      <c r="L61" s="172">
        <f t="shared" si="8"/>
        <v>1523000</v>
      </c>
      <c r="M61" s="173">
        <f t="shared" si="8"/>
        <v>1359848</v>
      </c>
      <c r="N61" s="173">
        <f t="shared" si="8"/>
        <v>143983</v>
      </c>
      <c r="O61" s="173">
        <f t="shared" si="8"/>
        <v>1503831</v>
      </c>
      <c r="P61" s="173">
        <f t="shared" si="5"/>
        <v>19169</v>
      </c>
      <c r="Q61" s="174">
        <f t="shared" si="6"/>
        <v>98.74</v>
      </c>
      <c r="R61" s="166"/>
      <c r="S61" s="166"/>
      <c r="T61" s="167"/>
      <c r="U61" s="166"/>
      <c r="V61" s="166"/>
      <c r="W61" s="166"/>
      <c r="X61" s="166"/>
      <c r="Y61" s="166"/>
      <c r="Z61" s="166"/>
      <c r="AA61" s="166"/>
      <c r="AB61" s="166"/>
      <c r="AC61" s="166"/>
      <c r="AD61" s="166"/>
      <c r="AE61" s="166"/>
      <c r="AF61" s="166"/>
      <c r="AG61" s="166"/>
      <c r="AH61" s="166"/>
      <c r="AI61" s="166"/>
      <c r="AJ61" s="166"/>
      <c r="AK61" s="166"/>
      <c r="AL61" s="166"/>
      <c r="AM61" s="166"/>
      <c r="AN61" s="166"/>
      <c r="AO61" s="166"/>
      <c r="AP61" s="166"/>
      <c r="AQ61" s="166"/>
      <c r="AR61" s="16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</row>
    <row r="62" spans="1:154" hidden="1" x14ac:dyDescent="0.2">
      <c r="A62" s="87"/>
      <c r="B62" s="88"/>
      <c r="C62" s="88"/>
      <c r="D62" s="98" t="s">
        <v>105</v>
      </c>
      <c r="E62" s="88"/>
      <c r="F62" s="88"/>
      <c r="G62" s="122" t="s">
        <v>106</v>
      </c>
      <c r="H62" s="168">
        <f t="shared" ref="H62:J64" si="9">+H84</f>
        <v>0</v>
      </c>
      <c r="I62" s="169">
        <f t="shared" si="9"/>
        <v>0</v>
      </c>
      <c r="J62" s="170">
        <f t="shared" si="9"/>
        <v>0</v>
      </c>
      <c r="K62" s="171"/>
      <c r="L62" s="172">
        <f t="shared" ref="L62:O64" si="10">+L84</f>
        <v>0</v>
      </c>
      <c r="M62" s="173">
        <f t="shared" si="10"/>
        <v>0</v>
      </c>
      <c r="N62" s="173">
        <f t="shared" si="10"/>
        <v>0</v>
      </c>
      <c r="O62" s="173">
        <f t="shared" si="10"/>
        <v>0</v>
      </c>
      <c r="P62" s="173">
        <f t="shared" si="5"/>
        <v>0</v>
      </c>
      <c r="Q62" s="174"/>
      <c r="R62" s="166"/>
      <c r="S62" s="166"/>
      <c r="T62" s="167"/>
      <c r="U62" s="166"/>
      <c r="V62" s="166"/>
      <c r="W62" s="166"/>
      <c r="X62" s="166"/>
      <c r="Y62" s="166"/>
      <c r="Z62" s="166"/>
      <c r="AA62" s="166"/>
      <c r="AB62" s="166"/>
      <c r="AC62" s="166"/>
      <c r="AD62" s="166"/>
      <c r="AE62" s="166"/>
      <c r="AF62" s="166"/>
      <c r="AG62" s="166"/>
      <c r="AH62" s="166"/>
      <c r="AI62" s="166"/>
      <c r="AJ62" s="166"/>
      <c r="AK62" s="166"/>
      <c r="AL62" s="166"/>
      <c r="AM62" s="166"/>
      <c r="AN62" s="166"/>
      <c r="AO62" s="166"/>
      <c r="AP62" s="166"/>
      <c r="AQ62" s="166"/>
      <c r="AR62" s="16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</row>
    <row r="63" spans="1:154" ht="33" hidden="1" x14ac:dyDescent="0.2">
      <c r="A63" s="87"/>
      <c r="B63" s="88"/>
      <c r="C63" s="88"/>
      <c r="D63" s="98" t="s">
        <v>107</v>
      </c>
      <c r="E63" s="88"/>
      <c r="F63" s="88"/>
      <c r="G63" s="122" t="s">
        <v>108</v>
      </c>
      <c r="H63" s="168">
        <f t="shared" si="9"/>
        <v>0</v>
      </c>
      <c r="I63" s="169">
        <f t="shared" si="9"/>
        <v>0</v>
      </c>
      <c r="J63" s="170">
        <f t="shared" si="9"/>
        <v>0</v>
      </c>
      <c r="K63" s="171"/>
      <c r="L63" s="172">
        <f t="shared" si="10"/>
        <v>0</v>
      </c>
      <c r="M63" s="173">
        <f t="shared" si="10"/>
        <v>0</v>
      </c>
      <c r="N63" s="173">
        <f t="shared" si="10"/>
        <v>0</v>
      </c>
      <c r="O63" s="173">
        <f t="shared" si="10"/>
        <v>0</v>
      </c>
      <c r="P63" s="173">
        <f t="shared" si="5"/>
        <v>0</v>
      </c>
      <c r="Q63" s="174"/>
      <c r="R63" s="166"/>
      <c r="S63" s="166"/>
      <c r="T63" s="167"/>
      <c r="U63" s="166"/>
      <c r="V63" s="166"/>
      <c r="W63" s="166"/>
      <c r="X63" s="166"/>
      <c r="Y63" s="166"/>
      <c r="Z63" s="166"/>
      <c r="AA63" s="166"/>
      <c r="AB63" s="166"/>
      <c r="AC63" s="166"/>
      <c r="AD63" s="166"/>
      <c r="AE63" s="166"/>
      <c r="AF63" s="166"/>
      <c r="AG63" s="166"/>
      <c r="AH63" s="166"/>
      <c r="AI63" s="166"/>
      <c r="AJ63" s="166"/>
      <c r="AK63" s="166"/>
      <c r="AL63" s="166"/>
      <c r="AM63" s="166"/>
      <c r="AN63" s="166"/>
      <c r="AO63" s="166"/>
      <c r="AP63" s="166"/>
      <c r="AQ63" s="166"/>
      <c r="AR63" s="16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</row>
    <row r="64" spans="1:154" x14ac:dyDescent="0.2">
      <c r="A64" s="87"/>
      <c r="B64" s="88"/>
      <c r="C64" s="88"/>
      <c r="D64" s="98" t="s">
        <v>109</v>
      </c>
      <c r="E64" s="88"/>
      <c r="F64" s="88"/>
      <c r="G64" s="122" t="s">
        <v>110</v>
      </c>
      <c r="H64" s="168">
        <f t="shared" si="9"/>
        <v>13440000</v>
      </c>
      <c r="I64" s="169">
        <f t="shared" si="9"/>
        <v>13439142</v>
      </c>
      <c r="J64" s="170">
        <f t="shared" si="9"/>
        <v>858</v>
      </c>
      <c r="K64" s="171">
        <f t="shared" si="4"/>
        <v>99.99</v>
      </c>
      <c r="L64" s="172">
        <f t="shared" si="10"/>
        <v>10573000</v>
      </c>
      <c r="M64" s="173">
        <f t="shared" si="10"/>
        <v>8923541</v>
      </c>
      <c r="N64" s="173">
        <f t="shared" si="10"/>
        <v>1525837</v>
      </c>
      <c r="O64" s="173">
        <f t="shared" si="10"/>
        <v>10449378</v>
      </c>
      <c r="P64" s="173">
        <f t="shared" si="5"/>
        <v>123622</v>
      </c>
      <c r="Q64" s="174">
        <f t="shared" si="6"/>
        <v>98.83</v>
      </c>
      <c r="R64" s="166"/>
      <c r="S64" s="166"/>
      <c r="T64" s="167"/>
      <c r="U64" s="166"/>
      <c r="V64" s="166"/>
      <c r="W64" s="166"/>
      <c r="X64" s="166"/>
      <c r="Y64" s="166"/>
      <c r="Z64" s="166"/>
      <c r="AA64" s="166"/>
      <c r="AB64" s="166"/>
      <c r="AC64" s="166"/>
      <c r="AD64" s="166"/>
      <c r="AE64" s="166"/>
      <c r="AF64" s="166"/>
      <c r="AG64" s="166"/>
      <c r="AH64" s="166"/>
      <c r="AI64" s="166"/>
      <c r="AJ64" s="166"/>
      <c r="AK64" s="166"/>
      <c r="AL64" s="166"/>
      <c r="AM64" s="166"/>
      <c r="AN64" s="166"/>
      <c r="AO64" s="166"/>
      <c r="AP64" s="166"/>
      <c r="AQ64" s="166"/>
      <c r="AR64" s="16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</row>
    <row r="65" spans="1:154" ht="33" x14ac:dyDescent="0.2">
      <c r="A65" s="87"/>
      <c r="B65" s="88"/>
      <c r="C65" s="88"/>
      <c r="D65" s="98" t="s">
        <v>111</v>
      </c>
      <c r="E65" s="88"/>
      <c r="F65" s="88"/>
      <c r="G65" s="122" t="s">
        <v>112</v>
      </c>
      <c r="H65" s="168">
        <f t="shared" ref="H65:J66" si="11">+H94</f>
        <v>0</v>
      </c>
      <c r="I65" s="169">
        <f t="shared" si="11"/>
        <v>0</v>
      </c>
      <c r="J65" s="170">
        <f t="shared" si="11"/>
        <v>0</v>
      </c>
      <c r="K65" s="171" t="e">
        <f t="shared" si="4"/>
        <v>#DIV/0!</v>
      </c>
      <c r="L65" s="172">
        <f t="shared" ref="L65:O66" si="12">+L94</f>
        <v>0</v>
      </c>
      <c r="M65" s="173">
        <f t="shared" si="12"/>
        <v>0</v>
      </c>
      <c r="N65" s="173">
        <f t="shared" si="12"/>
        <v>0</v>
      </c>
      <c r="O65" s="173">
        <f t="shared" si="12"/>
        <v>0</v>
      </c>
      <c r="P65" s="173">
        <f t="shared" si="5"/>
        <v>0</v>
      </c>
      <c r="Q65" s="174" t="e">
        <f t="shared" si="6"/>
        <v>#DIV/0!</v>
      </c>
      <c r="R65" s="166"/>
      <c r="S65" s="166"/>
      <c r="T65" s="167"/>
      <c r="U65" s="166"/>
      <c r="V65" s="166"/>
      <c r="W65" s="166"/>
      <c r="X65" s="166"/>
      <c r="Y65" s="166"/>
      <c r="Z65" s="166"/>
      <c r="AA65" s="166"/>
      <c r="AB65" s="166"/>
      <c r="AC65" s="166"/>
      <c r="AD65" s="166"/>
      <c r="AE65" s="166"/>
      <c r="AF65" s="166"/>
      <c r="AG65" s="166"/>
      <c r="AH65" s="166"/>
      <c r="AI65" s="166"/>
      <c r="AJ65" s="166"/>
      <c r="AK65" s="166"/>
      <c r="AL65" s="166"/>
      <c r="AM65" s="166"/>
      <c r="AN65" s="166"/>
      <c r="AO65" s="166"/>
      <c r="AP65" s="166"/>
      <c r="AQ65" s="166"/>
      <c r="AR65" s="16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</row>
    <row r="66" spans="1:154" x14ac:dyDescent="0.2">
      <c r="A66" s="87"/>
      <c r="B66" s="88"/>
      <c r="C66" s="88"/>
      <c r="D66" s="98" t="s">
        <v>113</v>
      </c>
      <c r="E66" s="88"/>
      <c r="F66" s="88"/>
      <c r="G66" s="122" t="s">
        <v>114</v>
      </c>
      <c r="H66" s="168">
        <f t="shared" si="11"/>
        <v>0</v>
      </c>
      <c r="I66" s="169">
        <f t="shared" si="11"/>
        <v>0</v>
      </c>
      <c r="J66" s="170">
        <f t="shared" si="11"/>
        <v>0</v>
      </c>
      <c r="K66" s="171" t="e">
        <f t="shared" si="4"/>
        <v>#DIV/0!</v>
      </c>
      <c r="L66" s="172">
        <f t="shared" si="12"/>
        <v>0</v>
      </c>
      <c r="M66" s="173">
        <f t="shared" si="12"/>
        <v>0</v>
      </c>
      <c r="N66" s="173">
        <f t="shared" si="12"/>
        <v>0</v>
      </c>
      <c r="O66" s="173">
        <f t="shared" si="12"/>
        <v>0</v>
      </c>
      <c r="P66" s="173">
        <f t="shared" si="5"/>
        <v>0</v>
      </c>
      <c r="Q66" s="174" t="e">
        <f t="shared" si="6"/>
        <v>#DIV/0!</v>
      </c>
      <c r="R66" s="166"/>
      <c r="S66" s="166"/>
      <c r="T66" s="167"/>
      <c r="U66" s="166"/>
      <c r="V66" s="166"/>
      <c r="W66" s="166"/>
      <c r="X66" s="166"/>
      <c r="Y66" s="166"/>
      <c r="Z66" s="166"/>
      <c r="AA66" s="166"/>
      <c r="AB66" s="166"/>
      <c r="AC66" s="166"/>
      <c r="AD66" s="166"/>
      <c r="AE66" s="166"/>
      <c r="AF66" s="166"/>
      <c r="AG66" s="166"/>
      <c r="AH66" s="166"/>
      <c r="AI66" s="166"/>
      <c r="AJ66" s="166"/>
      <c r="AK66" s="166"/>
      <c r="AL66" s="166"/>
      <c r="AM66" s="166"/>
      <c r="AN66" s="166"/>
      <c r="AO66" s="166"/>
      <c r="AP66" s="166"/>
      <c r="AQ66" s="166"/>
      <c r="AR66" s="16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</row>
    <row r="67" spans="1:154" ht="49.5" hidden="1" x14ac:dyDescent="0.2">
      <c r="A67" s="87"/>
      <c r="B67" s="88"/>
      <c r="C67" s="88"/>
      <c r="D67" s="98" t="s">
        <v>115</v>
      </c>
      <c r="E67" s="88"/>
      <c r="F67" s="88"/>
      <c r="G67" s="175" t="s">
        <v>116</v>
      </c>
      <c r="H67" s="168">
        <v>0</v>
      </c>
      <c r="I67" s="169">
        <v>0</v>
      </c>
      <c r="J67" s="170">
        <v>0</v>
      </c>
      <c r="K67" s="171">
        <v>0</v>
      </c>
      <c r="L67" s="172"/>
      <c r="M67" s="173">
        <v>-1</v>
      </c>
      <c r="N67" s="173">
        <v>0</v>
      </c>
      <c r="O67" s="173">
        <v>0</v>
      </c>
      <c r="P67" s="173">
        <f t="shared" si="5"/>
        <v>0</v>
      </c>
      <c r="Q67" s="174">
        <v>0</v>
      </c>
      <c r="R67" s="166"/>
      <c r="S67" s="166"/>
      <c r="T67" s="167"/>
      <c r="U67" s="166"/>
      <c r="V67" s="166"/>
      <c r="W67" s="166"/>
      <c r="X67" s="166"/>
      <c r="Y67" s="166"/>
      <c r="Z67" s="166"/>
      <c r="AA67" s="166"/>
      <c r="AB67" s="166"/>
      <c r="AC67" s="166"/>
      <c r="AD67" s="166"/>
      <c r="AE67" s="166"/>
      <c r="AF67" s="166"/>
      <c r="AG67" s="166"/>
      <c r="AH67" s="166"/>
      <c r="AI67" s="166"/>
      <c r="AJ67" s="166"/>
      <c r="AK67" s="166"/>
      <c r="AL67" s="166"/>
      <c r="AM67" s="166"/>
      <c r="AN67" s="166"/>
      <c r="AO67" s="166"/>
      <c r="AP67" s="166"/>
      <c r="AQ67" s="166"/>
      <c r="AR67" s="16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</row>
    <row r="68" spans="1:154" x14ac:dyDescent="0.2">
      <c r="A68" s="87"/>
      <c r="B68" s="88"/>
      <c r="C68" s="88"/>
      <c r="D68" s="98" t="s">
        <v>117</v>
      </c>
      <c r="E68" s="88"/>
      <c r="F68" s="88"/>
      <c r="G68" s="122" t="s">
        <v>118</v>
      </c>
      <c r="H68" s="168">
        <f>+H69</f>
        <v>0</v>
      </c>
      <c r="I68" s="169">
        <f>+I69</f>
        <v>0</v>
      </c>
      <c r="J68" s="170">
        <f>+J69</f>
        <v>0</v>
      </c>
      <c r="K68" s="171"/>
      <c r="L68" s="172">
        <f>+L69</f>
        <v>0</v>
      </c>
      <c r="M68" s="173">
        <f>+M69</f>
        <v>0</v>
      </c>
      <c r="N68" s="173">
        <f>+N69</f>
        <v>0</v>
      </c>
      <c r="O68" s="173">
        <f>+O69</f>
        <v>0</v>
      </c>
      <c r="P68" s="173">
        <f t="shared" si="5"/>
        <v>0</v>
      </c>
      <c r="Q68" s="174"/>
      <c r="R68" s="166"/>
      <c r="S68" s="166"/>
      <c r="T68" s="167"/>
      <c r="U68" s="166"/>
      <c r="V68" s="166"/>
      <c r="W68" s="166"/>
      <c r="X68" s="166"/>
      <c r="Y68" s="166"/>
      <c r="Z68" s="166"/>
      <c r="AA68" s="166"/>
      <c r="AB68" s="166"/>
      <c r="AC68" s="166"/>
      <c r="AD68" s="166"/>
      <c r="AE68" s="166"/>
      <c r="AF68" s="166"/>
      <c r="AG68" s="166"/>
      <c r="AH68" s="166"/>
      <c r="AI68" s="166"/>
      <c r="AJ68" s="166"/>
      <c r="AK68" s="166"/>
      <c r="AL68" s="166"/>
      <c r="AM68" s="166"/>
      <c r="AN68" s="166"/>
      <c r="AO68" s="166"/>
      <c r="AP68" s="166"/>
      <c r="AQ68" s="166"/>
      <c r="AR68" s="16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</row>
    <row r="69" spans="1:154" x14ac:dyDescent="0.2">
      <c r="A69" s="87"/>
      <c r="B69" s="88"/>
      <c r="C69" s="88"/>
      <c r="D69" s="98" t="s">
        <v>119</v>
      </c>
      <c r="E69" s="88"/>
      <c r="F69" s="88"/>
      <c r="G69" s="122" t="s">
        <v>120</v>
      </c>
      <c r="H69" s="168">
        <f>H173</f>
        <v>0</v>
      </c>
      <c r="I69" s="169">
        <f>I173</f>
        <v>0</v>
      </c>
      <c r="J69" s="170">
        <f>J173</f>
        <v>0</v>
      </c>
      <c r="K69" s="171"/>
      <c r="L69" s="172">
        <f>L173</f>
        <v>0</v>
      </c>
      <c r="M69" s="173">
        <f>M173</f>
        <v>0</v>
      </c>
      <c r="N69" s="173">
        <f>N173</f>
        <v>0</v>
      </c>
      <c r="O69" s="173">
        <f>O173</f>
        <v>0</v>
      </c>
      <c r="P69" s="173">
        <f t="shared" si="5"/>
        <v>0</v>
      </c>
      <c r="Q69" s="174"/>
      <c r="R69" s="166"/>
      <c r="S69" s="166"/>
      <c r="T69" s="167"/>
      <c r="U69" s="166"/>
      <c r="V69" s="166"/>
      <c r="W69" s="166"/>
      <c r="X69" s="166"/>
      <c r="Y69" s="166"/>
      <c r="Z69" s="166"/>
      <c r="AA69" s="166"/>
      <c r="AB69" s="166"/>
      <c r="AC69" s="166"/>
      <c r="AD69" s="166"/>
      <c r="AE69" s="166"/>
      <c r="AF69" s="166"/>
      <c r="AG69" s="166"/>
      <c r="AH69" s="166"/>
      <c r="AI69" s="166"/>
      <c r="AJ69" s="166"/>
      <c r="AK69" s="166"/>
      <c r="AL69" s="166"/>
      <c r="AM69" s="166"/>
      <c r="AN69" s="166"/>
      <c r="AO69" s="166"/>
      <c r="AP69" s="166"/>
      <c r="AQ69" s="166"/>
      <c r="AR69" s="16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</row>
    <row r="70" spans="1:154" x14ac:dyDescent="0.2">
      <c r="A70" s="87"/>
      <c r="B70" s="88"/>
      <c r="C70" s="88"/>
      <c r="D70" s="88">
        <v>85</v>
      </c>
      <c r="E70" s="88"/>
      <c r="F70" s="88"/>
      <c r="G70" s="122" t="s">
        <v>121</v>
      </c>
      <c r="H70" s="168">
        <f>+H102</f>
        <v>0</v>
      </c>
      <c r="I70" s="169">
        <f>+I102</f>
        <v>0</v>
      </c>
      <c r="J70" s="170">
        <f>+J102</f>
        <v>0</v>
      </c>
      <c r="K70" s="171"/>
      <c r="L70" s="172">
        <f>+L102</f>
        <v>0</v>
      </c>
      <c r="M70" s="173">
        <f>+M102</f>
        <v>-142857</v>
      </c>
      <c r="N70" s="173">
        <f>+N102</f>
        <v>-4122</v>
      </c>
      <c r="O70" s="173">
        <f>+O102</f>
        <v>-146979</v>
      </c>
      <c r="P70" s="173">
        <f t="shared" si="5"/>
        <v>146979</v>
      </c>
      <c r="Q70" s="174"/>
      <c r="R70" s="166"/>
      <c r="S70" s="166"/>
      <c r="T70" s="167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6"/>
      <c r="AG70" s="166"/>
      <c r="AH70" s="166"/>
      <c r="AI70" s="166"/>
      <c r="AJ70" s="166"/>
      <c r="AK70" s="166"/>
      <c r="AL70" s="166"/>
      <c r="AM70" s="166"/>
      <c r="AN70" s="166"/>
      <c r="AO70" s="166"/>
      <c r="AP70" s="166"/>
      <c r="AQ70" s="166"/>
      <c r="AR70" s="16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</row>
    <row r="71" spans="1:154" x14ac:dyDescent="0.2">
      <c r="A71" s="176">
        <v>5004</v>
      </c>
      <c r="B71" s="177"/>
      <c r="C71" s="177"/>
      <c r="D71" s="177"/>
      <c r="E71" s="177"/>
      <c r="F71" s="177"/>
      <c r="G71" s="178" t="s">
        <v>122</v>
      </c>
      <c r="H71" s="179">
        <f>+H72+H97+H99+H102</f>
        <v>18601400</v>
      </c>
      <c r="I71" s="180">
        <f>+I72+I97+I99+I102</f>
        <v>18593303</v>
      </c>
      <c r="J71" s="138">
        <f>+J72+J97+J99+J102</f>
        <v>8097</v>
      </c>
      <c r="K71" s="181">
        <f t="shared" si="4"/>
        <v>99.96</v>
      </c>
      <c r="L71" s="182">
        <f>+L72+L97+L99+L102</f>
        <v>15634900</v>
      </c>
      <c r="M71" s="133">
        <f>+M72+M97+M99+M102</f>
        <v>13218880</v>
      </c>
      <c r="N71" s="133">
        <f>+N72+N97+N99+N102</f>
        <v>2069411</v>
      </c>
      <c r="O71" s="133">
        <f>+O72+O97+O99+O102</f>
        <v>15288291</v>
      </c>
      <c r="P71" s="133">
        <f t="shared" si="5"/>
        <v>346609</v>
      </c>
      <c r="Q71" s="183">
        <f t="shared" si="6"/>
        <v>97.78</v>
      </c>
      <c r="R71" s="73"/>
      <c r="S71" s="73"/>
      <c r="T71" s="74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/>
      <c r="AO71" s="73"/>
      <c r="AP71" s="73"/>
      <c r="AQ71" s="73"/>
      <c r="AR71" s="73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  <c r="CX71" s="14"/>
      <c r="CY71" s="14"/>
      <c r="CZ71" s="14"/>
      <c r="DA71" s="14"/>
      <c r="DB71" s="14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</row>
    <row r="72" spans="1:154" x14ac:dyDescent="0.2">
      <c r="A72" s="125"/>
      <c r="B72" s="126"/>
      <c r="C72" s="126"/>
      <c r="D72" s="126" t="s">
        <v>40</v>
      </c>
      <c r="E72" s="126"/>
      <c r="F72" s="126"/>
      <c r="G72" s="127" t="s">
        <v>94</v>
      </c>
      <c r="H72" s="184">
        <f>H73+H74+H75+H76+H77+H84+H85+H86+H95+H94</f>
        <v>18601400</v>
      </c>
      <c r="I72" s="185">
        <f>I73+I74+I75+I76+I77+I84+I85+I86+I95+I94</f>
        <v>18593303</v>
      </c>
      <c r="J72" s="186">
        <f>J73+J74+J75+J76+J77+J84+J85+J86+J95+J94</f>
        <v>8097</v>
      </c>
      <c r="K72" s="181">
        <f t="shared" si="4"/>
        <v>99.96</v>
      </c>
      <c r="L72" s="187">
        <f>L73+L74+L75+L76+L77+L84+L85+L86+L95+L94</f>
        <v>15634900</v>
      </c>
      <c r="M72" s="188">
        <f>M73+M74+M75+M76+M77+M84+M85+M86+M95+M94</f>
        <v>13361737</v>
      </c>
      <c r="N72" s="188">
        <f>N73+N74+N75+N76+N77+N84+N85+N86+N95+N94</f>
        <v>2073533</v>
      </c>
      <c r="O72" s="188">
        <f>O73+O74+O75+O76+O77+O84+O85+O86+O95+O94</f>
        <v>15435270</v>
      </c>
      <c r="P72" s="188">
        <f t="shared" si="5"/>
        <v>199630</v>
      </c>
      <c r="Q72" s="183">
        <f t="shared" si="6"/>
        <v>98.72</v>
      </c>
      <c r="R72" s="73"/>
      <c r="S72" s="73"/>
      <c r="T72" s="74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73"/>
      <c r="AO72" s="73"/>
      <c r="AP72" s="73"/>
      <c r="AQ72" s="73"/>
      <c r="AR72" s="73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14"/>
      <c r="BZ72" s="14"/>
      <c r="CA72" s="14"/>
      <c r="CB72" s="14"/>
      <c r="CC72" s="14"/>
      <c r="CD72" s="1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14"/>
      <c r="CX72" s="14"/>
      <c r="CY72" s="14"/>
      <c r="CZ72" s="14"/>
      <c r="DA72" s="14"/>
      <c r="DB72" s="14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</row>
    <row r="73" spans="1:154" x14ac:dyDescent="0.2">
      <c r="A73" s="87"/>
      <c r="B73" s="88"/>
      <c r="C73" s="88"/>
      <c r="D73" s="88" t="s">
        <v>123</v>
      </c>
      <c r="E73" s="88"/>
      <c r="F73" s="88"/>
      <c r="G73" s="122" t="s">
        <v>96</v>
      </c>
      <c r="H73" s="168">
        <f>H105+H180+H269</f>
        <v>3256400</v>
      </c>
      <c r="I73" s="169">
        <f>I105+I180+I269</f>
        <v>3256136</v>
      </c>
      <c r="J73" s="170">
        <f>J105+J180+J269</f>
        <v>264</v>
      </c>
      <c r="K73" s="171">
        <f t="shared" si="4"/>
        <v>99.99</v>
      </c>
      <c r="L73" s="172">
        <f>L105+L180+L269</f>
        <v>3227400</v>
      </c>
      <c r="M73" s="173">
        <f>M105+M180+M269</f>
        <v>2816037</v>
      </c>
      <c r="N73" s="173">
        <f>N105+N180+N269</f>
        <v>381132</v>
      </c>
      <c r="O73" s="173">
        <f>O105+O180+O269</f>
        <v>3197169</v>
      </c>
      <c r="P73" s="173">
        <f t="shared" si="5"/>
        <v>30231</v>
      </c>
      <c r="Q73" s="174">
        <f t="shared" si="6"/>
        <v>99.06</v>
      </c>
      <c r="R73" s="73"/>
      <c r="S73" s="73"/>
      <c r="T73" s="74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  <c r="AI73" s="73"/>
      <c r="AJ73" s="73"/>
      <c r="AK73" s="73"/>
      <c r="AL73" s="73"/>
      <c r="AM73" s="73"/>
      <c r="AN73" s="73"/>
      <c r="AO73" s="73"/>
      <c r="AP73" s="73"/>
      <c r="AQ73" s="73"/>
      <c r="AR73" s="73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/>
      <c r="CU73" s="14"/>
      <c r="CV73" s="14"/>
      <c r="CW73" s="14"/>
      <c r="CX73" s="14"/>
      <c r="CY73" s="14"/>
      <c r="CZ73" s="14"/>
      <c r="DA73" s="14"/>
      <c r="DB73" s="14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16"/>
      <c r="DO73" s="16"/>
      <c r="DP73" s="16"/>
      <c r="DQ73" s="16"/>
      <c r="DR73" s="16"/>
      <c r="DS73" s="16"/>
      <c r="DT73" s="16"/>
      <c r="DU73" s="16"/>
      <c r="DV73" s="16"/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</row>
    <row r="74" spans="1:154" x14ac:dyDescent="0.2">
      <c r="A74" s="87"/>
      <c r="B74" s="88"/>
      <c r="C74" s="88"/>
      <c r="D74" s="88" t="s">
        <v>124</v>
      </c>
      <c r="E74" s="88"/>
      <c r="F74" s="88"/>
      <c r="G74" s="122" t="s">
        <v>98</v>
      </c>
      <c r="H74" s="168">
        <f>H133+H208+H303+H404</f>
        <v>382000</v>
      </c>
      <c r="I74" s="169">
        <f>I133+I208+I303+I404</f>
        <v>375025</v>
      </c>
      <c r="J74" s="170">
        <f>J133+J208+J303+J404</f>
        <v>6975</v>
      </c>
      <c r="K74" s="171">
        <f t="shared" si="4"/>
        <v>98.17</v>
      </c>
      <c r="L74" s="172">
        <f>L133+L208+L303+L404</f>
        <v>311500</v>
      </c>
      <c r="M74" s="173">
        <f>M133+M208+M303+M404</f>
        <v>262311</v>
      </c>
      <c r="N74" s="173">
        <f>N133+N208+N303+N404</f>
        <v>22581</v>
      </c>
      <c r="O74" s="173">
        <f>O133+O208+O303+O404</f>
        <v>284892</v>
      </c>
      <c r="P74" s="173">
        <f t="shared" si="5"/>
        <v>26608</v>
      </c>
      <c r="Q74" s="174">
        <f t="shared" si="6"/>
        <v>91.46</v>
      </c>
      <c r="R74" s="73"/>
      <c r="S74" s="73"/>
      <c r="T74" s="74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  <c r="AI74" s="73"/>
      <c r="AJ74" s="73"/>
      <c r="AK74" s="73"/>
      <c r="AL74" s="73"/>
      <c r="AM74" s="73"/>
      <c r="AN74" s="73"/>
      <c r="AO74" s="73"/>
      <c r="AP74" s="73"/>
      <c r="AQ74" s="73"/>
      <c r="AR74" s="73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  <c r="CX74" s="14"/>
      <c r="CY74" s="14"/>
      <c r="CZ74" s="14"/>
      <c r="DA74" s="14"/>
      <c r="DB74" s="14"/>
      <c r="DC74" s="16"/>
      <c r="DD74" s="16"/>
      <c r="DE74" s="16"/>
      <c r="DF74" s="16"/>
      <c r="DG74" s="16"/>
      <c r="DH74" s="16"/>
      <c r="DI74" s="16"/>
      <c r="DJ74" s="16"/>
      <c r="DK74" s="16"/>
      <c r="DL74" s="16"/>
      <c r="DM74" s="16"/>
      <c r="DN74" s="16"/>
      <c r="DO74" s="16"/>
      <c r="DP74" s="16"/>
      <c r="DQ74" s="16"/>
      <c r="DR74" s="16"/>
      <c r="DS74" s="16"/>
      <c r="DT74" s="16"/>
      <c r="DU74" s="16"/>
      <c r="DV74" s="16"/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</row>
    <row r="75" spans="1:154" hidden="1" x14ac:dyDescent="0.2">
      <c r="A75" s="87"/>
      <c r="B75" s="88"/>
      <c r="C75" s="88"/>
      <c r="D75" s="88" t="s">
        <v>125</v>
      </c>
      <c r="E75" s="88"/>
      <c r="F75" s="88"/>
      <c r="G75" s="122" t="s">
        <v>100</v>
      </c>
      <c r="H75" s="168">
        <f>H340</f>
        <v>0</v>
      </c>
      <c r="I75" s="169">
        <f>I340</f>
        <v>0</v>
      </c>
      <c r="J75" s="170">
        <f>J340</f>
        <v>0</v>
      </c>
      <c r="K75" s="171"/>
      <c r="L75" s="172">
        <f>L340</f>
        <v>0</v>
      </c>
      <c r="M75" s="173">
        <f>M340</f>
        <v>0</v>
      </c>
      <c r="N75" s="173">
        <f>N340</f>
        <v>0</v>
      </c>
      <c r="O75" s="173">
        <f>O340</f>
        <v>0</v>
      </c>
      <c r="P75" s="173">
        <f t="shared" si="5"/>
        <v>0</v>
      </c>
      <c r="Q75" s="174"/>
      <c r="R75" s="73"/>
      <c r="S75" s="73"/>
      <c r="T75" s="74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  <c r="CS75" s="14"/>
      <c r="CT75" s="14"/>
      <c r="CU75" s="14"/>
      <c r="CV75" s="14"/>
      <c r="CW75" s="14"/>
      <c r="CX75" s="14"/>
      <c r="CY75" s="14"/>
      <c r="CZ75" s="14"/>
      <c r="DA75" s="14"/>
      <c r="DB75" s="14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</row>
    <row r="76" spans="1:154" hidden="1" x14ac:dyDescent="0.2">
      <c r="A76" s="87"/>
      <c r="B76" s="88"/>
      <c r="C76" s="88"/>
      <c r="D76" s="88" t="s">
        <v>126</v>
      </c>
      <c r="E76" s="88"/>
      <c r="F76" s="88"/>
      <c r="G76" s="122" t="s">
        <v>102</v>
      </c>
      <c r="H76" s="168">
        <f>H238+H407</f>
        <v>0</v>
      </c>
      <c r="I76" s="169">
        <f>I238+I407</f>
        <v>0</v>
      </c>
      <c r="J76" s="170">
        <f>J238+J407</f>
        <v>0</v>
      </c>
      <c r="K76" s="171" t="e">
        <f t="shared" si="4"/>
        <v>#DIV/0!</v>
      </c>
      <c r="L76" s="172">
        <f>L238+L407</f>
        <v>0</v>
      </c>
      <c r="M76" s="173">
        <f>M238+M407</f>
        <v>0</v>
      </c>
      <c r="N76" s="173">
        <f>N238+N407</f>
        <v>0</v>
      </c>
      <c r="O76" s="173">
        <f>O238+O407</f>
        <v>0</v>
      </c>
      <c r="P76" s="173">
        <f t="shared" si="5"/>
        <v>0</v>
      </c>
      <c r="Q76" s="174" t="e">
        <f t="shared" si="6"/>
        <v>#DIV/0!</v>
      </c>
      <c r="R76" s="73"/>
      <c r="S76" s="73"/>
      <c r="T76" s="74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73"/>
      <c r="AO76" s="73"/>
      <c r="AP76" s="73"/>
      <c r="AQ76" s="73"/>
      <c r="AR76" s="73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  <c r="CO76" s="14"/>
      <c r="CP76" s="14"/>
      <c r="CQ76" s="14"/>
      <c r="CR76" s="14"/>
      <c r="CS76" s="14"/>
      <c r="CT76" s="14"/>
      <c r="CU76" s="14"/>
      <c r="CV76" s="14"/>
      <c r="CW76" s="14"/>
      <c r="CX76" s="14"/>
      <c r="CY76" s="14"/>
      <c r="CZ76" s="14"/>
      <c r="DA76" s="14"/>
      <c r="DB76" s="14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</row>
    <row r="77" spans="1:154" x14ac:dyDescent="0.2">
      <c r="A77" s="87"/>
      <c r="B77" s="88"/>
      <c r="C77" s="88"/>
      <c r="D77" s="88">
        <v>51</v>
      </c>
      <c r="E77" s="88"/>
      <c r="F77" s="88"/>
      <c r="G77" s="122" t="s">
        <v>104</v>
      </c>
      <c r="H77" s="168">
        <f>H240+H341+H410</f>
        <v>1523000</v>
      </c>
      <c r="I77" s="169">
        <f>I240+I341+I410</f>
        <v>1523000</v>
      </c>
      <c r="J77" s="170">
        <f>J240+J341+J410</f>
        <v>0</v>
      </c>
      <c r="K77" s="171">
        <f t="shared" si="4"/>
        <v>100</v>
      </c>
      <c r="L77" s="172">
        <f>L240+L341+L410</f>
        <v>1523000</v>
      </c>
      <c r="M77" s="173">
        <f>M240+M341+M410</f>
        <v>1359848</v>
      </c>
      <c r="N77" s="173">
        <f>N240+N341+N410</f>
        <v>143983</v>
      </c>
      <c r="O77" s="173">
        <f>O240+O341+O410</f>
        <v>1503831</v>
      </c>
      <c r="P77" s="173">
        <f t="shared" si="5"/>
        <v>19169</v>
      </c>
      <c r="Q77" s="174">
        <f t="shared" si="6"/>
        <v>98.74</v>
      </c>
      <c r="R77" s="73"/>
      <c r="S77" s="73"/>
      <c r="T77" s="74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  <c r="AI77" s="73"/>
      <c r="AJ77" s="73"/>
      <c r="AK77" s="73"/>
      <c r="AL77" s="73"/>
      <c r="AM77" s="73"/>
      <c r="AN77" s="73"/>
      <c r="AO77" s="73"/>
      <c r="AP77" s="73"/>
      <c r="AQ77" s="73"/>
      <c r="AR77" s="73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  <c r="CS77" s="14"/>
      <c r="CT77" s="14"/>
      <c r="CU77" s="14"/>
      <c r="CV77" s="14"/>
      <c r="CW77" s="14"/>
      <c r="CX77" s="14"/>
      <c r="CY77" s="14"/>
      <c r="CZ77" s="14"/>
      <c r="DA77" s="14"/>
      <c r="DB77" s="14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</row>
    <row r="78" spans="1:154" x14ac:dyDescent="0.2">
      <c r="A78" s="87"/>
      <c r="B78" s="88"/>
      <c r="C78" s="88"/>
      <c r="D78" s="88"/>
      <c r="E78" s="88" t="s">
        <v>40</v>
      </c>
      <c r="F78" s="88"/>
      <c r="G78" s="122" t="s">
        <v>127</v>
      </c>
      <c r="H78" s="168">
        <f>H79+H80+H81+H82+H83</f>
        <v>1523000</v>
      </c>
      <c r="I78" s="169">
        <f>I79+I80+I81+I82+I83</f>
        <v>1523000</v>
      </c>
      <c r="J78" s="170">
        <f>J79+J80+J81+J82+J83</f>
        <v>0</v>
      </c>
      <c r="K78" s="171">
        <f t="shared" si="4"/>
        <v>100</v>
      </c>
      <c r="L78" s="172">
        <f>L79+L80+L81+L82+L83</f>
        <v>1523000</v>
      </c>
      <c r="M78" s="173">
        <f>M79+M80+M81+M82+M83</f>
        <v>1359848</v>
      </c>
      <c r="N78" s="173">
        <f>N79+N80+N81+N82+N83</f>
        <v>143983</v>
      </c>
      <c r="O78" s="173">
        <f>O79+O80+O81+O82+O83</f>
        <v>1503831</v>
      </c>
      <c r="P78" s="173">
        <f t="shared" si="5"/>
        <v>19169</v>
      </c>
      <c r="Q78" s="174">
        <f t="shared" si="6"/>
        <v>98.74</v>
      </c>
      <c r="R78" s="73"/>
      <c r="S78" s="73"/>
      <c r="T78" s="74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73"/>
      <c r="AO78" s="73"/>
      <c r="AP78" s="73"/>
      <c r="AQ78" s="73"/>
      <c r="AR78" s="73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</row>
    <row r="79" spans="1:154" x14ac:dyDescent="0.2">
      <c r="A79" s="87"/>
      <c r="B79" s="88"/>
      <c r="C79" s="88"/>
      <c r="D79" s="88"/>
      <c r="E79" s="88"/>
      <c r="F79" s="88" t="s">
        <v>40</v>
      </c>
      <c r="G79" s="122" t="s">
        <v>128</v>
      </c>
      <c r="H79" s="168">
        <f>H240</f>
        <v>0</v>
      </c>
      <c r="I79" s="169">
        <f>I240</f>
        <v>0</v>
      </c>
      <c r="J79" s="170">
        <f>J240</f>
        <v>0</v>
      </c>
      <c r="K79" s="171"/>
      <c r="L79" s="172">
        <f>L240</f>
        <v>0</v>
      </c>
      <c r="M79" s="173">
        <f>M240</f>
        <v>0</v>
      </c>
      <c r="N79" s="173">
        <f>N240</f>
        <v>0</v>
      </c>
      <c r="O79" s="173">
        <f>O240</f>
        <v>0</v>
      </c>
      <c r="P79" s="173">
        <f t="shared" si="5"/>
        <v>0</v>
      </c>
      <c r="Q79" s="174"/>
      <c r="R79" s="73"/>
      <c r="S79" s="73"/>
      <c r="T79" s="74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73"/>
      <c r="AO79" s="73"/>
      <c r="AP79" s="73"/>
      <c r="AQ79" s="73"/>
      <c r="AR79" s="73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14"/>
      <c r="CX79" s="14"/>
      <c r="CY79" s="14"/>
      <c r="CZ79" s="14"/>
      <c r="DA79" s="14"/>
      <c r="DB79" s="14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</row>
    <row r="80" spans="1:154" ht="33" x14ac:dyDescent="0.2">
      <c r="A80" s="87"/>
      <c r="B80" s="88"/>
      <c r="C80" s="88"/>
      <c r="D80" s="88"/>
      <c r="E80" s="88"/>
      <c r="F80" s="88">
        <v>17</v>
      </c>
      <c r="G80" s="122" t="s">
        <v>129</v>
      </c>
      <c r="H80" s="168">
        <f>H343</f>
        <v>1523000</v>
      </c>
      <c r="I80" s="169">
        <f>I343</f>
        <v>1523000</v>
      </c>
      <c r="J80" s="170">
        <f>J343</f>
        <v>0</v>
      </c>
      <c r="K80" s="171">
        <f t="shared" si="4"/>
        <v>100</v>
      </c>
      <c r="L80" s="172">
        <f>L343</f>
        <v>1523000</v>
      </c>
      <c r="M80" s="173">
        <f>M343</f>
        <v>1359848</v>
      </c>
      <c r="N80" s="173">
        <f>N343</f>
        <v>143983</v>
      </c>
      <c r="O80" s="173">
        <f>O343</f>
        <v>1503831</v>
      </c>
      <c r="P80" s="173">
        <f t="shared" si="5"/>
        <v>19169</v>
      </c>
      <c r="Q80" s="174">
        <f t="shared" si="6"/>
        <v>98.74</v>
      </c>
      <c r="R80" s="73"/>
      <c r="S80" s="73"/>
      <c r="T80" s="74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3"/>
      <c r="AO80" s="73"/>
      <c r="AP80" s="73"/>
      <c r="AQ80" s="73"/>
      <c r="AR80" s="73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14"/>
      <c r="CX80" s="14"/>
      <c r="CY80" s="14"/>
      <c r="CZ80" s="14"/>
      <c r="DA80" s="14"/>
      <c r="DB80" s="14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</row>
    <row r="81" spans="1:154" ht="49.5" hidden="1" x14ac:dyDescent="0.2">
      <c r="A81" s="87"/>
      <c r="B81" s="88"/>
      <c r="C81" s="88"/>
      <c r="D81" s="88"/>
      <c r="E81" s="88"/>
      <c r="F81" s="88">
        <v>18</v>
      </c>
      <c r="G81" s="122" t="s">
        <v>130</v>
      </c>
      <c r="H81" s="168">
        <f>H412</f>
        <v>0</v>
      </c>
      <c r="I81" s="169">
        <f>I412</f>
        <v>0</v>
      </c>
      <c r="J81" s="170">
        <f>J412</f>
        <v>0</v>
      </c>
      <c r="K81" s="171"/>
      <c r="L81" s="172">
        <f>L412</f>
        <v>0</v>
      </c>
      <c r="M81" s="173">
        <f>M412</f>
        <v>0</v>
      </c>
      <c r="N81" s="173">
        <f>N412</f>
        <v>0</v>
      </c>
      <c r="O81" s="173">
        <f>O412</f>
        <v>0</v>
      </c>
      <c r="P81" s="173">
        <f t="shared" si="5"/>
        <v>0</v>
      </c>
      <c r="Q81" s="174"/>
      <c r="R81" s="73"/>
      <c r="S81" s="73"/>
      <c r="T81" s="74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N81" s="73"/>
      <c r="AO81" s="73"/>
      <c r="AP81" s="73"/>
      <c r="AQ81" s="73"/>
      <c r="AR81" s="73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14"/>
      <c r="CX81" s="14"/>
      <c r="CY81" s="14"/>
      <c r="CZ81" s="14"/>
      <c r="DA81" s="14"/>
      <c r="DB81" s="14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</row>
    <row r="82" spans="1:154" ht="33" hidden="1" x14ac:dyDescent="0.2">
      <c r="A82" s="87"/>
      <c r="B82" s="88"/>
      <c r="C82" s="88"/>
      <c r="D82" s="88"/>
      <c r="E82" s="88"/>
      <c r="F82" s="88">
        <v>19</v>
      </c>
      <c r="G82" s="122" t="s">
        <v>131</v>
      </c>
      <c r="H82" s="168">
        <f t="shared" ref="H82:J83" si="13">H344</f>
        <v>0</v>
      </c>
      <c r="I82" s="169">
        <f t="shared" si="13"/>
        <v>0</v>
      </c>
      <c r="J82" s="170">
        <f t="shared" si="13"/>
        <v>0</v>
      </c>
      <c r="K82" s="171"/>
      <c r="L82" s="172">
        <f t="shared" ref="L82:O83" si="14">L344</f>
        <v>0</v>
      </c>
      <c r="M82" s="173">
        <f t="shared" si="14"/>
        <v>0</v>
      </c>
      <c r="N82" s="173">
        <f t="shared" si="14"/>
        <v>0</v>
      </c>
      <c r="O82" s="173">
        <f t="shared" si="14"/>
        <v>0</v>
      </c>
      <c r="P82" s="173">
        <f t="shared" si="5"/>
        <v>0</v>
      </c>
      <c r="Q82" s="174"/>
      <c r="R82" s="73"/>
      <c r="S82" s="73"/>
      <c r="T82" s="74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73"/>
      <c r="AO82" s="73"/>
      <c r="AP82" s="73"/>
      <c r="AQ82" s="73"/>
      <c r="AR82" s="73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/>
      <c r="CU82" s="14"/>
      <c r="CV82" s="14"/>
      <c r="CW82" s="14"/>
      <c r="CX82" s="14"/>
      <c r="CY82" s="14"/>
      <c r="CZ82" s="14"/>
      <c r="DA82" s="14"/>
      <c r="DB82" s="14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</row>
    <row r="83" spans="1:154" ht="66" hidden="1" x14ac:dyDescent="0.2">
      <c r="A83" s="87"/>
      <c r="B83" s="88"/>
      <c r="C83" s="88"/>
      <c r="D83" s="88"/>
      <c r="E83" s="88"/>
      <c r="F83" s="88" t="s">
        <v>124</v>
      </c>
      <c r="G83" s="122" t="s">
        <v>132</v>
      </c>
      <c r="H83" s="168">
        <f t="shared" si="13"/>
        <v>0</v>
      </c>
      <c r="I83" s="169">
        <f t="shared" si="13"/>
        <v>0</v>
      </c>
      <c r="J83" s="170">
        <f t="shared" si="13"/>
        <v>0</v>
      </c>
      <c r="K83" s="171"/>
      <c r="L83" s="172">
        <f t="shared" si="14"/>
        <v>0</v>
      </c>
      <c r="M83" s="173">
        <f t="shared" si="14"/>
        <v>0</v>
      </c>
      <c r="N83" s="173">
        <f t="shared" si="14"/>
        <v>0</v>
      </c>
      <c r="O83" s="173">
        <f t="shared" si="14"/>
        <v>0</v>
      </c>
      <c r="P83" s="173">
        <f t="shared" si="5"/>
        <v>0</v>
      </c>
      <c r="Q83" s="174"/>
      <c r="R83" s="73"/>
      <c r="S83" s="73"/>
      <c r="T83" s="74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  <c r="CX83" s="14"/>
      <c r="CY83" s="14"/>
      <c r="CZ83" s="14"/>
      <c r="DA83" s="14"/>
      <c r="DB83" s="14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</row>
    <row r="84" spans="1:154" hidden="1" x14ac:dyDescent="0.2">
      <c r="A84" s="87"/>
      <c r="B84" s="88"/>
      <c r="C84" s="88"/>
      <c r="D84" s="88">
        <v>55</v>
      </c>
      <c r="E84" s="88"/>
      <c r="F84" s="88"/>
      <c r="G84" s="122" t="s">
        <v>106</v>
      </c>
      <c r="H84" s="168">
        <f>H413</f>
        <v>0</v>
      </c>
      <c r="I84" s="169">
        <f>I413</f>
        <v>0</v>
      </c>
      <c r="J84" s="170"/>
      <c r="K84" s="171"/>
      <c r="L84" s="172">
        <f>L413</f>
        <v>0</v>
      </c>
      <c r="M84" s="173">
        <f>M413</f>
        <v>0</v>
      </c>
      <c r="N84" s="173">
        <f>N413</f>
        <v>0</v>
      </c>
      <c r="O84" s="173">
        <f>O413</f>
        <v>0</v>
      </c>
      <c r="P84" s="173">
        <f t="shared" si="5"/>
        <v>0</v>
      </c>
      <c r="Q84" s="174"/>
      <c r="R84" s="73"/>
      <c r="S84" s="73"/>
      <c r="T84" s="74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  <c r="CS84" s="14"/>
      <c r="CT84" s="14"/>
      <c r="CU84" s="14"/>
      <c r="CV84" s="14"/>
      <c r="CW84" s="14"/>
      <c r="CX84" s="14"/>
      <c r="CY84" s="14"/>
      <c r="CZ84" s="14"/>
      <c r="DA84" s="14"/>
      <c r="DB84" s="14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</row>
    <row r="85" spans="1:154" ht="30.75" hidden="1" customHeight="1" x14ac:dyDescent="0.2">
      <c r="A85" s="87"/>
      <c r="B85" s="88"/>
      <c r="C85" s="88"/>
      <c r="D85" s="88">
        <v>56</v>
      </c>
      <c r="E85" s="88"/>
      <c r="F85" s="88"/>
      <c r="G85" s="122" t="s">
        <v>133</v>
      </c>
      <c r="H85" s="168">
        <f>+H419</f>
        <v>0</v>
      </c>
      <c r="I85" s="169">
        <f>+I419</f>
        <v>0</v>
      </c>
      <c r="J85" s="170">
        <f>+J419</f>
        <v>0</v>
      </c>
      <c r="K85" s="171"/>
      <c r="L85" s="172">
        <f>+L419</f>
        <v>0</v>
      </c>
      <c r="M85" s="173">
        <f>+M419</f>
        <v>0</v>
      </c>
      <c r="N85" s="173">
        <f>+N419</f>
        <v>0</v>
      </c>
      <c r="O85" s="173">
        <f>+O419</f>
        <v>0</v>
      </c>
      <c r="P85" s="173">
        <f t="shared" si="5"/>
        <v>0</v>
      </c>
      <c r="Q85" s="174"/>
      <c r="R85" s="73"/>
      <c r="S85" s="73"/>
      <c r="T85" s="74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73"/>
      <c r="AO85" s="73"/>
      <c r="AP85" s="73"/>
      <c r="AQ85" s="73"/>
      <c r="AR85" s="73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14"/>
      <c r="CX85" s="14"/>
      <c r="CY85" s="14"/>
      <c r="CZ85" s="14"/>
      <c r="DA85" s="14"/>
      <c r="DB85" s="14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</row>
    <row r="86" spans="1:154" x14ac:dyDescent="0.2">
      <c r="A86" s="87"/>
      <c r="B86" s="88"/>
      <c r="C86" s="88"/>
      <c r="D86" s="88">
        <v>57</v>
      </c>
      <c r="E86" s="88"/>
      <c r="F86" s="88"/>
      <c r="G86" s="122" t="s">
        <v>110</v>
      </c>
      <c r="H86" s="168">
        <f>H245+H346+H426</f>
        <v>13440000</v>
      </c>
      <c r="I86" s="169">
        <f>I245+I346+I426</f>
        <v>13439142</v>
      </c>
      <c r="J86" s="170">
        <f>J245+J346+J426</f>
        <v>858</v>
      </c>
      <c r="K86" s="171">
        <f t="shared" si="4"/>
        <v>99.99</v>
      </c>
      <c r="L86" s="172">
        <f>L245+L346+L426</f>
        <v>10573000</v>
      </c>
      <c r="M86" s="173">
        <f>M245+M346+M426</f>
        <v>8923541</v>
      </c>
      <c r="N86" s="173">
        <f>N245+N346+N426</f>
        <v>1525837</v>
      </c>
      <c r="O86" s="173">
        <f>O245+O346+O426</f>
        <v>10449378</v>
      </c>
      <c r="P86" s="173">
        <f t="shared" si="5"/>
        <v>123622</v>
      </c>
      <c r="Q86" s="174">
        <f t="shared" si="6"/>
        <v>98.83</v>
      </c>
      <c r="R86" s="73"/>
      <c r="S86" s="73"/>
      <c r="T86" s="74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14"/>
      <c r="CX86" s="14"/>
      <c r="CY86" s="14"/>
      <c r="CZ86" s="14"/>
      <c r="DA86" s="14"/>
      <c r="DB86" s="14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</row>
    <row r="87" spans="1:154" x14ac:dyDescent="0.2">
      <c r="A87" s="87"/>
      <c r="B87" s="88"/>
      <c r="C87" s="88"/>
      <c r="D87" s="88"/>
      <c r="E87" s="88" t="s">
        <v>40</v>
      </c>
      <c r="F87" s="88"/>
      <c r="G87" s="122" t="s">
        <v>134</v>
      </c>
      <c r="H87" s="168">
        <f>H246+H347</f>
        <v>5773000</v>
      </c>
      <c r="I87" s="169">
        <f>I246+I347</f>
        <v>5773000</v>
      </c>
      <c r="J87" s="170">
        <f>J246+J347</f>
        <v>0</v>
      </c>
      <c r="K87" s="171">
        <f t="shared" si="4"/>
        <v>100</v>
      </c>
      <c r="L87" s="172">
        <f>L246+L347</f>
        <v>5773000</v>
      </c>
      <c r="M87" s="173">
        <f>M246+M347</f>
        <v>5122591</v>
      </c>
      <c r="N87" s="173">
        <f>N246+N347</f>
        <v>552688</v>
      </c>
      <c r="O87" s="173">
        <f>O246+O347</f>
        <v>5675279</v>
      </c>
      <c r="P87" s="173">
        <f t="shared" si="5"/>
        <v>97721</v>
      </c>
      <c r="Q87" s="174">
        <f t="shared" si="6"/>
        <v>98.31</v>
      </c>
      <c r="R87" s="73"/>
      <c r="S87" s="73"/>
      <c r="T87" s="74"/>
      <c r="U87" s="73"/>
      <c r="V87" s="73"/>
      <c r="W87" s="73"/>
      <c r="X87" s="73"/>
      <c r="Y87" s="73"/>
      <c r="Z87" s="73"/>
      <c r="AA87" s="73"/>
      <c r="AB87" s="73"/>
      <c r="AC87" s="73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73"/>
      <c r="AO87" s="73"/>
      <c r="AP87" s="73"/>
      <c r="AQ87" s="73"/>
      <c r="AR87" s="73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14"/>
      <c r="CT87" s="14"/>
      <c r="CU87" s="14"/>
      <c r="CV87" s="14"/>
      <c r="CW87" s="14"/>
      <c r="CX87" s="14"/>
      <c r="CY87" s="14"/>
      <c r="CZ87" s="14"/>
      <c r="DA87" s="14"/>
      <c r="DB87" s="14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</row>
    <row r="88" spans="1:154" x14ac:dyDescent="0.2">
      <c r="A88" s="87"/>
      <c r="B88" s="88"/>
      <c r="C88" s="88"/>
      <c r="D88" s="88"/>
      <c r="E88" s="88" t="s">
        <v>38</v>
      </c>
      <c r="F88" s="88"/>
      <c r="G88" s="122" t="s">
        <v>135</v>
      </c>
      <c r="H88" s="168">
        <f>H89+H90</f>
        <v>7667000</v>
      </c>
      <c r="I88" s="169">
        <f>I89+I90</f>
        <v>7666142</v>
      </c>
      <c r="J88" s="170">
        <f>J89+J90</f>
        <v>858</v>
      </c>
      <c r="K88" s="171">
        <f t="shared" si="4"/>
        <v>99.99</v>
      </c>
      <c r="L88" s="172">
        <f>L89+L90</f>
        <v>4800000</v>
      </c>
      <c r="M88" s="173">
        <f>M89+M90</f>
        <v>3800950</v>
      </c>
      <c r="N88" s="173">
        <f>N89+N90</f>
        <v>973149</v>
      </c>
      <c r="O88" s="173">
        <f>O89+O90</f>
        <v>4774099</v>
      </c>
      <c r="P88" s="173">
        <f t="shared" si="5"/>
        <v>25901</v>
      </c>
      <c r="Q88" s="174">
        <f t="shared" si="6"/>
        <v>99.46</v>
      </c>
      <c r="R88" s="73"/>
      <c r="S88" s="73"/>
      <c r="T88" s="74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  <c r="CX88" s="14"/>
      <c r="CY88" s="14"/>
      <c r="CZ88" s="14"/>
      <c r="DA88" s="14"/>
      <c r="DB88" s="14"/>
      <c r="DC88" s="16"/>
      <c r="DD88" s="16"/>
      <c r="DE88" s="16"/>
      <c r="DF88" s="16"/>
      <c r="DG88" s="16"/>
      <c r="DH88" s="16"/>
      <c r="DI88" s="16"/>
      <c r="DJ88" s="16"/>
      <c r="DK88" s="16"/>
      <c r="DL88" s="16"/>
      <c r="DM88" s="16"/>
      <c r="DN88" s="16"/>
      <c r="DO88" s="16"/>
      <c r="DP88" s="16"/>
      <c r="DQ88" s="16"/>
      <c r="DR88" s="16"/>
      <c r="DS88" s="16"/>
      <c r="DT88" s="16"/>
      <c r="DU88" s="16"/>
      <c r="DV88" s="16"/>
      <c r="DW88" s="16"/>
      <c r="DX88" s="16"/>
      <c r="DY88" s="16"/>
      <c r="DZ88" s="16"/>
      <c r="EA88" s="16"/>
      <c r="EB88" s="16"/>
      <c r="EC88" s="16"/>
      <c r="ED88" s="16"/>
      <c r="EE88" s="16"/>
      <c r="EF88" s="16"/>
      <c r="EG88" s="16"/>
      <c r="EH88" s="16"/>
      <c r="EI88" s="16"/>
      <c r="EJ88" s="16"/>
      <c r="EK88" s="16"/>
      <c r="EL88" s="16"/>
      <c r="EM88" s="16"/>
      <c r="EN88" s="16"/>
      <c r="EO88" s="16"/>
      <c r="EP88" s="16"/>
      <c r="EQ88" s="16"/>
      <c r="ER88" s="16"/>
      <c r="ES88" s="16"/>
      <c r="ET88" s="16"/>
      <c r="EU88" s="16"/>
      <c r="EV88" s="16"/>
      <c r="EW88" s="16"/>
      <c r="EX88" s="16"/>
    </row>
    <row r="89" spans="1:154" x14ac:dyDescent="0.2">
      <c r="A89" s="87"/>
      <c r="B89" s="88"/>
      <c r="C89" s="88"/>
      <c r="D89" s="88"/>
      <c r="E89" s="88"/>
      <c r="F89" s="88" t="s">
        <v>40</v>
      </c>
      <c r="G89" s="122" t="s">
        <v>136</v>
      </c>
      <c r="H89" s="168">
        <f>H248+H364+H428</f>
        <v>7656000</v>
      </c>
      <c r="I89" s="169">
        <f>I248+I364+I428</f>
        <v>7656000</v>
      </c>
      <c r="J89" s="170">
        <f>J248+J364+J428</f>
        <v>0</v>
      </c>
      <c r="K89" s="171">
        <f t="shared" si="4"/>
        <v>100</v>
      </c>
      <c r="L89" s="172">
        <f>L248+L364+L428</f>
        <v>4789000</v>
      </c>
      <c r="M89" s="173">
        <f>M248+M364+M428</f>
        <v>3793073</v>
      </c>
      <c r="N89" s="173">
        <f>N248+N364+N428</f>
        <v>970884</v>
      </c>
      <c r="O89" s="173">
        <f>O248+O364+O428</f>
        <v>4763957</v>
      </c>
      <c r="P89" s="173">
        <f t="shared" si="5"/>
        <v>25043</v>
      </c>
      <c r="Q89" s="174">
        <f t="shared" si="6"/>
        <v>99.48</v>
      </c>
      <c r="R89" s="73"/>
      <c r="S89" s="73"/>
      <c r="T89" s="74"/>
      <c r="U89" s="73"/>
      <c r="V89" s="73"/>
      <c r="W89" s="73"/>
      <c r="X89" s="73"/>
      <c r="Y89" s="73"/>
      <c r="Z89" s="73"/>
      <c r="AA89" s="73"/>
      <c r="AB89" s="73"/>
      <c r="AC89" s="73"/>
      <c r="AD89" s="73"/>
      <c r="AE89" s="73"/>
      <c r="AF89" s="73"/>
      <c r="AG89" s="73"/>
      <c r="AH89" s="73"/>
      <c r="AI89" s="73"/>
      <c r="AJ89" s="73"/>
      <c r="AK89" s="73"/>
      <c r="AL89" s="73"/>
      <c r="AM89" s="73"/>
      <c r="AN89" s="73"/>
      <c r="AO89" s="73"/>
      <c r="AP89" s="73"/>
      <c r="AQ89" s="73"/>
      <c r="AR89" s="73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  <c r="CX89" s="14"/>
      <c r="CY89" s="14"/>
      <c r="CZ89" s="14"/>
      <c r="DA89" s="14"/>
      <c r="DB89" s="14"/>
      <c r="DC89" s="16"/>
      <c r="DD89" s="16"/>
      <c r="DE89" s="16"/>
      <c r="DF89" s="16"/>
      <c r="DG89" s="16"/>
      <c r="DH89" s="16"/>
      <c r="DI89" s="16"/>
      <c r="DJ89" s="16"/>
      <c r="DK89" s="16"/>
      <c r="DL89" s="16"/>
      <c r="DM89" s="16"/>
      <c r="DN89" s="16"/>
      <c r="DO89" s="16"/>
      <c r="DP89" s="16"/>
      <c r="DQ89" s="16"/>
      <c r="DR89" s="16"/>
      <c r="DS89" s="16"/>
      <c r="DT89" s="16"/>
      <c r="DU89" s="16"/>
      <c r="DV89" s="16"/>
      <c r="DW89" s="16"/>
      <c r="DX89" s="16"/>
      <c r="DY89" s="16"/>
      <c r="DZ89" s="16"/>
      <c r="EA89" s="16"/>
      <c r="EB89" s="16"/>
      <c r="EC89" s="16"/>
      <c r="ED89" s="16"/>
      <c r="EE89" s="16"/>
      <c r="EF89" s="16"/>
      <c r="EG89" s="16"/>
      <c r="EH89" s="16"/>
      <c r="EI89" s="16"/>
      <c r="EJ89" s="16"/>
      <c r="EK89" s="16"/>
      <c r="EL89" s="16"/>
      <c r="EM89" s="16"/>
      <c r="EN89" s="16"/>
      <c r="EO89" s="16"/>
      <c r="EP89" s="16"/>
      <c r="EQ89" s="16"/>
      <c r="ER89" s="16"/>
      <c r="ES89" s="16"/>
      <c r="ET89" s="16"/>
      <c r="EU89" s="16"/>
      <c r="EV89" s="16"/>
      <c r="EW89" s="16"/>
      <c r="EX89" s="16"/>
    </row>
    <row r="90" spans="1:154" x14ac:dyDescent="0.2">
      <c r="A90" s="87"/>
      <c r="B90" s="88"/>
      <c r="C90" s="88"/>
      <c r="D90" s="88"/>
      <c r="E90" s="88"/>
      <c r="F90" s="88" t="s">
        <v>38</v>
      </c>
      <c r="G90" s="122" t="s">
        <v>137</v>
      </c>
      <c r="H90" s="168">
        <f>H249</f>
        <v>11000</v>
      </c>
      <c r="I90" s="169">
        <f>I249</f>
        <v>10142</v>
      </c>
      <c r="J90" s="170">
        <f>J249</f>
        <v>858</v>
      </c>
      <c r="K90" s="171">
        <f t="shared" si="4"/>
        <v>92.2</v>
      </c>
      <c r="L90" s="172">
        <f>L249</f>
        <v>11000</v>
      </c>
      <c r="M90" s="173">
        <f>M249</f>
        <v>7877</v>
      </c>
      <c r="N90" s="173">
        <f>N249</f>
        <v>2265</v>
      </c>
      <c r="O90" s="173">
        <f>O249</f>
        <v>10142</v>
      </c>
      <c r="P90" s="173">
        <f t="shared" si="5"/>
        <v>858</v>
      </c>
      <c r="Q90" s="174">
        <f t="shared" si="6"/>
        <v>92.2</v>
      </c>
      <c r="R90" s="73"/>
      <c r="S90" s="73"/>
      <c r="T90" s="74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73"/>
      <c r="AO90" s="73"/>
      <c r="AP90" s="73"/>
      <c r="AQ90" s="73"/>
      <c r="AR90" s="73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14"/>
      <c r="CT90" s="14"/>
      <c r="CU90" s="14"/>
      <c r="CV90" s="14"/>
      <c r="CW90" s="14"/>
      <c r="CX90" s="14"/>
      <c r="CY90" s="14"/>
      <c r="CZ90" s="14"/>
      <c r="DA90" s="14"/>
      <c r="DB90" s="14"/>
      <c r="DC90" s="16"/>
      <c r="DD90" s="16"/>
      <c r="DE90" s="16"/>
      <c r="DF90" s="16"/>
      <c r="DG90" s="16"/>
      <c r="DH90" s="16"/>
      <c r="DI90" s="16"/>
      <c r="DJ90" s="16"/>
      <c r="DK90" s="16"/>
      <c r="DL90" s="16"/>
      <c r="DM90" s="16"/>
      <c r="DN90" s="16"/>
      <c r="DO90" s="16"/>
      <c r="DP90" s="16"/>
      <c r="DQ90" s="16"/>
      <c r="DR90" s="16"/>
      <c r="DS90" s="16"/>
      <c r="DT90" s="16"/>
      <c r="DU90" s="16"/>
      <c r="DV90" s="16"/>
      <c r="DW90" s="16"/>
      <c r="DX90" s="16"/>
      <c r="DY90" s="16"/>
      <c r="DZ90" s="16"/>
      <c r="EA90" s="16"/>
      <c r="EB90" s="16"/>
      <c r="EC90" s="16"/>
      <c r="ED90" s="16"/>
      <c r="EE90" s="16"/>
      <c r="EF90" s="16"/>
      <c r="EG90" s="16"/>
      <c r="EH90" s="16"/>
      <c r="EI90" s="16"/>
      <c r="EJ90" s="16"/>
      <c r="EK90" s="16"/>
      <c r="EL90" s="16"/>
      <c r="EM90" s="16"/>
      <c r="EN90" s="16"/>
      <c r="EO90" s="16"/>
      <c r="EP90" s="16"/>
      <c r="EQ90" s="16"/>
      <c r="ER90" s="16"/>
      <c r="ES90" s="16"/>
      <c r="ET90" s="16"/>
      <c r="EU90" s="16"/>
      <c r="EV90" s="16"/>
      <c r="EW90" s="16"/>
      <c r="EX90" s="16"/>
    </row>
    <row r="91" spans="1:154" ht="33" hidden="1" x14ac:dyDescent="0.2">
      <c r="A91" s="87"/>
      <c r="B91" s="88"/>
      <c r="C91" s="88"/>
      <c r="D91" s="88"/>
      <c r="E91" s="189" t="s">
        <v>138</v>
      </c>
      <c r="F91" s="189"/>
      <c r="G91" s="122" t="s">
        <v>139</v>
      </c>
      <c r="H91" s="168">
        <f>H369</f>
        <v>0</v>
      </c>
      <c r="I91" s="169">
        <f>I369</f>
        <v>0</v>
      </c>
      <c r="J91" s="170">
        <f>J369</f>
        <v>0</v>
      </c>
      <c r="K91" s="171" t="e">
        <f t="shared" si="4"/>
        <v>#DIV/0!</v>
      </c>
      <c r="L91" s="172">
        <f>L369</f>
        <v>0</v>
      </c>
      <c r="M91" s="173">
        <f>M369</f>
        <v>0</v>
      </c>
      <c r="N91" s="173">
        <f>N369</f>
        <v>0</v>
      </c>
      <c r="O91" s="173">
        <f>O369</f>
        <v>0</v>
      </c>
      <c r="P91" s="173">
        <f t="shared" si="5"/>
        <v>0</v>
      </c>
      <c r="Q91" s="174" t="e">
        <f t="shared" si="6"/>
        <v>#DIV/0!</v>
      </c>
      <c r="R91" s="73"/>
      <c r="S91" s="73"/>
      <c r="T91" s="74"/>
      <c r="U91" s="73"/>
      <c r="V91" s="73"/>
      <c r="W91" s="73"/>
      <c r="X91" s="73"/>
      <c r="Y91" s="73"/>
      <c r="Z91" s="73"/>
      <c r="AA91" s="73"/>
      <c r="AB91" s="73"/>
      <c r="AC91" s="73"/>
      <c r="AD91" s="73"/>
      <c r="AE91" s="73"/>
      <c r="AF91" s="73"/>
      <c r="AG91" s="73"/>
      <c r="AH91" s="73"/>
      <c r="AI91" s="73"/>
      <c r="AJ91" s="73"/>
      <c r="AK91" s="73"/>
      <c r="AL91" s="73"/>
      <c r="AM91" s="73"/>
      <c r="AN91" s="73"/>
      <c r="AO91" s="73"/>
      <c r="AP91" s="73"/>
      <c r="AQ91" s="73"/>
      <c r="AR91" s="73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  <c r="CX91" s="14"/>
      <c r="CY91" s="14"/>
      <c r="CZ91" s="14"/>
      <c r="DA91" s="14"/>
      <c r="DB91" s="14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</row>
    <row r="92" spans="1:154" ht="31.5" hidden="1" x14ac:dyDescent="0.2">
      <c r="A92" s="87"/>
      <c r="B92" s="88"/>
      <c r="C92" s="88"/>
      <c r="D92" s="88"/>
      <c r="E92" s="190" t="s">
        <v>140</v>
      </c>
      <c r="F92" s="191"/>
      <c r="G92" s="192" t="s">
        <v>141</v>
      </c>
      <c r="H92" s="168">
        <f>H374</f>
        <v>0</v>
      </c>
      <c r="I92" s="169">
        <f>I374</f>
        <v>0</v>
      </c>
      <c r="J92" s="170"/>
      <c r="K92" s="171"/>
      <c r="L92" s="172">
        <f>L374</f>
        <v>0</v>
      </c>
      <c r="M92" s="173">
        <f>M374</f>
        <v>0</v>
      </c>
      <c r="N92" s="173">
        <f>N374</f>
        <v>0</v>
      </c>
      <c r="O92" s="173">
        <f>O374</f>
        <v>0</v>
      </c>
      <c r="P92" s="173">
        <f t="shared" si="5"/>
        <v>0</v>
      </c>
      <c r="Q92" s="174"/>
      <c r="R92" s="73"/>
      <c r="S92" s="73"/>
      <c r="T92" s="74"/>
      <c r="U92" s="73"/>
      <c r="V92" s="73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14"/>
      <c r="CT92" s="14"/>
      <c r="CU92" s="14"/>
      <c r="CV92" s="14"/>
      <c r="CW92" s="14"/>
      <c r="CX92" s="14"/>
      <c r="CY92" s="14"/>
      <c r="CZ92" s="14"/>
      <c r="DA92" s="14"/>
      <c r="DB92" s="14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</row>
    <row r="93" spans="1:154" hidden="1" x14ac:dyDescent="0.2">
      <c r="A93" s="87"/>
      <c r="B93" s="88"/>
      <c r="C93" s="88"/>
      <c r="D93" s="88"/>
      <c r="E93" s="88" t="s">
        <v>142</v>
      </c>
      <c r="F93" s="189"/>
      <c r="G93" s="122" t="s">
        <v>143</v>
      </c>
      <c r="H93" s="168">
        <f>H454</f>
        <v>0</v>
      </c>
      <c r="I93" s="169">
        <f>I454</f>
        <v>0</v>
      </c>
      <c r="J93" s="170"/>
      <c r="K93" s="171"/>
      <c r="L93" s="172">
        <f>L454</f>
        <v>0</v>
      </c>
      <c r="M93" s="173">
        <f>M454</f>
        <v>0</v>
      </c>
      <c r="N93" s="173">
        <f>N454</f>
        <v>0</v>
      </c>
      <c r="O93" s="173">
        <f>O454</f>
        <v>0</v>
      </c>
      <c r="P93" s="173">
        <f t="shared" si="5"/>
        <v>0</v>
      </c>
      <c r="Q93" s="174" t="e">
        <f t="shared" si="6"/>
        <v>#DIV/0!</v>
      </c>
      <c r="R93" s="73"/>
      <c r="S93" s="73"/>
      <c r="T93" s="74"/>
      <c r="U93" s="73"/>
      <c r="V93" s="73"/>
      <c r="W93" s="73"/>
      <c r="X93" s="73"/>
      <c r="Y93" s="73"/>
      <c r="Z93" s="73"/>
      <c r="AA93" s="73"/>
      <c r="AB93" s="73"/>
      <c r="AC93" s="73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  <c r="CX93" s="14"/>
      <c r="CY93" s="14"/>
      <c r="CZ93" s="14"/>
      <c r="DA93" s="14"/>
      <c r="DB93" s="14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</row>
    <row r="94" spans="1:154" ht="33" x14ac:dyDescent="0.2">
      <c r="A94" s="87"/>
      <c r="B94" s="88"/>
      <c r="C94" s="88"/>
      <c r="D94" s="88">
        <v>58</v>
      </c>
      <c r="E94" s="88"/>
      <c r="F94" s="88"/>
      <c r="G94" s="122" t="s">
        <v>112</v>
      </c>
      <c r="H94" s="168">
        <f>+H250+H459</f>
        <v>0</v>
      </c>
      <c r="I94" s="169">
        <f>+I250+I459</f>
        <v>0</v>
      </c>
      <c r="J94" s="170">
        <f>+J250+J459</f>
        <v>0</v>
      </c>
      <c r="K94" s="171" t="e">
        <f t="shared" si="4"/>
        <v>#DIV/0!</v>
      </c>
      <c r="L94" s="172">
        <f>+L250+L459</f>
        <v>0</v>
      </c>
      <c r="M94" s="173">
        <f>+M250+M459</f>
        <v>0</v>
      </c>
      <c r="N94" s="173">
        <f>+N250+N459</f>
        <v>0</v>
      </c>
      <c r="O94" s="173">
        <f>+O250+O459</f>
        <v>0</v>
      </c>
      <c r="P94" s="173">
        <f t="shared" si="5"/>
        <v>0</v>
      </c>
      <c r="Q94" s="174" t="e">
        <f t="shared" si="6"/>
        <v>#DIV/0!</v>
      </c>
      <c r="R94" s="73"/>
      <c r="S94" s="73"/>
      <c r="T94" s="74"/>
      <c r="U94" s="73"/>
      <c r="V94" s="73"/>
      <c r="W94" s="73"/>
      <c r="X94" s="73"/>
      <c r="Y94" s="73"/>
      <c r="Z94" s="73"/>
      <c r="AA94" s="73"/>
      <c r="AB94" s="73"/>
      <c r="AC94" s="73"/>
      <c r="AD94" s="73"/>
      <c r="AE94" s="73"/>
      <c r="AF94" s="73"/>
      <c r="AG94" s="73"/>
      <c r="AH94" s="73"/>
      <c r="AI94" s="73"/>
      <c r="AJ94" s="73"/>
      <c r="AK94" s="73"/>
      <c r="AL94" s="73"/>
      <c r="AM94" s="73"/>
      <c r="AN94" s="73"/>
      <c r="AO94" s="73"/>
      <c r="AP94" s="73"/>
      <c r="AQ94" s="73"/>
      <c r="AR94" s="73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  <c r="CX94" s="14"/>
      <c r="CY94" s="14"/>
      <c r="CZ94" s="14"/>
      <c r="DA94" s="14"/>
      <c r="DB94" s="14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</row>
    <row r="95" spans="1:154" hidden="1" x14ac:dyDescent="0.2">
      <c r="A95" s="87"/>
      <c r="B95" s="88"/>
      <c r="C95" s="88"/>
      <c r="D95" s="88">
        <v>59</v>
      </c>
      <c r="E95" s="88"/>
      <c r="F95" s="88"/>
      <c r="G95" s="122" t="s">
        <v>114</v>
      </c>
      <c r="H95" s="168">
        <f>H151+H377</f>
        <v>0</v>
      </c>
      <c r="I95" s="169">
        <f>I151+I377</f>
        <v>0</v>
      </c>
      <c r="J95" s="170">
        <f>J151+J377</f>
        <v>0</v>
      </c>
      <c r="K95" s="171" t="e">
        <f t="shared" si="4"/>
        <v>#DIV/0!</v>
      </c>
      <c r="L95" s="172">
        <f>L151+L377</f>
        <v>0</v>
      </c>
      <c r="M95" s="173">
        <f>M151+M377</f>
        <v>0</v>
      </c>
      <c r="N95" s="173">
        <f>N151+N377</f>
        <v>0</v>
      </c>
      <c r="O95" s="173">
        <f>O151+O377</f>
        <v>0</v>
      </c>
      <c r="P95" s="173">
        <f t="shared" si="5"/>
        <v>0</v>
      </c>
      <c r="Q95" s="174" t="e">
        <f t="shared" si="6"/>
        <v>#DIV/0!</v>
      </c>
      <c r="R95" s="73"/>
      <c r="S95" s="73"/>
      <c r="T95" s="74"/>
      <c r="U95" s="73"/>
      <c r="V95" s="73"/>
      <c r="W95" s="73"/>
      <c r="X95" s="73"/>
      <c r="Y95" s="73"/>
      <c r="Z95" s="73"/>
      <c r="AA95" s="73"/>
      <c r="AB95" s="73"/>
      <c r="AC95" s="73"/>
      <c r="AD95" s="73"/>
      <c r="AE95" s="73"/>
      <c r="AF95" s="73"/>
      <c r="AG95" s="73"/>
      <c r="AH95" s="73"/>
      <c r="AI95" s="73"/>
      <c r="AJ95" s="73"/>
      <c r="AK95" s="73"/>
      <c r="AL95" s="73"/>
      <c r="AM95" s="73"/>
      <c r="AN95" s="73"/>
      <c r="AO95" s="73"/>
      <c r="AP95" s="73"/>
      <c r="AQ95" s="73"/>
      <c r="AR95" s="73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  <c r="CX95" s="14"/>
      <c r="CY95" s="14"/>
      <c r="CZ95" s="14"/>
      <c r="DA95" s="14"/>
      <c r="DB95" s="14"/>
      <c r="DC95" s="16"/>
      <c r="DD95" s="16"/>
      <c r="DE95" s="16"/>
      <c r="DF95" s="16"/>
      <c r="DG95" s="16"/>
      <c r="DH95" s="16"/>
      <c r="DI95" s="16"/>
      <c r="DJ95" s="16"/>
      <c r="DK95" s="16"/>
      <c r="DL95" s="16"/>
      <c r="DM95" s="16"/>
      <c r="DN95" s="16"/>
      <c r="DO95" s="16"/>
      <c r="DP95" s="16"/>
      <c r="DQ95" s="16"/>
      <c r="DR95" s="16"/>
      <c r="DS95" s="16"/>
      <c r="DT95" s="16"/>
      <c r="DU95" s="16"/>
      <c r="DV95" s="16"/>
      <c r="DW95" s="16"/>
      <c r="DX95" s="16"/>
      <c r="DY95" s="16"/>
      <c r="DZ95" s="16"/>
      <c r="EA95" s="16"/>
      <c r="EB95" s="16"/>
      <c r="EC95" s="16"/>
      <c r="ED95" s="16"/>
      <c r="EE95" s="16"/>
      <c r="EF95" s="16"/>
      <c r="EG95" s="16"/>
      <c r="EH95" s="16"/>
      <c r="EI95" s="16"/>
      <c r="EJ95" s="16"/>
      <c r="EK95" s="16"/>
      <c r="EL95" s="16"/>
      <c r="EM95" s="16"/>
      <c r="EN95" s="16"/>
      <c r="EO95" s="16"/>
      <c r="EP95" s="16"/>
      <c r="EQ95" s="16"/>
      <c r="ER95" s="16"/>
      <c r="ES95" s="16"/>
      <c r="ET95" s="16"/>
      <c r="EU95" s="16"/>
      <c r="EV95" s="16"/>
      <c r="EW95" s="16"/>
      <c r="EX95" s="16"/>
    </row>
    <row r="96" spans="1:154" ht="49.5" hidden="1" x14ac:dyDescent="0.2">
      <c r="A96" s="87"/>
      <c r="B96" s="88"/>
      <c r="C96" s="88"/>
      <c r="D96" s="88">
        <v>60</v>
      </c>
      <c r="E96" s="88"/>
      <c r="F96" s="88"/>
      <c r="G96" s="175" t="s">
        <v>116</v>
      </c>
      <c r="H96" s="168">
        <v>0</v>
      </c>
      <c r="I96" s="169">
        <v>0</v>
      </c>
      <c r="J96" s="170">
        <v>0</v>
      </c>
      <c r="K96" s="171"/>
      <c r="L96" s="172">
        <v>0</v>
      </c>
      <c r="M96" s="173">
        <v>-1</v>
      </c>
      <c r="N96" s="173">
        <v>0</v>
      </c>
      <c r="O96" s="173">
        <v>0</v>
      </c>
      <c r="P96" s="173">
        <f t="shared" si="5"/>
        <v>0</v>
      </c>
      <c r="Q96" s="174"/>
      <c r="R96" s="73"/>
      <c r="S96" s="73"/>
      <c r="T96" s="74"/>
      <c r="U96" s="73"/>
      <c r="V96" s="73"/>
      <c r="W96" s="73"/>
      <c r="X96" s="73"/>
      <c r="Y96" s="73"/>
      <c r="Z96" s="73"/>
      <c r="AA96" s="73"/>
      <c r="AB96" s="73"/>
      <c r="AC96" s="73"/>
      <c r="AD96" s="73"/>
      <c r="AE96" s="73"/>
      <c r="AF96" s="73"/>
      <c r="AG96" s="73"/>
      <c r="AH96" s="73"/>
      <c r="AI96" s="73"/>
      <c r="AJ96" s="73"/>
      <c r="AK96" s="73"/>
      <c r="AL96" s="73"/>
      <c r="AM96" s="73"/>
      <c r="AN96" s="73"/>
      <c r="AO96" s="73"/>
      <c r="AP96" s="73"/>
      <c r="AQ96" s="73"/>
      <c r="AR96" s="73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  <c r="CX96" s="14"/>
      <c r="CY96" s="14"/>
      <c r="CZ96" s="14"/>
      <c r="DA96" s="14"/>
      <c r="DB96" s="14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6"/>
      <c r="EK96" s="16"/>
      <c r="EL96" s="16"/>
      <c r="EM96" s="16"/>
      <c r="EN96" s="16"/>
      <c r="EO96" s="16"/>
      <c r="EP96" s="16"/>
      <c r="EQ96" s="16"/>
      <c r="ER96" s="16"/>
      <c r="ES96" s="16"/>
      <c r="ET96" s="16"/>
      <c r="EU96" s="16"/>
      <c r="EV96" s="16"/>
      <c r="EW96" s="16"/>
      <c r="EX96" s="16"/>
    </row>
    <row r="97" spans="1:154" x14ac:dyDescent="0.2">
      <c r="A97" s="87"/>
      <c r="B97" s="88"/>
      <c r="C97" s="88"/>
      <c r="D97" s="88" t="s">
        <v>144</v>
      </c>
      <c r="E97" s="88"/>
      <c r="F97" s="88"/>
      <c r="G97" s="122" t="s">
        <v>118</v>
      </c>
      <c r="H97" s="168">
        <f>H98</f>
        <v>0</v>
      </c>
      <c r="I97" s="169">
        <f>I98</f>
        <v>0</v>
      </c>
      <c r="J97" s="170">
        <f>J98</f>
        <v>0</v>
      </c>
      <c r="K97" s="171"/>
      <c r="L97" s="172">
        <f>L98</f>
        <v>0</v>
      </c>
      <c r="M97" s="173">
        <f>M98</f>
        <v>0</v>
      </c>
      <c r="N97" s="173">
        <f>N98</f>
        <v>0</v>
      </c>
      <c r="O97" s="173">
        <f>O98</f>
        <v>0</v>
      </c>
      <c r="P97" s="173">
        <f t="shared" si="5"/>
        <v>0</v>
      </c>
      <c r="Q97" s="174"/>
      <c r="R97" s="73"/>
      <c r="S97" s="73"/>
      <c r="T97" s="74"/>
      <c r="U97" s="73"/>
      <c r="V97" s="73"/>
      <c r="W97" s="73"/>
      <c r="X97" s="73"/>
      <c r="Y97" s="73"/>
      <c r="Z97" s="73"/>
      <c r="AA97" s="73"/>
      <c r="AB97" s="73"/>
      <c r="AC97" s="73"/>
      <c r="AD97" s="73"/>
      <c r="AE97" s="73"/>
      <c r="AF97" s="73"/>
      <c r="AG97" s="73"/>
      <c r="AH97" s="73"/>
      <c r="AI97" s="73"/>
      <c r="AJ97" s="73"/>
      <c r="AK97" s="73"/>
      <c r="AL97" s="73"/>
      <c r="AM97" s="73"/>
      <c r="AN97" s="73"/>
      <c r="AO97" s="73"/>
      <c r="AP97" s="73"/>
      <c r="AQ97" s="73"/>
      <c r="AR97" s="73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/>
      <c r="CL97" s="14"/>
      <c r="CM97" s="14"/>
      <c r="CN97" s="14"/>
      <c r="CO97" s="14"/>
      <c r="CP97" s="14"/>
      <c r="CQ97" s="14"/>
      <c r="CR97" s="14"/>
      <c r="CS97" s="14"/>
      <c r="CT97" s="14"/>
      <c r="CU97" s="14"/>
      <c r="CV97" s="14"/>
      <c r="CW97" s="14"/>
      <c r="CX97" s="14"/>
      <c r="CY97" s="14"/>
      <c r="CZ97" s="14"/>
      <c r="DA97" s="14"/>
      <c r="DB97" s="14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6"/>
      <c r="EK97" s="16"/>
      <c r="EL97" s="16"/>
      <c r="EM97" s="16"/>
      <c r="EN97" s="16"/>
      <c r="EO97" s="16"/>
      <c r="EP97" s="16"/>
      <c r="EQ97" s="16"/>
      <c r="ER97" s="16"/>
      <c r="ES97" s="16"/>
      <c r="ET97" s="16"/>
      <c r="EU97" s="16"/>
      <c r="EV97" s="16"/>
      <c r="EW97" s="16"/>
      <c r="EX97" s="16"/>
    </row>
    <row r="98" spans="1:154" x14ac:dyDescent="0.2">
      <c r="A98" s="87"/>
      <c r="B98" s="88"/>
      <c r="C98" s="88"/>
      <c r="D98" s="88">
        <v>71</v>
      </c>
      <c r="E98" s="88"/>
      <c r="F98" s="88"/>
      <c r="G98" s="122" t="s">
        <v>120</v>
      </c>
      <c r="H98" s="168">
        <f>H255+H381</f>
        <v>0</v>
      </c>
      <c r="I98" s="169">
        <f>I255+I381</f>
        <v>0</v>
      </c>
      <c r="J98" s="170">
        <f>J255+J381</f>
        <v>0</v>
      </c>
      <c r="K98" s="171"/>
      <c r="L98" s="172">
        <f>L255+L381</f>
        <v>0</v>
      </c>
      <c r="M98" s="173">
        <f>M255+M381</f>
        <v>0</v>
      </c>
      <c r="N98" s="173">
        <f>N255+N381</f>
        <v>0</v>
      </c>
      <c r="O98" s="173">
        <f>O255+O381</f>
        <v>0</v>
      </c>
      <c r="P98" s="173">
        <f t="shared" si="5"/>
        <v>0</v>
      </c>
      <c r="Q98" s="174"/>
      <c r="R98" s="73"/>
      <c r="S98" s="73"/>
      <c r="T98" s="74"/>
      <c r="U98" s="73"/>
      <c r="V98" s="73"/>
      <c r="W98" s="73"/>
      <c r="X98" s="73"/>
      <c r="Y98" s="73"/>
      <c r="Z98" s="73"/>
      <c r="AA98" s="73"/>
      <c r="AB98" s="73"/>
      <c r="AC98" s="73"/>
      <c r="AD98" s="73"/>
      <c r="AE98" s="73"/>
      <c r="AF98" s="73"/>
      <c r="AG98" s="73"/>
      <c r="AH98" s="73"/>
      <c r="AI98" s="73"/>
      <c r="AJ98" s="73"/>
      <c r="AK98" s="73"/>
      <c r="AL98" s="73"/>
      <c r="AM98" s="73"/>
      <c r="AN98" s="73"/>
      <c r="AO98" s="73"/>
      <c r="AP98" s="73"/>
      <c r="AQ98" s="73"/>
      <c r="AR98" s="73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4"/>
      <c r="CA98" s="14"/>
      <c r="CB98" s="14"/>
      <c r="CC98" s="14"/>
      <c r="CD98" s="14"/>
      <c r="CE98" s="14"/>
      <c r="CF98" s="14"/>
      <c r="CG98" s="14"/>
      <c r="CH98" s="14"/>
      <c r="CI98" s="14"/>
      <c r="CJ98" s="14"/>
      <c r="CK98" s="14"/>
      <c r="CL98" s="14"/>
      <c r="CM98" s="14"/>
      <c r="CN98" s="14"/>
      <c r="CO98" s="14"/>
      <c r="CP98" s="14"/>
      <c r="CQ98" s="14"/>
      <c r="CR98" s="14"/>
      <c r="CS98" s="14"/>
      <c r="CT98" s="14"/>
      <c r="CU98" s="14"/>
      <c r="CV98" s="14"/>
      <c r="CW98" s="14"/>
      <c r="CX98" s="14"/>
      <c r="CY98" s="14"/>
      <c r="CZ98" s="14"/>
      <c r="DA98" s="14"/>
      <c r="DB98" s="14"/>
      <c r="DC98" s="16"/>
      <c r="DD98" s="16"/>
      <c r="DE98" s="16"/>
      <c r="DF98" s="16"/>
      <c r="DG98" s="16"/>
      <c r="DH98" s="16"/>
      <c r="DI98" s="16"/>
      <c r="DJ98" s="16"/>
      <c r="DK98" s="16"/>
      <c r="DL98" s="16"/>
      <c r="DM98" s="16"/>
      <c r="DN98" s="16"/>
      <c r="DO98" s="16"/>
      <c r="DP98" s="16"/>
      <c r="DQ98" s="16"/>
      <c r="DR98" s="16"/>
      <c r="DS98" s="16"/>
      <c r="DT98" s="16"/>
      <c r="DU98" s="16"/>
      <c r="DV98" s="16"/>
      <c r="DW98" s="16"/>
      <c r="DX98" s="16"/>
      <c r="DY98" s="16"/>
      <c r="DZ98" s="16"/>
      <c r="EA98" s="16"/>
      <c r="EB98" s="16"/>
      <c r="EC98" s="16"/>
      <c r="ED98" s="16"/>
      <c r="EE98" s="16"/>
      <c r="EF98" s="16"/>
      <c r="EG98" s="16"/>
      <c r="EH98" s="16"/>
      <c r="EI98" s="16"/>
      <c r="EJ98" s="16"/>
      <c r="EK98" s="16"/>
      <c r="EL98" s="16"/>
      <c r="EM98" s="16"/>
      <c r="EN98" s="16"/>
      <c r="EO98" s="16"/>
      <c r="EP98" s="16"/>
      <c r="EQ98" s="16"/>
      <c r="ER98" s="16"/>
      <c r="ES98" s="16"/>
      <c r="ET98" s="16"/>
      <c r="EU98" s="16"/>
      <c r="EV98" s="16"/>
      <c r="EW98" s="16"/>
      <c r="EX98" s="16"/>
    </row>
    <row r="99" spans="1:154" hidden="1" x14ac:dyDescent="0.2">
      <c r="A99" s="87"/>
      <c r="B99" s="88"/>
      <c r="C99" s="88"/>
      <c r="D99" s="88">
        <v>79</v>
      </c>
      <c r="E99" s="88"/>
      <c r="F99" s="88"/>
      <c r="G99" s="122" t="s">
        <v>145</v>
      </c>
      <c r="H99" s="168">
        <f>H100+H101</f>
        <v>0</v>
      </c>
      <c r="I99" s="169">
        <f>I100+I101</f>
        <v>0</v>
      </c>
      <c r="J99" s="170">
        <f>J100+J101</f>
        <v>0</v>
      </c>
      <c r="K99" s="171"/>
      <c r="L99" s="172">
        <f>L100+L101</f>
        <v>0</v>
      </c>
      <c r="M99" s="173">
        <f>M100+M101</f>
        <v>0</v>
      </c>
      <c r="N99" s="173">
        <f>N100+N101</f>
        <v>0</v>
      </c>
      <c r="O99" s="173">
        <f>O100+O101</f>
        <v>0</v>
      </c>
      <c r="P99" s="173">
        <f t="shared" si="5"/>
        <v>0</v>
      </c>
      <c r="Q99" s="174"/>
      <c r="R99" s="73"/>
      <c r="S99" s="73"/>
      <c r="T99" s="74"/>
      <c r="U99" s="73"/>
      <c r="V99" s="73"/>
      <c r="W99" s="73"/>
      <c r="X99" s="73"/>
      <c r="Y99" s="73"/>
      <c r="Z99" s="73"/>
      <c r="AA99" s="73"/>
      <c r="AB99" s="73"/>
      <c r="AC99" s="73"/>
      <c r="AD99" s="73"/>
      <c r="AE99" s="73"/>
      <c r="AF99" s="73"/>
      <c r="AG99" s="73"/>
      <c r="AH99" s="73"/>
      <c r="AI99" s="73"/>
      <c r="AJ99" s="73"/>
      <c r="AK99" s="73"/>
      <c r="AL99" s="73"/>
      <c r="AM99" s="73"/>
      <c r="AN99" s="73"/>
      <c r="AO99" s="73"/>
      <c r="AP99" s="73"/>
      <c r="AQ99" s="73"/>
      <c r="AR99" s="73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  <c r="CX99" s="14"/>
      <c r="CY99" s="14"/>
      <c r="CZ99" s="14"/>
      <c r="DA99" s="14"/>
      <c r="DB99" s="14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/>
      <c r="DV99" s="16"/>
      <c r="DW99" s="16"/>
      <c r="DX99" s="16"/>
      <c r="DY99" s="16"/>
      <c r="DZ99" s="16"/>
      <c r="EA99" s="16"/>
      <c r="EB99" s="16"/>
      <c r="EC99" s="16"/>
      <c r="ED99" s="16"/>
      <c r="EE99" s="16"/>
      <c r="EF99" s="16"/>
      <c r="EG99" s="16"/>
      <c r="EH99" s="16"/>
      <c r="EI99" s="16"/>
      <c r="EJ99" s="16"/>
      <c r="EK99" s="16"/>
      <c r="EL99" s="16"/>
      <c r="EM99" s="16"/>
      <c r="EN99" s="16"/>
      <c r="EO99" s="16"/>
      <c r="EP99" s="16"/>
      <c r="EQ99" s="16"/>
      <c r="ER99" s="16"/>
      <c r="ES99" s="16"/>
      <c r="ET99" s="16"/>
      <c r="EU99" s="16"/>
      <c r="EV99" s="16"/>
      <c r="EW99" s="16"/>
      <c r="EX99" s="16"/>
    </row>
    <row r="100" spans="1:154" hidden="1" x14ac:dyDescent="0.2">
      <c r="A100" s="87"/>
      <c r="B100" s="88"/>
      <c r="C100" s="88"/>
      <c r="D100" s="88" t="s">
        <v>146</v>
      </c>
      <c r="E100" s="88"/>
      <c r="F100" s="88"/>
      <c r="G100" s="122" t="s">
        <v>147</v>
      </c>
      <c r="H100" s="168">
        <f>H476</f>
        <v>0</v>
      </c>
      <c r="I100" s="169">
        <f>I476</f>
        <v>0</v>
      </c>
      <c r="J100" s="170">
        <f>J476</f>
        <v>0</v>
      </c>
      <c r="K100" s="171"/>
      <c r="L100" s="172">
        <f>L476</f>
        <v>0</v>
      </c>
      <c r="M100" s="173">
        <f>M476</f>
        <v>0</v>
      </c>
      <c r="N100" s="173">
        <f>N476</f>
        <v>0</v>
      </c>
      <c r="O100" s="173">
        <f>O476</f>
        <v>0</v>
      </c>
      <c r="P100" s="173">
        <f t="shared" si="5"/>
        <v>0</v>
      </c>
      <c r="Q100" s="174"/>
      <c r="R100" s="73"/>
      <c r="S100" s="73"/>
      <c r="T100" s="74"/>
      <c r="U100" s="73"/>
      <c r="V100" s="73"/>
      <c r="W100" s="73"/>
      <c r="X100" s="73"/>
      <c r="Y100" s="73"/>
      <c r="Z100" s="73"/>
      <c r="AA100" s="73"/>
      <c r="AB100" s="73"/>
      <c r="AC100" s="73"/>
      <c r="AD100" s="73"/>
      <c r="AE100" s="73"/>
      <c r="AF100" s="73"/>
      <c r="AG100" s="73"/>
      <c r="AH100" s="73"/>
      <c r="AI100" s="73"/>
      <c r="AJ100" s="73"/>
      <c r="AK100" s="73"/>
      <c r="AL100" s="73"/>
      <c r="AM100" s="73"/>
      <c r="AN100" s="73"/>
      <c r="AO100" s="73"/>
      <c r="AP100" s="73"/>
      <c r="AQ100" s="73"/>
      <c r="AR100" s="73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  <c r="CX100" s="14"/>
      <c r="CY100" s="14"/>
      <c r="CZ100" s="14"/>
      <c r="DA100" s="14"/>
      <c r="DB100" s="14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</row>
    <row r="101" spans="1:154" hidden="1" x14ac:dyDescent="0.2">
      <c r="A101" s="87"/>
      <c r="B101" s="88"/>
      <c r="C101" s="88"/>
      <c r="D101" s="88">
        <v>81</v>
      </c>
      <c r="E101" s="88"/>
      <c r="F101" s="88"/>
      <c r="G101" s="122" t="s">
        <v>148</v>
      </c>
      <c r="H101" s="168">
        <f>H391</f>
        <v>0</v>
      </c>
      <c r="I101" s="169">
        <f>I391</f>
        <v>0</v>
      </c>
      <c r="J101" s="170">
        <f>J391</f>
        <v>0</v>
      </c>
      <c r="K101" s="171"/>
      <c r="L101" s="172">
        <f>L391</f>
        <v>0</v>
      </c>
      <c r="M101" s="173">
        <f>M391</f>
        <v>0</v>
      </c>
      <c r="N101" s="173">
        <f>N391</f>
        <v>0</v>
      </c>
      <c r="O101" s="173">
        <f>O391</f>
        <v>0</v>
      </c>
      <c r="P101" s="173">
        <f t="shared" si="5"/>
        <v>0</v>
      </c>
      <c r="Q101" s="174"/>
      <c r="R101" s="73"/>
      <c r="S101" s="73"/>
      <c r="T101" s="74"/>
      <c r="U101" s="73"/>
      <c r="V101" s="73"/>
      <c r="W101" s="73"/>
      <c r="X101" s="73"/>
      <c r="Y101" s="73"/>
      <c r="Z101" s="73"/>
      <c r="AA101" s="73"/>
      <c r="AB101" s="73"/>
      <c r="AC101" s="73"/>
      <c r="AD101" s="73"/>
      <c r="AE101" s="73"/>
      <c r="AF101" s="73"/>
      <c r="AG101" s="73"/>
      <c r="AH101" s="73"/>
      <c r="AI101" s="73"/>
      <c r="AJ101" s="73"/>
      <c r="AK101" s="73"/>
      <c r="AL101" s="73"/>
      <c r="AM101" s="73"/>
      <c r="AN101" s="73"/>
      <c r="AO101" s="73"/>
      <c r="AP101" s="73"/>
      <c r="AQ101" s="73"/>
      <c r="AR101" s="73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  <c r="CX101" s="14"/>
      <c r="CY101" s="14"/>
      <c r="CZ101" s="14"/>
      <c r="DA101" s="14"/>
      <c r="DB101" s="14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</row>
    <row r="102" spans="1:154" ht="17.25" thickBot="1" x14ac:dyDescent="0.25">
      <c r="A102" s="193"/>
      <c r="B102" s="194"/>
      <c r="C102" s="194"/>
      <c r="D102" s="194">
        <v>85</v>
      </c>
      <c r="E102" s="194"/>
      <c r="F102" s="194"/>
      <c r="G102" s="195" t="s">
        <v>121</v>
      </c>
      <c r="H102" s="196">
        <f>+H262+H392+H479+H157</f>
        <v>0</v>
      </c>
      <c r="I102" s="197">
        <f>+I262+I392+I479+I157</f>
        <v>0</v>
      </c>
      <c r="J102" s="198">
        <f>+J262+J392+J479</f>
        <v>0</v>
      </c>
      <c r="K102" s="199"/>
      <c r="L102" s="200">
        <f>+L262+L392+L479+L157</f>
        <v>0</v>
      </c>
      <c r="M102" s="201">
        <f>+M262+M392+M479+M157</f>
        <v>-142857</v>
      </c>
      <c r="N102" s="201">
        <f>+N262+N392+N479+N157</f>
        <v>-4122</v>
      </c>
      <c r="O102" s="201">
        <f>+O262+O392+O479+O157</f>
        <v>-146979</v>
      </c>
      <c r="P102" s="201">
        <f t="shared" si="5"/>
        <v>146979</v>
      </c>
      <c r="Q102" s="202"/>
      <c r="R102" s="73"/>
      <c r="S102" s="73"/>
      <c r="T102" s="74"/>
      <c r="U102" s="73"/>
      <c r="V102" s="73"/>
      <c r="W102" s="73"/>
      <c r="X102" s="73"/>
      <c r="Y102" s="73"/>
      <c r="Z102" s="73"/>
      <c r="AA102" s="73"/>
      <c r="AB102" s="73"/>
      <c r="AC102" s="73"/>
      <c r="AD102" s="73"/>
      <c r="AE102" s="73"/>
      <c r="AF102" s="73"/>
      <c r="AG102" s="73"/>
      <c r="AH102" s="73"/>
      <c r="AI102" s="73"/>
      <c r="AJ102" s="73"/>
      <c r="AK102" s="73"/>
      <c r="AL102" s="73"/>
      <c r="AM102" s="73"/>
      <c r="AN102" s="73"/>
      <c r="AO102" s="73"/>
      <c r="AP102" s="73"/>
      <c r="AQ102" s="73"/>
      <c r="AR102" s="73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  <c r="CX102" s="14"/>
      <c r="CY102" s="14"/>
      <c r="CZ102" s="14"/>
      <c r="DA102" s="14"/>
      <c r="DB102" s="14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</row>
    <row r="103" spans="1:154" ht="33" x14ac:dyDescent="0.2">
      <c r="A103" s="203" t="s">
        <v>149</v>
      </c>
      <c r="B103" s="204"/>
      <c r="C103" s="204"/>
      <c r="D103" s="204"/>
      <c r="E103" s="204"/>
      <c r="F103" s="204"/>
      <c r="G103" s="127" t="s">
        <v>150</v>
      </c>
      <c r="H103" s="205">
        <f>H104+H157</f>
        <v>0</v>
      </c>
      <c r="I103" s="206">
        <f>I104+I157</f>
        <v>0</v>
      </c>
      <c r="J103" s="207">
        <f>J104+J157</f>
        <v>0</v>
      </c>
      <c r="K103" s="208" t="e">
        <f>ROUND(I103/H103*100,2)</f>
        <v>#DIV/0!</v>
      </c>
      <c r="L103" s="209">
        <f>L104+L157</f>
        <v>0</v>
      </c>
      <c r="M103" s="207">
        <f>M104+M157</f>
        <v>-3274</v>
      </c>
      <c r="N103" s="207">
        <f>N104+N157</f>
        <v>-28</v>
      </c>
      <c r="O103" s="210">
        <f>O104+O157</f>
        <v>-3302</v>
      </c>
      <c r="P103" s="210">
        <f t="shared" si="5"/>
        <v>3302</v>
      </c>
      <c r="Q103" s="211" t="e">
        <f t="shared" si="6"/>
        <v>#DIV/0!</v>
      </c>
      <c r="R103" s="73"/>
      <c r="S103" s="73"/>
      <c r="T103" s="74"/>
      <c r="U103" s="73"/>
      <c r="V103" s="73"/>
      <c r="W103" s="73"/>
      <c r="X103" s="73"/>
      <c r="Y103" s="73"/>
      <c r="Z103" s="73"/>
      <c r="AA103" s="73"/>
      <c r="AB103" s="73"/>
      <c r="AC103" s="73"/>
      <c r="AD103" s="73"/>
      <c r="AE103" s="73"/>
      <c r="AF103" s="73"/>
      <c r="AG103" s="73"/>
      <c r="AH103" s="73"/>
      <c r="AI103" s="73"/>
      <c r="AJ103" s="73"/>
      <c r="AK103" s="73"/>
      <c r="AL103" s="73"/>
      <c r="AM103" s="73"/>
      <c r="AN103" s="73"/>
      <c r="AO103" s="73"/>
      <c r="AP103" s="73"/>
      <c r="AQ103" s="73"/>
      <c r="AR103" s="73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14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6"/>
      <c r="EK103" s="16"/>
      <c r="EL103" s="16"/>
      <c r="EM103" s="16"/>
      <c r="EN103" s="16"/>
      <c r="EO103" s="16"/>
      <c r="EP103" s="16"/>
      <c r="EQ103" s="16"/>
      <c r="ER103" s="16"/>
      <c r="ES103" s="16"/>
      <c r="ET103" s="16"/>
      <c r="EU103" s="16"/>
      <c r="EV103" s="16"/>
      <c r="EW103" s="16"/>
      <c r="EX103" s="16"/>
    </row>
    <row r="104" spans="1:154" x14ac:dyDescent="0.2">
      <c r="A104" s="87"/>
      <c r="B104" s="88"/>
      <c r="C104" s="88"/>
      <c r="D104" s="88" t="s">
        <v>40</v>
      </c>
      <c r="E104" s="88"/>
      <c r="F104" s="88"/>
      <c r="G104" s="212" t="s">
        <v>94</v>
      </c>
      <c r="H104" s="213">
        <f>H105+H133+H151</f>
        <v>0</v>
      </c>
      <c r="I104" s="214">
        <f>I105+I133+I151</f>
        <v>0</v>
      </c>
      <c r="J104" s="170">
        <f>J105+J133+J151</f>
        <v>0</v>
      </c>
      <c r="K104" s="171" t="e">
        <f>ROUND(I104/H104*100,2)</f>
        <v>#DIV/0!</v>
      </c>
      <c r="L104" s="215">
        <f>L105+L133+L151</f>
        <v>0</v>
      </c>
      <c r="M104" s="170">
        <f>M105+M133+M151</f>
        <v>0</v>
      </c>
      <c r="N104" s="170">
        <f>N105+N133+N151</f>
        <v>0</v>
      </c>
      <c r="O104" s="216">
        <f>O105+O133+O151</f>
        <v>0</v>
      </c>
      <c r="P104" s="216">
        <f t="shared" si="5"/>
        <v>0</v>
      </c>
      <c r="Q104" s="97" t="e">
        <f t="shared" si="6"/>
        <v>#DIV/0!</v>
      </c>
      <c r="R104" s="73"/>
      <c r="S104" s="73"/>
      <c r="T104" s="74"/>
      <c r="U104" s="73"/>
      <c r="V104" s="73"/>
      <c r="W104" s="73"/>
      <c r="X104" s="73"/>
      <c r="Y104" s="73"/>
      <c r="Z104" s="73"/>
      <c r="AA104" s="73"/>
      <c r="AB104" s="73"/>
      <c r="AC104" s="73"/>
      <c r="AD104" s="73"/>
      <c r="AE104" s="73"/>
      <c r="AF104" s="73"/>
      <c r="AG104" s="73"/>
      <c r="AH104" s="73"/>
      <c r="AI104" s="73"/>
      <c r="AJ104" s="73"/>
      <c r="AK104" s="73"/>
      <c r="AL104" s="73"/>
      <c r="AM104" s="73"/>
      <c r="AN104" s="73"/>
      <c r="AO104" s="73"/>
      <c r="AP104" s="73"/>
      <c r="AQ104" s="73"/>
      <c r="AR104" s="73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14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16"/>
      <c r="EM104" s="16"/>
      <c r="EN104" s="16"/>
      <c r="EO104" s="16"/>
      <c r="EP104" s="16"/>
      <c r="EQ104" s="16"/>
      <c r="ER104" s="16"/>
      <c r="ES104" s="16"/>
      <c r="ET104" s="16"/>
      <c r="EU104" s="16"/>
      <c r="EV104" s="16"/>
      <c r="EW104" s="16"/>
      <c r="EX104" s="16"/>
    </row>
    <row r="105" spans="1:154" hidden="1" x14ac:dyDescent="0.2">
      <c r="A105" s="87"/>
      <c r="B105" s="88"/>
      <c r="C105" s="88"/>
      <c r="D105" s="88" t="s">
        <v>123</v>
      </c>
      <c r="E105" s="88"/>
      <c r="F105" s="88"/>
      <c r="G105" s="212" t="s">
        <v>96</v>
      </c>
      <c r="H105" s="213">
        <f>H106+H126+H124</f>
        <v>0</v>
      </c>
      <c r="I105" s="214">
        <f>I106+I126+I124</f>
        <v>0</v>
      </c>
      <c r="J105" s="170">
        <f>J106+J126+J124</f>
        <v>0</v>
      </c>
      <c r="K105" s="171"/>
      <c r="L105" s="215">
        <f>L106+L126+L124</f>
        <v>0</v>
      </c>
      <c r="M105" s="170">
        <f>M106+M126+M124</f>
        <v>0</v>
      </c>
      <c r="N105" s="170">
        <f>N106+N126+N124</f>
        <v>0</v>
      </c>
      <c r="O105" s="216">
        <f>O106+O126+O124</f>
        <v>0</v>
      </c>
      <c r="P105" s="216">
        <f t="shared" si="5"/>
        <v>0</v>
      </c>
      <c r="Q105" s="97"/>
      <c r="R105" s="73"/>
      <c r="S105" s="73"/>
      <c r="T105" s="74"/>
      <c r="U105" s="73"/>
      <c r="V105" s="73"/>
      <c r="W105" s="73"/>
      <c r="X105" s="73"/>
      <c r="Y105" s="73"/>
      <c r="Z105" s="73"/>
      <c r="AA105" s="73"/>
      <c r="AB105" s="73"/>
      <c r="AC105" s="73"/>
      <c r="AD105" s="73"/>
      <c r="AE105" s="73"/>
      <c r="AF105" s="73"/>
      <c r="AG105" s="73"/>
      <c r="AH105" s="73"/>
      <c r="AI105" s="73"/>
      <c r="AJ105" s="73"/>
      <c r="AK105" s="73"/>
      <c r="AL105" s="73"/>
      <c r="AM105" s="73"/>
      <c r="AN105" s="73"/>
      <c r="AO105" s="73"/>
      <c r="AP105" s="73"/>
      <c r="AQ105" s="73"/>
      <c r="AR105" s="73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</row>
    <row r="106" spans="1:154" hidden="1" x14ac:dyDescent="0.2">
      <c r="A106" s="87"/>
      <c r="B106" s="88"/>
      <c r="C106" s="88"/>
      <c r="D106" s="88"/>
      <c r="E106" s="88" t="s">
        <v>40</v>
      </c>
      <c r="F106" s="88"/>
      <c r="G106" s="122" t="s">
        <v>151</v>
      </c>
      <c r="H106" s="213">
        <f>SUM(H107:H123)</f>
        <v>0</v>
      </c>
      <c r="I106" s="214">
        <f>SUM(I107:I123)</f>
        <v>0</v>
      </c>
      <c r="J106" s="170">
        <f>SUM(J107:J123)</f>
        <v>0</v>
      </c>
      <c r="K106" s="171"/>
      <c r="L106" s="215">
        <f>SUM(L107:L123)</f>
        <v>0</v>
      </c>
      <c r="M106" s="170">
        <f>SUM(M107:M123)</f>
        <v>0</v>
      </c>
      <c r="N106" s="170">
        <f>SUM(N107:N123)</f>
        <v>0</v>
      </c>
      <c r="O106" s="216">
        <f>SUM(O107:O123)</f>
        <v>0</v>
      </c>
      <c r="P106" s="216">
        <f t="shared" si="5"/>
        <v>0</v>
      </c>
      <c r="Q106" s="97"/>
      <c r="R106" s="73"/>
      <c r="S106" s="73"/>
      <c r="T106" s="74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3"/>
      <c r="AR106" s="73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14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</row>
    <row r="107" spans="1:154" hidden="1" x14ac:dyDescent="0.2">
      <c r="A107" s="115"/>
      <c r="B107" s="116"/>
      <c r="C107" s="116"/>
      <c r="D107" s="116"/>
      <c r="E107" s="116"/>
      <c r="F107" s="116" t="s">
        <v>40</v>
      </c>
      <c r="G107" s="123" t="s">
        <v>152</v>
      </c>
      <c r="H107" s="217"/>
      <c r="I107" s="218"/>
      <c r="J107" s="118">
        <f t="shared" ref="J107:J150" si="15">H107-I107</f>
        <v>0</v>
      </c>
      <c r="K107" s="171"/>
      <c r="L107" s="219"/>
      <c r="M107" s="118"/>
      <c r="N107" s="118"/>
      <c r="O107" s="104">
        <f t="shared" ref="O107:O123" si="16">+M107+N107</f>
        <v>0</v>
      </c>
      <c r="P107" s="104">
        <f t="shared" si="5"/>
        <v>0</v>
      </c>
      <c r="Q107" s="97"/>
      <c r="R107" s="73"/>
      <c r="S107" s="73"/>
      <c r="T107" s="74"/>
      <c r="U107" s="73"/>
      <c r="V107" s="73"/>
      <c r="W107" s="73"/>
      <c r="X107" s="73"/>
      <c r="Y107" s="73"/>
      <c r="Z107" s="73"/>
      <c r="AA107" s="73"/>
      <c r="AB107" s="73"/>
      <c r="AC107" s="73"/>
      <c r="AD107" s="73"/>
      <c r="AE107" s="73"/>
      <c r="AF107" s="73"/>
      <c r="AG107" s="73"/>
      <c r="AH107" s="73"/>
      <c r="AI107" s="73"/>
      <c r="AJ107" s="73"/>
      <c r="AK107" s="73"/>
      <c r="AL107" s="73"/>
      <c r="AM107" s="73"/>
      <c r="AN107" s="73"/>
      <c r="AO107" s="73"/>
      <c r="AP107" s="73"/>
      <c r="AQ107" s="73"/>
      <c r="AR107" s="73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6"/>
      <c r="DD107" s="16"/>
      <c r="DE107" s="16"/>
      <c r="DF107" s="16"/>
      <c r="DG107" s="16"/>
      <c r="DH107" s="16"/>
      <c r="DI107" s="16"/>
      <c r="DJ107" s="16"/>
      <c r="DK107" s="16"/>
      <c r="DL107" s="16"/>
      <c r="DM107" s="16"/>
      <c r="DN107" s="16"/>
      <c r="DO107" s="16"/>
      <c r="DP107" s="16"/>
      <c r="DQ107" s="16"/>
      <c r="DR107" s="16"/>
      <c r="DS107" s="16"/>
      <c r="DT107" s="16"/>
      <c r="DU107" s="16"/>
      <c r="DV107" s="16"/>
      <c r="DW107" s="16"/>
      <c r="DX107" s="16"/>
      <c r="DY107" s="16"/>
      <c r="DZ107" s="16"/>
      <c r="EA107" s="16"/>
      <c r="EB107" s="16"/>
      <c r="EC107" s="16"/>
      <c r="ED107" s="16"/>
      <c r="EE107" s="16"/>
      <c r="EF107" s="16"/>
      <c r="EG107" s="16"/>
      <c r="EH107" s="16"/>
      <c r="EI107" s="16"/>
      <c r="EJ107" s="16"/>
      <c r="EK107" s="16"/>
      <c r="EL107" s="16"/>
      <c r="EM107" s="16"/>
      <c r="EN107" s="16"/>
      <c r="EO107" s="16"/>
      <c r="EP107" s="16"/>
      <c r="EQ107" s="16"/>
      <c r="ER107" s="16"/>
      <c r="ES107" s="16"/>
      <c r="ET107" s="16"/>
      <c r="EU107" s="16"/>
      <c r="EV107" s="16"/>
      <c r="EW107" s="16"/>
      <c r="EX107" s="16"/>
    </row>
    <row r="108" spans="1:154" s="232" customFormat="1" hidden="1" x14ac:dyDescent="0.2">
      <c r="A108" s="220"/>
      <c r="B108" s="221"/>
      <c r="C108" s="221"/>
      <c r="D108" s="221"/>
      <c r="E108" s="221"/>
      <c r="F108" s="221"/>
      <c r="G108" s="222" t="s">
        <v>153</v>
      </c>
      <c r="H108" s="223"/>
      <c r="I108" s="224"/>
      <c r="J108" s="118">
        <f t="shared" si="15"/>
        <v>0</v>
      </c>
      <c r="K108" s="225"/>
      <c r="L108" s="226"/>
      <c r="M108" s="227"/>
      <c r="N108" s="227"/>
      <c r="O108" s="104">
        <f t="shared" si="16"/>
        <v>0</v>
      </c>
      <c r="P108" s="104">
        <f t="shared" si="5"/>
        <v>0</v>
      </c>
      <c r="Q108" s="97"/>
      <c r="R108" s="228"/>
      <c r="S108" s="228"/>
      <c r="T108" s="229"/>
      <c r="U108" s="228"/>
      <c r="V108" s="228"/>
      <c r="W108" s="228"/>
      <c r="X108" s="228"/>
      <c r="Y108" s="228"/>
      <c r="Z108" s="228"/>
      <c r="AA108" s="228"/>
      <c r="AB108" s="228"/>
      <c r="AC108" s="228"/>
      <c r="AD108" s="228"/>
      <c r="AE108" s="228"/>
      <c r="AF108" s="228"/>
      <c r="AG108" s="228"/>
      <c r="AH108" s="228"/>
      <c r="AI108" s="228"/>
      <c r="AJ108" s="228"/>
      <c r="AK108" s="228"/>
      <c r="AL108" s="228"/>
      <c r="AM108" s="228"/>
      <c r="AN108" s="228"/>
      <c r="AO108" s="228"/>
      <c r="AP108" s="228"/>
      <c r="AQ108" s="228"/>
      <c r="AR108" s="228"/>
      <c r="AS108" s="230"/>
      <c r="AT108" s="230"/>
      <c r="AU108" s="230"/>
      <c r="AV108" s="230"/>
      <c r="AW108" s="230"/>
      <c r="AX108" s="230"/>
      <c r="AY108" s="230"/>
      <c r="AZ108" s="230"/>
      <c r="BA108" s="230"/>
      <c r="BB108" s="230"/>
      <c r="BC108" s="230"/>
      <c r="BD108" s="230"/>
      <c r="BE108" s="230"/>
      <c r="BF108" s="230"/>
      <c r="BG108" s="230"/>
      <c r="BH108" s="230"/>
      <c r="BI108" s="230"/>
      <c r="BJ108" s="230"/>
      <c r="BK108" s="230"/>
      <c r="BL108" s="230"/>
      <c r="BM108" s="230"/>
      <c r="BN108" s="230"/>
      <c r="BO108" s="230"/>
      <c r="BP108" s="230"/>
      <c r="BQ108" s="230"/>
      <c r="BR108" s="230"/>
      <c r="BS108" s="230"/>
      <c r="BT108" s="230"/>
      <c r="BU108" s="230"/>
      <c r="BV108" s="230"/>
      <c r="BW108" s="230"/>
      <c r="BX108" s="230"/>
      <c r="BY108" s="230"/>
      <c r="BZ108" s="230"/>
      <c r="CA108" s="230"/>
      <c r="CB108" s="230"/>
      <c r="CC108" s="230"/>
      <c r="CD108" s="230"/>
      <c r="CE108" s="230"/>
      <c r="CF108" s="230"/>
      <c r="CG108" s="230"/>
      <c r="CH108" s="230"/>
      <c r="CI108" s="230"/>
      <c r="CJ108" s="230"/>
      <c r="CK108" s="230"/>
      <c r="CL108" s="230"/>
      <c r="CM108" s="230"/>
      <c r="CN108" s="230"/>
      <c r="CO108" s="230"/>
      <c r="CP108" s="230"/>
      <c r="CQ108" s="230"/>
      <c r="CR108" s="230"/>
      <c r="CS108" s="230"/>
      <c r="CT108" s="230"/>
      <c r="CU108" s="230"/>
      <c r="CV108" s="230"/>
      <c r="CW108" s="230"/>
      <c r="CX108" s="230"/>
      <c r="CY108" s="230"/>
      <c r="CZ108" s="230"/>
      <c r="DA108" s="230"/>
      <c r="DB108" s="230"/>
      <c r="DC108" s="231"/>
      <c r="DD108" s="231"/>
      <c r="DE108" s="231"/>
      <c r="DF108" s="231"/>
      <c r="DG108" s="231"/>
      <c r="DH108" s="231"/>
      <c r="DI108" s="231"/>
      <c r="DJ108" s="231"/>
      <c r="DK108" s="231"/>
      <c r="DL108" s="231"/>
      <c r="DM108" s="231"/>
      <c r="DN108" s="231"/>
      <c r="DO108" s="231"/>
      <c r="DP108" s="231"/>
      <c r="DQ108" s="231"/>
      <c r="DR108" s="231"/>
      <c r="DS108" s="231"/>
      <c r="DT108" s="231"/>
      <c r="DU108" s="231"/>
      <c r="DV108" s="231"/>
      <c r="DW108" s="231"/>
      <c r="DX108" s="231"/>
      <c r="DY108" s="231"/>
      <c r="DZ108" s="231"/>
      <c r="EA108" s="231"/>
      <c r="EB108" s="231"/>
      <c r="EC108" s="231"/>
      <c r="ED108" s="231"/>
      <c r="EE108" s="231"/>
      <c r="EF108" s="231"/>
      <c r="EG108" s="231"/>
      <c r="EH108" s="231"/>
      <c r="EI108" s="231"/>
      <c r="EJ108" s="231"/>
      <c r="EK108" s="231"/>
      <c r="EL108" s="231"/>
      <c r="EM108" s="231"/>
      <c r="EN108" s="231"/>
      <c r="EO108" s="231"/>
      <c r="EP108" s="231"/>
      <c r="EQ108" s="231"/>
      <c r="ER108" s="231"/>
      <c r="ES108" s="231"/>
      <c r="ET108" s="231"/>
      <c r="EU108" s="231"/>
      <c r="EV108" s="231"/>
      <c r="EW108" s="231"/>
      <c r="EX108" s="231"/>
    </row>
    <row r="109" spans="1:154" hidden="1" x14ac:dyDescent="0.2">
      <c r="A109" s="115"/>
      <c r="B109" s="116"/>
      <c r="C109" s="116"/>
      <c r="D109" s="116"/>
      <c r="E109" s="116"/>
      <c r="F109" s="116" t="s">
        <v>38</v>
      </c>
      <c r="G109" s="123" t="s">
        <v>154</v>
      </c>
      <c r="H109" s="217"/>
      <c r="I109" s="218"/>
      <c r="J109" s="118">
        <f t="shared" si="15"/>
        <v>0</v>
      </c>
      <c r="K109" s="171"/>
      <c r="L109" s="219"/>
      <c r="M109" s="118"/>
      <c r="N109" s="118"/>
      <c r="O109" s="104">
        <f t="shared" si="16"/>
        <v>0</v>
      </c>
      <c r="P109" s="104">
        <f t="shared" si="5"/>
        <v>0</v>
      </c>
      <c r="Q109" s="97"/>
      <c r="R109" s="73"/>
      <c r="S109" s="73"/>
      <c r="T109" s="74"/>
      <c r="U109" s="73"/>
      <c r="V109" s="73"/>
      <c r="W109" s="73"/>
      <c r="X109" s="73"/>
      <c r="Y109" s="73"/>
      <c r="Z109" s="73"/>
      <c r="AA109" s="73"/>
      <c r="AB109" s="73"/>
      <c r="AC109" s="73"/>
      <c r="AD109" s="73"/>
      <c r="AE109" s="73"/>
      <c r="AF109" s="73"/>
      <c r="AG109" s="73"/>
      <c r="AH109" s="73"/>
      <c r="AI109" s="73"/>
      <c r="AJ109" s="73"/>
      <c r="AK109" s="73"/>
      <c r="AL109" s="73"/>
      <c r="AM109" s="73"/>
      <c r="AN109" s="73"/>
      <c r="AO109" s="73"/>
      <c r="AP109" s="73"/>
      <c r="AQ109" s="73"/>
      <c r="AR109" s="73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6"/>
      <c r="DD109" s="16"/>
      <c r="DE109" s="16"/>
      <c r="DF109" s="16"/>
      <c r="DG109" s="16"/>
      <c r="DH109" s="16"/>
      <c r="DI109" s="16"/>
      <c r="DJ109" s="16"/>
      <c r="DK109" s="16"/>
      <c r="DL109" s="16"/>
      <c r="DM109" s="16"/>
      <c r="DN109" s="16"/>
      <c r="DO109" s="16"/>
      <c r="DP109" s="16"/>
      <c r="DQ109" s="16"/>
      <c r="DR109" s="16"/>
      <c r="DS109" s="16"/>
      <c r="DT109" s="16"/>
      <c r="DU109" s="16"/>
      <c r="DV109" s="16"/>
      <c r="DW109" s="16"/>
      <c r="DX109" s="16"/>
      <c r="DY109" s="16"/>
      <c r="DZ109" s="16"/>
      <c r="EA109" s="16"/>
      <c r="EB109" s="16"/>
      <c r="EC109" s="16"/>
      <c r="ED109" s="16"/>
      <c r="EE109" s="16"/>
      <c r="EF109" s="16"/>
      <c r="EG109" s="16"/>
      <c r="EH109" s="16"/>
      <c r="EI109" s="16"/>
      <c r="EJ109" s="16"/>
      <c r="EK109" s="16"/>
      <c r="EL109" s="16"/>
      <c r="EM109" s="16"/>
      <c r="EN109" s="16"/>
      <c r="EO109" s="16"/>
      <c r="EP109" s="16"/>
      <c r="EQ109" s="16"/>
      <c r="ER109" s="16"/>
      <c r="ES109" s="16"/>
      <c r="ET109" s="16"/>
      <c r="EU109" s="16"/>
      <c r="EV109" s="16"/>
      <c r="EW109" s="16"/>
      <c r="EX109" s="16"/>
    </row>
    <row r="110" spans="1:154" hidden="1" x14ac:dyDescent="0.2">
      <c r="A110" s="115"/>
      <c r="B110" s="116"/>
      <c r="C110" s="116"/>
      <c r="D110" s="116"/>
      <c r="E110" s="116"/>
      <c r="F110" s="116" t="s">
        <v>155</v>
      </c>
      <c r="G110" s="123" t="s">
        <v>156</v>
      </c>
      <c r="H110" s="217"/>
      <c r="I110" s="218"/>
      <c r="J110" s="118">
        <f t="shared" si="15"/>
        <v>0</v>
      </c>
      <c r="K110" s="171"/>
      <c r="L110" s="219"/>
      <c r="M110" s="118"/>
      <c r="N110" s="118"/>
      <c r="O110" s="104">
        <f t="shared" si="16"/>
        <v>0</v>
      </c>
      <c r="P110" s="104">
        <f t="shared" si="5"/>
        <v>0</v>
      </c>
      <c r="Q110" s="97"/>
      <c r="R110" s="73"/>
      <c r="S110" s="73"/>
      <c r="T110" s="74"/>
      <c r="U110" s="73"/>
      <c r="V110" s="73"/>
      <c r="W110" s="73"/>
      <c r="X110" s="73"/>
      <c r="Y110" s="73"/>
      <c r="Z110" s="73"/>
      <c r="AA110" s="73"/>
      <c r="AB110" s="73"/>
      <c r="AC110" s="73"/>
      <c r="AD110" s="73"/>
      <c r="AE110" s="73"/>
      <c r="AF110" s="73"/>
      <c r="AG110" s="73"/>
      <c r="AH110" s="73"/>
      <c r="AI110" s="73"/>
      <c r="AJ110" s="73"/>
      <c r="AK110" s="73"/>
      <c r="AL110" s="73"/>
      <c r="AM110" s="73"/>
      <c r="AN110" s="73"/>
      <c r="AO110" s="73"/>
      <c r="AP110" s="73"/>
      <c r="AQ110" s="73"/>
      <c r="AR110" s="73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14"/>
      <c r="DC110" s="16"/>
      <c r="DD110" s="16"/>
      <c r="DE110" s="16"/>
      <c r="DF110" s="16"/>
      <c r="DG110" s="16"/>
      <c r="DH110" s="16"/>
      <c r="DI110" s="16"/>
      <c r="DJ110" s="16"/>
      <c r="DK110" s="16"/>
      <c r="DL110" s="16"/>
      <c r="DM110" s="16"/>
      <c r="DN110" s="16"/>
      <c r="DO110" s="16"/>
      <c r="DP110" s="16"/>
      <c r="DQ110" s="16"/>
      <c r="DR110" s="16"/>
      <c r="DS110" s="16"/>
      <c r="DT110" s="16"/>
      <c r="DU110" s="16"/>
      <c r="DV110" s="16"/>
      <c r="DW110" s="16"/>
      <c r="DX110" s="16"/>
      <c r="DY110" s="16"/>
      <c r="DZ110" s="16"/>
      <c r="EA110" s="16"/>
      <c r="EB110" s="16"/>
      <c r="EC110" s="16"/>
      <c r="ED110" s="16"/>
      <c r="EE110" s="16"/>
      <c r="EF110" s="16"/>
      <c r="EG110" s="16"/>
      <c r="EH110" s="16"/>
      <c r="EI110" s="16"/>
      <c r="EJ110" s="16"/>
      <c r="EK110" s="16"/>
      <c r="EL110" s="16"/>
      <c r="EM110" s="16"/>
      <c r="EN110" s="16"/>
      <c r="EO110" s="16"/>
      <c r="EP110" s="16"/>
      <c r="EQ110" s="16"/>
      <c r="ER110" s="16"/>
      <c r="ES110" s="16"/>
      <c r="ET110" s="16"/>
      <c r="EU110" s="16"/>
      <c r="EV110" s="16"/>
      <c r="EW110" s="16"/>
      <c r="EX110" s="16"/>
    </row>
    <row r="111" spans="1:154" hidden="1" x14ac:dyDescent="0.2">
      <c r="A111" s="115"/>
      <c r="B111" s="116"/>
      <c r="C111" s="116"/>
      <c r="D111" s="116"/>
      <c r="E111" s="116"/>
      <c r="F111" s="116" t="s">
        <v>26</v>
      </c>
      <c r="G111" s="123" t="s">
        <v>157</v>
      </c>
      <c r="H111" s="217"/>
      <c r="I111" s="218"/>
      <c r="J111" s="118">
        <f t="shared" si="15"/>
        <v>0</v>
      </c>
      <c r="K111" s="171"/>
      <c r="L111" s="219"/>
      <c r="M111" s="118"/>
      <c r="N111" s="118"/>
      <c r="O111" s="104">
        <f t="shared" si="16"/>
        <v>0</v>
      </c>
      <c r="P111" s="104">
        <f t="shared" si="5"/>
        <v>0</v>
      </c>
      <c r="Q111" s="97"/>
      <c r="R111" s="73"/>
      <c r="S111" s="73"/>
      <c r="T111" s="74"/>
      <c r="U111" s="73"/>
      <c r="V111" s="73"/>
      <c r="W111" s="73"/>
      <c r="X111" s="73"/>
      <c r="Y111" s="73"/>
      <c r="Z111" s="73"/>
      <c r="AA111" s="73"/>
      <c r="AB111" s="73"/>
      <c r="AC111" s="73"/>
      <c r="AD111" s="73"/>
      <c r="AE111" s="73"/>
      <c r="AF111" s="73"/>
      <c r="AG111" s="73"/>
      <c r="AH111" s="73"/>
      <c r="AI111" s="73"/>
      <c r="AJ111" s="73"/>
      <c r="AK111" s="73"/>
      <c r="AL111" s="73"/>
      <c r="AM111" s="73"/>
      <c r="AN111" s="73"/>
      <c r="AO111" s="73"/>
      <c r="AP111" s="73"/>
      <c r="AQ111" s="73"/>
      <c r="AR111" s="73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  <c r="CW111" s="14"/>
      <c r="CX111" s="14"/>
      <c r="CY111" s="14"/>
      <c r="CZ111" s="14"/>
      <c r="DA111" s="14"/>
      <c r="DB111" s="14"/>
      <c r="DC111" s="16"/>
      <c r="DD111" s="16"/>
      <c r="DE111" s="16"/>
      <c r="DF111" s="16"/>
      <c r="DG111" s="16"/>
      <c r="DH111" s="16"/>
      <c r="DI111" s="16"/>
      <c r="DJ111" s="16"/>
      <c r="DK111" s="16"/>
      <c r="DL111" s="16"/>
      <c r="DM111" s="16"/>
      <c r="DN111" s="16"/>
      <c r="DO111" s="16"/>
      <c r="DP111" s="16"/>
      <c r="DQ111" s="16"/>
      <c r="DR111" s="16"/>
      <c r="DS111" s="16"/>
      <c r="DT111" s="16"/>
      <c r="DU111" s="16"/>
      <c r="DV111" s="16"/>
      <c r="DW111" s="16"/>
      <c r="DX111" s="16"/>
      <c r="DY111" s="16"/>
      <c r="DZ111" s="16"/>
      <c r="EA111" s="16"/>
      <c r="EB111" s="16"/>
      <c r="EC111" s="16"/>
      <c r="ED111" s="16"/>
      <c r="EE111" s="16"/>
      <c r="EF111" s="16"/>
      <c r="EG111" s="16"/>
      <c r="EH111" s="16"/>
      <c r="EI111" s="16"/>
      <c r="EJ111" s="16"/>
      <c r="EK111" s="16"/>
      <c r="EL111" s="16"/>
      <c r="EM111" s="16"/>
      <c r="EN111" s="16"/>
      <c r="EO111" s="16"/>
      <c r="EP111" s="16"/>
      <c r="EQ111" s="16"/>
      <c r="ER111" s="16"/>
      <c r="ES111" s="16"/>
      <c r="ET111" s="16"/>
      <c r="EU111" s="16"/>
      <c r="EV111" s="16"/>
      <c r="EW111" s="16"/>
      <c r="EX111" s="16"/>
    </row>
    <row r="112" spans="1:154" hidden="1" x14ac:dyDescent="0.2">
      <c r="A112" s="115"/>
      <c r="B112" s="116"/>
      <c r="C112" s="116"/>
      <c r="D112" s="116"/>
      <c r="E112" s="116"/>
      <c r="F112" s="116" t="s">
        <v>42</v>
      </c>
      <c r="G112" s="123" t="s">
        <v>158</v>
      </c>
      <c r="H112" s="217"/>
      <c r="I112" s="218"/>
      <c r="J112" s="118">
        <f t="shared" si="15"/>
        <v>0</v>
      </c>
      <c r="K112" s="171"/>
      <c r="L112" s="219"/>
      <c r="M112" s="118"/>
      <c r="N112" s="118"/>
      <c r="O112" s="104">
        <f t="shared" si="16"/>
        <v>0</v>
      </c>
      <c r="P112" s="104">
        <f t="shared" si="5"/>
        <v>0</v>
      </c>
      <c r="Q112" s="97"/>
      <c r="R112" s="73"/>
      <c r="S112" s="73"/>
      <c r="T112" s="74"/>
      <c r="U112" s="73"/>
      <c r="V112" s="73"/>
      <c r="W112" s="73"/>
      <c r="X112" s="73"/>
      <c r="Y112" s="73"/>
      <c r="Z112" s="73"/>
      <c r="AA112" s="73"/>
      <c r="AB112" s="73"/>
      <c r="AC112" s="73"/>
      <c r="AD112" s="73"/>
      <c r="AE112" s="73"/>
      <c r="AF112" s="73"/>
      <c r="AG112" s="73"/>
      <c r="AH112" s="73"/>
      <c r="AI112" s="73"/>
      <c r="AJ112" s="73"/>
      <c r="AK112" s="73"/>
      <c r="AL112" s="73"/>
      <c r="AM112" s="73"/>
      <c r="AN112" s="73"/>
      <c r="AO112" s="73"/>
      <c r="AP112" s="73"/>
      <c r="AQ112" s="73"/>
      <c r="AR112" s="73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6"/>
      <c r="DD112" s="16"/>
      <c r="DE112" s="16"/>
      <c r="DF112" s="16"/>
      <c r="DG112" s="16"/>
      <c r="DH112" s="16"/>
      <c r="DI112" s="16"/>
      <c r="DJ112" s="16"/>
      <c r="DK112" s="16"/>
      <c r="DL112" s="16"/>
      <c r="DM112" s="16"/>
      <c r="DN112" s="16"/>
      <c r="DO112" s="16"/>
      <c r="DP112" s="16"/>
      <c r="DQ112" s="16"/>
      <c r="DR112" s="16"/>
      <c r="DS112" s="16"/>
      <c r="DT112" s="16"/>
      <c r="DU112" s="16"/>
      <c r="DV112" s="16"/>
      <c r="DW112" s="16"/>
      <c r="DX112" s="16"/>
      <c r="DY112" s="16"/>
      <c r="DZ112" s="16"/>
      <c r="EA112" s="16"/>
      <c r="EB112" s="16"/>
      <c r="EC112" s="16"/>
      <c r="ED112" s="16"/>
      <c r="EE112" s="16"/>
      <c r="EF112" s="16"/>
      <c r="EG112" s="16"/>
      <c r="EH112" s="16"/>
      <c r="EI112" s="16"/>
      <c r="EJ112" s="16"/>
      <c r="EK112" s="16"/>
      <c r="EL112" s="16"/>
      <c r="EM112" s="16"/>
      <c r="EN112" s="16"/>
      <c r="EO112" s="16"/>
      <c r="EP112" s="16"/>
      <c r="EQ112" s="16"/>
      <c r="ER112" s="16"/>
      <c r="ES112" s="16"/>
      <c r="ET112" s="16"/>
      <c r="EU112" s="16"/>
      <c r="EV112" s="16"/>
      <c r="EW112" s="16"/>
      <c r="EX112" s="16"/>
    </row>
    <row r="113" spans="1:154" hidden="1" x14ac:dyDescent="0.2">
      <c r="A113" s="115"/>
      <c r="B113" s="116"/>
      <c r="C113" s="116"/>
      <c r="D113" s="116"/>
      <c r="E113" s="116"/>
      <c r="F113" s="116"/>
      <c r="G113" s="123" t="s">
        <v>159</v>
      </c>
      <c r="H113" s="217"/>
      <c r="I113" s="218"/>
      <c r="J113" s="118">
        <f t="shared" si="15"/>
        <v>0</v>
      </c>
      <c r="K113" s="171"/>
      <c r="L113" s="219"/>
      <c r="M113" s="118"/>
      <c r="N113" s="118"/>
      <c r="O113" s="104">
        <f t="shared" si="16"/>
        <v>0</v>
      </c>
      <c r="P113" s="104">
        <f t="shared" si="5"/>
        <v>0</v>
      </c>
      <c r="Q113" s="97"/>
      <c r="R113" s="73"/>
      <c r="S113" s="73"/>
      <c r="T113" s="74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3"/>
      <c r="AR113" s="73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 s="14"/>
      <c r="CX113" s="14"/>
      <c r="CY113" s="14"/>
      <c r="CZ113" s="14"/>
      <c r="DA113" s="14"/>
      <c r="DB113" s="14"/>
      <c r="DC113" s="16"/>
      <c r="DD113" s="16"/>
      <c r="DE113" s="16"/>
      <c r="DF113" s="16"/>
      <c r="DG113" s="16"/>
      <c r="DH113" s="16"/>
      <c r="DI113" s="16"/>
      <c r="DJ113" s="16"/>
      <c r="DK113" s="16"/>
      <c r="DL113" s="16"/>
      <c r="DM113" s="16"/>
      <c r="DN113" s="16"/>
      <c r="DO113" s="16"/>
      <c r="DP113" s="16"/>
      <c r="DQ113" s="16"/>
      <c r="DR113" s="16"/>
      <c r="DS113" s="16"/>
      <c r="DT113" s="16"/>
      <c r="DU113" s="16"/>
      <c r="DV113" s="16"/>
      <c r="DW113" s="16"/>
      <c r="DX113" s="16"/>
      <c r="DY113" s="16"/>
      <c r="DZ113" s="16"/>
      <c r="EA113" s="16"/>
      <c r="EB113" s="16"/>
      <c r="EC113" s="16"/>
      <c r="ED113" s="16"/>
      <c r="EE113" s="16"/>
      <c r="EF113" s="16"/>
      <c r="EG113" s="16"/>
      <c r="EH113" s="16"/>
      <c r="EI113" s="16"/>
      <c r="EJ113" s="16"/>
      <c r="EK113" s="16"/>
      <c r="EL113" s="16"/>
      <c r="EM113" s="16"/>
      <c r="EN113" s="16"/>
      <c r="EO113" s="16"/>
      <c r="EP113" s="16"/>
      <c r="EQ113" s="16"/>
      <c r="ER113" s="16"/>
      <c r="ES113" s="16"/>
      <c r="ET113" s="16"/>
      <c r="EU113" s="16"/>
      <c r="EV113" s="16"/>
      <c r="EW113" s="16"/>
      <c r="EX113" s="16"/>
    </row>
    <row r="114" spans="1:154" hidden="1" x14ac:dyDescent="0.2">
      <c r="A114" s="115"/>
      <c r="B114" s="116"/>
      <c r="C114" s="116"/>
      <c r="D114" s="116"/>
      <c r="E114" s="116"/>
      <c r="F114" s="116" t="s">
        <v>160</v>
      </c>
      <c r="G114" s="123" t="s">
        <v>161</v>
      </c>
      <c r="H114" s="217"/>
      <c r="I114" s="218"/>
      <c r="J114" s="118">
        <f t="shared" si="15"/>
        <v>0</v>
      </c>
      <c r="K114" s="171"/>
      <c r="L114" s="219"/>
      <c r="M114" s="118"/>
      <c r="N114" s="118"/>
      <c r="O114" s="104">
        <f t="shared" si="16"/>
        <v>0</v>
      </c>
      <c r="P114" s="104">
        <f t="shared" si="5"/>
        <v>0</v>
      </c>
      <c r="Q114" s="97"/>
      <c r="R114" s="73"/>
      <c r="S114" s="73"/>
      <c r="T114" s="74"/>
      <c r="U114" s="73"/>
      <c r="V114" s="73"/>
      <c r="W114" s="73"/>
      <c r="X114" s="73"/>
      <c r="Y114" s="73"/>
      <c r="Z114" s="73"/>
      <c r="AA114" s="73"/>
      <c r="AB114" s="73"/>
      <c r="AC114" s="73"/>
      <c r="AD114" s="73"/>
      <c r="AE114" s="73"/>
      <c r="AF114" s="73"/>
      <c r="AG114" s="73"/>
      <c r="AH114" s="73"/>
      <c r="AI114" s="73"/>
      <c r="AJ114" s="73"/>
      <c r="AK114" s="73"/>
      <c r="AL114" s="73"/>
      <c r="AM114" s="73"/>
      <c r="AN114" s="73"/>
      <c r="AO114" s="73"/>
      <c r="AP114" s="73"/>
      <c r="AQ114" s="73"/>
      <c r="AR114" s="73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</row>
    <row r="115" spans="1:154" hidden="1" x14ac:dyDescent="0.2">
      <c r="A115" s="115"/>
      <c r="B115" s="116"/>
      <c r="C115" s="116"/>
      <c r="D115" s="116"/>
      <c r="E115" s="116"/>
      <c r="F115" s="116" t="s">
        <v>51</v>
      </c>
      <c r="G115" s="123" t="s">
        <v>162</v>
      </c>
      <c r="H115" s="217"/>
      <c r="I115" s="218"/>
      <c r="J115" s="118">
        <f t="shared" si="15"/>
        <v>0</v>
      </c>
      <c r="K115" s="171"/>
      <c r="L115" s="219"/>
      <c r="M115" s="118"/>
      <c r="N115" s="118"/>
      <c r="O115" s="104">
        <f t="shared" si="16"/>
        <v>0</v>
      </c>
      <c r="P115" s="104">
        <f t="shared" si="5"/>
        <v>0</v>
      </c>
      <c r="Q115" s="97"/>
      <c r="R115" s="73"/>
      <c r="S115" s="73"/>
      <c r="T115" s="74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3"/>
      <c r="AR115" s="73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  <c r="CW115" s="14"/>
      <c r="CX115" s="14"/>
      <c r="CY115" s="14"/>
      <c r="CZ115" s="14"/>
      <c r="DA115" s="14"/>
      <c r="DB115" s="14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</row>
    <row r="116" spans="1:154" hidden="1" x14ac:dyDescent="0.2">
      <c r="A116" s="115"/>
      <c r="B116" s="116"/>
      <c r="C116" s="116"/>
      <c r="D116" s="116"/>
      <c r="E116" s="116"/>
      <c r="F116" s="116"/>
      <c r="G116" s="123" t="s">
        <v>163</v>
      </c>
      <c r="H116" s="217"/>
      <c r="I116" s="218"/>
      <c r="J116" s="118">
        <f t="shared" si="15"/>
        <v>0</v>
      </c>
      <c r="K116" s="171"/>
      <c r="L116" s="219"/>
      <c r="M116" s="118"/>
      <c r="N116" s="118"/>
      <c r="O116" s="104">
        <f t="shared" si="16"/>
        <v>0</v>
      </c>
      <c r="P116" s="104">
        <f t="shared" si="5"/>
        <v>0</v>
      </c>
      <c r="Q116" s="97"/>
      <c r="R116" s="73"/>
      <c r="S116" s="73"/>
      <c r="T116" s="74"/>
      <c r="U116" s="73"/>
      <c r="V116" s="73"/>
      <c r="W116" s="73"/>
      <c r="X116" s="73"/>
      <c r="Y116" s="73"/>
      <c r="Z116" s="73"/>
      <c r="AA116" s="73"/>
      <c r="AB116" s="73"/>
      <c r="AC116" s="73"/>
      <c r="AD116" s="73"/>
      <c r="AE116" s="73"/>
      <c r="AF116" s="73"/>
      <c r="AG116" s="73"/>
      <c r="AH116" s="73"/>
      <c r="AI116" s="73"/>
      <c r="AJ116" s="73"/>
      <c r="AK116" s="73"/>
      <c r="AL116" s="73"/>
      <c r="AM116" s="73"/>
      <c r="AN116" s="73"/>
      <c r="AO116" s="73"/>
      <c r="AP116" s="73"/>
      <c r="AQ116" s="73"/>
      <c r="AR116" s="73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  <c r="CW116" s="14"/>
      <c r="CX116" s="14"/>
      <c r="CY116" s="14"/>
      <c r="CZ116" s="14"/>
      <c r="DA116" s="14"/>
      <c r="DB116" s="14"/>
      <c r="DC116" s="16"/>
      <c r="DD116" s="16"/>
      <c r="DE116" s="16"/>
      <c r="DF116" s="16"/>
      <c r="DG116" s="16"/>
      <c r="DH116" s="16"/>
      <c r="DI116" s="16"/>
      <c r="DJ116" s="16"/>
      <c r="DK116" s="16"/>
      <c r="DL116" s="16"/>
      <c r="DM116" s="16"/>
      <c r="DN116" s="16"/>
      <c r="DO116" s="16"/>
      <c r="DP116" s="16"/>
      <c r="DQ116" s="16"/>
      <c r="DR116" s="16"/>
      <c r="DS116" s="16"/>
      <c r="DT116" s="16"/>
      <c r="DU116" s="16"/>
      <c r="DV116" s="16"/>
      <c r="DW116" s="16"/>
      <c r="DX116" s="16"/>
      <c r="DY116" s="16"/>
      <c r="DZ116" s="16"/>
      <c r="EA116" s="16"/>
      <c r="EB116" s="16"/>
      <c r="EC116" s="16"/>
      <c r="ED116" s="16"/>
      <c r="EE116" s="16"/>
      <c r="EF116" s="16"/>
      <c r="EG116" s="16"/>
      <c r="EH116" s="16"/>
      <c r="EI116" s="16"/>
      <c r="EJ116" s="16"/>
      <c r="EK116" s="16"/>
      <c r="EL116" s="16"/>
      <c r="EM116" s="16"/>
      <c r="EN116" s="16"/>
      <c r="EO116" s="16"/>
      <c r="EP116" s="16"/>
      <c r="EQ116" s="16"/>
      <c r="ER116" s="16"/>
      <c r="ES116" s="16"/>
      <c r="ET116" s="16"/>
      <c r="EU116" s="16"/>
      <c r="EV116" s="16"/>
      <c r="EW116" s="16"/>
      <c r="EX116" s="16"/>
    </row>
    <row r="117" spans="1:154" hidden="1" x14ac:dyDescent="0.2">
      <c r="A117" s="115"/>
      <c r="B117" s="116"/>
      <c r="C117" s="116"/>
      <c r="D117" s="116"/>
      <c r="E117" s="116"/>
      <c r="F117" s="116"/>
      <c r="G117" s="123" t="s">
        <v>164</v>
      </c>
      <c r="H117" s="217"/>
      <c r="I117" s="218"/>
      <c r="J117" s="118">
        <f t="shared" si="15"/>
        <v>0</v>
      </c>
      <c r="K117" s="171"/>
      <c r="L117" s="219"/>
      <c r="M117" s="118"/>
      <c r="N117" s="118"/>
      <c r="O117" s="104">
        <f t="shared" si="16"/>
        <v>0</v>
      </c>
      <c r="P117" s="104">
        <f t="shared" si="5"/>
        <v>0</v>
      </c>
      <c r="Q117" s="97"/>
      <c r="R117" s="73"/>
      <c r="S117" s="73"/>
      <c r="T117" s="74"/>
      <c r="U117" s="73"/>
      <c r="V117" s="73"/>
      <c r="W117" s="73"/>
      <c r="X117" s="73"/>
      <c r="Y117" s="73"/>
      <c r="Z117" s="73"/>
      <c r="AA117" s="73"/>
      <c r="AB117" s="73"/>
      <c r="AC117" s="73"/>
      <c r="AD117" s="73"/>
      <c r="AE117" s="73"/>
      <c r="AF117" s="73"/>
      <c r="AG117" s="73"/>
      <c r="AH117" s="73"/>
      <c r="AI117" s="73"/>
      <c r="AJ117" s="73"/>
      <c r="AK117" s="73"/>
      <c r="AL117" s="73"/>
      <c r="AM117" s="73"/>
      <c r="AN117" s="73"/>
      <c r="AO117" s="73"/>
      <c r="AP117" s="73"/>
      <c r="AQ117" s="73"/>
      <c r="AR117" s="73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14"/>
      <c r="DC117" s="16"/>
      <c r="DD117" s="16"/>
      <c r="DE117" s="16"/>
      <c r="DF117" s="16"/>
      <c r="DG117" s="16"/>
      <c r="DH117" s="16"/>
      <c r="DI117" s="16"/>
      <c r="DJ117" s="16"/>
      <c r="DK117" s="16"/>
      <c r="DL117" s="16"/>
      <c r="DM117" s="16"/>
      <c r="DN117" s="16"/>
      <c r="DO117" s="16"/>
      <c r="DP117" s="16"/>
      <c r="DQ117" s="16"/>
      <c r="DR117" s="16"/>
      <c r="DS117" s="16"/>
      <c r="DT117" s="16"/>
      <c r="DU117" s="16"/>
      <c r="DV117" s="16"/>
      <c r="DW117" s="16"/>
      <c r="DX117" s="16"/>
      <c r="DY117" s="16"/>
      <c r="DZ117" s="16"/>
      <c r="EA117" s="16"/>
      <c r="EB117" s="16"/>
      <c r="EC117" s="16"/>
      <c r="ED117" s="16"/>
      <c r="EE117" s="16"/>
      <c r="EF117" s="16"/>
      <c r="EG117" s="16"/>
      <c r="EH117" s="16"/>
      <c r="EI117" s="16"/>
      <c r="EJ117" s="16"/>
      <c r="EK117" s="16"/>
      <c r="EL117" s="16"/>
      <c r="EM117" s="16"/>
      <c r="EN117" s="16"/>
      <c r="EO117" s="16"/>
      <c r="EP117" s="16"/>
      <c r="EQ117" s="16"/>
      <c r="ER117" s="16"/>
      <c r="ES117" s="16"/>
      <c r="ET117" s="16"/>
      <c r="EU117" s="16"/>
      <c r="EV117" s="16"/>
      <c r="EW117" s="16"/>
      <c r="EX117" s="16"/>
    </row>
    <row r="118" spans="1:154" ht="17.45" hidden="1" customHeight="1" x14ac:dyDescent="0.2">
      <c r="A118" s="115"/>
      <c r="B118" s="116"/>
      <c r="C118" s="116"/>
      <c r="D118" s="116"/>
      <c r="E118" s="116"/>
      <c r="F118" s="116"/>
      <c r="G118" s="123" t="s">
        <v>165</v>
      </c>
      <c r="H118" s="217"/>
      <c r="I118" s="218"/>
      <c r="J118" s="118">
        <f t="shared" si="15"/>
        <v>0</v>
      </c>
      <c r="K118" s="171"/>
      <c r="L118" s="219"/>
      <c r="M118" s="118"/>
      <c r="N118" s="118"/>
      <c r="O118" s="104">
        <f t="shared" si="16"/>
        <v>0</v>
      </c>
      <c r="P118" s="104">
        <f t="shared" si="5"/>
        <v>0</v>
      </c>
      <c r="Q118" s="97"/>
      <c r="R118" s="73"/>
      <c r="S118" s="73"/>
      <c r="T118" s="74"/>
      <c r="U118" s="73"/>
      <c r="V118" s="73"/>
      <c r="W118" s="73"/>
      <c r="X118" s="73"/>
      <c r="Y118" s="73"/>
      <c r="Z118" s="73"/>
      <c r="AA118" s="73"/>
      <c r="AB118" s="73"/>
      <c r="AC118" s="73"/>
      <c r="AD118" s="73"/>
      <c r="AE118" s="73"/>
      <c r="AF118" s="73"/>
      <c r="AG118" s="73"/>
      <c r="AH118" s="73"/>
      <c r="AI118" s="73"/>
      <c r="AJ118" s="73"/>
      <c r="AK118" s="73"/>
      <c r="AL118" s="73"/>
      <c r="AM118" s="73"/>
      <c r="AN118" s="73"/>
      <c r="AO118" s="73"/>
      <c r="AP118" s="73"/>
      <c r="AQ118" s="73"/>
      <c r="AR118" s="73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14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  <c r="EC118" s="16"/>
      <c r="ED118" s="16"/>
      <c r="EE118" s="16"/>
      <c r="EF118" s="16"/>
      <c r="EG118" s="16"/>
      <c r="EH118" s="16"/>
      <c r="EI118" s="16"/>
      <c r="EJ118" s="16"/>
      <c r="EK118" s="16"/>
      <c r="EL118" s="16"/>
      <c r="EM118" s="16"/>
      <c r="EN118" s="16"/>
      <c r="EO118" s="16"/>
      <c r="EP118" s="16"/>
      <c r="EQ118" s="16"/>
      <c r="ER118" s="16"/>
      <c r="ES118" s="16"/>
      <c r="ET118" s="16"/>
      <c r="EU118" s="16"/>
      <c r="EV118" s="16"/>
      <c r="EW118" s="16"/>
      <c r="EX118" s="16"/>
    </row>
    <row r="119" spans="1:154" hidden="1" x14ac:dyDescent="0.2">
      <c r="A119" s="115"/>
      <c r="B119" s="116"/>
      <c r="C119" s="116"/>
      <c r="D119" s="116"/>
      <c r="E119" s="116"/>
      <c r="F119" s="116">
        <v>13</v>
      </c>
      <c r="G119" s="123" t="s">
        <v>166</v>
      </c>
      <c r="H119" s="217"/>
      <c r="I119" s="218"/>
      <c r="J119" s="118">
        <f t="shared" si="15"/>
        <v>0</v>
      </c>
      <c r="K119" s="171"/>
      <c r="L119" s="219"/>
      <c r="M119" s="118"/>
      <c r="N119" s="118"/>
      <c r="O119" s="104">
        <f t="shared" si="16"/>
        <v>0</v>
      </c>
      <c r="P119" s="104">
        <f t="shared" si="5"/>
        <v>0</v>
      </c>
      <c r="Q119" s="97"/>
      <c r="R119" s="73"/>
      <c r="S119" s="73"/>
      <c r="T119" s="74"/>
      <c r="U119" s="73"/>
      <c r="V119" s="73"/>
      <c r="W119" s="73"/>
      <c r="X119" s="73"/>
      <c r="Y119" s="73"/>
      <c r="Z119" s="73"/>
      <c r="AA119" s="73"/>
      <c r="AB119" s="73"/>
      <c r="AC119" s="73"/>
      <c r="AD119" s="73"/>
      <c r="AE119" s="73"/>
      <c r="AF119" s="73"/>
      <c r="AG119" s="73"/>
      <c r="AH119" s="73"/>
      <c r="AI119" s="73"/>
      <c r="AJ119" s="73"/>
      <c r="AK119" s="73"/>
      <c r="AL119" s="73"/>
      <c r="AM119" s="73"/>
      <c r="AN119" s="73"/>
      <c r="AO119" s="73"/>
      <c r="AP119" s="73"/>
      <c r="AQ119" s="73"/>
      <c r="AR119" s="73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  <c r="CW119" s="14"/>
      <c r="CX119" s="14"/>
      <c r="CY119" s="14"/>
      <c r="CZ119" s="14"/>
      <c r="DA119" s="14"/>
      <c r="DB119" s="14"/>
      <c r="DC119" s="16"/>
      <c r="DD119" s="16"/>
      <c r="DE119" s="16"/>
      <c r="DF119" s="16"/>
      <c r="DG119" s="16"/>
      <c r="DH119" s="16"/>
      <c r="DI119" s="16"/>
      <c r="DJ119" s="16"/>
      <c r="DK119" s="16"/>
      <c r="DL119" s="16"/>
      <c r="DM119" s="16"/>
      <c r="DN119" s="16"/>
      <c r="DO119" s="16"/>
      <c r="DP119" s="16"/>
      <c r="DQ119" s="16"/>
      <c r="DR119" s="16"/>
      <c r="DS119" s="16"/>
      <c r="DT119" s="16"/>
      <c r="DU119" s="16"/>
      <c r="DV119" s="16"/>
      <c r="DW119" s="16"/>
      <c r="DX119" s="16"/>
      <c r="DY119" s="16"/>
      <c r="DZ119" s="16"/>
      <c r="EA119" s="16"/>
      <c r="EB119" s="16"/>
      <c r="EC119" s="16"/>
      <c r="ED119" s="16"/>
      <c r="EE119" s="16"/>
      <c r="EF119" s="16"/>
      <c r="EG119" s="16"/>
      <c r="EH119" s="16"/>
      <c r="EI119" s="16"/>
      <c r="EJ119" s="16"/>
      <c r="EK119" s="16"/>
      <c r="EL119" s="16"/>
      <c r="EM119" s="16"/>
      <c r="EN119" s="16"/>
      <c r="EO119" s="16"/>
      <c r="EP119" s="16"/>
      <c r="EQ119" s="16"/>
      <c r="ER119" s="16"/>
      <c r="ES119" s="16"/>
      <c r="ET119" s="16"/>
      <c r="EU119" s="16"/>
      <c r="EV119" s="16"/>
      <c r="EW119" s="16"/>
      <c r="EX119" s="16"/>
    </row>
    <row r="120" spans="1:154" hidden="1" x14ac:dyDescent="0.2">
      <c r="A120" s="115"/>
      <c r="B120" s="116"/>
      <c r="C120" s="116"/>
      <c r="D120" s="116"/>
      <c r="E120" s="116"/>
      <c r="F120" s="116"/>
      <c r="G120" s="123" t="s">
        <v>167</v>
      </c>
      <c r="H120" s="217"/>
      <c r="I120" s="218"/>
      <c r="J120" s="118">
        <f t="shared" si="15"/>
        <v>0</v>
      </c>
      <c r="K120" s="171"/>
      <c r="L120" s="219"/>
      <c r="M120" s="118"/>
      <c r="N120" s="118"/>
      <c r="O120" s="104">
        <f t="shared" si="16"/>
        <v>0</v>
      </c>
      <c r="P120" s="104">
        <f t="shared" ref="P120:P183" si="17">L120-O120</f>
        <v>0</v>
      </c>
      <c r="Q120" s="97"/>
      <c r="R120" s="73"/>
      <c r="S120" s="73"/>
      <c r="T120" s="74"/>
      <c r="U120" s="73"/>
      <c r="V120" s="73"/>
      <c r="W120" s="73"/>
      <c r="X120" s="73"/>
      <c r="Y120" s="73"/>
      <c r="Z120" s="73"/>
      <c r="AA120" s="73"/>
      <c r="AB120" s="73"/>
      <c r="AC120" s="73"/>
      <c r="AD120" s="73"/>
      <c r="AE120" s="73"/>
      <c r="AF120" s="73"/>
      <c r="AG120" s="73"/>
      <c r="AH120" s="73"/>
      <c r="AI120" s="73"/>
      <c r="AJ120" s="73"/>
      <c r="AK120" s="73"/>
      <c r="AL120" s="73"/>
      <c r="AM120" s="73"/>
      <c r="AN120" s="73"/>
      <c r="AO120" s="73"/>
      <c r="AP120" s="73"/>
      <c r="AQ120" s="73"/>
      <c r="AR120" s="73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  <c r="CW120" s="14"/>
      <c r="CX120" s="14"/>
      <c r="CY120" s="14"/>
      <c r="CZ120" s="14"/>
      <c r="DA120" s="14"/>
      <c r="DB120" s="14"/>
      <c r="DC120" s="16"/>
      <c r="DD120" s="16"/>
      <c r="DE120" s="16"/>
      <c r="DF120" s="16"/>
      <c r="DG120" s="16"/>
      <c r="DH120" s="16"/>
      <c r="DI120" s="16"/>
      <c r="DJ120" s="16"/>
      <c r="DK120" s="16"/>
      <c r="DL120" s="16"/>
      <c r="DM120" s="16"/>
      <c r="DN120" s="16"/>
      <c r="DO120" s="16"/>
      <c r="DP120" s="16"/>
      <c r="DQ120" s="16"/>
      <c r="DR120" s="16"/>
      <c r="DS120" s="16"/>
      <c r="DT120" s="16"/>
      <c r="DU120" s="16"/>
      <c r="DV120" s="16"/>
      <c r="DW120" s="16"/>
      <c r="DX120" s="16"/>
      <c r="DY120" s="16"/>
      <c r="DZ120" s="16"/>
      <c r="EA120" s="16"/>
      <c r="EB120" s="16"/>
      <c r="EC120" s="16"/>
      <c r="ED120" s="16"/>
      <c r="EE120" s="16"/>
      <c r="EF120" s="16"/>
      <c r="EG120" s="16"/>
      <c r="EH120" s="16"/>
      <c r="EI120" s="16"/>
      <c r="EJ120" s="16"/>
      <c r="EK120" s="16"/>
      <c r="EL120" s="16"/>
      <c r="EM120" s="16"/>
      <c r="EN120" s="16"/>
      <c r="EO120" s="16"/>
      <c r="EP120" s="16"/>
      <c r="EQ120" s="16"/>
      <c r="ER120" s="16"/>
      <c r="ES120" s="16"/>
      <c r="ET120" s="16"/>
      <c r="EU120" s="16"/>
      <c r="EV120" s="16"/>
      <c r="EW120" s="16"/>
      <c r="EX120" s="16"/>
    </row>
    <row r="121" spans="1:154" ht="17.45" hidden="1" customHeight="1" x14ac:dyDescent="0.2">
      <c r="A121" s="115"/>
      <c r="B121" s="116"/>
      <c r="C121" s="116"/>
      <c r="D121" s="116"/>
      <c r="E121" s="116"/>
      <c r="F121" s="116"/>
      <c r="G121" s="123" t="s">
        <v>168</v>
      </c>
      <c r="H121" s="217"/>
      <c r="I121" s="218"/>
      <c r="J121" s="118">
        <f t="shared" si="15"/>
        <v>0</v>
      </c>
      <c r="K121" s="171"/>
      <c r="L121" s="219"/>
      <c r="M121" s="118"/>
      <c r="N121" s="118"/>
      <c r="O121" s="104">
        <f t="shared" si="16"/>
        <v>0</v>
      </c>
      <c r="P121" s="104">
        <f t="shared" si="17"/>
        <v>0</v>
      </c>
      <c r="Q121" s="97"/>
      <c r="R121" s="73"/>
      <c r="S121" s="73"/>
      <c r="T121" s="74"/>
      <c r="U121" s="73"/>
      <c r="V121" s="73"/>
      <c r="W121" s="73"/>
      <c r="X121" s="73"/>
      <c r="Y121" s="73"/>
      <c r="Z121" s="73"/>
      <c r="AA121" s="73"/>
      <c r="AB121" s="73"/>
      <c r="AC121" s="73"/>
      <c r="AD121" s="73"/>
      <c r="AE121" s="73"/>
      <c r="AF121" s="73"/>
      <c r="AG121" s="73"/>
      <c r="AH121" s="73"/>
      <c r="AI121" s="73"/>
      <c r="AJ121" s="73"/>
      <c r="AK121" s="73"/>
      <c r="AL121" s="73"/>
      <c r="AM121" s="73"/>
      <c r="AN121" s="73"/>
      <c r="AO121" s="73"/>
      <c r="AP121" s="73"/>
      <c r="AQ121" s="73"/>
      <c r="AR121" s="73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  <c r="CW121" s="14"/>
      <c r="CX121" s="14"/>
      <c r="CY121" s="14"/>
      <c r="CZ121" s="14"/>
      <c r="DA121" s="14"/>
      <c r="DB121" s="14"/>
      <c r="DC121" s="16"/>
      <c r="DD121" s="16"/>
      <c r="DE121" s="16"/>
      <c r="DF121" s="16"/>
      <c r="DG121" s="16"/>
      <c r="DH121" s="16"/>
      <c r="DI121" s="16"/>
      <c r="DJ121" s="16"/>
      <c r="DK121" s="16"/>
      <c r="DL121" s="16"/>
      <c r="DM121" s="16"/>
      <c r="DN121" s="16"/>
      <c r="DO121" s="16"/>
      <c r="DP121" s="16"/>
      <c r="DQ121" s="16"/>
      <c r="DR121" s="16"/>
      <c r="DS121" s="16"/>
      <c r="DT121" s="16"/>
      <c r="DU121" s="16"/>
      <c r="DV121" s="16"/>
      <c r="DW121" s="16"/>
      <c r="DX121" s="16"/>
      <c r="DY121" s="16"/>
      <c r="DZ121" s="16"/>
      <c r="EA121" s="16"/>
      <c r="EB121" s="16"/>
      <c r="EC121" s="16"/>
      <c r="ED121" s="16"/>
      <c r="EE121" s="16"/>
      <c r="EF121" s="16"/>
      <c r="EG121" s="16"/>
      <c r="EH121" s="16"/>
      <c r="EI121" s="16"/>
      <c r="EJ121" s="16"/>
      <c r="EK121" s="16"/>
      <c r="EL121" s="16"/>
      <c r="EM121" s="16"/>
      <c r="EN121" s="16"/>
      <c r="EO121" s="16"/>
      <c r="EP121" s="16"/>
      <c r="EQ121" s="16"/>
      <c r="ER121" s="16"/>
      <c r="ES121" s="16"/>
      <c r="ET121" s="16"/>
      <c r="EU121" s="16"/>
      <c r="EV121" s="16"/>
      <c r="EW121" s="16"/>
      <c r="EX121" s="16"/>
    </row>
    <row r="122" spans="1:154" hidden="1" x14ac:dyDescent="0.2">
      <c r="A122" s="115"/>
      <c r="B122" s="116"/>
      <c r="C122" s="116"/>
      <c r="D122" s="116"/>
      <c r="E122" s="116"/>
      <c r="F122" s="116">
        <v>17</v>
      </c>
      <c r="G122" s="123" t="s">
        <v>169</v>
      </c>
      <c r="H122" s="217"/>
      <c r="I122" s="218"/>
      <c r="J122" s="118">
        <f t="shared" si="15"/>
        <v>0</v>
      </c>
      <c r="K122" s="171"/>
      <c r="L122" s="219"/>
      <c r="M122" s="118"/>
      <c r="N122" s="118"/>
      <c r="O122" s="104">
        <f t="shared" si="16"/>
        <v>0</v>
      </c>
      <c r="P122" s="104">
        <f t="shared" si="17"/>
        <v>0</v>
      </c>
      <c r="Q122" s="97"/>
      <c r="R122" s="73"/>
      <c r="S122" s="73"/>
      <c r="T122" s="74"/>
      <c r="U122" s="73"/>
      <c r="V122" s="73"/>
      <c r="W122" s="73"/>
      <c r="X122" s="73"/>
      <c r="Y122" s="73"/>
      <c r="Z122" s="73"/>
      <c r="AA122" s="73"/>
      <c r="AB122" s="73"/>
      <c r="AC122" s="73"/>
      <c r="AD122" s="73"/>
      <c r="AE122" s="73"/>
      <c r="AF122" s="73"/>
      <c r="AG122" s="73"/>
      <c r="AH122" s="73"/>
      <c r="AI122" s="73"/>
      <c r="AJ122" s="73"/>
      <c r="AK122" s="73"/>
      <c r="AL122" s="73"/>
      <c r="AM122" s="73"/>
      <c r="AN122" s="73"/>
      <c r="AO122" s="73"/>
      <c r="AP122" s="73"/>
      <c r="AQ122" s="73"/>
      <c r="AR122" s="73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  <c r="CW122" s="14"/>
      <c r="CX122" s="14"/>
      <c r="CY122" s="14"/>
      <c r="CZ122" s="14"/>
      <c r="DA122" s="14"/>
      <c r="DB122" s="14"/>
      <c r="DC122" s="16"/>
      <c r="DD122" s="16"/>
      <c r="DE122" s="16"/>
      <c r="DF122" s="16"/>
      <c r="DG122" s="16"/>
      <c r="DH122" s="16"/>
      <c r="DI122" s="16"/>
      <c r="DJ122" s="16"/>
      <c r="DK122" s="16"/>
      <c r="DL122" s="16"/>
      <c r="DM122" s="16"/>
      <c r="DN122" s="16"/>
      <c r="DO122" s="16"/>
      <c r="DP122" s="16"/>
      <c r="DQ122" s="16"/>
      <c r="DR122" s="16"/>
      <c r="DS122" s="16"/>
      <c r="DT122" s="16"/>
      <c r="DU122" s="16"/>
      <c r="DV122" s="16"/>
      <c r="DW122" s="16"/>
      <c r="DX122" s="16"/>
      <c r="DY122" s="16"/>
      <c r="DZ122" s="16"/>
      <c r="EA122" s="16"/>
      <c r="EB122" s="16"/>
      <c r="EC122" s="16"/>
      <c r="ED122" s="16"/>
      <c r="EE122" s="16"/>
      <c r="EF122" s="16"/>
      <c r="EG122" s="16"/>
      <c r="EH122" s="16"/>
      <c r="EI122" s="16"/>
      <c r="EJ122" s="16"/>
      <c r="EK122" s="16"/>
      <c r="EL122" s="16"/>
      <c r="EM122" s="16"/>
      <c r="EN122" s="16"/>
      <c r="EO122" s="16"/>
      <c r="EP122" s="16"/>
      <c r="EQ122" s="16"/>
      <c r="ER122" s="16"/>
      <c r="ES122" s="16"/>
      <c r="ET122" s="16"/>
      <c r="EU122" s="16"/>
      <c r="EV122" s="16"/>
      <c r="EW122" s="16"/>
      <c r="EX122" s="16"/>
    </row>
    <row r="123" spans="1:154" hidden="1" x14ac:dyDescent="0.2">
      <c r="A123" s="115"/>
      <c r="B123" s="116"/>
      <c r="C123" s="116"/>
      <c r="D123" s="116"/>
      <c r="E123" s="116"/>
      <c r="F123" s="116" t="s">
        <v>125</v>
      </c>
      <c r="G123" s="123" t="s">
        <v>170</v>
      </c>
      <c r="H123" s="217"/>
      <c r="I123" s="218"/>
      <c r="J123" s="118">
        <f t="shared" si="15"/>
        <v>0</v>
      </c>
      <c r="K123" s="171"/>
      <c r="L123" s="219"/>
      <c r="M123" s="118"/>
      <c r="N123" s="118"/>
      <c r="O123" s="104">
        <f t="shared" si="16"/>
        <v>0</v>
      </c>
      <c r="P123" s="104">
        <f t="shared" si="17"/>
        <v>0</v>
      </c>
      <c r="Q123" s="97"/>
      <c r="R123" s="73"/>
      <c r="S123" s="73"/>
      <c r="T123" s="74"/>
      <c r="U123" s="73"/>
      <c r="V123" s="73"/>
      <c r="W123" s="73"/>
      <c r="X123" s="73"/>
      <c r="Y123" s="73"/>
      <c r="Z123" s="73"/>
      <c r="AA123" s="73"/>
      <c r="AB123" s="73"/>
      <c r="AC123" s="73"/>
      <c r="AD123" s="73"/>
      <c r="AE123" s="73"/>
      <c r="AF123" s="73"/>
      <c r="AG123" s="73"/>
      <c r="AH123" s="73"/>
      <c r="AI123" s="73"/>
      <c r="AJ123" s="73"/>
      <c r="AK123" s="73"/>
      <c r="AL123" s="73"/>
      <c r="AM123" s="73"/>
      <c r="AN123" s="73"/>
      <c r="AO123" s="73"/>
      <c r="AP123" s="73"/>
      <c r="AQ123" s="73"/>
      <c r="AR123" s="73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 s="14"/>
      <c r="CX123" s="14"/>
      <c r="CY123" s="14"/>
      <c r="CZ123" s="14"/>
      <c r="DA123" s="14"/>
      <c r="DB123" s="14"/>
      <c r="DC123" s="16"/>
      <c r="DD123" s="16"/>
      <c r="DE123" s="16"/>
      <c r="DF123" s="16"/>
      <c r="DG123" s="16"/>
      <c r="DH123" s="16"/>
      <c r="DI123" s="16"/>
      <c r="DJ123" s="16"/>
      <c r="DK123" s="16"/>
      <c r="DL123" s="16"/>
      <c r="DM123" s="16"/>
      <c r="DN123" s="16"/>
      <c r="DO123" s="16"/>
      <c r="DP123" s="16"/>
      <c r="DQ123" s="16"/>
      <c r="DR123" s="16"/>
      <c r="DS123" s="16"/>
      <c r="DT123" s="16"/>
      <c r="DU123" s="16"/>
      <c r="DV123" s="16"/>
      <c r="DW123" s="16"/>
      <c r="DX123" s="16"/>
      <c r="DY123" s="16"/>
      <c r="DZ123" s="16"/>
      <c r="EA123" s="16"/>
      <c r="EB123" s="16"/>
      <c r="EC123" s="16"/>
      <c r="ED123" s="16"/>
      <c r="EE123" s="16"/>
      <c r="EF123" s="16"/>
      <c r="EG123" s="16"/>
      <c r="EH123" s="16"/>
      <c r="EI123" s="16"/>
      <c r="EJ123" s="16"/>
      <c r="EK123" s="16"/>
      <c r="EL123" s="16"/>
      <c r="EM123" s="16"/>
      <c r="EN123" s="16"/>
      <c r="EO123" s="16"/>
      <c r="EP123" s="16"/>
      <c r="EQ123" s="16"/>
      <c r="ER123" s="16"/>
      <c r="ES123" s="16"/>
      <c r="ET123" s="16"/>
      <c r="EU123" s="16"/>
      <c r="EV123" s="16"/>
      <c r="EW123" s="16"/>
      <c r="EX123" s="16"/>
    </row>
    <row r="124" spans="1:154" hidden="1" x14ac:dyDescent="0.2">
      <c r="A124" s="115"/>
      <c r="B124" s="116"/>
      <c r="C124" s="116"/>
      <c r="D124" s="116"/>
      <c r="E124" s="189" t="s">
        <v>83</v>
      </c>
      <c r="F124" s="88"/>
      <c r="G124" s="122" t="s">
        <v>171</v>
      </c>
      <c r="H124" s="213">
        <f>H125</f>
        <v>0</v>
      </c>
      <c r="I124" s="214">
        <f>I125</f>
        <v>0</v>
      </c>
      <c r="J124" s="118">
        <f t="shared" si="15"/>
        <v>0</v>
      </c>
      <c r="K124" s="171"/>
      <c r="L124" s="215">
        <f>L125</f>
        <v>0</v>
      </c>
      <c r="M124" s="170">
        <f>M125</f>
        <v>0</v>
      </c>
      <c r="N124" s="170">
        <f>N125</f>
        <v>0</v>
      </c>
      <c r="O124" s="216">
        <f>O125</f>
        <v>0</v>
      </c>
      <c r="P124" s="216">
        <f t="shared" si="17"/>
        <v>0</v>
      </c>
      <c r="Q124" s="97"/>
      <c r="R124" s="73"/>
      <c r="S124" s="73"/>
      <c r="T124" s="74"/>
      <c r="U124" s="73"/>
      <c r="V124" s="73"/>
      <c r="W124" s="73"/>
      <c r="X124" s="73"/>
      <c r="Y124" s="73"/>
      <c r="Z124" s="73"/>
      <c r="AA124" s="73"/>
      <c r="AB124" s="73"/>
      <c r="AC124" s="73"/>
      <c r="AD124" s="73"/>
      <c r="AE124" s="73"/>
      <c r="AF124" s="73"/>
      <c r="AG124" s="73"/>
      <c r="AH124" s="73"/>
      <c r="AI124" s="73"/>
      <c r="AJ124" s="73"/>
      <c r="AK124" s="73"/>
      <c r="AL124" s="73"/>
      <c r="AM124" s="73"/>
      <c r="AN124" s="73"/>
      <c r="AO124" s="73"/>
      <c r="AP124" s="73"/>
      <c r="AQ124" s="73"/>
      <c r="AR124" s="73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  <c r="CW124" s="14"/>
      <c r="CX124" s="14"/>
      <c r="CY124" s="14"/>
      <c r="CZ124" s="14"/>
      <c r="DA124" s="14"/>
      <c r="DB124" s="14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</row>
    <row r="125" spans="1:154" hidden="1" x14ac:dyDescent="0.2">
      <c r="A125" s="115"/>
      <c r="B125" s="116"/>
      <c r="C125" s="116"/>
      <c r="D125" s="116"/>
      <c r="E125" s="116"/>
      <c r="F125" s="233" t="s">
        <v>140</v>
      </c>
      <c r="G125" s="123" t="s">
        <v>172</v>
      </c>
      <c r="H125" s="217"/>
      <c r="I125" s="218"/>
      <c r="J125" s="118">
        <f t="shared" si="15"/>
        <v>0</v>
      </c>
      <c r="K125" s="171"/>
      <c r="L125" s="219"/>
      <c r="M125" s="118"/>
      <c r="N125" s="118"/>
      <c r="O125" s="104">
        <v>0</v>
      </c>
      <c r="P125" s="104">
        <f t="shared" si="17"/>
        <v>0</v>
      </c>
      <c r="Q125" s="97"/>
      <c r="R125" s="73"/>
      <c r="S125" s="73"/>
      <c r="T125" s="74"/>
      <c r="U125" s="73"/>
      <c r="V125" s="73"/>
      <c r="W125" s="73"/>
      <c r="X125" s="73"/>
      <c r="Y125" s="73"/>
      <c r="Z125" s="73"/>
      <c r="AA125" s="73"/>
      <c r="AB125" s="73"/>
      <c r="AC125" s="73"/>
      <c r="AD125" s="73"/>
      <c r="AE125" s="73"/>
      <c r="AF125" s="73"/>
      <c r="AG125" s="73"/>
      <c r="AH125" s="73"/>
      <c r="AI125" s="73"/>
      <c r="AJ125" s="73"/>
      <c r="AK125" s="73"/>
      <c r="AL125" s="73"/>
      <c r="AM125" s="73"/>
      <c r="AN125" s="73"/>
      <c r="AO125" s="73"/>
      <c r="AP125" s="73"/>
      <c r="AQ125" s="73"/>
      <c r="AR125" s="73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6"/>
      <c r="DD125" s="16"/>
      <c r="DE125" s="16"/>
      <c r="DF125" s="16"/>
      <c r="DG125" s="16"/>
      <c r="DH125" s="16"/>
      <c r="DI125" s="16"/>
      <c r="DJ125" s="16"/>
      <c r="DK125" s="16"/>
      <c r="DL125" s="16"/>
      <c r="DM125" s="16"/>
      <c r="DN125" s="16"/>
      <c r="DO125" s="16"/>
      <c r="DP125" s="16"/>
      <c r="DQ125" s="16"/>
      <c r="DR125" s="16"/>
      <c r="DS125" s="16"/>
      <c r="DT125" s="16"/>
      <c r="DU125" s="16"/>
      <c r="DV125" s="16"/>
      <c r="DW125" s="16"/>
      <c r="DX125" s="16"/>
      <c r="DY125" s="16"/>
      <c r="DZ125" s="16"/>
      <c r="EA125" s="16"/>
      <c r="EB125" s="16"/>
      <c r="EC125" s="16"/>
      <c r="ED125" s="16"/>
      <c r="EE125" s="16"/>
      <c r="EF125" s="16"/>
      <c r="EG125" s="16"/>
      <c r="EH125" s="16"/>
      <c r="EI125" s="16"/>
      <c r="EJ125" s="16"/>
      <c r="EK125" s="16"/>
      <c r="EL125" s="16"/>
      <c r="EM125" s="16"/>
      <c r="EN125" s="16"/>
      <c r="EO125" s="16"/>
      <c r="EP125" s="16"/>
      <c r="EQ125" s="16"/>
      <c r="ER125" s="16"/>
      <c r="ES125" s="16"/>
      <c r="ET125" s="16"/>
      <c r="EU125" s="16"/>
      <c r="EV125" s="16"/>
      <c r="EW125" s="16"/>
      <c r="EX125" s="16"/>
    </row>
    <row r="126" spans="1:154" hidden="1" x14ac:dyDescent="0.2">
      <c r="A126" s="87"/>
      <c r="B126" s="88"/>
      <c r="C126" s="88"/>
      <c r="D126" s="88"/>
      <c r="E126" s="88" t="s">
        <v>60</v>
      </c>
      <c r="F126" s="88"/>
      <c r="G126" s="122" t="s">
        <v>173</v>
      </c>
      <c r="H126" s="213">
        <f>H127+H128+H129+H130+H131+H132</f>
        <v>0</v>
      </c>
      <c r="I126" s="214">
        <f>I127+I128+I129+I130+I131+I132</f>
        <v>0</v>
      </c>
      <c r="J126" s="118">
        <f t="shared" si="15"/>
        <v>0</v>
      </c>
      <c r="K126" s="171"/>
      <c r="L126" s="215">
        <f>L127+L128+L129+L130+L131+L132</f>
        <v>0</v>
      </c>
      <c r="M126" s="170">
        <f>M127+M128+M129+M130+M131+M132</f>
        <v>0</v>
      </c>
      <c r="N126" s="170">
        <f>N127+N128+N129+N130+N131+N132</f>
        <v>0</v>
      </c>
      <c r="O126" s="216">
        <f>O127+O128+O129+O130+O131+O132</f>
        <v>0</v>
      </c>
      <c r="P126" s="216">
        <f t="shared" si="17"/>
        <v>0</v>
      </c>
      <c r="Q126" s="97"/>
      <c r="R126" s="73"/>
      <c r="S126" s="73"/>
      <c r="T126" s="74"/>
      <c r="U126" s="73"/>
      <c r="V126" s="73"/>
      <c r="W126" s="73"/>
      <c r="X126" s="73"/>
      <c r="Y126" s="73"/>
      <c r="Z126" s="73"/>
      <c r="AA126" s="73"/>
      <c r="AB126" s="73"/>
      <c r="AC126" s="73"/>
      <c r="AD126" s="73"/>
      <c r="AE126" s="73"/>
      <c r="AF126" s="73"/>
      <c r="AG126" s="73"/>
      <c r="AH126" s="73"/>
      <c r="AI126" s="73"/>
      <c r="AJ126" s="73"/>
      <c r="AK126" s="73"/>
      <c r="AL126" s="73"/>
      <c r="AM126" s="73"/>
      <c r="AN126" s="73"/>
      <c r="AO126" s="73"/>
      <c r="AP126" s="73"/>
      <c r="AQ126" s="73"/>
      <c r="AR126" s="73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  <c r="CW126" s="14"/>
      <c r="CX126" s="14"/>
      <c r="CY126" s="14"/>
      <c r="CZ126" s="14"/>
      <c r="DA126" s="14"/>
      <c r="DB126" s="14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</row>
    <row r="127" spans="1:154" hidden="1" x14ac:dyDescent="0.2">
      <c r="A127" s="115"/>
      <c r="B127" s="116"/>
      <c r="C127" s="116"/>
      <c r="D127" s="116"/>
      <c r="E127" s="116"/>
      <c r="F127" s="116" t="s">
        <v>40</v>
      </c>
      <c r="G127" s="123" t="s">
        <v>174</v>
      </c>
      <c r="H127" s="217"/>
      <c r="I127" s="218"/>
      <c r="J127" s="118">
        <f t="shared" si="15"/>
        <v>0</v>
      </c>
      <c r="K127" s="171"/>
      <c r="L127" s="219"/>
      <c r="M127" s="118"/>
      <c r="N127" s="118"/>
      <c r="O127" s="104">
        <f t="shared" ref="O127:O132" si="18">+M127+N127</f>
        <v>0</v>
      </c>
      <c r="P127" s="104">
        <f t="shared" si="17"/>
        <v>0</v>
      </c>
      <c r="Q127" s="97"/>
      <c r="R127" s="73"/>
      <c r="S127" s="73"/>
      <c r="T127" s="74"/>
      <c r="U127" s="73"/>
      <c r="V127" s="73"/>
      <c r="W127" s="73"/>
      <c r="X127" s="73"/>
      <c r="Y127" s="73"/>
      <c r="Z127" s="73"/>
      <c r="AA127" s="73"/>
      <c r="AB127" s="73"/>
      <c r="AC127" s="73"/>
      <c r="AD127" s="73"/>
      <c r="AE127" s="73"/>
      <c r="AF127" s="73"/>
      <c r="AG127" s="73"/>
      <c r="AH127" s="73"/>
      <c r="AI127" s="73"/>
      <c r="AJ127" s="73"/>
      <c r="AK127" s="73"/>
      <c r="AL127" s="73"/>
      <c r="AM127" s="73"/>
      <c r="AN127" s="73"/>
      <c r="AO127" s="73"/>
      <c r="AP127" s="73"/>
      <c r="AQ127" s="73"/>
      <c r="AR127" s="73"/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14"/>
      <c r="BN127" s="14"/>
      <c r="BO127" s="14"/>
      <c r="BP127" s="14"/>
      <c r="BQ127" s="14"/>
      <c r="BR127" s="14"/>
      <c r="BS127" s="14"/>
      <c r="BT127" s="14"/>
      <c r="BU127" s="14"/>
      <c r="BV127" s="14"/>
      <c r="BW127" s="14"/>
      <c r="BX127" s="14"/>
      <c r="BY127" s="14"/>
      <c r="BZ127" s="14"/>
      <c r="CA127" s="1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  <c r="CW127" s="14"/>
      <c r="CX127" s="14"/>
      <c r="CY127" s="14"/>
      <c r="CZ127" s="14"/>
      <c r="DA127" s="14"/>
      <c r="DB127" s="14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</row>
    <row r="128" spans="1:154" hidden="1" x14ac:dyDescent="0.2">
      <c r="A128" s="115"/>
      <c r="B128" s="116"/>
      <c r="C128" s="116"/>
      <c r="D128" s="116"/>
      <c r="E128" s="116"/>
      <c r="F128" s="116" t="s">
        <v>38</v>
      </c>
      <c r="G128" s="123" t="s">
        <v>175</v>
      </c>
      <c r="H128" s="217"/>
      <c r="I128" s="218"/>
      <c r="J128" s="118">
        <f t="shared" si="15"/>
        <v>0</v>
      </c>
      <c r="K128" s="171"/>
      <c r="L128" s="219"/>
      <c r="M128" s="118"/>
      <c r="N128" s="118"/>
      <c r="O128" s="104">
        <f t="shared" si="18"/>
        <v>0</v>
      </c>
      <c r="P128" s="104">
        <f t="shared" si="17"/>
        <v>0</v>
      </c>
      <c r="Q128" s="97"/>
      <c r="R128" s="73"/>
      <c r="S128" s="73"/>
      <c r="T128" s="74"/>
      <c r="U128" s="73"/>
      <c r="V128" s="73"/>
      <c r="W128" s="73"/>
      <c r="X128" s="73"/>
      <c r="Y128" s="73"/>
      <c r="Z128" s="73"/>
      <c r="AA128" s="73"/>
      <c r="AB128" s="73"/>
      <c r="AC128" s="73"/>
      <c r="AD128" s="73"/>
      <c r="AE128" s="73"/>
      <c r="AF128" s="73"/>
      <c r="AG128" s="73"/>
      <c r="AH128" s="73"/>
      <c r="AI128" s="73"/>
      <c r="AJ128" s="73"/>
      <c r="AK128" s="73"/>
      <c r="AL128" s="73"/>
      <c r="AM128" s="73"/>
      <c r="AN128" s="73"/>
      <c r="AO128" s="73"/>
      <c r="AP128" s="73"/>
      <c r="AQ128" s="73"/>
      <c r="AR128" s="73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  <c r="CW128" s="14"/>
      <c r="CX128" s="14"/>
      <c r="CY128" s="14"/>
      <c r="CZ128" s="14"/>
      <c r="DA128" s="14"/>
      <c r="DB128" s="14"/>
      <c r="DC128" s="16"/>
      <c r="DD128" s="16"/>
      <c r="DE128" s="16"/>
      <c r="DF128" s="16"/>
      <c r="DG128" s="16"/>
      <c r="DH128" s="16"/>
      <c r="DI128" s="16"/>
      <c r="DJ128" s="16"/>
      <c r="DK128" s="16"/>
      <c r="DL128" s="16"/>
      <c r="DM128" s="16"/>
      <c r="DN128" s="16"/>
      <c r="DO128" s="16"/>
      <c r="DP128" s="16"/>
      <c r="DQ128" s="16"/>
      <c r="DR128" s="16"/>
      <c r="DS128" s="16"/>
      <c r="DT128" s="16"/>
      <c r="DU128" s="16"/>
      <c r="DV128" s="16"/>
      <c r="DW128" s="16"/>
      <c r="DX128" s="16"/>
      <c r="DY128" s="16"/>
      <c r="DZ128" s="16"/>
      <c r="EA128" s="16"/>
      <c r="EB128" s="16"/>
      <c r="EC128" s="16"/>
      <c r="ED128" s="16"/>
      <c r="EE128" s="16"/>
      <c r="EF128" s="16"/>
      <c r="EG128" s="16"/>
      <c r="EH128" s="16"/>
      <c r="EI128" s="16"/>
      <c r="EJ128" s="16"/>
      <c r="EK128" s="16"/>
      <c r="EL128" s="16"/>
      <c r="EM128" s="16"/>
      <c r="EN128" s="16"/>
      <c r="EO128" s="16"/>
      <c r="EP128" s="16"/>
      <c r="EQ128" s="16"/>
      <c r="ER128" s="16"/>
      <c r="ES128" s="16"/>
      <c r="ET128" s="16"/>
      <c r="EU128" s="16"/>
      <c r="EV128" s="16"/>
      <c r="EW128" s="16"/>
      <c r="EX128" s="16"/>
    </row>
    <row r="129" spans="1:154" hidden="1" x14ac:dyDescent="0.2">
      <c r="A129" s="115"/>
      <c r="B129" s="116"/>
      <c r="C129" s="116"/>
      <c r="D129" s="116"/>
      <c r="E129" s="116"/>
      <c r="F129" s="116" t="s">
        <v>60</v>
      </c>
      <c r="G129" s="123" t="s">
        <v>176</v>
      </c>
      <c r="H129" s="217"/>
      <c r="I129" s="218"/>
      <c r="J129" s="118">
        <f t="shared" si="15"/>
        <v>0</v>
      </c>
      <c r="K129" s="171"/>
      <c r="L129" s="219"/>
      <c r="M129" s="118"/>
      <c r="N129" s="118"/>
      <c r="O129" s="104">
        <f t="shared" si="18"/>
        <v>0</v>
      </c>
      <c r="P129" s="104">
        <f t="shared" si="17"/>
        <v>0</v>
      </c>
      <c r="Q129" s="97"/>
      <c r="R129" s="73"/>
      <c r="S129" s="73"/>
      <c r="T129" s="74"/>
      <c r="U129" s="73"/>
      <c r="V129" s="73"/>
      <c r="W129" s="73"/>
      <c r="X129" s="73"/>
      <c r="Y129" s="73"/>
      <c r="Z129" s="73"/>
      <c r="AA129" s="73"/>
      <c r="AB129" s="73"/>
      <c r="AC129" s="73"/>
      <c r="AD129" s="73"/>
      <c r="AE129" s="73"/>
      <c r="AF129" s="73"/>
      <c r="AG129" s="73"/>
      <c r="AH129" s="73"/>
      <c r="AI129" s="73"/>
      <c r="AJ129" s="73"/>
      <c r="AK129" s="73"/>
      <c r="AL129" s="73"/>
      <c r="AM129" s="73"/>
      <c r="AN129" s="73"/>
      <c r="AO129" s="73"/>
      <c r="AP129" s="73"/>
      <c r="AQ129" s="73"/>
      <c r="AR129" s="73"/>
      <c r="AS129" s="14"/>
      <c r="AT129" s="14"/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14"/>
      <c r="BN129" s="14"/>
      <c r="BO129" s="14"/>
      <c r="BP129" s="14"/>
      <c r="BQ129" s="14"/>
      <c r="BR129" s="14"/>
      <c r="BS129" s="14"/>
      <c r="BT129" s="14"/>
      <c r="BU129" s="14"/>
      <c r="BV129" s="14"/>
      <c r="BW129" s="14"/>
      <c r="BX129" s="14"/>
      <c r="BY129" s="14"/>
      <c r="BZ129" s="14"/>
      <c r="CA129" s="1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  <c r="CW129" s="14"/>
      <c r="CX129" s="14"/>
      <c r="CY129" s="14"/>
      <c r="CZ129" s="14"/>
      <c r="DA129" s="14"/>
      <c r="DB129" s="14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</row>
    <row r="130" spans="1:154" ht="33" hidden="1" x14ac:dyDescent="0.2">
      <c r="A130" s="115"/>
      <c r="B130" s="116"/>
      <c r="C130" s="116"/>
      <c r="D130" s="116"/>
      <c r="E130" s="116"/>
      <c r="F130" s="116" t="s">
        <v>26</v>
      </c>
      <c r="G130" s="123" t="s">
        <v>177</v>
      </c>
      <c r="H130" s="217"/>
      <c r="I130" s="218"/>
      <c r="J130" s="118">
        <f t="shared" si="15"/>
        <v>0</v>
      </c>
      <c r="K130" s="171"/>
      <c r="L130" s="219"/>
      <c r="M130" s="118"/>
      <c r="N130" s="118"/>
      <c r="O130" s="104">
        <f t="shared" si="18"/>
        <v>0</v>
      </c>
      <c r="P130" s="104">
        <f t="shared" si="17"/>
        <v>0</v>
      </c>
      <c r="Q130" s="97"/>
      <c r="R130" s="73"/>
      <c r="S130" s="73"/>
      <c r="T130" s="74"/>
      <c r="U130" s="73"/>
      <c r="V130" s="73"/>
      <c r="W130" s="73"/>
      <c r="X130" s="73"/>
      <c r="Y130" s="73"/>
      <c r="Z130" s="73"/>
      <c r="AA130" s="73"/>
      <c r="AB130" s="73"/>
      <c r="AC130" s="73"/>
      <c r="AD130" s="73"/>
      <c r="AE130" s="73"/>
      <c r="AF130" s="73"/>
      <c r="AG130" s="73"/>
      <c r="AH130" s="73"/>
      <c r="AI130" s="73"/>
      <c r="AJ130" s="73"/>
      <c r="AK130" s="73"/>
      <c r="AL130" s="73"/>
      <c r="AM130" s="73"/>
      <c r="AN130" s="73"/>
      <c r="AO130" s="73"/>
      <c r="AP130" s="73"/>
      <c r="AQ130" s="73"/>
      <c r="AR130" s="73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  <c r="CW130" s="14"/>
      <c r="CX130" s="14"/>
      <c r="CY130" s="14"/>
      <c r="CZ130" s="14"/>
      <c r="DA130" s="14"/>
      <c r="DB130" s="14"/>
      <c r="DC130" s="16"/>
      <c r="DD130" s="16"/>
      <c r="DE130" s="16"/>
      <c r="DF130" s="16"/>
      <c r="DG130" s="16"/>
      <c r="DH130" s="16"/>
      <c r="DI130" s="16"/>
      <c r="DJ130" s="16"/>
      <c r="DK130" s="16"/>
      <c r="DL130" s="16"/>
      <c r="DM130" s="16"/>
      <c r="DN130" s="16"/>
      <c r="DO130" s="16"/>
      <c r="DP130" s="16"/>
      <c r="DQ130" s="16"/>
      <c r="DR130" s="16"/>
      <c r="DS130" s="16"/>
      <c r="DT130" s="16"/>
      <c r="DU130" s="16"/>
      <c r="DV130" s="16"/>
      <c r="DW130" s="16"/>
      <c r="DX130" s="16"/>
      <c r="DY130" s="16"/>
      <c r="DZ130" s="16"/>
      <c r="EA130" s="16"/>
      <c r="EB130" s="16"/>
      <c r="EC130" s="16"/>
      <c r="ED130" s="16"/>
      <c r="EE130" s="16"/>
      <c r="EF130" s="16"/>
      <c r="EG130" s="16"/>
      <c r="EH130" s="16"/>
      <c r="EI130" s="16"/>
      <c r="EJ130" s="16"/>
      <c r="EK130" s="16"/>
      <c r="EL130" s="16"/>
      <c r="EM130" s="16"/>
      <c r="EN130" s="16"/>
      <c r="EO130" s="16"/>
      <c r="EP130" s="16"/>
      <c r="EQ130" s="16"/>
      <c r="ER130" s="16"/>
      <c r="ES130" s="16"/>
      <c r="ET130" s="16"/>
      <c r="EU130" s="16"/>
      <c r="EV130" s="16"/>
      <c r="EW130" s="16"/>
      <c r="EX130" s="16"/>
    </row>
    <row r="131" spans="1:154" hidden="1" x14ac:dyDescent="0.2">
      <c r="A131" s="115"/>
      <c r="B131" s="116"/>
      <c r="C131" s="116"/>
      <c r="D131" s="116"/>
      <c r="E131" s="116"/>
      <c r="F131" s="116" t="s">
        <v>42</v>
      </c>
      <c r="G131" s="123" t="s">
        <v>178</v>
      </c>
      <c r="H131" s="217"/>
      <c r="I131" s="218"/>
      <c r="J131" s="118">
        <f t="shared" si="15"/>
        <v>0</v>
      </c>
      <c r="K131" s="171"/>
      <c r="L131" s="219"/>
      <c r="M131" s="118"/>
      <c r="N131" s="118"/>
      <c r="O131" s="104">
        <f t="shared" si="18"/>
        <v>0</v>
      </c>
      <c r="P131" s="104">
        <f t="shared" si="17"/>
        <v>0</v>
      </c>
      <c r="Q131" s="97"/>
      <c r="R131" s="73"/>
      <c r="S131" s="73"/>
      <c r="T131" s="74"/>
      <c r="U131" s="73"/>
      <c r="V131" s="73"/>
      <c r="W131" s="73"/>
      <c r="X131" s="73"/>
      <c r="Y131" s="73"/>
      <c r="Z131" s="73"/>
      <c r="AA131" s="73"/>
      <c r="AB131" s="73"/>
      <c r="AC131" s="73"/>
      <c r="AD131" s="73"/>
      <c r="AE131" s="73"/>
      <c r="AF131" s="73"/>
      <c r="AG131" s="73"/>
      <c r="AH131" s="73"/>
      <c r="AI131" s="73"/>
      <c r="AJ131" s="73"/>
      <c r="AK131" s="73"/>
      <c r="AL131" s="73"/>
      <c r="AM131" s="73"/>
      <c r="AN131" s="73"/>
      <c r="AO131" s="73"/>
      <c r="AP131" s="73"/>
      <c r="AQ131" s="73"/>
      <c r="AR131" s="73"/>
      <c r="AS131" s="14"/>
      <c r="AT131" s="14"/>
      <c r="AU131" s="14"/>
      <c r="AV131" s="14"/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14"/>
      <c r="BN131" s="14"/>
      <c r="BO131" s="14"/>
      <c r="BP131" s="14"/>
      <c r="BQ131" s="14"/>
      <c r="BR131" s="14"/>
      <c r="BS131" s="14"/>
      <c r="BT131" s="14"/>
      <c r="BU131" s="14"/>
      <c r="BV131" s="14"/>
      <c r="BW131" s="14"/>
      <c r="BX131" s="14"/>
      <c r="BY131" s="14"/>
      <c r="BZ131" s="14"/>
      <c r="CA131" s="1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  <c r="CW131" s="14"/>
      <c r="CX131" s="14"/>
      <c r="CY131" s="14"/>
      <c r="CZ131" s="14"/>
      <c r="DA131" s="14"/>
      <c r="DB131" s="14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</row>
    <row r="132" spans="1:154" hidden="1" x14ac:dyDescent="0.2">
      <c r="A132" s="115"/>
      <c r="B132" s="116"/>
      <c r="C132" s="116"/>
      <c r="D132" s="116"/>
      <c r="E132" s="116"/>
      <c r="F132" s="116" t="s">
        <v>179</v>
      </c>
      <c r="G132" s="123" t="s">
        <v>180</v>
      </c>
      <c r="H132" s="217"/>
      <c r="I132" s="218"/>
      <c r="J132" s="118">
        <f t="shared" si="15"/>
        <v>0</v>
      </c>
      <c r="K132" s="171"/>
      <c r="L132" s="219"/>
      <c r="M132" s="118"/>
      <c r="N132" s="118"/>
      <c r="O132" s="104">
        <f t="shared" si="18"/>
        <v>0</v>
      </c>
      <c r="P132" s="104">
        <f t="shared" si="17"/>
        <v>0</v>
      </c>
      <c r="Q132" s="97"/>
      <c r="R132" s="73"/>
      <c r="S132" s="73"/>
      <c r="T132" s="74"/>
      <c r="U132" s="73"/>
      <c r="V132" s="73"/>
      <c r="W132" s="73"/>
      <c r="X132" s="73"/>
      <c r="Y132" s="73"/>
      <c r="Z132" s="73"/>
      <c r="AA132" s="73"/>
      <c r="AB132" s="73"/>
      <c r="AC132" s="73"/>
      <c r="AD132" s="73"/>
      <c r="AE132" s="73"/>
      <c r="AF132" s="73"/>
      <c r="AG132" s="73"/>
      <c r="AH132" s="73"/>
      <c r="AI132" s="73"/>
      <c r="AJ132" s="73"/>
      <c r="AK132" s="73"/>
      <c r="AL132" s="73"/>
      <c r="AM132" s="73"/>
      <c r="AN132" s="73"/>
      <c r="AO132" s="73"/>
      <c r="AP132" s="73"/>
      <c r="AQ132" s="73"/>
      <c r="AR132" s="73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  <c r="CW132" s="14"/>
      <c r="CX132" s="14"/>
      <c r="CY132" s="14"/>
      <c r="CZ132" s="14"/>
      <c r="DA132" s="14"/>
      <c r="DB132" s="14"/>
      <c r="DC132" s="16"/>
      <c r="DD132" s="16"/>
      <c r="DE132" s="16"/>
      <c r="DF132" s="16"/>
      <c r="DG132" s="16"/>
      <c r="DH132" s="16"/>
      <c r="DI132" s="16"/>
      <c r="DJ132" s="16"/>
      <c r="DK132" s="16"/>
      <c r="DL132" s="16"/>
      <c r="DM132" s="16"/>
      <c r="DN132" s="16"/>
      <c r="DO132" s="16"/>
      <c r="DP132" s="16"/>
      <c r="DQ132" s="16"/>
      <c r="DR132" s="16"/>
      <c r="DS132" s="16"/>
      <c r="DT132" s="16"/>
      <c r="DU132" s="16"/>
      <c r="DV132" s="16"/>
      <c r="DW132" s="16"/>
      <c r="DX132" s="16"/>
      <c r="DY132" s="16"/>
      <c r="DZ132" s="16"/>
      <c r="EA132" s="16"/>
      <c r="EB132" s="16"/>
      <c r="EC132" s="16"/>
      <c r="ED132" s="16"/>
      <c r="EE132" s="16"/>
      <c r="EF132" s="16"/>
      <c r="EG132" s="16"/>
      <c r="EH132" s="16"/>
      <c r="EI132" s="16"/>
      <c r="EJ132" s="16"/>
      <c r="EK132" s="16"/>
      <c r="EL132" s="16"/>
      <c r="EM132" s="16"/>
      <c r="EN132" s="16"/>
      <c r="EO132" s="16"/>
      <c r="EP132" s="16"/>
      <c r="EQ132" s="16"/>
      <c r="ER132" s="16"/>
      <c r="ES132" s="16"/>
      <c r="ET132" s="16"/>
      <c r="EU132" s="16"/>
      <c r="EV132" s="16"/>
      <c r="EW132" s="16"/>
      <c r="EX132" s="16"/>
    </row>
    <row r="133" spans="1:154" x14ac:dyDescent="0.2">
      <c r="A133" s="87"/>
      <c r="B133" s="88"/>
      <c r="C133" s="88"/>
      <c r="D133" s="88" t="s">
        <v>124</v>
      </c>
      <c r="E133" s="88"/>
      <c r="F133" s="88"/>
      <c r="G133" s="212" t="s">
        <v>181</v>
      </c>
      <c r="H133" s="213">
        <f>H134+H141+H145+H146</f>
        <v>0</v>
      </c>
      <c r="I133" s="214">
        <f>I134+I141+I145+I146</f>
        <v>0</v>
      </c>
      <c r="J133" s="118">
        <f t="shared" si="15"/>
        <v>0</v>
      </c>
      <c r="K133" s="171"/>
      <c r="L133" s="215">
        <f>L134+L141+L145+L146</f>
        <v>0</v>
      </c>
      <c r="M133" s="170">
        <f>M134+M141+M145+M146</f>
        <v>0</v>
      </c>
      <c r="N133" s="170">
        <f>N134+N141+N145+N146</f>
        <v>0</v>
      </c>
      <c r="O133" s="216">
        <f>O134+O141+O145+O146</f>
        <v>0</v>
      </c>
      <c r="P133" s="216">
        <f t="shared" si="17"/>
        <v>0</v>
      </c>
      <c r="Q133" s="97"/>
      <c r="R133" s="73"/>
      <c r="S133" s="73"/>
      <c r="T133" s="74"/>
      <c r="U133" s="73"/>
      <c r="V133" s="73"/>
      <c r="W133" s="73"/>
      <c r="X133" s="73"/>
      <c r="Y133" s="73"/>
      <c r="Z133" s="73"/>
      <c r="AA133" s="73"/>
      <c r="AB133" s="73"/>
      <c r="AC133" s="73"/>
      <c r="AD133" s="73"/>
      <c r="AE133" s="73"/>
      <c r="AF133" s="73"/>
      <c r="AG133" s="73"/>
      <c r="AH133" s="73"/>
      <c r="AI133" s="73"/>
      <c r="AJ133" s="73"/>
      <c r="AK133" s="73"/>
      <c r="AL133" s="73"/>
      <c r="AM133" s="73"/>
      <c r="AN133" s="73"/>
      <c r="AO133" s="73"/>
      <c r="AP133" s="73"/>
      <c r="AQ133" s="73"/>
      <c r="AR133" s="73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14"/>
      <c r="BN133" s="14"/>
      <c r="BO133" s="14"/>
      <c r="BP133" s="14"/>
      <c r="BQ133" s="14"/>
      <c r="BR133" s="14"/>
      <c r="BS133" s="14"/>
      <c r="BT133" s="14"/>
      <c r="BU133" s="14"/>
      <c r="BV133" s="14"/>
      <c r="BW133" s="14"/>
      <c r="BX133" s="14"/>
      <c r="BY133" s="14"/>
      <c r="BZ133" s="14"/>
      <c r="CA133" s="1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  <c r="CW133" s="14"/>
      <c r="CX133" s="14"/>
      <c r="CY133" s="14"/>
      <c r="CZ133" s="14"/>
      <c r="DA133" s="14"/>
      <c r="DB133" s="14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</row>
    <row r="134" spans="1:154" hidden="1" x14ac:dyDescent="0.2">
      <c r="A134" s="87"/>
      <c r="B134" s="88"/>
      <c r="C134" s="88"/>
      <c r="D134" s="88"/>
      <c r="E134" s="88" t="s">
        <v>40</v>
      </c>
      <c r="F134" s="88"/>
      <c r="G134" s="122" t="s">
        <v>182</v>
      </c>
      <c r="H134" s="213">
        <f>SUM(H135:H140)</f>
        <v>0</v>
      </c>
      <c r="I134" s="214">
        <f>SUM(I135:I140)</f>
        <v>0</v>
      </c>
      <c r="J134" s="118">
        <f t="shared" si="15"/>
        <v>0</v>
      </c>
      <c r="K134" s="171"/>
      <c r="L134" s="215">
        <f>SUM(L135:L140)</f>
        <v>0</v>
      </c>
      <c r="M134" s="170">
        <f>SUM(M135:M140)</f>
        <v>0</v>
      </c>
      <c r="N134" s="170">
        <f>SUM(N135:N140)</f>
        <v>0</v>
      </c>
      <c r="O134" s="216">
        <f>SUM(O135:O140)</f>
        <v>0</v>
      </c>
      <c r="P134" s="216">
        <f t="shared" si="17"/>
        <v>0</v>
      </c>
      <c r="Q134" s="97"/>
      <c r="R134" s="73"/>
      <c r="S134" s="73"/>
      <c r="T134" s="74"/>
      <c r="U134" s="73"/>
      <c r="V134" s="73"/>
      <c r="W134" s="73"/>
      <c r="X134" s="73"/>
      <c r="Y134" s="73"/>
      <c r="Z134" s="73"/>
      <c r="AA134" s="73"/>
      <c r="AB134" s="73"/>
      <c r="AC134" s="73"/>
      <c r="AD134" s="73"/>
      <c r="AE134" s="73"/>
      <c r="AF134" s="73"/>
      <c r="AG134" s="73"/>
      <c r="AH134" s="73"/>
      <c r="AI134" s="73"/>
      <c r="AJ134" s="73"/>
      <c r="AK134" s="73"/>
      <c r="AL134" s="73"/>
      <c r="AM134" s="73"/>
      <c r="AN134" s="73"/>
      <c r="AO134" s="73"/>
      <c r="AP134" s="73"/>
      <c r="AQ134" s="73"/>
      <c r="AR134" s="73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14"/>
      <c r="BN134" s="14"/>
      <c r="BO134" s="14"/>
      <c r="BP134" s="14"/>
      <c r="BQ134" s="14"/>
      <c r="BR134" s="14"/>
      <c r="BS134" s="14"/>
      <c r="BT134" s="14"/>
      <c r="BU134" s="14"/>
      <c r="BV134" s="14"/>
      <c r="BW134" s="14"/>
      <c r="BX134" s="14"/>
      <c r="BY134" s="14"/>
      <c r="BZ134" s="14"/>
      <c r="CA134" s="1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  <c r="CW134" s="14"/>
      <c r="CX134" s="14"/>
      <c r="CY134" s="14"/>
      <c r="CZ134" s="14"/>
      <c r="DA134" s="14"/>
      <c r="DB134" s="14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</row>
    <row r="135" spans="1:154" hidden="1" x14ac:dyDescent="0.2">
      <c r="A135" s="115"/>
      <c r="B135" s="116"/>
      <c r="C135" s="116"/>
      <c r="D135" s="116"/>
      <c r="E135" s="116"/>
      <c r="F135" s="116" t="s">
        <v>40</v>
      </c>
      <c r="G135" s="123" t="s">
        <v>183</v>
      </c>
      <c r="H135" s="217"/>
      <c r="I135" s="218"/>
      <c r="J135" s="118">
        <f t="shared" si="15"/>
        <v>0</v>
      </c>
      <c r="K135" s="171"/>
      <c r="L135" s="219"/>
      <c r="M135" s="118"/>
      <c r="N135" s="118"/>
      <c r="O135" s="104">
        <f t="shared" ref="O135:O140" si="19">+M135+N135</f>
        <v>0</v>
      </c>
      <c r="P135" s="104">
        <f t="shared" si="17"/>
        <v>0</v>
      </c>
      <c r="Q135" s="97"/>
      <c r="R135" s="73"/>
      <c r="S135" s="73"/>
      <c r="T135" s="74"/>
      <c r="U135" s="73"/>
      <c r="V135" s="73"/>
      <c r="W135" s="73"/>
      <c r="X135" s="73"/>
      <c r="Y135" s="73"/>
      <c r="Z135" s="73"/>
      <c r="AA135" s="73"/>
      <c r="AB135" s="73"/>
      <c r="AC135" s="73"/>
      <c r="AD135" s="73"/>
      <c r="AE135" s="73"/>
      <c r="AF135" s="73"/>
      <c r="AG135" s="73"/>
      <c r="AH135" s="73"/>
      <c r="AI135" s="73"/>
      <c r="AJ135" s="73"/>
      <c r="AK135" s="73"/>
      <c r="AL135" s="73"/>
      <c r="AM135" s="73"/>
      <c r="AN135" s="73"/>
      <c r="AO135" s="73"/>
      <c r="AP135" s="73"/>
      <c r="AQ135" s="73"/>
      <c r="AR135" s="73"/>
      <c r="AS135" s="14"/>
      <c r="AT135" s="14"/>
      <c r="AU135" s="14"/>
      <c r="AV135" s="14"/>
      <c r="AW135" s="14"/>
      <c r="AX135" s="14"/>
      <c r="AY135" s="14"/>
      <c r="AZ135" s="14"/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14"/>
      <c r="BN135" s="14"/>
      <c r="BO135" s="14"/>
      <c r="BP135" s="14"/>
      <c r="BQ135" s="14"/>
      <c r="BR135" s="14"/>
      <c r="BS135" s="14"/>
      <c r="BT135" s="14"/>
      <c r="BU135" s="14"/>
      <c r="BV135" s="14"/>
      <c r="BW135" s="14"/>
      <c r="BX135" s="14"/>
      <c r="BY135" s="14"/>
      <c r="BZ135" s="14"/>
      <c r="CA135" s="1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  <c r="CW135" s="14"/>
      <c r="CX135" s="14"/>
      <c r="CY135" s="14"/>
      <c r="CZ135" s="14"/>
      <c r="DA135" s="14"/>
      <c r="DB135" s="14"/>
      <c r="DC135" s="16"/>
      <c r="DD135" s="16"/>
      <c r="DE135" s="16"/>
      <c r="DF135" s="16"/>
      <c r="DG135" s="16"/>
      <c r="DH135" s="16"/>
      <c r="DI135" s="16"/>
      <c r="DJ135" s="16"/>
      <c r="DK135" s="16"/>
      <c r="DL135" s="16"/>
      <c r="DM135" s="16"/>
      <c r="DN135" s="16"/>
      <c r="DO135" s="16"/>
      <c r="DP135" s="16"/>
      <c r="DQ135" s="16"/>
      <c r="DR135" s="16"/>
      <c r="DS135" s="16"/>
      <c r="DT135" s="16"/>
      <c r="DU135" s="16"/>
      <c r="DV135" s="16"/>
      <c r="DW135" s="16"/>
      <c r="DX135" s="16"/>
      <c r="DY135" s="16"/>
      <c r="DZ135" s="16"/>
      <c r="EA135" s="16"/>
      <c r="EB135" s="16"/>
      <c r="EC135" s="16"/>
      <c r="ED135" s="16"/>
      <c r="EE135" s="16"/>
      <c r="EF135" s="16"/>
      <c r="EG135" s="16"/>
      <c r="EH135" s="16"/>
      <c r="EI135" s="16"/>
      <c r="EJ135" s="16"/>
      <c r="EK135" s="16"/>
      <c r="EL135" s="16"/>
      <c r="EM135" s="16"/>
      <c r="EN135" s="16"/>
      <c r="EO135" s="16"/>
      <c r="EP135" s="16"/>
      <c r="EQ135" s="16"/>
      <c r="ER135" s="16"/>
      <c r="ES135" s="16"/>
      <c r="ET135" s="16"/>
      <c r="EU135" s="16"/>
      <c r="EV135" s="16"/>
      <c r="EW135" s="16"/>
      <c r="EX135" s="16"/>
    </row>
    <row r="136" spans="1:154" hidden="1" x14ac:dyDescent="0.2">
      <c r="A136" s="115"/>
      <c r="B136" s="116"/>
      <c r="C136" s="116"/>
      <c r="D136" s="116"/>
      <c r="E136" s="116"/>
      <c r="F136" s="116"/>
      <c r="G136" s="123" t="s">
        <v>184</v>
      </c>
      <c r="H136" s="217"/>
      <c r="I136" s="218"/>
      <c r="J136" s="118">
        <f t="shared" si="15"/>
        <v>0</v>
      </c>
      <c r="K136" s="171"/>
      <c r="L136" s="219"/>
      <c r="M136" s="118"/>
      <c r="N136" s="118"/>
      <c r="O136" s="104">
        <f t="shared" si="19"/>
        <v>0</v>
      </c>
      <c r="P136" s="104">
        <f t="shared" si="17"/>
        <v>0</v>
      </c>
      <c r="Q136" s="97"/>
      <c r="R136" s="73"/>
      <c r="S136" s="73"/>
      <c r="T136" s="74"/>
      <c r="U136" s="73"/>
      <c r="V136" s="73"/>
      <c r="W136" s="73"/>
      <c r="X136" s="73"/>
      <c r="Y136" s="73"/>
      <c r="Z136" s="73"/>
      <c r="AA136" s="73"/>
      <c r="AB136" s="73"/>
      <c r="AC136" s="73"/>
      <c r="AD136" s="73"/>
      <c r="AE136" s="73"/>
      <c r="AF136" s="73"/>
      <c r="AG136" s="73"/>
      <c r="AH136" s="73"/>
      <c r="AI136" s="73"/>
      <c r="AJ136" s="73"/>
      <c r="AK136" s="73"/>
      <c r="AL136" s="73"/>
      <c r="AM136" s="73"/>
      <c r="AN136" s="73"/>
      <c r="AO136" s="73"/>
      <c r="AP136" s="73"/>
      <c r="AQ136" s="73"/>
      <c r="AR136" s="73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14"/>
      <c r="BN136" s="14"/>
      <c r="BO136" s="14"/>
      <c r="BP136" s="14"/>
      <c r="BQ136" s="14"/>
      <c r="BR136" s="14"/>
      <c r="BS136" s="14"/>
      <c r="BT136" s="14"/>
      <c r="BU136" s="14"/>
      <c r="BV136" s="14"/>
      <c r="BW136" s="14"/>
      <c r="BX136" s="14"/>
      <c r="BY136" s="14"/>
      <c r="BZ136" s="14"/>
      <c r="CA136" s="14"/>
      <c r="CB136" s="14"/>
      <c r="CC136" s="14"/>
      <c r="CD136" s="14"/>
      <c r="CE136" s="14"/>
      <c r="CF136" s="14"/>
      <c r="CG136" s="14"/>
      <c r="CH136" s="14"/>
      <c r="CI136" s="14"/>
      <c r="CJ136" s="14"/>
      <c r="CK136" s="14"/>
      <c r="CL136" s="14"/>
      <c r="CM136" s="14"/>
      <c r="CN136" s="14"/>
      <c r="CO136" s="14"/>
      <c r="CP136" s="14"/>
      <c r="CQ136" s="14"/>
      <c r="CR136" s="14"/>
      <c r="CS136" s="14"/>
      <c r="CT136" s="14"/>
      <c r="CU136" s="14"/>
      <c r="CV136" s="14"/>
      <c r="CW136" s="14"/>
      <c r="CX136" s="14"/>
      <c r="CY136" s="14"/>
      <c r="CZ136" s="14"/>
      <c r="DA136" s="14"/>
      <c r="DB136" s="14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</row>
    <row r="137" spans="1:154" hidden="1" x14ac:dyDescent="0.2">
      <c r="A137" s="115"/>
      <c r="B137" s="116"/>
      <c r="C137" s="116"/>
      <c r="D137" s="116"/>
      <c r="E137" s="116"/>
      <c r="F137" s="116" t="s">
        <v>60</v>
      </c>
      <c r="G137" s="123" t="s">
        <v>185</v>
      </c>
      <c r="H137" s="217"/>
      <c r="I137" s="218"/>
      <c r="J137" s="118">
        <f t="shared" si="15"/>
        <v>0</v>
      </c>
      <c r="K137" s="171"/>
      <c r="L137" s="219"/>
      <c r="M137" s="118"/>
      <c r="N137" s="118"/>
      <c r="O137" s="104">
        <f t="shared" si="19"/>
        <v>0</v>
      </c>
      <c r="P137" s="104">
        <f t="shared" si="17"/>
        <v>0</v>
      </c>
      <c r="Q137" s="97"/>
      <c r="R137" s="73"/>
      <c r="S137" s="73"/>
      <c r="T137" s="74"/>
      <c r="U137" s="73"/>
      <c r="V137" s="73"/>
      <c r="W137" s="73"/>
      <c r="X137" s="73"/>
      <c r="Y137" s="73"/>
      <c r="Z137" s="73"/>
      <c r="AA137" s="73"/>
      <c r="AB137" s="73"/>
      <c r="AC137" s="73"/>
      <c r="AD137" s="73"/>
      <c r="AE137" s="73"/>
      <c r="AF137" s="73"/>
      <c r="AG137" s="73"/>
      <c r="AH137" s="73"/>
      <c r="AI137" s="73"/>
      <c r="AJ137" s="73"/>
      <c r="AK137" s="73"/>
      <c r="AL137" s="73"/>
      <c r="AM137" s="73"/>
      <c r="AN137" s="73"/>
      <c r="AO137" s="73"/>
      <c r="AP137" s="73"/>
      <c r="AQ137" s="73"/>
      <c r="AR137" s="73"/>
      <c r="AS137" s="14"/>
      <c r="AT137" s="14"/>
      <c r="AU137" s="14"/>
      <c r="AV137" s="14"/>
      <c r="AW137" s="14"/>
      <c r="AX137" s="14"/>
      <c r="AY137" s="14"/>
      <c r="AZ137" s="14"/>
      <c r="BA137" s="14"/>
      <c r="BB137" s="14"/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14"/>
      <c r="BN137" s="14"/>
      <c r="BO137" s="14"/>
      <c r="BP137" s="14"/>
      <c r="BQ137" s="14"/>
      <c r="BR137" s="14"/>
      <c r="BS137" s="14"/>
      <c r="BT137" s="14"/>
      <c r="BU137" s="14"/>
      <c r="BV137" s="14"/>
      <c r="BW137" s="14"/>
      <c r="BX137" s="14"/>
      <c r="BY137" s="14"/>
      <c r="BZ137" s="14"/>
      <c r="CA137" s="1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  <c r="CW137" s="14"/>
      <c r="CX137" s="14"/>
      <c r="CY137" s="14"/>
      <c r="CZ137" s="14"/>
      <c r="DA137" s="14"/>
      <c r="DB137" s="14"/>
      <c r="DC137" s="16"/>
      <c r="DD137" s="16"/>
      <c r="DE137" s="16"/>
      <c r="DF137" s="16"/>
      <c r="DG137" s="16"/>
      <c r="DH137" s="16"/>
      <c r="DI137" s="16"/>
      <c r="DJ137" s="16"/>
      <c r="DK137" s="16"/>
      <c r="DL137" s="16"/>
      <c r="DM137" s="16"/>
      <c r="DN137" s="16"/>
      <c r="DO137" s="16"/>
      <c r="DP137" s="16"/>
      <c r="DQ137" s="16"/>
      <c r="DR137" s="16"/>
      <c r="DS137" s="16"/>
      <c r="DT137" s="16"/>
      <c r="DU137" s="16"/>
      <c r="DV137" s="16"/>
      <c r="DW137" s="16"/>
      <c r="DX137" s="16"/>
      <c r="DY137" s="16"/>
      <c r="DZ137" s="16"/>
      <c r="EA137" s="16"/>
      <c r="EB137" s="16"/>
      <c r="EC137" s="16"/>
      <c r="ED137" s="16"/>
      <c r="EE137" s="16"/>
      <c r="EF137" s="16"/>
      <c r="EG137" s="16"/>
      <c r="EH137" s="16"/>
      <c r="EI137" s="16"/>
      <c r="EJ137" s="16"/>
      <c r="EK137" s="16"/>
      <c r="EL137" s="16"/>
      <c r="EM137" s="16"/>
      <c r="EN137" s="16"/>
      <c r="EO137" s="16"/>
      <c r="EP137" s="16"/>
      <c r="EQ137" s="16"/>
      <c r="ER137" s="16"/>
      <c r="ES137" s="16"/>
      <c r="ET137" s="16"/>
      <c r="EU137" s="16"/>
      <c r="EV137" s="16"/>
      <c r="EW137" s="16"/>
      <c r="EX137" s="16"/>
    </row>
    <row r="138" spans="1:154" hidden="1" x14ac:dyDescent="0.2">
      <c r="A138" s="115"/>
      <c r="B138" s="116"/>
      <c r="C138" s="116"/>
      <c r="D138" s="116"/>
      <c r="E138" s="116"/>
      <c r="F138" s="116" t="s">
        <v>26</v>
      </c>
      <c r="G138" s="123" t="s">
        <v>186</v>
      </c>
      <c r="H138" s="217"/>
      <c r="I138" s="218"/>
      <c r="J138" s="118">
        <f t="shared" si="15"/>
        <v>0</v>
      </c>
      <c r="K138" s="171"/>
      <c r="L138" s="219"/>
      <c r="M138" s="118"/>
      <c r="N138" s="118"/>
      <c r="O138" s="104">
        <f t="shared" si="19"/>
        <v>0</v>
      </c>
      <c r="P138" s="104">
        <f t="shared" si="17"/>
        <v>0</v>
      </c>
      <c r="Q138" s="97"/>
      <c r="R138" s="73"/>
      <c r="S138" s="73"/>
      <c r="T138" s="74"/>
      <c r="U138" s="73"/>
      <c r="V138" s="73"/>
      <c r="W138" s="73"/>
      <c r="X138" s="73"/>
      <c r="Y138" s="73"/>
      <c r="Z138" s="73"/>
      <c r="AA138" s="73"/>
      <c r="AB138" s="73"/>
      <c r="AC138" s="73"/>
      <c r="AD138" s="73"/>
      <c r="AE138" s="73"/>
      <c r="AF138" s="73"/>
      <c r="AG138" s="73"/>
      <c r="AH138" s="73"/>
      <c r="AI138" s="73"/>
      <c r="AJ138" s="73"/>
      <c r="AK138" s="73"/>
      <c r="AL138" s="73"/>
      <c r="AM138" s="73"/>
      <c r="AN138" s="73"/>
      <c r="AO138" s="73"/>
      <c r="AP138" s="73"/>
      <c r="AQ138" s="73"/>
      <c r="AR138" s="73"/>
      <c r="AS138" s="14"/>
      <c r="AT138" s="14"/>
      <c r="AU138" s="14"/>
      <c r="AV138" s="14"/>
      <c r="AW138" s="14"/>
      <c r="AX138" s="14"/>
      <c r="AY138" s="14"/>
      <c r="AZ138" s="14"/>
      <c r="BA138" s="14"/>
      <c r="BB138" s="14"/>
      <c r="BC138" s="14"/>
      <c r="BD138" s="14"/>
      <c r="BE138" s="14"/>
      <c r="BF138" s="14"/>
      <c r="BG138" s="14"/>
      <c r="BH138" s="14"/>
      <c r="BI138" s="14"/>
      <c r="BJ138" s="14"/>
      <c r="BK138" s="14"/>
      <c r="BL138" s="14"/>
      <c r="BM138" s="14"/>
      <c r="BN138" s="14"/>
      <c r="BO138" s="14"/>
      <c r="BP138" s="14"/>
      <c r="BQ138" s="14"/>
      <c r="BR138" s="14"/>
      <c r="BS138" s="14"/>
      <c r="BT138" s="14"/>
      <c r="BU138" s="14"/>
      <c r="BV138" s="14"/>
      <c r="BW138" s="14"/>
      <c r="BX138" s="14"/>
      <c r="BY138" s="14"/>
      <c r="BZ138" s="14"/>
      <c r="CA138" s="1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  <c r="CW138" s="14"/>
      <c r="CX138" s="14"/>
      <c r="CY138" s="14"/>
      <c r="CZ138" s="14"/>
      <c r="DA138" s="14"/>
      <c r="DB138" s="14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</row>
    <row r="139" spans="1:154" hidden="1" x14ac:dyDescent="0.2">
      <c r="A139" s="115"/>
      <c r="B139" s="116"/>
      <c r="C139" s="116"/>
      <c r="D139" s="116"/>
      <c r="E139" s="116"/>
      <c r="F139" s="116" t="s">
        <v>51</v>
      </c>
      <c r="G139" s="123" t="s">
        <v>187</v>
      </c>
      <c r="H139" s="217"/>
      <c r="I139" s="218"/>
      <c r="J139" s="118">
        <f t="shared" si="15"/>
        <v>0</v>
      </c>
      <c r="K139" s="171"/>
      <c r="L139" s="219"/>
      <c r="M139" s="118"/>
      <c r="N139" s="118"/>
      <c r="O139" s="104">
        <f t="shared" si="19"/>
        <v>0</v>
      </c>
      <c r="P139" s="104">
        <f t="shared" si="17"/>
        <v>0</v>
      </c>
      <c r="Q139" s="97"/>
      <c r="R139" s="73"/>
      <c r="S139" s="73"/>
      <c r="T139" s="74"/>
      <c r="U139" s="73"/>
      <c r="V139" s="73"/>
      <c r="W139" s="73"/>
      <c r="X139" s="73"/>
      <c r="Y139" s="73"/>
      <c r="Z139" s="73"/>
      <c r="AA139" s="73"/>
      <c r="AB139" s="73"/>
      <c r="AC139" s="73"/>
      <c r="AD139" s="73"/>
      <c r="AE139" s="73"/>
      <c r="AF139" s="73"/>
      <c r="AG139" s="73"/>
      <c r="AH139" s="73"/>
      <c r="AI139" s="73"/>
      <c r="AJ139" s="73"/>
      <c r="AK139" s="73"/>
      <c r="AL139" s="73"/>
      <c r="AM139" s="73"/>
      <c r="AN139" s="73"/>
      <c r="AO139" s="73"/>
      <c r="AP139" s="73"/>
      <c r="AQ139" s="73"/>
      <c r="AR139" s="73"/>
      <c r="AS139" s="14"/>
      <c r="AT139" s="14"/>
      <c r="AU139" s="14"/>
      <c r="AV139" s="14"/>
      <c r="AW139" s="14"/>
      <c r="AX139" s="14"/>
      <c r="AY139" s="14"/>
      <c r="AZ139" s="14"/>
      <c r="BA139" s="14"/>
      <c r="BB139" s="14"/>
      <c r="BC139" s="14"/>
      <c r="BD139" s="14"/>
      <c r="BE139" s="14"/>
      <c r="BF139" s="14"/>
      <c r="BG139" s="14"/>
      <c r="BH139" s="14"/>
      <c r="BI139" s="14"/>
      <c r="BJ139" s="14"/>
      <c r="BK139" s="14"/>
      <c r="BL139" s="14"/>
      <c r="BM139" s="14"/>
      <c r="BN139" s="14"/>
      <c r="BO139" s="14"/>
      <c r="BP139" s="14"/>
      <c r="BQ139" s="14"/>
      <c r="BR139" s="14"/>
      <c r="BS139" s="14"/>
      <c r="BT139" s="14"/>
      <c r="BU139" s="14"/>
      <c r="BV139" s="14"/>
      <c r="BW139" s="14"/>
      <c r="BX139" s="14"/>
      <c r="BY139" s="14"/>
      <c r="BZ139" s="14"/>
      <c r="CA139" s="1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  <c r="CW139" s="14"/>
      <c r="CX139" s="14"/>
      <c r="CY139" s="14"/>
      <c r="CZ139" s="14"/>
      <c r="DA139" s="14"/>
      <c r="DB139" s="14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</row>
    <row r="140" spans="1:154" ht="15" hidden="1" customHeight="1" x14ac:dyDescent="0.2">
      <c r="A140" s="115"/>
      <c r="B140" s="116"/>
      <c r="C140" s="116"/>
      <c r="D140" s="116"/>
      <c r="E140" s="116"/>
      <c r="F140" s="116" t="s">
        <v>125</v>
      </c>
      <c r="G140" s="123" t="s">
        <v>188</v>
      </c>
      <c r="H140" s="217"/>
      <c r="I140" s="218"/>
      <c r="J140" s="118">
        <f t="shared" si="15"/>
        <v>0</v>
      </c>
      <c r="K140" s="171"/>
      <c r="L140" s="219"/>
      <c r="M140" s="118"/>
      <c r="N140" s="118"/>
      <c r="O140" s="104">
        <f t="shared" si="19"/>
        <v>0</v>
      </c>
      <c r="P140" s="104">
        <f t="shared" si="17"/>
        <v>0</v>
      </c>
      <c r="Q140" s="97"/>
      <c r="R140" s="73"/>
      <c r="S140" s="73"/>
      <c r="T140" s="74"/>
      <c r="U140" s="73"/>
      <c r="V140" s="73"/>
      <c r="W140" s="73"/>
      <c r="X140" s="73"/>
      <c r="Y140" s="73"/>
      <c r="Z140" s="73"/>
      <c r="AA140" s="73"/>
      <c r="AB140" s="73"/>
      <c r="AC140" s="73"/>
      <c r="AD140" s="73"/>
      <c r="AE140" s="73"/>
      <c r="AF140" s="73"/>
      <c r="AG140" s="73"/>
      <c r="AH140" s="73"/>
      <c r="AI140" s="73"/>
      <c r="AJ140" s="73"/>
      <c r="AK140" s="73"/>
      <c r="AL140" s="73"/>
      <c r="AM140" s="73"/>
      <c r="AN140" s="73"/>
      <c r="AO140" s="73"/>
      <c r="AP140" s="73"/>
      <c r="AQ140" s="73"/>
      <c r="AR140" s="73"/>
      <c r="AS140" s="14"/>
      <c r="AT140" s="14"/>
      <c r="AU140" s="14"/>
      <c r="AV140" s="14"/>
      <c r="AW140" s="14"/>
      <c r="AX140" s="14"/>
      <c r="AY140" s="14"/>
      <c r="AZ140" s="14"/>
      <c r="BA140" s="14"/>
      <c r="BB140" s="14"/>
      <c r="BC140" s="14"/>
      <c r="BD140" s="14"/>
      <c r="BE140" s="14"/>
      <c r="BF140" s="14"/>
      <c r="BG140" s="14"/>
      <c r="BH140" s="14"/>
      <c r="BI140" s="14"/>
      <c r="BJ140" s="14"/>
      <c r="BK140" s="14"/>
      <c r="BL140" s="14"/>
      <c r="BM140" s="14"/>
      <c r="BN140" s="14"/>
      <c r="BO140" s="14"/>
      <c r="BP140" s="14"/>
      <c r="BQ140" s="14"/>
      <c r="BR140" s="14"/>
      <c r="BS140" s="14"/>
      <c r="BT140" s="14"/>
      <c r="BU140" s="14"/>
      <c r="BV140" s="14"/>
      <c r="BW140" s="14"/>
      <c r="BX140" s="14"/>
      <c r="BY140" s="14"/>
      <c r="BZ140" s="14"/>
      <c r="CA140" s="14"/>
      <c r="CB140" s="14"/>
      <c r="CC140" s="14"/>
      <c r="CD140" s="14"/>
      <c r="CE140" s="14"/>
      <c r="CF140" s="14"/>
      <c r="CG140" s="14"/>
      <c r="CH140" s="14"/>
      <c r="CI140" s="14"/>
      <c r="CJ140" s="14"/>
      <c r="CK140" s="14"/>
      <c r="CL140" s="14"/>
      <c r="CM140" s="14"/>
      <c r="CN140" s="14"/>
      <c r="CO140" s="14"/>
      <c r="CP140" s="14"/>
      <c r="CQ140" s="14"/>
      <c r="CR140" s="14"/>
      <c r="CS140" s="14"/>
      <c r="CT140" s="14"/>
      <c r="CU140" s="14"/>
      <c r="CV140" s="14"/>
      <c r="CW140" s="14"/>
      <c r="CX140" s="14"/>
      <c r="CY140" s="14"/>
      <c r="CZ140" s="14"/>
      <c r="DA140" s="14"/>
      <c r="DB140" s="14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</row>
    <row r="141" spans="1:154" hidden="1" x14ac:dyDescent="0.2">
      <c r="A141" s="87"/>
      <c r="B141" s="88"/>
      <c r="C141" s="88"/>
      <c r="D141" s="88"/>
      <c r="E141" s="88" t="s">
        <v>155</v>
      </c>
      <c r="F141" s="88"/>
      <c r="G141" s="212" t="s">
        <v>189</v>
      </c>
      <c r="H141" s="213">
        <f>H142+H143+H144</f>
        <v>0</v>
      </c>
      <c r="I141" s="214">
        <f>I142+I143+I144</f>
        <v>0</v>
      </c>
      <c r="J141" s="118">
        <f t="shared" si="15"/>
        <v>0</v>
      </c>
      <c r="K141" s="171"/>
      <c r="L141" s="215">
        <f>L142+L143+L144</f>
        <v>0</v>
      </c>
      <c r="M141" s="170">
        <f>M142+M143+M144</f>
        <v>0</v>
      </c>
      <c r="N141" s="170">
        <f>N142+N143+N144</f>
        <v>0</v>
      </c>
      <c r="O141" s="216">
        <f>O142+O143+O144</f>
        <v>0</v>
      </c>
      <c r="P141" s="216">
        <f t="shared" si="17"/>
        <v>0</v>
      </c>
      <c r="Q141" s="97"/>
      <c r="R141" s="73"/>
      <c r="S141" s="73"/>
      <c r="T141" s="74"/>
      <c r="U141" s="73"/>
      <c r="V141" s="73"/>
      <c r="W141" s="73"/>
      <c r="X141" s="73"/>
      <c r="Y141" s="73"/>
      <c r="Z141" s="73"/>
      <c r="AA141" s="73"/>
      <c r="AB141" s="73"/>
      <c r="AC141" s="73"/>
      <c r="AD141" s="73"/>
      <c r="AE141" s="73"/>
      <c r="AF141" s="73"/>
      <c r="AG141" s="73"/>
      <c r="AH141" s="73"/>
      <c r="AI141" s="73"/>
      <c r="AJ141" s="73"/>
      <c r="AK141" s="73"/>
      <c r="AL141" s="73"/>
      <c r="AM141" s="73"/>
      <c r="AN141" s="73"/>
      <c r="AO141" s="73"/>
      <c r="AP141" s="73"/>
      <c r="AQ141" s="73"/>
      <c r="AR141" s="73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4"/>
      <c r="BR141" s="14"/>
      <c r="BS141" s="14"/>
      <c r="BT141" s="14"/>
      <c r="BU141" s="14"/>
      <c r="BV141" s="14"/>
      <c r="BW141" s="14"/>
      <c r="BX141" s="14"/>
      <c r="BY141" s="14"/>
      <c r="BZ141" s="14"/>
      <c r="CA141" s="1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  <c r="CW141" s="14"/>
      <c r="CX141" s="14"/>
      <c r="CY141" s="14"/>
      <c r="CZ141" s="14"/>
      <c r="DA141" s="14"/>
      <c r="DB141" s="14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</row>
    <row r="142" spans="1:154" hidden="1" x14ac:dyDescent="0.2">
      <c r="A142" s="115"/>
      <c r="B142" s="116"/>
      <c r="C142" s="116"/>
      <c r="D142" s="116"/>
      <c r="E142" s="116"/>
      <c r="F142" s="116"/>
      <c r="G142" s="123" t="s">
        <v>190</v>
      </c>
      <c r="H142" s="217"/>
      <c r="I142" s="218"/>
      <c r="J142" s="118">
        <f t="shared" si="15"/>
        <v>0</v>
      </c>
      <c r="K142" s="171"/>
      <c r="L142" s="219"/>
      <c r="M142" s="118"/>
      <c r="N142" s="118"/>
      <c r="O142" s="104">
        <f>+M142+N142</f>
        <v>0</v>
      </c>
      <c r="P142" s="104">
        <f t="shared" si="17"/>
        <v>0</v>
      </c>
      <c r="Q142" s="97"/>
      <c r="R142" s="73"/>
      <c r="S142" s="73"/>
      <c r="T142" s="74"/>
      <c r="U142" s="73"/>
      <c r="V142" s="73"/>
      <c r="W142" s="73"/>
      <c r="X142" s="73"/>
      <c r="Y142" s="73"/>
      <c r="Z142" s="73"/>
      <c r="AA142" s="73"/>
      <c r="AB142" s="73"/>
      <c r="AC142" s="73"/>
      <c r="AD142" s="73"/>
      <c r="AE142" s="73"/>
      <c r="AF142" s="73"/>
      <c r="AG142" s="73"/>
      <c r="AH142" s="73"/>
      <c r="AI142" s="73"/>
      <c r="AJ142" s="73"/>
      <c r="AK142" s="73"/>
      <c r="AL142" s="73"/>
      <c r="AM142" s="73"/>
      <c r="AN142" s="73"/>
      <c r="AO142" s="73"/>
      <c r="AP142" s="73"/>
      <c r="AQ142" s="73"/>
      <c r="AR142" s="73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  <c r="BD142" s="14"/>
      <c r="BE142" s="14"/>
      <c r="BF142" s="14"/>
      <c r="BG142" s="14"/>
      <c r="BH142" s="14"/>
      <c r="BI142" s="14"/>
      <c r="BJ142" s="14"/>
      <c r="BK142" s="14"/>
      <c r="BL142" s="14"/>
      <c r="BM142" s="14"/>
      <c r="BN142" s="14"/>
      <c r="BO142" s="14"/>
      <c r="BP142" s="14"/>
      <c r="BQ142" s="14"/>
      <c r="BR142" s="14"/>
      <c r="BS142" s="14"/>
      <c r="BT142" s="14"/>
      <c r="BU142" s="14"/>
      <c r="BV142" s="14"/>
      <c r="BW142" s="14"/>
      <c r="BX142" s="14"/>
      <c r="BY142" s="14"/>
      <c r="BZ142" s="14"/>
      <c r="CA142" s="1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  <c r="CW142" s="14"/>
      <c r="CX142" s="14"/>
      <c r="CY142" s="14"/>
      <c r="CZ142" s="14"/>
      <c r="DA142" s="14"/>
      <c r="DB142" s="14"/>
      <c r="DC142" s="16"/>
      <c r="DD142" s="16"/>
      <c r="DE142" s="16"/>
      <c r="DF142" s="16"/>
      <c r="DG142" s="16"/>
      <c r="DH142" s="16"/>
      <c r="DI142" s="16"/>
      <c r="DJ142" s="16"/>
      <c r="DK142" s="16"/>
      <c r="DL142" s="16"/>
      <c r="DM142" s="16"/>
      <c r="DN142" s="16"/>
      <c r="DO142" s="16"/>
      <c r="DP142" s="16"/>
      <c r="DQ142" s="16"/>
      <c r="DR142" s="16"/>
      <c r="DS142" s="16"/>
      <c r="DT142" s="16"/>
      <c r="DU142" s="16"/>
      <c r="DV142" s="16"/>
      <c r="DW142" s="16"/>
      <c r="DX142" s="16"/>
      <c r="DY142" s="16"/>
      <c r="DZ142" s="16"/>
      <c r="EA142" s="16"/>
      <c r="EB142" s="16"/>
      <c r="EC142" s="16"/>
      <c r="ED142" s="16"/>
      <c r="EE142" s="16"/>
      <c r="EF142" s="16"/>
      <c r="EG142" s="16"/>
      <c r="EH142" s="16"/>
      <c r="EI142" s="16"/>
      <c r="EJ142" s="16"/>
      <c r="EK142" s="16"/>
      <c r="EL142" s="16"/>
      <c r="EM142" s="16"/>
      <c r="EN142" s="16"/>
      <c r="EO142" s="16"/>
      <c r="EP142" s="16"/>
      <c r="EQ142" s="16"/>
      <c r="ER142" s="16"/>
      <c r="ES142" s="16"/>
      <c r="ET142" s="16"/>
      <c r="EU142" s="16"/>
      <c r="EV142" s="16"/>
      <c r="EW142" s="16"/>
      <c r="EX142" s="16"/>
    </row>
    <row r="143" spans="1:154" hidden="1" x14ac:dyDescent="0.2">
      <c r="A143" s="115"/>
      <c r="B143" s="116"/>
      <c r="C143" s="116"/>
      <c r="D143" s="116"/>
      <c r="E143" s="116"/>
      <c r="F143" s="116"/>
      <c r="G143" s="123" t="s">
        <v>191</v>
      </c>
      <c r="H143" s="217"/>
      <c r="I143" s="218"/>
      <c r="J143" s="118">
        <f t="shared" si="15"/>
        <v>0</v>
      </c>
      <c r="K143" s="171"/>
      <c r="L143" s="219"/>
      <c r="M143" s="118"/>
      <c r="N143" s="118"/>
      <c r="O143" s="104">
        <f>+M143+N143</f>
        <v>0</v>
      </c>
      <c r="P143" s="104">
        <f t="shared" si="17"/>
        <v>0</v>
      </c>
      <c r="Q143" s="97"/>
      <c r="R143" s="73"/>
      <c r="S143" s="73"/>
      <c r="T143" s="74"/>
      <c r="U143" s="73"/>
      <c r="V143" s="73"/>
      <c r="W143" s="73"/>
      <c r="X143" s="73"/>
      <c r="Y143" s="73"/>
      <c r="Z143" s="73"/>
      <c r="AA143" s="73"/>
      <c r="AB143" s="73"/>
      <c r="AC143" s="73"/>
      <c r="AD143" s="73"/>
      <c r="AE143" s="73"/>
      <c r="AF143" s="73"/>
      <c r="AG143" s="73"/>
      <c r="AH143" s="73"/>
      <c r="AI143" s="73"/>
      <c r="AJ143" s="73"/>
      <c r="AK143" s="73"/>
      <c r="AL143" s="73"/>
      <c r="AM143" s="73"/>
      <c r="AN143" s="73"/>
      <c r="AO143" s="73"/>
      <c r="AP143" s="73"/>
      <c r="AQ143" s="73"/>
      <c r="AR143" s="73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  <c r="BD143" s="14"/>
      <c r="BE143" s="14"/>
      <c r="BF143" s="14"/>
      <c r="BG143" s="14"/>
      <c r="BH143" s="14"/>
      <c r="BI143" s="14"/>
      <c r="BJ143" s="14"/>
      <c r="BK143" s="14"/>
      <c r="BL143" s="14"/>
      <c r="BM143" s="14"/>
      <c r="BN143" s="14"/>
      <c r="BO143" s="14"/>
      <c r="BP143" s="14"/>
      <c r="BQ143" s="14"/>
      <c r="BR143" s="14"/>
      <c r="BS143" s="14"/>
      <c r="BT143" s="14"/>
      <c r="BU143" s="14"/>
      <c r="BV143" s="14"/>
      <c r="BW143" s="14"/>
      <c r="BX143" s="14"/>
      <c r="BY143" s="14"/>
      <c r="BZ143" s="14"/>
      <c r="CA143" s="1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  <c r="CW143" s="14"/>
      <c r="CX143" s="14"/>
      <c r="CY143" s="14"/>
      <c r="CZ143" s="14"/>
      <c r="DA143" s="14"/>
      <c r="DB143" s="14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</row>
    <row r="144" spans="1:154" hidden="1" x14ac:dyDescent="0.2">
      <c r="A144" s="115"/>
      <c r="B144" s="116"/>
      <c r="C144" s="116"/>
      <c r="D144" s="116"/>
      <c r="E144" s="116"/>
      <c r="F144" s="116" t="s">
        <v>125</v>
      </c>
      <c r="G144" s="123" t="s">
        <v>192</v>
      </c>
      <c r="H144" s="217"/>
      <c r="I144" s="218"/>
      <c r="J144" s="118">
        <f t="shared" si="15"/>
        <v>0</v>
      </c>
      <c r="K144" s="171"/>
      <c r="L144" s="219"/>
      <c r="M144" s="118"/>
      <c r="N144" s="118"/>
      <c r="O144" s="104">
        <f>+M144+N144</f>
        <v>0</v>
      </c>
      <c r="P144" s="104">
        <f t="shared" si="17"/>
        <v>0</v>
      </c>
      <c r="Q144" s="97"/>
      <c r="R144" s="73"/>
      <c r="S144" s="73"/>
      <c r="T144" s="74"/>
      <c r="U144" s="73"/>
      <c r="V144" s="73"/>
      <c r="W144" s="73"/>
      <c r="X144" s="73"/>
      <c r="Y144" s="73"/>
      <c r="Z144" s="73"/>
      <c r="AA144" s="73"/>
      <c r="AB144" s="73"/>
      <c r="AC144" s="73"/>
      <c r="AD144" s="73"/>
      <c r="AE144" s="73"/>
      <c r="AF144" s="73"/>
      <c r="AG144" s="73"/>
      <c r="AH144" s="73"/>
      <c r="AI144" s="73"/>
      <c r="AJ144" s="73"/>
      <c r="AK144" s="73"/>
      <c r="AL144" s="73"/>
      <c r="AM144" s="73"/>
      <c r="AN144" s="73"/>
      <c r="AO144" s="73"/>
      <c r="AP144" s="73"/>
      <c r="AQ144" s="73"/>
      <c r="AR144" s="73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14"/>
      <c r="BH144" s="14"/>
      <c r="BI144" s="14"/>
      <c r="BJ144" s="14"/>
      <c r="BK144" s="14"/>
      <c r="BL144" s="14"/>
      <c r="BM144" s="14"/>
      <c r="BN144" s="14"/>
      <c r="BO144" s="14"/>
      <c r="BP144" s="14"/>
      <c r="BQ144" s="14"/>
      <c r="BR144" s="14"/>
      <c r="BS144" s="14"/>
      <c r="BT144" s="14"/>
      <c r="BU144" s="14"/>
      <c r="BV144" s="14"/>
      <c r="BW144" s="14"/>
      <c r="BX144" s="14"/>
      <c r="BY144" s="14"/>
      <c r="BZ144" s="14"/>
      <c r="CA144" s="1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  <c r="CW144" s="14"/>
      <c r="CX144" s="14"/>
      <c r="CY144" s="14"/>
      <c r="CZ144" s="14"/>
      <c r="DA144" s="14"/>
      <c r="DB144" s="14"/>
      <c r="DC144" s="16"/>
      <c r="DD144" s="16"/>
      <c r="DE144" s="16"/>
      <c r="DF144" s="16"/>
      <c r="DG144" s="16"/>
      <c r="DH144" s="16"/>
      <c r="DI144" s="16"/>
      <c r="DJ144" s="16"/>
      <c r="DK144" s="16"/>
      <c r="DL144" s="16"/>
      <c r="DM144" s="16"/>
      <c r="DN144" s="16"/>
      <c r="DO144" s="16"/>
      <c r="DP144" s="16"/>
      <c r="DQ144" s="16"/>
      <c r="DR144" s="16"/>
      <c r="DS144" s="16"/>
      <c r="DT144" s="16"/>
      <c r="DU144" s="16"/>
      <c r="DV144" s="16"/>
      <c r="DW144" s="16"/>
      <c r="DX144" s="16"/>
      <c r="DY144" s="16"/>
      <c r="DZ144" s="16"/>
      <c r="EA144" s="16"/>
      <c r="EB144" s="16"/>
      <c r="EC144" s="16"/>
      <c r="ED144" s="16"/>
      <c r="EE144" s="16"/>
      <c r="EF144" s="16"/>
      <c r="EG144" s="16"/>
      <c r="EH144" s="16"/>
      <c r="EI144" s="16"/>
      <c r="EJ144" s="16"/>
      <c r="EK144" s="16"/>
      <c r="EL144" s="16"/>
      <c r="EM144" s="16"/>
      <c r="EN144" s="16"/>
      <c r="EO144" s="16"/>
      <c r="EP144" s="16"/>
      <c r="EQ144" s="16"/>
      <c r="ER144" s="16"/>
      <c r="ES144" s="16"/>
      <c r="ET144" s="16"/>
      <c r="EU144" s="16"/>
      <c r="EV144" s="16"/>
      <c r="EW144" s="16"/>
      <c r="EX144" s="16"/>
    </row>
    <row r="145" spans="1:154" hidden="1" x14ac:dyDescent="0.2">
      <c r="A145" s="115"/>
      <c r="B145" s="116"/>
      <c r="C145" s="116"/>
      <c r="D145" s="116"/>
      <c r="E145" s="116">
        <v>13</v>
      </c>
      <c r="F145" s="116"/>
      <c r="G145" s="123" t="s">
        <v>193</v>
      </c>
      <c r="H145" s="217"/>
      <c r="I145" s="218"/>
      <c r="J145" s="118">
        <f t="shared" si="15"/>
        <v>0</v>
      </c>
      <c r="K145" s="171"/>
      <c r="L145" s="219"/>
      <c r="M145" s="118"/>
      <c r="N145" s="118"/>
      <c r="O145" s="104">
        <f>+M145+N145</f>
        <v>0</v>
      </c>
      <c r="P145" s="104">
        <f t="shared" si="17"/>
        <v>0</v>
      </c>
      <c r="Q145" s="97"/>
      <c r="R145" s="73"/>
      <c r="S145" s="73"/>
      <c r="T145" s="74"/>
      <c r="U145" s="73"/>
      <c r="V145" s="73"/>
      <c r="W145" s="73"/>
      <c r="X145" s="73"/>
      <c r="Y145" s="73"/>
      <c r="Z145" s="73"/>
      <c r="AA145" s="73"/>
      <c r="AB145" s="73"/>
      <c r="AC145" s="73"/>
      <c r="AD145" s="73"/>
      <c r="AE145" s="73"/>
      <c r="AF145" s="73"/>
      <c r="AG145" s="73"/>
      <c r="AH145" s="73"/>
      <c r="AI145" s="73"/>
      <c r="AJ145" s="73"/>
      <c r="AK145" s="73"/>
      <c r="AL145" s="73"/>
      <c r="AM145" s="73"/>
      <c r="AN145" s="73"/>
      <c r="AO145" s="73"/>
      <c r="AP145" s="73"/>
      <c r="AQ145" s="73"/>
      <c r="AR145" s="73"/>
      <c r="AS145" s="14"/>
      <c r="AT145" s="14"/>
      <c r="AU145" s="14"/>
      <c r="AV145" s="14"/>
      <c r="AW145" s="14"/>
      <c r="AX145" s="14"/>
      <c r="AY145" s="14"/>
      <c r="AZ145" s="14"/>
      <c r="BA145" s="14"/>
      <c r="BB145" s="14"/>
      <c r="BC145" s="14"/>
      <c r="BD145" s="14"/>
      <c r="BE145" s="14"/>
      <c r="BF145" s="14"/>
      <c r="BG145" s="14"/>
      <c r="BH145" s="14"/>
      <c r="BI145" s="14"/>
      <c r="BJ145" s="14"/>
      <c r="BK145" s="14"/>
      <c r="BL145" s="14"/>
      <c r="BM145" s="14"/>
      <c r="BN145" s="14"/>
      <c r="BO145" s="14"/>
      <c r="BP145" s="14"/>
      <c r="BQ145" s="14"/>
      <c r="BR145" s="14"/>
      <c r="BS145" s="14"/>
      <c r="BT145" s="14"/>
      <c r="BU145" s="14"/>
      <c r="BV145" s="14"/>
      <c r="BW145" s="14"/>
      <c r="BX145" s="14"/>
      <c r="BY145" s="14"/>
      <c r="BZ145" s="14"/>
      <c r="CA145" s="14"/>
      <c r="CB145" s="14"/>
      <c r="CC145" s="14"/>
      <c r="CD145" s="14"/>
      <c r="CE145" s="14"/>
      <c r="CF145" s="14"/>
      <c r="CG145" s="14"/>
      <c r="CH145" s="14"/>
      <c r="CI145" s="14"/>
      <c r="CJ145" s="14"/>
      <c r="CK145" s="14"/>
      <c r="CL145" s="14"/>
      <c r="CM145" s="14"/>
      <c r="CN145" s="14"/>
      <c r="CO145" s="14"/>
      <c r="CP145" s="14"/>
      <c r="CQ145" s="14"/>
      <c r="CR145" s="14"/>
      <c r="CS145" s="14"/>
      <c r="CT145" s="14"/>
      <c r="CU145" s="14"/>
      <c r="CV145" s="14"/>
      <c r="CW145" s="14"/>
      <c r="CX145" s="14"/>
      <c r="CY145" s="14"/>
      <c r="CZ145" s="14"/>
      <c r="DA145" s="14"/>
      <c r="DB145" s="14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</row>
    <row r="146" spans="1:154" x14ac:dyDescent="0.2">
      <c r="A146" s="87"/>
      <c r="B146" s="88"/>
      <c r="C146" s="88"/>
      <c r="D146" s="88"/>
      <c r="E146" s="88" t="s">
        <v>125</v>
      </c>
      <c r="F146" s="88"/>
      <c r="G146" s="212" t="s">
        <v>194</v>
      </c>
      <c r="H146" s="213">
        <f>H147+H148+H149+H150</f>
        <v>0</v>
      </c>
      <c r="I146" s="214">
        <f>I147+I148+I149+I150</f>
        <v>0</v>
      </c>
      <c r="J146" s="118">
        <f t="shared" si="15"/>
        <v>0</v>
      </c>
      <c r="K146" s="171"/>
      <c r="L146" s="215">
        <f>L147+L148+L149+L150</f>
        <v>0</v>
      </c>
      <c r="M146" s="170">
        <f>M147+M148+M149+M150</f>
        <v>0</v>
      </c>
      <c r="N146" s="170">
        <f>N147+N148+N149+N150</f>
        <v>0</v>
      </c>
      <c r="O146" s="216">
        <f>O147+O148+O149+O150</f>
        <v>0</v>
      </c>
      <c r="P146" s="216">
        <f t="shared" si="17"/>
        <v>0</v>
      </c>
      <c r="Q146" s="97"/>
      <c r="R146" s="73"/>
      <c r="S146" s="73"/>
      <c r="T146" s="74"/>
      <c r="U146" s="73"/>
      <c r="V146" s="73"/>
      <c r="W146" s="73"/>
      <c r="X146" s="73"/>
      <c r="Y146" s="73"/>
      <c r="Z146" s="73"/>
      <c r="AA146" s="73"/>
      <c r="AB146" s="73"/>
      <c r="AC146" s="73"/>
      <c r="AD146" s="73"/>
      <c r="AE146" s="73"/>
      <c r="AF146" s="73"/>
      <c r="AG146" s="73"/>
      <c r="AH146" s="73"/>
      <c r="AI146" s="73"/>
      <c r="AJ146" s="73"/>
      <c r="AK146" s="73"/>
      <c r="AL146" s="73"/>
      <c r="AM146" s="73"/>
      <c r="AN146" s="73"/>
      <c r="AO146" s="73"/>
      <c r="AP146" s="73"/>
      <c r="AQ146" s="73"/>
      <c r="AR146" s="73"/>
      <c r="AS146" s="14"/>
      <c r="AT146" s="14"/>
      <c r="AU146" s="14"/>
      <c r="AV146" s="14"/>
      <c r="AW146" s="14"/>
      <c r="AX146" s="14"/>
      <c r="AY146" s="14"/>
      <c r="AZ146" s="14"/>
      <c r="BA146" s="14"/>
      <c r="BB146" s="14"/>
      <c r="BC146" s="14"/>
      <c r="BD146" s="14"/>
      <c r="BE146" s="14"/>
      <c r="BF146" s="14"/>
      <c r="BG146" s="14"/>
      <c r="BH146" s="14"/>
      <c r="BI146" s="14"/>
      <c r="BJ146" s="14"/>
      <c r="BK146" s="14"/>
      <c r="BL146" s="14"/>
      <c r="BM146" s="14"/>
      <c r="BN146" s="14"/>
      <c r="BO146" s="14"/>
      <c r="BP146" s="14"/>
      <c r="BQ146" s="14"/>
      <c r="BR146" s="14"/>
      <c r="BS146" s="14"/>
      <c r="BT146" s="14"/>
      <c r="BU146" s="14"/>
      <c r="BV146" s="14"/>
      <c r="BW146" s="14"/>
      <c r="BX146" s="14"/>
      <c r="BY146" s="14"/>
      <c r="BZ146" s="14"/>
      <c r="CA146" s="1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  <c r="CW146" s="14"/>
      <c r="CX146" s="14"/>
      <c r="CY146" s="14"/>
      <c r="CZ146" s="14"/>
      <c r="DA146" s="14"/>
      <c r="DB146" s="14"/>
      <c r="DC146" s="16"/>
      <c r="DD146" s="16"/>
      <c r="DE146" s="16"/>
      <c r="DF146" s="16"/>
      <c r="DG146" s="16"/>
      <c r="DH146" s="16"/>
      <c r="DI146" s="16"/>
      <c r="DJ146" s="16"/>
      <c r="DK146" s="16"/>
      <c r="DL146" s="16"/>
      <c r="DM146" s="16"/>
      <c r="DN146" s="16"/>
      <c r="DO146" s="16"/>
      <c r="DP146" s="16"/>
      <c r="DQ146" s="16"/>
      <c r="DR146" s="16"/>
      <c r="DS146" s="16"/>
      <c r="DT146" s="16"/>
      <c r="DU146" s="16"/>
      <c r="DV146" s="16"/>
      <c r="DW146" s="16"/>
      <c r="DX146" s="16"/>
      <c r="DY146" s="16"/>
      <c r="DZ146" s="16"/>
      <c r="EA146" s="16"/>
      <c r="EB146" s="16"/>
      <c r="EC146" s="16"/>
      <c r="ED146" s="16"/>
      <c r="EE146" s="16"/>
      <c r="EF146" s="16"/>
      <c r="EG146" s="16"/>
      <c r="EH146" s="16"/>
      <c r="EI146" s="16"/>
      <c r="EJ146" s="16"/>
      <c r="EK146" s="16"/>
      <c r="EL146" s="16"/>
      <c r="EM146" s="16"/>
      <c r="EN146" s="16"/>
      <c r="EO146" s="16"/>
      <c r="EP146" s="16"/>
      <c r="EQ146" s="16"/>
      <c r="ER146" s="16"/>
      <c r="ES146" s="16"/>
      <c r="ET146" s="16"/>
      <c r="EU146" s="16"/>
      <c r="EV146" s="16"/>
      <c r="EW146" s="16"/>
      <c r="EX146" s="16"/>
    </row>
    <row r="147" spans="1:154" hidden="1" x14ac:dyDescent="0.2">
      <c r="A147" s="115"/>
      <c r="B147" s="116"/>
      <c r="C147" s="116"/>
      <c r="D147" s="116"/>
      <c r="E147" s="116"/>
      <c r="F147" s="116"/>
      <c r="G147" s="123" t="s">
        <v>195</v>
      </c>
      <c r="H147" s="217"/>
      <c r="I147" s="218"/>
      <c r="J147" s="118">
        <f t="shared" si="15"/>
        <v>0</v>
      </c>
      <c r="K147" s="171"/>
      <c r="L147" s="219"/>
      <c r="M147" s="118"/>
      <c r="N147" s="118"/>
      <c r="O147" s="104">
        <f>+M147+N147</f>
        <v>0</v>
      </c>
      <c r="P147" s="104">
        <f t="shared" si="17"/>
        <v>0</v>
      </c>
      <c r="Q147" s="97"/>
      <c r="R147" s="73"/>
      <c r="S147" s="73"/>
      <c r="T147" s="74"/>
      <c r="U147" s="73"/>
      <c r="V147" s="73"/>
      <c r="W147" s="73"/>
      <c r="X147" s="73"/>
      <c r="Y147" s="73"/>
      <c r="Z147" s="73"/>
      <c r="AA147" s="73"/>
      <c r="AB147" s="73"/>
      <c r="AC147" s="73"/>
      <c r="AD147" s="73"/>
      <c r="AE147" s="73"/>
      <c r="AF147" s="73"/>
      <c r="AG147" s="73"/>
      <c r="AH147" s="73"/>
      <c r="AI147" s="73"/>
      <c r="AJ147" s="73"/>
      <c r="AK147" s="73"/>
      <c r="AL147" s="73"/>
      <c r="AM147" s="73"/>
      <c r="AN147" s="73"/>
      <c r="AO147" s="73"/>
      <c r="AP147" s="73"/>
      <c r="AQ147" s="73"/>
      <c r="AR147" s="73"/>
      <c r="AS147" s="14"/>
      <c r="AT147" s="14"/>
      <c r="AU147" s="14"/>
      <c r="AV147" s="14"/>
      <c r="AW147" s="14"/>
      <c r="AX147" s="14"/>
      <c r="AY147" s="14"/>
      <c r="AZ147" s="14"/>
      <c r="BA147" s="14"/>
      <c r="BB147" s="14"/>
      <c r="BC147" s="14"/>
      <c r="BD147" s="14"/>
      <c r="BE147" s="14"/>
      <c r="BF147" s="14"/>
      <c r="BG147" s="14"/>
      <c r="BH147" s="14"/>
      <c r="BI147" s="14"/>
      <c r="BJ147" s="14"/>
      <c r="BK147" s="14"/>
      <c r="BL147" s="14"/>
      <c r="BM147" s="14"/>
      <c r="BN147" s="14"/>
      <c r="BO147" s="14"/>
      <c r="BP147" s="14"/>
      <c r="BQ147" s="14"/>
      <c r="BR147" s="14"/>
      <c r="BS147" s="14"/>
      <c r="BT147" s="14"/>
      <c r="BU147" s="14"/>
      <c r="BV147" s="14"/>
      <c r="BW147" s="14"/>
      <c r="BX147" s="14"/>
      <c r="BY147" s="14"/>
      <c r="BZ147" s="14"/>
      <c r="CA147" s="1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  <c r="CW147" s="14"/>
      <c r="CX147" s="14"/>
      <c r="CY147" s="14"/>
      <c r="CZ147" s="14"/>
      <c r="DA147" s="14"/>
      <c r="DB147" s="14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</row>
    <row r="148" spans="1:154" hidden="1" x14ac:dyDescent="0.2">
      <c r="A148" s="115"/>
      <c r="B148" s="116"/>
      <c r="C148" s="116"/>
      <c r="D148" s="116"/>
      <c r="E148" s="116"/>
      <c r="F148" s="116"/>
      <c r="G148" s="123" t="s">
        <v>196</v>
      </c>
      <c r="H148" s="217"/>
      <c r="I148" s="218"/>
      <c r="J148" s="118">
        <f t="shared" si="15"/>
        <v>0</v>
      </c>
      <c r="K148" s="171"/>
      <c r="L148" s="219"/>
      <c r="M148" s="118"/>
      <c r="N148" s="118"/>
      <c r="O148" s="104">
        <f>+M148+N148</f>
        <v>0</v>
      </c>
      <c r="P148" s="104">
        <f t="shared" si="17"/>
        <v>0</v>
      </c>
      <c r="Q148" s="97"/>
      <c r="R148" s="73"/>
      <c r="S148" s="73"/>
      <c r="T148" s="74"/>
      <c r="U148" s="73"/>
      <c r="V148" s="73"/>
      <c r="W148" s="73"/>
      <c r="X148" s="73"/>
      <c r="Y148" s="73"/>
      <c r="Z148" s="73"/>
      <c r="AA148" s="73"/>
      <c r="AB148" s="73"/>
      <c r="AC148" s="73"/>
      <c r="AD148" s="73"/>
      <c r="AE148" s="73"/>
      <c r="AF148" s="73"/>
      <c r="AG148" s="73"/>
      <c r="AH148" s="73"/>
      <c r="AI148" s="73"/>
      <c r="AJ148" s="73"/>
      <c r="AK148" s="73"/>
      <c r="AL148" s="73"/>
      <c r="AM148" s="73"/>
      <c r="AN148" s="73"/>
      <c r="AO148" s="73"/>
      <c r="AP148" s="73"/>
      <c r="AQ148" s="73"/>
      <c r="AR148" s="73"/>
      <c r="AS148" s="14"/>
      <c r="AT148" s="14"/>
      <c r="AU148" s="14"/>
      <c r="AV148" s="14"/>
      <c r="AW148" s="14"/>
      <c r="AX148" s="14"/>
      <c r="AY148" s="14"/>
      <c r="AZ148" s="14"/>
      <c r="BA148" s="14"/>
      <c r="BB148" s="14"/>
      <c r="BC148" s="14"/>
      <c r="BD148" s="14"/>
      <c r="BE148" s="14"/>
      <c r="BF148" s="14"/>
      <c r="BG148" s="14"/>
      <c r="BH148" s="14"/>
      <c r="BI148" s="14"/>
      <c r="BJ148" s="14"/>
      <c r="BK148" s="14"/>
      <c r="BL148" s="14"/>
      <c r="BM148" s="14"/>
      <c r="BN148" s="14"/>
      <c r="BO148" s="14"/>
      <c r="BP148" s="14"/>
      <c r="BQ148" s="14"/>
      <c r="BR148" s="14"/>
      <c r="BS148" s="14"/>
      <c r="BT148" s="14"/>
      <c r="BU148" s="14"/>
      <c r="BV148" s="14"/>
      <c r="BW148" s="14"/>
      <c r="BX148" s="14"/>
      <c r="BY148" s="14"/>
      <c r="BZ148" s="14"/>
      <c r="CA148" s="1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  <c r="CW148" s="14"/>
      <c r="CX148" s="14"/>
      <c r="CY148" s="14"/>
      <c r="CZ148" s="14"/>
      <c r="DA148" s="14"/>
      <c r="DB148" s="14"/>
      <c r="DC148" s="16"/>
      <c r="DD148" s="16"/>
      <c r="DE148" s="16"/>
      <c r="DF148" s="16"/>
      <c r="DG148" s="16"/>
      <c r="DH148" s="16"/>
      <c r="DI148" s="16"/>
      <c r="DJ148" s="16"/>
      <c r="DK148" s="16"/>
      <c r="DL148" s="16"/>
      <c r="DM148" s="16"/>
      <c r="DN148" s="16"/>
      <c r="DO148" s="16"/>
      <c r="DP148" s="16"/>
      <c r="DQ148" s="16"/>
      <c r="DR148" s="16"/>
      <c r="DS148" s="16"/>
      <c r="DT148" s="16"/>
      <c r="DU148" s="16"/>
      <c r="DV148" s="16"/>
      <c r="DW148" s="16"/>
      <c r="DX148" s="16"/>
      <c r="DY148" s="16"/>
      <c r="DZ148" s="16"/>
      <c r="EA148" s="16"/>
      <c r="EB148" s="16"/>
      <c r="EC148" s="16"/>
      <c r="ED148" s="16"/>
      <c r="EE148" s="16"/>
      <c r="EF148" s="16"/>
      <c r="EG148" s="16"/>
      <c r="EH148" s="16"/>
      <c r="EI148" s="16"/>
      <c r="EJ148" s="16"/>
      <c r="EK148" s="16"/>
      <c r="EL148" s="16"/>
      <c r="EM148" s="16"/>
      <c r="EN148" s="16"/>
      <c r="EO148" s="16"/>
      <c r="EP148" s="16"/>
      <c r="EQ148" s="16"/>
      <c r="ER148" s="16"/>
      <c r="ES148" s="16"/>
      <c r="ET148" s="16"/>
      <c r="EU148" s="16"/>
      <c r="EV148" s="16"/>
      <c r="EW148" s="16"/>
      <c r="EX148" s="16"/>
    </row>
    <row r="149" spans="1:154" ht="17.45" customHeight="1" x14ac:dyDescent="0.2">
      <c r="A149" s="115"/>
      <c r="B149" s="116"/>
      <c r="C149" s="116"/>
      <c r="D149" s="116"/>
      <c r="E149" s="116"/>
      <c r="F149" s="116" t="s">
        <v>42</v>
      </c>
      <c r="G149" s="123" t="s">
        <v>197</v>
      </c>
      <c r="H149" s="217"/>
      <c r="I149" s="218"/>
      <c r="J149" s="118">
        <f t="shared" si="15"/>
        <v>0</v>
      </c>
      <c r="K149" s="171"/>
      <c r="L149" s="219"/>
      <c r="M149" s="118"/>
      <c r="N149" s="118"/>
      <c r="O149" s="104">
        <f>+M149+N149</f>
        <v>0</v>
      </c>
      <c r="P149" s="104">
        <f t="shared" si="17"/>
        <v>0</v>
      </c>
      <c r="Q149" s="97"/>
      <c r="R149" s="73"/>
      <c r="S149" s="73"/>
      <c r="T149" s="74"/>
      <c r="U149" s="73"/>
      <c r="V149" s="73"/>
      <c r="W149" s="73"/>
      <c r="X149" s="73"/>
      <c r="Y149" s="73"/>
      <c r="Z149" s="73"/>
      <c r="AA149" s="73"/>
      <c r="AB149" s="73"/>
      <c r="AC149" s="73"/>
      <c r="AD149" s="73"/>
      <c r="AE149" s="73"/>
      <c r="AF149" s="73"/>
      <c r="AG149" s="73"/>
      <c r="AH149" s="73"/>
      <c r="AI149" s="73"/>
      <c r="AJ149" s="73"/>
      <c r="AK149" s="73"/>
      <c r="AL149" s="73"/>
      <c r="AM149" s="73"/>
      <c r="AN149" s="73"/>
      <c r="AO149" s="73"/>
      <c r="AP149" s="73"/>
      <c r="AQ149" s="73"/>
      <c r="AR149" s="73"/>
      <c r="AS149" s="14"/>
      <c r="AT149" s="14"/>
      <c r="AU149" s="14"/>
      <c r="AV149" s="14"/>
      <c r="AW149" s="14"/>
      <c r="AX149" s="14"/>
      <c r="AY149" s="14"/>
      <c r="AZ149" s="14"/>
      <c r="BA149" s="14"/>
      <c r="BB149" s="14"/>
      <c r="BC149" s="14"/>
      <c r="BD149" s="14"/>
      <c r="BE149" s="14"/>
      <c r="BF149" s="14"/>
      <c r="BG149" s="14"/>
      <c r="BH149" s="14"/>
      <c r="BI149" s="14"/>
      <c r="BJ149" s="14"/>
      <c r="BK149" s="14"/>
      <c r="BL149" s="14"/>
      <c r="BM149" s="14"/>
      <c r="BN149" s="14"/>
      <c r="BO149" s="14"/>
      <c r="BP149" s="14"/>
      <c r="BQ149" s="14"/>
      <c r="BR149" s="14"/>
      <c r="BS149" s="14"/>
      <c r="BT149" s="14"/>
      <c r="BU149" s="14"/>
      <c r="BV149" s="14"/>
      <c r="BW149" s="14"/>
      <c r="BX149" s="14"/>
      <c r="BY149" s="14"/>
      <c r="BZ149" s="14"/>
      <c r="CA149" s="1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  <c r="CW149" s="14"/>
      <c r="CX149" s="14"/>
      <c r="CY149" s="14"/>
      <c r="CZ149" s="14"/>
      <c r="DA149" s="14"/>
      <c r="DB149" s="14"/>
      <c r="DC149" s="16"/>
      <c r="DD149" s="16"/>
      <c r="DE149" s="16"/>
      <c r="DF149" s="16"/>
      <c r="DG149" s="16"/>
      <c r="DH149" s="16"/>
      <c r="DI149" s="16"/>
      <c r="DJ149" s="16"/>
      <c r="DK149" s="16"/>
      <c r="DL149" s="16"/>
      <c r="DM149" s="16"/>
      <c r="DN149" s="16"/>
      <c r="DO149" s="16"/>
      <c r="DP149" s="16"/>
      <c r="DQ149" s="16"/>
      <c r="DR149" s="16"/>
      <c r="DS149" s="16"/>
      <c r="DT149" s="16"/>
      <c r="DU149" s="16"/>
      <c r="DV149" s="16"/>
      <c r="DW149" s="16"/>
      <c r="DX149" s="16"/>
      <c r="DY149" s="16"/>
      <c r="DZ149" s="16"/>
      <c r="EA149" s="16"/>
      <c r="EB149" s="16"/>
      <c r="EC149" s="16"/>
      <c r="ED149" s="16"/>
      <c r="EE149" s="16"/>
      <c r="EF149" s="16"/>
      <c r="EG149" s="16"/>
      <c r="EH149" s="16"/>
      <c r="EI149" s="16"/>
      <c r="EJ149" s="16"/>
      <c r="EK149" s="16"/>
      <c r="EL149" s="16"/>
      <c r="EM149" s="16"/>
      <c r="EN149" s="16"/>
      <c r="EO149" s="16"/>
      <c r="EP149" s="16"/>
      <c r="EQ149" s="16"/>
      <c r="ER149" s="16"/>
      <c r="ES149" s="16"/>
      <c r="ET149" s="16"/>
      <c r="EU149" s="16"/>
      <c r="EV149" s="16"/>
      <c r="EW149" s="16"/>
      <c r="EX149" s="16"/>
    </row>
    <row r="150" spans="1:154" hidden="1" x14ac:dyDescent="0.2">
      <c r="A150" s="115"/>
      <c r="B150" s="116"/>
      <c r="C150" s="116"/>
      <c r="D150" s="116"/>
      <c r="E150" s="116"/>
      <c r="F150" s="116" t="s">
        <v>125</v>
      </c>
      <c r="G150" s="123" t="s">
        <v>198</v>
      </c>
      <c r="H150" s="217"/>
      <c r="I150" s="218"/>
      <c r="J150" s="118">
        <f t="shared" si="15"/>
        <v>0</v>
      </c>
      <c r="K150" s="171"/>
      <c r="L150" s="219"/>
      <c r="M150" s="118"/>
      <c r="N150" s="118"/>
      <c r="O150" s="104">
        <f>+M150+N150</f>
        <v>0</v>
      </c>
      <c r="P150" s="104">
        <f t="shared" si="17"/>
        <v>0</v>
      </c>
      <c r="Q150" s="97"/>
      <c r="R150" s="73"/>
      <c r="S150" s="73"/>
      <c r="T150" s="74"/>
      <c r="U150" s="73"/>
      <c r="V150" s="73"/>
      <c r="W150" s="73"/>
      <c r="X150" s="73"/>
      <c r="Y150" s="73"/>
      <c r="Z150" s="73"/>
      <c r="AA150" s="73"/>
      <c r="AB150" s="73"/>
      <c r="AC150" s="73"/>
      <c r="AD150" s="73"/>
      <c r="AE150" s="73"/>
      <c r="AF150" s="73"/>
      <c r="AG150" s="73"/>
      <c r="AH150" s="73"/>
      <c r="AI150" s="73"/>
      <c r="AJ150" s="73"/>
      <c r="AK150" s="73"/>
      <c r="AL150" s="73"/>
      <c r="AM150" s="73"/>
      <c r="AN150" s="73"/>
      <c r="AO150" s="73"/>
      <c r="AP150" s="73"/>
      <c r="AQ150" s="73"/>
      <c r="AR150" s="73"/>
      <c r="AS150" s="14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14"/>
      <c r="BI150" s="14"/>
      <c r="BJ150" s="14"/>
      <c r="BK150" s="14"/>
      <c r="BL150" s="14"/>
      <c r="BM150" s="14"/>
      <c r="BN150" s="14"/>
      <c r="BO150" s="14"/>
      <c r="BP150" s="14"/>
      <c r="BQ150" s="14"/>
      <c r="BR150" s="14"/>
      <c r="BS150" s="14"/>
      <c r="BT150" s="14"/>
      <c r="BU150" s="14"/>
      <c r="BV150" s="14"/>
      <c r="BW150" s="14"/>
      <c r="BX150" s="14"/>
      <c r="BY150" s="14"/>
      <c r="BZ150" s="14"/>
      <c r="CA150" s="1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  <c r="CW150" s="14"/>
      <c r="CX150" s="14"/>
      <c r="CY150" s="14"/>
      <c r="CZ150" s="14"/>
      <c r="DA150" s="14"/>
      <c r="DB150" s="14"/>
      <c r="DC150" s="16"/>
      <c r="DD150" s="16"/>
      <c r="DE150" s="16"/>
      <c r="DF150" s="16"/>
      <c r="DG150" s="16"/>
      <c r="DH150" s="16"/>
      <c r="DI150" s="16"/>
      <c r="DJ150" s="16"/>
      <c r="DK150" s="16"/>
      <c r="DL150" s="16"/>
      <c r="DM150" s="16"/>
      <c r="DN150" s="16"/>
      <c r="DO150" s="16"/>
      <c r="DP150" s="16"/>
      <c r="DQ150" s="16"/>
      <c r="DR150" s="16"/>
      <c r="DS150" s="16"/>
      <c r="DT150" s="16"/>
      <c r="DU150" s="16"/>
      <c r="DV150" s="16"/>
      <c r="DW150" s="16"/>
      <c r="DX150" s="16"/>
      <c r="DY150" s="16"/>
      <c r="DZ150" s="16"/>
      <c r="EA150" s="16"/>
      <c r="EB150" s="16"/>
      <c r="EC150" s="16"/>
      <c r="ED150" s="16"/>
      <c r="EE150" s="16"/>
      <c r="EF150" s="16"/>
      <c r="EG150" s="16"/>
      <c r="EH150" s="16"/>
      <c r="EI150" s="16"/>
      <c r="EJ150" s="16"/>
      <c r="EK150" s="16"/>
      <c r="EL150" s="16"/>
      <c r="EM150" s="16"/>
      <c r="EN150" s="16"/>
      <c r="EO150" s="16"/>
      <c r="EP150" s="16"/>
      <c r="EQ150" s="16"/>
      <c r="ER150" s="16"/>
      <c r="ES150" s="16"/>
      <c r="ET150" s="16"/>
      <c r="EU150" s="16"/>
      <c r="EV150" s="16"/>
      <c r="EW150" s="16"/>
      <c r="EX150" s="16"/>
    </row>
    <row r="151" spans="1:154" x14ac:dyDescent="0.2">
      <c r="A151" s="87"/>
      <c r="B151" s="88"/>
      <c r="C151" s="88"/>
      <c r="D151" s="88">
        <v>59</v>
      </c>
      <c r="E151" s="88"/>
      <c r="F151" s="88"/>
      <c r="G151" s="212" t="s">
        <v>199</v>
      </c>
      <c r="H151" s="213">
        <f>+H152+H153</f>
        <v>0</v>
      </c>
      <c r="I151" s="214">
        <f>+I152+I153</f>
        <v>0</v>
      </c>
      <c r="J151" s="170">
        <f>+J152+J153</f>
        <v>0</v>
      </c>
      <c r="K151" s="171" t="e">
        <f>ROUND(I151/H151*100,2)</f>
        <v>#DIV/0!</v>
      </c>
      <c r="L151" s="215">
        <f>+L152+L153</f>
        <v>0</v>
      </c>
      <c r="M151" s="170">
        <f>+M152+M153</f>
        <v>0</v>
      </c>
      <c r="N151" s="170">
        <f>+N152+N153</f>
        <v>0</v>
      </c>
      <c r="O151" s="216">
        <f>+O152+O153</f>
        <v>0</v>
      </c>
      <c r="P151" s="216">
        <f t="shared" si="17"/>
        <v>0</v>
      </c>
      <c r="Q151" s="97" t="e">
        <f t="shared" ref="Q151:Q179" si="20">ROUND(O151/L151*100,2)</f>
        <v>#DIV/0!</v>
      </c>
      <c r="R151" s="73"/>
      <c r="S151" s="73"/>
      <c r="T151" s="74"/>
      <c r="U151" s="73"/>
      <c r="V151" s="73"/>
      <c r="W151" s="73"/>
      <c r="X151" s="73"/>
      <c r="Y151" s="73"/>
      <c r="Z151" s="73"/>
      <c r="AA151" s="73"/>
      <c r="AB151" s="73"/>
      <c r="AC151" s="73"/>
      <c r="AD151" s="73"/>
      <c r="AE151" s="73"/>
      <c r="AF151" s="73"/>
      <c r="AG151" s="73"/>
      <c r="AH151" s="73"/>
      <c r="AI151" s="73"/>
      <c r="AJ151" s="73"/>
      <c r="AK151" s="73"/>
      <c r="AL151" s="73"/>
      <c r="AM151" s="73"/>
      <c r="AN151" s="73"/>
      <c r="AO151" s="73"/>
      <c r="AP151" s="73"/>
      <c r="AQ151" s="73"/>
      <c r="AR151" s="73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14"/>
      <c r="BI151" s="14"/>
      <c r="BJ151" s="14"/>
      <c r="BK151" s="14"/>
      <c r="BL151" s="14"/>
      <c r="BM151" s="14"/>
      <c r="BN151" s="14"/>
      <c r="BO151" s="14"/>
      <c r="BP151" s="14"/>
      <c r="BQ151" s="14"/>
      <c r="BR151" s="14"/>
      <c r="BS151" s="14"/>
      <c r="BT151" s="14"/>
      <c r="BU151" s="14"/>
      <c r="BV151" s="14"/>
      <c r="BW151" s="14"/>
      <c r="BX151" s="14"/>
      <c r="BY151" s="14"/>
      <c r="BZ151" s="14"/>
      <c r="CA151" s="1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  <c r="CW151" s="14"/>
      <c r="CX151" s="14"/>
      <c r="CY151" s="14"/>
      <c r="CZ151" s="14"/>
      <c r="DA151" s="14"/>
      <c r="DB151" s="14"/>
      <c r="DC151" s="16"/>
      <c r="DD151" s="16"/>
      <c r="DE151" s="16"/>
      <c r="DF151" s="16"/>
      <c r="DG151" s="16"/>
      <c r="DH151" s="16"/>
      <c r="DI151" s="16"/>
      <c r="DJ151" s="16"/>
      <c r="DK151" s="16"/>
      <c r="DL151" s="16"/>
      <c r="DM151" s="16"/>
      <c r="DN151" s="16"/>
      <c r="DO151" s="16"/>
      <c r="DP151" s="16"/>
      <c r="DQ151" s="16"/>
      <c r="DR151" s="16"/>
      <c r="DS151" s="16"/>
      <c r="DT151" s="16"/>
      <c r="DU151" s="16"/>
      <c r="DV151" s="16"/>
      <c r="DW151" s="16"/>
      <c r="DX151" s="16"/>
      <c r="DY151" s="16"/>
      <c r="DZ151" s="16"/>
      <c r="EA151" s="16"/>
      <c r="EB151" s="16"/>
      <c r="EC151" s="16"/>
      <c r="ED151" s="16"/>
      <c r="EE151" s="16"/>
      <c r="EF151" s="16"/>
      <c r="EG151" s="16"/>
      <c r="EH151" s="16"/>
      <c r="EI151" s="16"/>
      <c r="EJ151" s="16"/>
      <c r="EK151" s="16"/>
      <c r="EL151" s="16"/>
      <c r="EM151" s="16"/>
      <c r="EN151" s="16"/>
      <c r="EO151" s="16"/>
      <c r="EP151" s="16"/>
      <c r="EQ151" s="16"/>
      <c r="ER151" s="16"/>
      <c r="ES151" s="16"/>
      <c r="ET151" s="16"/>
      <c r="EU151" s="16"/>
      <c r="EV151" s="16"/>
      <c r="EW151" s="16"/>
      <c r="EX151" s="16"/>
    </row>
    <row r="152" spans="1:154" x14ac:dyDescent="0.2">
      <c r="A152" s="115"/>
      <c r="B152" s="116"/>
      <c r="C152" s="116"/>
      <c r="D152" s="116"/>
      <c r="E152" s="116">
        <v>25</v>
      </c>
      <c r="F152" s="116"/>
      <c r="G152" s="123" t="s">
        <v>200</v>
      </c>
      <c r="H152" s="217"/>
      <c r="I152" s="218"/>
      <c r="J152" s="118">
        <f t="shared" ref="J152:J176" si="21">H152-I152</f>
        <v>0</v>
      </c>
      <c r="K152" s="171" t="e">
        <f>ROUND(I152/H152*100,2)</f>
        <v>#DIV/0!</v>
      </c>
      <c r="L152" s="219"/>
      <c r="M152" s="120"/>
      <c r="N152" s="118">
        <v>0</v>
      </c>
      <c r="O152" s="104">
        <f>+M152+N152</f>
        <v>0</v>
      </c>
      <c r="P152" s="104">
        <f t="shared" si="17"/>
        <v>0</v>
      </c>
      <c r="Q152" s="97" t="e">
        <f t="shared" si="20"/>
        <v>#DIV/0!</v>
      </c>
      <c r="R152" s="73"/>
      <c r="S152" s="73"/>
      <c r="T152" s="74"/>
      <c r="U152" s="73"/>
      <c r="V152" s="73"/>
      <c r="W152" s="73"/>
      <c r="X152" s="73"/>
      <c r="Y152" s="73"/>
      <c r="Z152" s="73"/>
      <c r="AA152" s="73"/>
      <c r="AB152" s="73"/>
      <c r="AC152" s="73"/>
      <c r="AD152" s="73"/>
      <c r="AE152" s="73"/>
      <c r="AF152" s="73"/>
      <c r="AG152" s="73"/>
      <c r="AH152" s="73"/>
      <c r="AI152" s="73"/>
      <c r="AJ152" s="73"/>
      <c r="AK152" s="73"/>
      <c r="AL152" s="73"/>
      <c r="AM152" s="73"/>
      <c r="AN152" s="73"/>
      <c r="AO152" s="73"/>
      <c r="AP152" s="73"/>
      <c r="AQ152" s="73"/>
      <c r="AR152" s="73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14"/>
      <c r="BI152" s="14"/>
      <c r="BJ152" s="14"/>
      <c r="BK152" s="14"/>
      <c r="BL152" s="14"/>
      <c r="BM152" s="14"/>
      <c r="BN152" s="14"/>
      <c r="BO152" s="14"/>
      <c r="BP152" s="14"/>
      <c r="BQ152" s="14"/>
      <c r="BR152" s="14"/>
      <c r="BS152" s="14"/>
      <c r="BT152" s="14"/>
      <c r="BU152" s="14"/>
      <c r="BV152" s="14"/>
      <c r="BW152" s="14"/>
      <c r="BX152" s="14"/>
      <c r="BY152" s="14"/>
      <c r="BZ152" s="14"/>
      <c r="CA152" s="1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  <c r="CW152" s="14"/>
      <c r="CX152" s="14"/>
      <c r="CY152" s="14"/>
      <c r="CZ152" s="14"/>
      <c r="DA152" s="14"/>
      <c r="DB152" s="14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</row>
    <row r="153" spans="1:154" hidden="1" x14ac:dyDescent="0.2">
      <c r="A153" s="115"/>
      <c r="B153" s="116"/>
      <c r="C153" s="116"/>
      <c r="D153" s="116"/>
      <c r="E153" s="116">
        <v>42</v>
      </c>
      <c r="F153" s="116"/>
      <c r="G153" s="123" t="s">
        <v>201</v>
      </c>
      <c r="H153" s="217">
        <f>H154+H155+H156</f>
        <v>0</v>
      </c>
      <c r="I153" s="218">
        <f>I154+I155+I156</f>
        <v>0</v>
      </c>
      <c r="J153" s="118">
        <f t="shared" si="21"/>
        <v>0</v>
      </c>
      <c r="K153" s="171" t="e">
        <f>ROUND(I153/H153*100,2)</f>
        <v>#DIV/0!</v>
      </c>
      <c r="L153" s="219">
        <f>L154+L155+L156</f>
        <v>0</v>
      </c>
      <c r="M153" s="120"/>
      <c r="N153" s="118">
        <f>N154+N155+N156</f>
        <v>0</v>
      </c>
      <c r="O153" s="120">
        <f>M153+N153</f>
        <v>0</v>
      </c>
      <c r="P153" s="120">
        <f t="shared" si="17"/>
        <v>0</v>
      </c>
      <c r="Q153" s="97" t="e">
        <f t="shared" si="20"/>
        <v>#DIV/0!</v>
      </c>
      <c r="R153" s="73"/>
      <c r="S153" s="73"/>
      <c r="T153" s="74"/>
      <c r="U153" s="73"/>
      <c r="V153" s="73"/>
      <c r="W153" s="73"/>
      <c r="X153" s="73"/>
      <c r="Y153" s="73"/>
      <c r="Z153" s="73"/>
      <c r="AA153" s="73"/>
      <c r="AB153" s="73"/>
      <c r="AC153" s="73"/>
      <c r="AD153" s="73"/>
      <c r="AE153" s="73"/>
      <c r="AF153" s="73"/>
      <c r="AG153" s="73"/>
      <c r="AH153" s="73"/>
      <c r="AI153" s="73"/>
      <c r="AJ153" s="73"/>
      <c r="AK153" s="73"/>
      <c r="AL153" s="73"/>
      <c r="AM153" s="73"/>
      <c r="AN153" s="73"/>
      <c r="AO153" s="73"/>
      <c r="AP153" s="73"/>
      <c r="AQ153" s="73"/>
      <c r="AR153" s="73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14"/>
      <c r="BI153" s="14"/>
      <c r="BJ153" s="14"/>
      <c r="BK153" s="14"/>
      <c r="BL153" s="14"/>
      <c r="BM153" s="14"/>
      <c r="BN153" s="14"/>
      <c r="BO153" s="14"/>
      <c r="BP153" s="14"/>
      <c r="BQ153" s="14"/>
      <c r="BR153" s="14"/>
      <c r="BS153" s="14"/>
      <c r="BT153" s="14"/>
      <c r="BU153" s="14"/>
      <c r="BV153" s="14"/>
      <c r="BW153" s="14"/>
      <c r="BX153" s="14"/>
      <c r="BY153" s="14"/>
      <c r="BZ153" s="14"/>
      <c r="CA153" s="1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  <c r="CW153" s="14"/>
      <c r="CX153" s="14"/>
      <c r="CY153" s="14"/>
      <c r="CZ153" s="14"/>
      <c r="DA153" s="14"/>
      <c r="DB153" s="14"/>
      <c r="DC153" s="16"/>
      <c r="DD153" s="16"/>
      <c r="DE153" s="16"/>
      <c r="DF153" s="16"/>
      <c r="DG153" s="16"/>
      <c r="DH153" s="16"/>
      <c r="DI153" s="16"/>
      <c r="DJ153" s="16"/>
      <c r="DK153" s="16"/>
      <c r="DL153" s="16"/>
      <c r="DM153" s="16"/>
      <c r="DN153" s="16"/>
      <c r="DO153" s="16"/>
      <c r="DP153" s="16"/>
      <c r="DQ153" s="16"/>
      <c r="DR153" s="16"/>
      <c r="DS153" s="16"/>
      <c r="DT153" s="16"/>
      <c r="DU153" s="16"/>
      <c r="DV153" s="16"/>
      <c r="DW153" s="16"/>
      <c r="DX153" s="16"/>
      <c r="DY153" s="16"/>
      <c r="DZ153" s="16"/>
      <c r="EA153" s="16"/>
      <c r="EB153" s="16"/>
      <c r="EC153" s="16"/>
      <c r="ED153" s="16"/>
      <c r="EE153" s="16"/>
      <c r="EF153" s="16"/>
      <c r="EG153" s="16"/>
      <c r="EH153" s="16"/>
      <c r="EI153" s="16"/>
      <c r="EJ153" s="16"/>
      <c r="EK153" s="16"/>
      <c r="EL153" s="16"/>
      <c r="EM153" s="16"/>
      <c r="EN153" s="16"/>
      <c r="EO153" s="16"/>
      <c r="EP153" s="16"/>
      <c r="EQ153" s="16"/>
      <c r="ER153" s="16"/>
      <c r="ES153" s="16"/>
      <c r="ET153" s="16"/>
      <c r="EU153" s="16"/>
      <c r="EV153" s="16"/>
      <c r="EW153" s="16"/>
      <c r="EX153" s="16"/>
    </row>
    <row r="154" spans="1:154" ht="29.25" hidden="1" customHeight="1" x14ac:dyDescent="0.2">
      <c r="A154" s="115"/>
      <c r="B154" s="116"/>
      <c r="C154" s="116"/>
      <c r="D154" s="116"/>
      <c r="E154" s="116"/>
      <c r="F154" s="116"/>
      <c r="G154" s="192" t="s">
        <v>202</v>
      </c>
      <c r="H154" s="217"/>
      <c r="I154" s="218"/>
      <c r="J154" s="118">
        <f t="shared" si="21"/>
        <v>0</v>
      </c>
      <c r="K154" s="171"/>
      <c r="L154" s="219"/>
      <c r="M154" s="120"/>
      <c r="N154" s="118"/>
      <c r="O154" s="104">
        <f>+M154+N154</f>
        <v>0</v>
      </c>
      <c r="P154" s="104">
        <f t="shared" si="17"/>
        <v>0</v>
      </c>
      <c r="Q154" s="97"/>
      <c r="R154" s="73"/>
      <c r="S154" s="73"/>
      <c r="T154" s="74"/>
      <c r="U154" s="73"/>
      <c r="V154" s="73"/>
      <c r="W154" s="73"/>
      <c r="X154" s="73"/>
      <c r="Y154" s="73"/>
      <c r="Z154" s="73"/>
      <c r="AA154" s="73"/>
      <c r="AB154" s="73"/>
      <c r="AC154" s="73"/>
      <c r="AD154" s="73"/>
      <c r="AE154" s="73"/>
      <c r="AF154" s="73"/>
      <c r="AG154" s="73"/>
      <c r="AH154" s="73"/>
      <c r="AI154" s="73"/>
      <c r="AJ154" s="73"/>
      <c r="AK154" s="73"/>
      <c r="AL154" s="73"/>
      <c r="AM154" s="73"/>
      <c r="AN154" s="73"/>
      <c r="AO154" s="73"/>
      <c r="AP154" s="73"/>
      <c r="AQ154" s="73"/>
      <c r="AR154" s="73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14"/>
      <c r="BI154" s="14"/>
      <c r="BJ154" s="14"/>
      <c r="BK154" s="14"/>
      <c r="BL154" s="14"/>
      <c r="BM154" s="14"/>
      <c r="BN154" s="14"/>
      <c r="BO154" s="14"/>
      <c r="BP154" s="14"/>
      <c r="BQ154" s="14"/>
      <c r="BR154" s="14"/>
      <c r="BS154" s="14"/>
      <c r="BT154" s="14"/>
      <c r="BU154" s="14"/>
      <c r="BV154" s="14"/>
      <c r="BW154" s="14"/>
      <c r="BX154" s="14"/>
      <c r="BY154" s="14"/>
      <c r="BZ154" s="14"/>
      <c r="CA154" s="14"/>
      <c r="CB154" s="14"/>
      <c r="CC154" s="14"/>
      <c r="CD154" s="14"/>
      <c r="CE154" s="14"/>
      <c r="CF154" s="14"/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  <c r="CW154" s="14"/>
      <c r="CX154" s="14"/>
      <c r="CY154" s="14"/>
      <c r="CZ154" s="14"/>
      <c r="DA154" s="14"/>
      <c r="DB154" s="14"/>
      <c r="DC154" s="16"/>
      <c r="DD154" s="16"/>
      <c r="DE154" s="16"/>
      <c r="DF154" s="16"/>
      <c r="DG154" s="16"/>
      <c r="DH154" s="16"/>
      <c r="DI154" s="16"/>
      <c r="DJ154" s="16"/>
      <c r="DK154" s="16"/>
      <c r="DL154" s="16"/>
      <c r="DM154" s="16"/>
      <c r="DN154" s="16"/>
      <c r="DO154" s="16"/>
      <c r="DP154" s="16"/>
      <c r="DQ154" s="16"/>
      <c r="DR154" s="16"/>
      <c r="DS154" s="16"/>
      <c r="DT154" s="16"/>
      <c r="DU154" s="16"/>
      <c r="DV154" s="16"/>
      <c r="DW154" s="16"/>
      <c r="DX154" s="16"/>
      <c r="DY154" s="16"/>
      <c r="DZ154" s="16"/>
      <c r="EA154" s="16"/>
      <c r="EB154" s="16"/>
      <c r="EC154" s="16"/>
      <c r="ED154" s="16"/>
      <c r="EE154" s="16"/>
      <c r="EF154" s="16"/>
      <c r="EG154" s="16"/>
      <c r="EH154" s="16"/>
      <c r="EI154" s="16"/>
      <c r="EJ154" s="16"/>
      <c r="EK154" s="16"/>
      <c r="EL154" s="16"/>
      <c r="EM154" s="16"/>
      <c r="EN154" s="16"/>
      <c r="EO154" s="16"/>
      <c r="EP154" s="16"/>
      <c r="EQ154" s="16"/>
      <c r="ER154" s="16"/>
      <c r="ES154" s="16"/>
      <c r="ET154" s="16"/>
      <c r="EU154" s="16"/>
      <c r="EV154" s="16"/>
      <c r="EW154" s="16"/>
      <c r="EX154" s="16"/>
    </row>
    <row r="155" spans="1:154" ht="29.25" hidden="1" customHeight="1" x14ac:dyDescent="0.2">
      <c r="A155" s="115"/>
      <c r="B155" s="116"/>
      <c r="C155" s="116"/>
      <c r="D155" s="116"/>
      <c r="E155" s="116"/>
      <c r="F155" s="116"/>
      <c r="G155" s="192" t="s">
        <v>203</v>
      </c>
      <c r="H155" s="217"/>
      <c r="I155" s="218"/>
      <c r="J155" s="118">
        <f t="shared" si="21"/>
        <v>0</v>
      </c>
      <c r="K155" s="171"/>
      <c r="L155" s="219"/>
      <c r="M155" s="119"/>
      <c r="N155" s="118"/>
      <c r="O155" s="104">
        <f>+M155+N155</f>
        <v>0</v>
      </c>
      <c r="P155" s="104">
        <f t="shared" si="17"/>
        <v>0</v>
      </c>
      <c r="Q155" s="97"/>
      <c r="R155" s="73"/>
      <c r="S155" s="73"/>
      <c r="T155" s="74"/>
      <c r="U155" s="73"/>
      <c r="V155" s="73"/>
      <c r="W155" s="73"/>
      <c r="X155" s="73"/>
      <c r="Y155" s="73"/>
      <c r="Z155" s="73"/>
      <c r="AA155" s="73"/>
      <c r="AB155" s="73"/>
      <c r="AC155" s="73"/>
      <c r="AD155" s="73"/>
      <c r="AE155" s="73"/>
      <c r="AF155" s="73"/>
      <c r="AG155" s="73"/>
      <c r="AH155" s="73"/>
      <c r="AI155" s="73"/>
      <c r="AJ155" s="73"/>
      <c r="AK155" s="73"/>
      <c r="AL155" s="73"/>
      <c r="AM155" s="73"/>
      <c r="AN155" s="73"/>
      <c r="AO155" s="73"/>
      <c r="AP155" s="73"/>
      <c r="AQ155" s="73"/>
      <c r="AR155" s="73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14"/>
      <c r="BI155" s="14"/>
      <c r="BJ155" s="14"/>
      <c r="BK155" s="14"/>
      <c r="BL155" s="14"/>
      <c r="BM155" s="14"/>
      <c r="BN155" s="14"/>
      <c r="BO155" s="14"/>
      <c r="BP155" s="14"/>
      <c r="BQ155" s="14"/>
      <c r="BR155" s="14"/>
      <c r="BS155" s="14"/>
      <c r="BT155" s="14"/>
      <c r="BU155" s="14"/>
      <c r="BV155" s="14"/>
      <c r="BW155" s="14"/>
      <c r="BX155" s="14"/>
      <c r="BY155" s="14"/>
      <c r="BZ155" s="14"/>
      <c r="CA155" s="1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  <c r="CW155" s="14"/>
      <c r="CX155" s="14"/>
      <c r="CY155" s="14"/>
      <c r="CZ155" s="14"/>
      <c r="DA155" s="14"/>
      <c r="DB155" s="14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</row>
    <row r="156" spans="1:154" ht="29.25" hidden="1" customHeight="1" x14ac:dyDescent="0.2">
      <c r="A156" s="115"/>
      <c r="B156" s="116"/>
      <c r="C156" s="116"/>
      <c r="D156" s="116"/>
      <c r="E156" s="116"/>
      <c r="F156" s="116"/>
      <c r="G156" s="234" t="s">
        <v>204</v>
      </c>
      <c r="H156" s="217"/>
      <c r="I156" s="218"/>
      <c r="J156" s="118">
        <f t="shared" si="21"/>
        <v>0</v>
      </c>
      <c r="K156" s="171"/>
      <c r="L156" s="219"/>
      <c r="M156" s="119"/>
      <c r="N156" s="118"/>
      <c r="O156" s="104">
        <f>+M156+N156</f>
        <v>0</v>
      </c>
      <c r="P156" s="104">
        <f t="shared" si="17"/>
        <v>0</v>
      </c>
      <c r="Q156" s="97"/>
      <c r="R156" s="73"/>
      <c r="S156" s="73"/>
      <c r="T156" s="74"/>
      <c r="U156" s="73"/>
      <c r="V156" s="73"/>
      <c r="W156" s="73"/>
      <c r="X156" s="73"/>
      <c r="Y156" s="73"/>
      <c r="Z156" s="73"/>
      <c r="AA156" s="73"/>
      <c r="AB156" s="73"/>
      <c r="AC156" s="73"/>
      <c r="AD156" s="73"/>
      <c r="AE156" s="73"/>
      <c r="AF156" s="73"/>
      <c r="AG156" s="73"/>
      <c r="AH156" s="73"/>
      <c r="AI156" s="73"/>
      <c r="AJ156" s="73"/>
      <c r="AK156" s="73"/>
      <c r="AL156" s="73"/>
      <c r="AM156" s="73"/>
      <c r="AN156" s="73"/>
      <c r="AO156" s="73"/>
      <c r="AP156" s="73"/>
      <c r="AQ156" s="73"/>
      <c r="AR156" s="73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14"/>
      <c r="BI156" s="14"/>
      <c r="BJ156" s="14"/>
      <c r="BK156" s="14"/>
      <c r="BL156" s="14"/>
      <c r="BM156" s="14"/>
      <c r="BN156" s="14"/>
      <c r="BO156" s="14"/>
      <c r="BP156" s="14"/>
      <c r="BQ156" s="14"/>
      <c r="BR156" s="14"/>
      <c r="BS156" s="14"/>
      <c r="BT156" s="14"/>
      <c r="BU156" s="14"/>
      <c r="BV156" s="14"/>
      <c r="BW156" s="14"/>
      <c r="BX156" s="14"/>
      <c r="BY156" s="14"/>
      <c r="BZ156" s="14"/>
      <c r="CA156" s="1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  <c r="CW156" s="14"/>
      <c r="CX156" s="14"/>
      <c r="CY156" s="14"/>
      <c r="CZ156" s="14"/>
      <c r="DA156" s="14"/>
      <c r="DB156" s="14"/>
      <c r="DC156" s="16"/>
      <c r="DD156" s="16"/>
      <c r="DE156" s="16"/>
      <c r="DF156" s="16"/>
      <c r="DG156" s="16"/>
      <c r="DH156" s="16"/>
      <c r="DI156" s="16"/>
      <c r="DJ156" s="16"/>
      <c r="DK156" s="16"/>
      <c r="DL156" s="16"/>
      <c r="DM156" s="16"/>
      <c r="DN156" s="16"/>
      <c r="DO156" s="16"/>
      <c r="DP156" s="16"/>
      <c r="DQ156" s="16"/>
      <c r="DR156" s="16"/>
      <c r="DS156" s="16"/>
      <c r="DT156" s="16"/>
      <c r="DU156" s="16"/>
      <c r="DV156" s="16"/>
      <c r="DW156" s="16"/>
      <c r="DX156" s="16"/>
      <c r="DY156" s="16"/>
      <c r="DZ156" s="16"/>
      <c r="EA156" s="16"/>
      <c r="EB156" s="16"/>
      <c r="EC156" s="16"/>
      <c r="ED156" s="16"/>
      <c r="EE156" s="16"/>
      <c r="EF156" s="16"/>
      <c r="EG156" s="16"/>
      <c r="EH156" s="16"/>
      <c r="EI156" s="16"/>
      <c r="EJ156" s="16"/>
      <c r="EK156" s="16"/>
      <c r="EL156" s="16"/>
      <c r="EM156" s="16"/>
      <c r="EN156" s="16"/>
      <c r="EO156" s="16"/>
      <c r="EP156" s="16"/>
      <c r="EQ156" s="16"/>
      <c r="ER156" s="16"/>
      <c r="ES156" s="16"/>
      <c r="ET156" s="16"/>
      <c r="EU156" s="16"/>
      <c r="EV156" s="16"/>
      <c r="EW156" s="16"/>
      <c r="EX156" s="16"/>
    </row>
    <row r="157" spans="1:154" x14ac:dyDescent="0.2">
      <c r="A157" s="235" t="s">
        <v>205</v>
      </c>
      <c r="B157" s="236"/>
      <c r="C157" s="236"/>
      <c r="D157" s="194">
        <v>85</v>
      </c>
      <c r="E157" s="236"/>
      <c r="F157" s="236"/>
      <c r="G157" s="237" t="s">
        <v>206</v>
      </c>
      <c r="H157" s="238"/>
      <c r="I157" s="239"/>
      <c r="J157" s="240">
        <f t="shared" si="21"/>
        <v>0</v>
      </c>
      <c r="K157" s="241"/>
      <c r="L157" s="242"/>
      <c r="M157" s="243">
        <v>-3274</v>
      </c>
      <c r="N157" s="240">
        <v>-28</v>
      </c>
      <c r="O157" s="244">
        <f>+M157+N157</f>
        <v>-3302</v>
      </c>
      <c r="P157" s="244">
        <f t="shared" si="17"/>
        <v>3302</v>
      </c>
      <c r="Q157" s="245"/>
      <c r="R157" s="73"/>
      <c r="S157" s="73"/>
      <c r="T157" s="74"/>
      <c r="U157" s="73"/>
      <c r="V157" s="73"/>
      <c r="W157" s="73"/>
      <c r="X157" s="73"/>
      <c r="Y157" s="73"/>
      <c r="Z157" s="73"/>
      <c r="AA157" s="73"/>
      <c r="AB157" s="73"/>
      <c r="AC157" s="73"/>
      <c r="AD157" s="73"/>
      <c r="AE157" s="73"/>
      <c r="AF157" s="73"/>
      <c r="AG157" s="73"/>
      <c r="AH157" s="73"/>
      <c r="AI157" s="73"/>
      <c r="AJ157" s="73"/>
      <c r="AK157" s="73"/>
      <c r="AL157" s="73"/>
      <c r="AM157" s="73"/>
      <c r="AN157" s="73"/>
      <c r="AO157" s="73"/>
      <c r="AP157" s="73"/>
      <c r="AQ157" s="73"/>
      <c r="AR157" s="73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14"/>
      <c r="BI157" s="14"/>
      <c r="BJ157" s="14"/>
      <c r="BK157" s="14"/>
      <c r="BL157" s="14"/>
      <c r="BM157" s="14"/>
      <c r="BN157" s="14"/>
      <c r="BO157" s="14"/>
      <c r="BP157" s="14"/>
      <c r="BQ157" s="14"/>
      <c r="BR157" s="14"/>
      <c r="BS157" s="14"/>
      <c r="BT157" s="14"/>
      <c r="BU157" s="14"/>
      <c r="BV157" s="14"/>
      <c r="BW157" s="14"/>
      <c r="BX157" s="14"/>
      <c r="BY157" s="14"/>
      <c r="BZ157" s="14"/>
      <c r="CA157" s="1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  <c r="CW157" s="14"/>
      <c r="CX157" s="14"/>
      <c r="CY157" s="14"/>
      <c r="CZ157" s="14"/>
      <c r="DA157" s="14"/>
      <c r="DB157" s="14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</row>
    <row r="158" spans="1:154" x14ac:dyDescent="0.2">
      <c r="A158" s="246" t="s">
        <v>149</v>
      </c>
      <c r="B158" s="247" t="s">
        <v>40</v>
      </c>
      <c r="C158" s="247"/>
      <c r="D158" s="247"/>
      <c r="E158" s="247"/>
      <c r="F158" s="247"/>
      <c r="G158" s="248" t="s">
        <v>207</v>
      </c>
      <c r="H158" s="213">
        <f>H151</f>
        <v>0</v>
      </c>
      <c r="I158" s="214">
        <f>I151</f>
        <v>0</v>
      </c>
      <c r="J158" s="118">
        <f t="shared" si="21"/>
        <v>0</v>
      </c>
      <c r="K158" s="171" t="e">
        <f t="shared" ref="K158:K165" si="22">ROUND(I158/H158*100,2)</f>
        <v>#DIV/0!</v>
      </c>
      <c r="L158" s="215">
        <f>L151</f>
        <v>0</v>
      </c>
      <c r="M158" s="249"/>
      <c r="N158" s="170">
        <f>N151</f>
        <v>0</v>
      </c>
      <c r="O158" s="216">
        <f>O151</f>
        <v>0</v>
      </c>
      <c r="P158" s="216">
        <f t="shared" si="17"/>
        <v>0</v>
      </c>
      <c r="Q158" s="97" t="e">
        <f t="shared" si="20"/>
        <v>#DIV/0!</v>
      </c>
      <c r="R158" s="73"/>
      <c r="S158" s="73"/>
      <c r="T158" s="74"/>
      <c r="U158" s="73"/>
      <c r="V158" s="73"/>
      <c r="W158" s="73"/>
      <c r="X158" s="73"/>
      <c r="Y158" s="73"/>
      <c r="Z158" s="73"/>
      <c r="AA158" s="73"/>
      <c r="AB158" s="73"/>
      <c r="AC158" s="73"/>
      <c r="AD158" s="73"/>
      <c r="AE158" s="73"/>
      <c r="AF158" s="73"/>
      <c r="AG158" s="73"/>
      <c r="AH158" s="73"/>
      <c r="AI158" s="73"/>
      <c r="AJ158" s="73"/>
      <c r="AK158" s="73"/>
      <c r="AL158" s="73"/>
      <c r="AM158" s="73"/>
      <c r="AN158" s="73"/>
      <c r="AO158" s="73"/>
      <c r="AP158" s="73"/>
      <c r="AQ158" s="73"/>
      <c r="AR158" s="73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  <c r="CW158" s="14"/>
      <c r="CX158" s="14"/>
      <c r="CY158" s="14"/>
      <c r="CZ158" s="14"/>
      <c r="DA158" s="14"/>
      <c r="DB158" s="14"/>
      <c r="DC158" s="16"/>
      <c r="DD158" s="16"/>
      <c r="DE158" s="16"/>
      <c r="DF158" s="16"/>
      <c r="DG158" s="16"/>
      <c r="DH158" s="16"/>
      <c r="DI158" s="16"/>
      <c r="DJ158" s="16"/>
      <c r="DK158" s="16"/>
      <c r="DL158" s="16"/>
      <c r="DM158" s="16"/>
      <c r="DN158" s="16"/>
      <c r="DO158" s="16"/>
      <c r="DP158" s="16"/>
      <c r="DQ158" s="16"/>
      <c r="DR158" s="16"/>
      <c r="DS158" s="16"/>
      <c r="DT158" s="16"/>
      <c r="DU158" s="16"/>
      <c r="DV158" s="16"/>
      <c r="DW158" s="16"/>
      <c r="DX158" s="16"/>
      <c r="DY158" s="16"/>
      <c r="DZ158" s="16"/>
      <c r="EA158" s="16"/>
      <c r="EB158" s="16"/>
      <c r="EC158" s="16"/>
      <c r="ED158" s="16"/>
      <c r="EE158" s="16"/>
      <c r="EF158" s="16"/>
      <c r="EG158" s="16"/>
      <c r="EH158" s="16"/>
      <c r="EI158" s="16"/>
      <c r="EJ158" s="16"/>
      <c r="EK158" s="16"/>
      <c r="EL158" s="16"/>
      <c r="EM158" s="16"/>
      <c r="EN158" s="16"/>
      <c r="EO158" s="16"/>
      <c r="EP158" s="16"/>
      <c r="EQ158" s="16"/>
      <c r="ER158" s="16"/>
      <c r="ES158" s="16"/>
      <c r="ET158" s="16"/>
      <c r="EU158" s="16"/>
      <c r="EV158" s="16"/>
      <c r="EW158" s="16"/>
      <c r="EX158" s="16"/>
    </row>
    <row r="159" spans="1:154" ht="33" x14ac:dyDescent="0.2">
      <c r="A159" s="246"/>
      <c r="B159" s="247" t="s">
        <v>38</v>
      </c>
      <c r="C159" s="247"/>
      <c r="D159" s="247"/>
      <c r="E159" s="247"/>
      <c r="F159" s="247"/>
      <c r="G159" s="248" t="s">
        <v>208</v>
      </c>
      <c r="H159" s="213">
        <f>H105+H133</f>
        <v>0</v>
      </c>
      <c r="I159" s="214">
        <f>I105+I133</f>
        <v>0</v>
      </c>
      <c r="J159" s="118">
        <f t="shared" si="21"/>
        <v>0</v>
      </c>
      <c r="K159" s="171"/>
      <c r="L159" s="215">
        <f>L105+L133</f>
        <v>0</v>
      </c>
      <c r="M159" s="249"/>
      <c r="N159" s="170">
        <f>N105+N133</f>
        <v>0</v>
      </c>
      <c r="O159" s="216">
        <f>O105+O133</f>
        <v>0</v>
      </c>
      <c r="P159" s="216">
        <f t="shared" si="17"/>
        <v>0</v>
      </c>
      <c r="Q159" s="97"/>
      <c r="R159" s="73"/>
      <c r="S159" s="73"/>
      <c r="T159" s="74"/>
      <c r="U159" s="73"/>
      <c r="V159" s="73"/>
      <c r="W159" s="73"/>
      <c r="X159" s="73"/>
      <c r="Y159" s="73"/>
      <c r="Z159" s="73"/>
      <c r="AA159" s="73"/>
      <c r="AB159" s="73"/>
      <c r="AC159" s="73"/>
      <c r="AD159" s="73"/>
      <c r="AE159" s="73"/>
      <c r="AF159" s="73"/>
      <c r="AG159" s="73"/>
      <c r="AH159" s="73"/>
      <c r="AI159" s="73"/>
      <c r="AJ159" s="73"/>
      <c r="AK159" s="73"/>
      <c r="AL159" s="73"/>
      <c r="AM159" s="73"/>
      <c r="AN159" s="73"/>
      <c r="AO159" s="73"/>
      <c r="AP159" s="73"/>
      <c r="AQ159" s="73"/>
      <c r="AR159" s="73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  <c r="CW159" s="14"/>
      <c r="CX159" s="14"/>
      <c r="CY159" s="14"/>
      <c r="CZ159" s="14"/>
      <c r="DA159" s="14"/>
      <c r="DB159" s="14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</row>
    <row r="160" spans="1:154" x14ac:dyDescent="0.2">
      <c r="A160" s="246"/>
      <c r="B160" s="247"/>
      <c r="C160" s="247" t="s">
        <v>40</v>
      </c>
      <c r="D160" s="247"/>
      <c r="E160" s="247"/>
      <c r="F160" s="247"/>
      <c r="G160" s="248" t="s">
        <v>209</v>
      </c>
      <c r="H160" s="213">
        <f>H149</f>
        <v>0</v>
      </c>
      <c r="I160" s="214">
        <f>I149</f>
        <v>0</v>
      </c>
      <c r="J160" s="118">
        <f t="shared" si="21"/>
        <v>0</v>
      </c>
      <c r="K160" s="171"/>
      <c r="L160" s="215">
        <f>L149</f>
        <v>0</v>
      </c>
      <c r="M160" s="249"/>
      <c r="N160" s="170">
        <f>N149</f>
        <v>0</v>
      </c>
      <c r="O160" s="216">
        <f>O149</f>
        <v>0</v>
      </c>
      <c r="P160" s="216">
        <f t="shared" si="17"/>
        <v>0</v>
      </c>
      <c r="Q160" s="97"/>
      <c r="R160" s="73"/>
      <c r="S160" s="73"/>
      <c r="T160" s="74"/>
      <c r="U160" s="73"/>
      <c r="V160" s="73"/>
      <c r="W160" s="73"/>
      <c r="X160" s="73"/>
      <c r="Y160" s="73"/>
      <c r="Z160" s="73"/>
      <c r="AA160" s="73"/>
      <c r="AB160" s="73"/>
      <c r="AC160" s="73"/>
      <c r="AD160" s="73"/>
      <c r="AE160" s="73"/>
      <c r="AF160" s="73"/>
      <c r="AG160" s="73"/>
      <c r="AH160" s="73"/>
      <c r="AI160" s="73"/>
      <c r="AJ160" s="73"/>
      <c r="AK160" s="73"/>
      <c r="AL160" s="73"/>
      <c r="AM160" s="73"/>
      <c r="AN160" s="73"/>
      <c r="AO160" s="73"/>
      <c r="AP160" s="73"/>
      <c r="AQ160" s="73"/>
      <c r="AR160" s="73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14"/>
      <c r="BI160" s="14"/>
      <c r="BJ160" s="14"/>
      <c r="BK160" s="14"/>
      <c r="BL160" s="14"/>
      <c r="BM160" s="14"/>
      <c r="BN160" s="14"/>
      <c r="BO160" s="14"/>
      <c r="BP160" s="14"/>
      <c r="BQ160" s="14"/>
      <c r="BR160" s="14"/>
      <c r="BS160" s="14"/>
      <c r="BT160" s="14"/>
      <c r="BU160" s="14"/>
      <c r="BV160" s="14"/>
      <c r="BW160" s="14"/>
      <c r="BX160" s="14"/>
      <c r="BY160" s="14"/>
      <c r="BZ160" s="14"/>
      <c r="CA160" s="1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  <c r="CW160" s="14"/>
      <c r="CX160" s="14"/>
      <c r="CY160" s="14"/>
      <c r="CZ160" s="14"/>
      <c r="DA160" s="14"/>
      <c r="DB160" s="14"/>
      <c r="DC160" s="16"/>
      <c r="DD160" s="16"/>
      <c r="DE160" s="16"/>
      <c r="DF160" s="16"/>
      <c r="DG160" s="16"/>
      <c r="DH160" s="16"/>
      <c r="DI160" s="16"/>
      <c r="DJ160" s="16"/>
      <c r="DK160" s="16"/>
      <c r="DL160" s="16"/>
      <c r="DM160" s="16"/>
      <c r="DN160" s="16"/>
      <c r="DO160" s="16"/>
      <c r="DP160" s="16"/>
      <c r="DQ160" s="16"/>
      <c r="DR160" s="16"/>
      <c r="DS160" s="16"/>
      <c r="DT160" s="16"/>
      <c r="DU160" s="16"/>
      <c r="DV160" s="16"/>
      <c r="DW160" s="16"/>
      <c r="DX160" s="16"/>
      <c r="DY160" s="16"/>
      <c r="DZ160" s="16"/>
      <c r="EA160" s="16"/>
      <c r="EB160" s="16"/>
      <c r="EC160" s="16"/>
      <c r="ED160" s="16"/>
      <c r="EE160" s="16"/>
      <c r="EF160" s="16"/>
      <c r="EG160" s="16"/>
      <c r="EH160" s="16"/>
      <c r="EI160" s="16"/>
      <c r="EJ160" s="16"/>
      <c r="EK160" s="16"/>
      <c r="EL160" s="16"/>
      <c r="EM160" s="16"/>
      <c r="EN160" s="16"/>
      <c r="EO160" s="16"/>
      <c r="EP160" s="16"/>
      <c r="EQ160" s="16"/>
      <c r="ER160" s="16"/>
      <c r="ES160" s="16"/>
      <c r="ET160" s="16"/>
      <c r="EU160" s="16"/>
      <c r="EV160" s="16"/>
      <c r="EW160" s="16"/>
      <c r="EX160" s="16"/>
    </row>
    <row r="161" spans="1:154" hidden="1" x14ac:dyDescent="0.2">
      <c r="A161" s="246"/>
      <c r="B161" s="247"/>
      <c r="C161" s="247" t="s">
        <v>38</v>
      </c>
      <c r="D161" s="247"/>
      <c r="E161" s="247"/>
      <c r="F161" s="247"/>
      <c r="G161" s="248" t="s">
        <v>210</v>
      </c>
      <c r="H161" s="213">
        <f>H159-H160</f>
        <v>0</v>
      </c>
      <c r="I161" s="214">
        <f>I159-I160</f>
        <v>0</v>
      </c>
      <c r="J161" s="118">
        <f t="shared" si="21"/>
        <v>0</v>
      </c>
      <c r="K161" s="171"/>
      <c r="L161" s="215">
        <f>L159-L160</f>
        <v>0</v>
      </c>
      <c r="M161" s="249"/>
      <c r="N161" s="170">
        <f>N159-N160</f>
        <v>0</v>
      </c>
      <c r="O161" s="216">
        <f>O159-O160</f>
        <v>0</v>
      </c>
      <c r="P161" s="216">
        <f t="shared" si="17"/>
        <v>0</v>
      </c>
      <c r="Q161" s="97"/>
      <c r="R161" s="73"/>
      <c r="S161" s="73"/>
      <c r="T161" s="74"/>
      <c r="U161" s="73"/>
      <c r="V161" s="73"/>
      <c r="W161" s="73"/>
      <c r="X161" s="73"/>
      <c r="Y161" s="73"/>
      <c r="Z161" s="73"/>
      <c r="AA161" s="73"/>
      <c r="AB161" s="73"/>
      <c r="AC161" s="73"/>
      <c r="AD161" s="73"/>
      <c r="AE161" s="73"/>
      <c r="AF161" s="73"/>
      <c r="AG161" s="73"/>
      <c r="AH161" s="73"/>
      <c r="AI161" s="73"/>
      <c r="AJ161" s="73"/>
      <c r="AK161" s="73"/>
      <c r="AL161" s="73"/>
      <c r="AM161" s="73"/>
      <c r="AN161" s="73"/>
      <c r="AO161" s="73"/>
      <c r="AP161" s="73"/>
      <c r="AQ161" s="73"/>
      <c r="AR161" s="73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  <c r="CW161" s="14"/>
      <c r="CX161" s="14"/>
      <c r="CY161" s="14"/>
      <c r="CZ161" s="14"/>
      <c r="DA161" s="14"/>
      <c r="DB161" s="14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</row>
    <row r="162" spans="1:154" hidden="1" x14ac:dyDescent="0.2">
      <c r="A162" s="87" t="s">
        <v>211</v>
      </c>
      <c r="B162" s="88" t="s">
        <v>26</v>
      </c>
      <c r="C162" s="88"/>
      <c r="D162" s="88"/>
      <c r="E162" s="88"/>
      <c r="F162" s="88"/>
      <c r="G162" s="122" t="s">
        <v>212</v>
      </c>
      <c r="H162" s="213">
        <f>+H163+H172+H174+H176</f>
        <v>10936400</v>
      </c>
      <c r="I162" s="214">
        <f>+I163+I172+I174+I176</f>
        <v>10928303</v>
      </c>
      <c r="J162" s="118">
        <f t="shared" si="21"/>
        <v>8097</v>
      </c>
      <c r="K162" s="171">
        <f t="shared" si="22"/>
        <v>99.93</v>
      </c>
      <c r="L162" s="215">
        <f>+L163+L172+L174+L176</f>
        <v>10836900</v>
      </c>
      <c r="M162" s="170">
        <f>+M163+M172+M174+M176</f>
        <v>9490358</v>
      </c>
      <c r="N162" s="170">
        <f>+N163+N172+N174+N176</f>
        <v>1100603</v>
      </c>
      <c r="O162" s="216">
        <f>+O163+O172+O174+O176</f>
        <v>10590961</v>
      </c>
      <c r="P162" s="216">
        <f t="shared" si="17"/>
        <v>245939</v>
      </c>
      <c r="Q162" s="97">
        <f t="shared" si="20"/>
        <v>97.73</v>
      </c>
      <c r="R162" s="73"/>
      <c r="S162" s="73"/>
      <c r="T162" s="74"/>
      <c r="U162" s="73"/>
      <c r="V162" s="73"/>
      <c r="W162" s="73"/>
      <c r="X162" s="73"/>
      <c r="Y162" s="73"/>
      <c r="Z162" s="73"/>
      <c r="AA162" s="73"/>
      <c r="AB162" s="73"/>
      <c r="AC162" s="73"/>
      <c r="AD162" s="73"/>
      <c r="AE162" s="73"/>
      <c r="AF162" s="73"/>
      <c r="AG162" s="73"/>
      <c r="AH162" s="73"/>
      <c r="AI162" s="73"/>
      <c r="AJ162" s="73"/>
      <c r="AK162" s="73"/>
      <c r="AL162" s="73"/>
      <c r="AM162" s="73"/>
      <c r="AN162" s="73"/>
      <c r="AO162" s="73"/>
      <c r="AP162" s="73"/>
      <c r="AQ162" s="73"/>
      <c r="AR162" s="73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  <c r="CW162" s="14"/>
      <c r="CX162" s="14"/>
      <c r="CY162" s="14"/>
      <c r="CZ162" s="14"/>
      <c r="DA162" s="14"/>
      <c r="DB162" s="14"/>
      <c r="DC162" s="16"/>
      <c r="DD162" s="16"/>
      <c r="DE162" s="16"/>
      <c r="DF162" s="16"/>
      <c r="DG162" s="16"/>
      <c r="DH162" s="16"/>
      <c r="DI162" s="16"/>
      <c r="DJ162" s="16"/>
      <c r="DK162" s="16"/>
      <c r="DL162" s="16"/>
      <c r="DM162" s="16"/>
      <c r="DN162" s="16"/>
      <c r="DO162" s="16"/>
      <c r="DP162" s="16"/>
      <c r="DQ162" s="16"/>
      <c r="DR162" s="16"/>
      <c r="DS162" s="16"/>
      <c r="DT162" s="16"/>
      <c r="DU162" s="16"/>
      <c r="DV162" s="16"/>
      <c r="DW162" s="16"/>
      <c r="DX162" s="16"/>
      <c r="DY162" s="16"/>
      <c r="DZ162" s="16"/>
      <c r="EA162" s="16"/>
      <c r="EB162" s="16"/>
      <c r="EC162" s="16"/>
      <c r="ED162" s="16"/>
      <c r="EE162" s="16"/>
      <c r="EF162" s="16"/>
      <c r="EG162" s="16"/>
      <c r="EH162" s="16"/>
      <c r="EI162" s="16"/>
      <c r="EJ162" s="16"/>
      <c r="EK162" s="16"/>
      <c r="EL162" s="16"/>
      <c r="EM162" s="16"/>
      <c r="EN162" s="16"/>
      <c r="EO162" s="16"/>
      <c r="EP162" s="16"/>
      <c r="EQ162" s="16"/>
      <c r="ER162" s="16"/>
      <c r="ES162" s="16"/>
      <c r="ET162" s="16"/>
      <c r="EU162" s="16"/>
      <c r="EV162" s="16"/>
      <c r="EW162" s="16"/>
      <c r="EX162" s="16"/>
    </row>
    <row r="163" spans="1:154" hidden="1" x14ac:dyDescent="0.2">
      <c r="A163" s="87"/>
      <c r="B163" s="88"/>
      <c r="C163" s="88"/>
      <c r="D163" s="88" t="s">
        <v>40</v>
      </c>
      <c r="E163" s="88"/>
      <c r="F163" s="88"/>
      <c r="G163" s="122" t="s">
        <v>94</v>
      </c>
      <c r="H163" s="213">
        <f>+H164+H165+H166+H167+H168+H170+H171</f>
        <v>10936400</v>
      </c>
      <c r="I163" s="214">
        <f>+I164+I165+I166+I167+I168+I170+I171</f>
        <v>10928303</v>
      </c>
      <c r="J163" s="118">
        <f t="shared" si="21"/>
        <v>8097</v>
      </c>
      <c r="K163" s="171">
        <f t="shared" si="22"/>
        <v>99.93</v>
      </c>
      <c r="L163" s="215">
        <f>+L164+L165+L166+L167+L168+L170+L171</f>
        <v>10836900</v>
      </c>
      <c r="M163" s="170">
        <f>+M164+M165+M166+M167+M168+M170+M171</f>
        <v>9559664</v>
      </c>
      <c r="N163" s="170">
        <f>+N164+N165+N166+N167+N168+N170+N171</f>
        <v>1102649</v>
      </c>
      <c r="O163" s="216">
        <f>+O164+O165+O166+O167+O168+O170+O171</f>
        <v>10662313</v>
      </c>
      <c r="P163" s="216">
        <f t="shared" si="17"/>
        <v>174587</v>
      </c>
      <c r="Q163" s="97">
        <f t="shared" si="20"/>
        <v>98.39</v>
      </c>
      <c r="R163" s="73"/>
      <c r="S163" s="73"/>
      <c r="T163" s="74"/>
      <c r="U163" s="73"/>
      <c r="V163" s="73"/>
      <c r="W163" s="73"/>
      <c r="X163" s="73"/>
      <c r="Y163" s="73"/>
      <c r="Z163" s="73"/>
      <c r="AA163" s="73"/>
      <c r="AB163" s="73"/>
      <c r="AC163" s="73"/>
      <c r="AD163" s="73"/>
      <c r="AE163" s="73"/>
      <c r="AF163" s="73"/>
      <c r="AG163" s="73"/>
      <c r="AH163" s="73"/>
      <c r="AI163" s="73"/>
      <c r="AJ163" s="73"/>
      <c r="AK163" s="73"/>
      <c r="AL163" s="73"/>
      <c r="AM163" s="73"/>
      <c r="AN163" s="73"/>
      <c r="AO163" s="73"/>
      <c r="AP163" s="73"/>
      <c r="AQ163" s="73"/>
      <c r="AR163" s="73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  <c r="CW163" s="14"/>
      <c r="CX163" s="14"/>
      <c r="CY163" s="14"/>
      <c r="CZ163" s="14"/>
      <c r="DA163" s="14"/>
      <c r="DB163" s="14"/>
      <c r="DC163" s="16"/>
      <c r="DD163" s="16"/>
      <c r="DE163" s="16"/>
      <c r="DF163" s="16"/>
      <c r="DG163" s="16"/>
      <c r="DH163" s="16"/>
      <c r="DI163" s="16"/>
      <c r="DJ163" s="16"/>
      <c r="DK163" s="16"/>
      <c r="DL163" s="16"/>
      <c r="DM163" s="16"/>
      <c r="DN163" s="16"/>
      <c r="DO163" s="16"/>
      <c r="DP163" s="16"/>
      <c r="DQ163" s="16"/>
      <c r="DR163" s="16"/>
      <c r="DS163" s="16"/>
      <c r="DT163" s="16"/>
      <c r="DU163" s="16"/>
      <c r="DV163" s="16"/>
      <c r="DW163" s="16"/>
      <c r="DX163" s="16"/>
      <c r="DY163" s="16"/>
      <c r="DZ163" s="16"/>
      <c r="EA163" s="16"/>
      <c r="EB163" s="16"/>
      <c r="EC163" s="16"/>
      <c r="ED163" s="16"/>
      <c r="EE163" s="16"/>
      <c r="EF163" s="16"/>
      <c r="EG163" s="16"/>
      <c r="EH163" s="16"/>
      <c r="EI163" s="16"/>
      <c r="EJ163" s="16"/>
      <c r="EK163" s="16"/>
      <c r="EL163" s="16"/>
      <c r="EM163" s="16"/>
      <c r="EN163" s="16"/>
      <c r="EO163" s="16"/>
      <c r="EP163" s="16"/>
      <c r="EQ163" s="16"/>
      <c r="ER163" s="16"/>
      <c r="ES163" s="16"/>
      <c r="ET163" s="16"/>
      <c r="EU163" s="16"/>
      <c r="EV163" s="16"/>
      <c r="EW163" s="16"/>
      <c r="EX163" s="16"/>
    </row>
    <row r="164" spans="1:154" hidden="1" x14ac:dyDescent="0.2">
      <c r="A164" s="87"/>
      <c r="B164" s="88"/>
      <c r="C164" s="88"/>
      <c r="D164" s="88" t="s">
        <v>123</v>
      </c>
      <c r="E164" s="88"/>
      <c r="F164" s="88"/>
      <c r="G164" s="122" t="s">
        <v>213</v>
      </c>
      <c r="H164" s="213">
        <f>+H180+H269</f>
        <v>3256400</v>
      </c>
      <c r="I164" s="214">
        <f>+I180+I269</f>
        <v>3256136</v>
      </c>
      <c r="J164" s="118">
        <f t="shared" si="21"/>
        <v>264</v>
      </c>
      <c r="K164" s="171">
        <f t="shared" si="22"/>
        <v>99.99</v>
      </c>
      <c r="L164" s="215">
        <f>+L180+L269</f>
        <v>3227400</v>
      </c>
      <c r="M164" s="170">
        <f>+M180+M269</f>
        <v>2816037</v>
      </c>
      <c r="N164" s="170">
        <f>+N180+N269</f>
        <v>381132</v>
      </c>
      <c r="O164" s="216">
        <f>+O180+O269</f>
        <v>3197169</v>
      </c>
      <c r="P164" s="216">
        <f t="shared" si="17"/>
        <v>30231</v>
      </c>
      <c r="Q164" s="97">
        <f t="shared" si="20"/>
        <v>99.06</v>
      </c>
      <c r="R164" s="73"/>
      <c r="S164" s="73"/>
      <c r="T164" s="74"/>
      <c r="U164" s="73"/>
      <c r="V164" s="73"/>
      <c r="W164" s="73"/>
      <c r="X164" s="73"/>
      <c r="Y164" s="73"/>
      <c r="Z164" s="73"/>
      <c r="AA164" s="73"/>
      <c r="AB164" s="73"/>
      <c r="AC164" s="73"/>
      <c r="AD164" s="73"/>
      <c r="AE164" s="73"/>
      <c r="AF164" s="73"/>
      <c r="AG164" s="73"/>
      <c r="AH164" s="73"/>
      <c r="AI164" s="73"/>
      <c r="AJ164" s="73"/>
      <c r="AK164" s="73"/>
      <c r="AL164" s="73"/>
      <c r="AM164" s="73"/>
      <c r="AN164" s="73"/>
      <c r="AO164" s="73"/>
      <c r="AP164" s="73"/>
      <c r="AQ164" s="73"/>
      <c r="AR164" s="73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  <c r="CF164" s="14"/>
      <c r="CG164" s="14"/>
      <c r="CH164" s="14"/>
      <c r="CI164" s="14"/>
      <c r="CJ164" s="14"/>
      <c r="CK164" s="14"/>
      <c r="CL164" s="14"/>
      <c r="CM164" s="14"/>
      <c r="CN164" s="14"/>
      <c r="CO164" s="14"/>
      <c r="CP164" s="14"/>
      <c r="CQ164" s="14"/>
      <c r="CR164" s="14"/>
      <c r="CS164" s="14"/>
      <c r="CT164" s="14"/>
      <c r="CU164" s="14"/>
      <c r="CV164" s="14"/>
      <c r="CW164" s="14"/>
      <c r="CX164" s="14"/>
      <c r="CY164" s="14"/>
      <c r="CZ164" s="14"/>
      <c r="DA164" s="14"/>
      <c r="DB164" s="14"/>
      <c r="DC164" s="16"/>
      <c r="DD164" s="16"/>
      <c r="DE164" s="16"/>
      <c r="DF164" s="16"/>
      <c r="DG164" s="16"/>
      <c r="DH164" s="16"/>
      <c r="DI164" s="16"/>
      <c r="DJ164" s="16"/>
      <c r="DK164" s="16"/>
      <c r="DL164" s="16"/>
      <c r="DM164" s="16"/>
      <c r="DN164" s="16"/>
      <c r="DO164" s="16"/>
      <c r="DP164" s="16"/>
      <c r="DQ164" s="16"/>
      <c r="DR164" s="16"/>
      <c r="DS164" s="16"/>
      <c r="DT164" s="16"/>
      <c r="DU164" s="16"/>
      <c r="DV164" s="16"/>
      <c r="DW164" s="16"/>
      <c r="DX164" s="16"/>
      <c r="DY164" s="16"/>
      <c r="DZ164" s="16"/>
      <c r="EA164" s="16"/>
      <c r="EB164" s="16"/>
      <c r="EC164" s="16"/>
      <c r="ED164" s="16"/>
      <c r="EE164" s="16"/>
      <c r="EF164" s="16"/>
      <c r="EG164" s="16"/>
      <c r="EH164" s="16"/>
      <c r="EI164" s="16"/>
      <c r="EJ164" s="16"/>
      <c r="EK164" s="16"/>
      <c r="EL164" s="16"/>
      <c r="EM164" s="16"/>
      <c r="EN164" s="16"/>
      <c r="EO164" s="16"/>
      <c r="EP164" s="16"/>
      <c r="EQ164" s="16"/>
      <c r="ER164" s="16"/>
      <c r="ES164" s="16"/>
      <c r="ET164" s="16"/>
      <c r="EU164" s="16"/>
      <c r="EV164" s="16"/>
      <c r="EW164" s="16"/>
      <c r="EX164" s="16"/>
    </row>
    <row r="165" spans="1:154" hidden="1" x14ac:dyDescent="0.2">
      <c r="A165" s="87"/>
      <c r="B165" s="88"/>
      <c r="C165" s="88"/>
      <c r="D165" s="88" t="s">
        <v>124</v>
      </c>
      <c r="E165" s="88"/>
      <c r="F165" s="88"/>
      <c r="G165" s="122" t="s">
        <v>214</v>
      </c>
      <c r="H165" s="213">
        <f>+H208+H303</f>
        <v>373000</v>
      </c>
      <c r="I165" s="214">
        <f>+I208+I303</f>
        <v>366025</v>
      </c>
      <c r="J165" s="118">
        <f t="shared" si="21"/>
        <v>6975</v>
      </c>
      <c r="K165" s="171">
        <f t="shared" si="22"/>
        <v>98.13</v>
      </c>
      <c r="L165" s="215">
        <f>+L208+L303</f>
        <v>302500</v>
      </c>
      <c r="M165" s="170">
        <f>+M208+M303</f>
        <v>253311</v>
      </c>
      <c r="N165" s="170">
        <f>+N208+N303</f>
        <v>22581</v>
      </c>
      <c r="O165" s="216">
        <f>+O208+O303</f>
        <v>275892</v>
      </c>
      <c r="P165" s="216">
        <f t="shared" si="17"/>
        <v>26608</v>
      </c>
      <c r="Q165" s="97">
        <f t="shared" si="20"/>
        <v>91.2</v>
      </c>
      <c r="R165" s="73"/>
      <c r="S165" s="73"/>
      <c r="T165" s="74"/>
      <c r="U165" s="73"/>
      <c r="V165" s="73"/>
      <c r="W165" s="73"/>
      <c r="X165" s="73"/>
      <c r="Y165" s="73"/>
      <c r="Z165" s="73"/>
      <c r="AA165" s="73"/>
      <c r="AB165" s="73"/>
      <c r="AC165" s="73"/>
      <c r="AD165" s="73"/>
      <c r="AE165" s="73"/>
      <c r="AF165" s="73"/>
      <c r="AG165" s="73"/>
      <c r="AH165" s="73"/>
      <c r="AI165" s="73"/>
      <c r="AJ165" s="73"/>
      <c r="AK165" s="73"/>
      <c r="AL165" s="73"/>
      <c r="AM165" s="73"/>
      <c r="AN165" s="73"/>
      <c r="AO165" s="73"/>
      <c r="AP165" s="73"/>
      <c r="AQ165" s="73"/>
      <c r="AR165" s="73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  <c r="CW165" s="14"/>
      <c r="CX165" s="14"/>
      <c r="CY165" s="14"/>
      <c r="CZ165" s="14"/>
      <c r="DA165" s="14"/>
      <c r="DB165" s="14"/>
      <c r="DC165" s="16"/>
      <c r="DD165" s="16"/>
      <c r="DE165" s="16"/>
      <c r="DF165" s="16"/>
      <c r="DG165" s="16"/>
      <c r="DH165" s="16"/>
      <c r="DI165" s="16"/>
      <c r="DJ165" s="16"/>
      <c r="DK165" s="16"/>
      <c r="DL165" s="16"/>
      <c r="DM165" s="16"/>
      <c r="DN165" s="16"/>
      <c r="DO165" s="16"/>
      <c r="DP165" s="16"/>
      <c r="DQ165" s="16"/>
      <c r="DR165" s="16"/>
      <c r="DS165" s="16"/>
      <c r="DT165" s="16"/>
      <c r="DU165" s="16"/>
      <c r="DV165" s="16"/>
      <c r="DW165" s="16"/>
      <c r="DX165" s="16"/>
      <c r="DY165" s="16"/>
      <c r="DZ165" s="16"/>
      <c r="EA165" s="16"/>
      <c r="EB165" s="16"/>
      <c r="EC165" s="16"/>
      <c r="ED165" s="16"/>
      <c r="EE165" s="16"/>
      <c r="EF165" s="16"/>
      <c r="EG165" s="16"/>
      <c r="EH165" s="16"/>
      <c r="EI165" s="16"/>
      <c r="EJ165" s="16"/>
      <c r="EK165" s="16"/>
      <c r="EL165" s="16"/>
      <c r="EM165" s="16"/>
      <c r="EN165" s="16"/>
      <c r="EO165" s="16"/>
      <c r="EP165" s="16"/>
      <c r="EQ165" s="16"/>
      <c r="ER165" s="16"/>
      <c r="ES165" s="16"/>
      <c r="ET165" s="16"/>
      <c r="EU165" s="16"/>
      <c r="EV165" s="16"/>
      <c r="EW165" s="16"/>
      <c r="EX165" s="16"/>
    </row>
    <row r="166" spans="1:154" hidden="1" x14ac:dyDescent="0.2">
      <c r="A166" s="87"/>
      <c r="B166" s="88"/>
      <c r="C166" s="88"/>
      <c r="D166" s="88" t="s">
        <v>125</v>
      </c>
      <c r="E166" s="88"/>
      <c r="F166" s="88"/>
      <c r="G166" s="122" t="s">
        <v>215</v>
      </c>
      <c r="H166" s="213">
        <f>+H338</f>
        <v>0</v>
      </c>
      <c r="I166" s="214">
        <f>+I338</f>
        <v>0</v>
      </c>
      <c r="J166" s="118">
        <f t="shared" si="21"/>
        <v>0</v>
      </c>
      <c r="K166" s="171"/>
      <c r="L166" s="215">
        <f>+L338</f>
        <v>0</v>
      </c>
      <c r="M166" s="170">
        <f>+M338</f>
        <v>0</v>
      </c>
      <c r="N166" s="170">
        <f>+N338</f>
        <v>0</v>
      </c>
      <c r="O166" s="216">
        <f>+O338</f>
        <v>0</v>
      </c>
      <c r="P166" s="216">
        <f t="shared" si="17"/>
        <v>0</v>
      </c>
      <c r="Q166" s="97"/>
      <c r="R166" s="73"/>
      <c r="S166" s="73"/>
      <c r="T166" s="74"/>
      <c r="U166" s="73"/>
      <c r="V166" s="73"/>
      <c r="W166" s="73"/>
      <c r="X166" s="73"/>
      <c r="Y166" s="73"/>
      <c r="Z166" s="73"/>
      <c r="AA166" s="73"/>
      <c r="AB166" s="73"/>
      <c r="AC166" s="73"/>
      <c r="AD166" s="73"/>
      <c r="AE166" s="73"/>
      <c r="AF166" s="73"/>
      <c r="AG166" s="73"/>
      <c r="AH166" s="73"/>
      <c r="AI166" s="73"/>
      <c r="AJ166" s="73"/>
      <c r="AK166" s="73"/>
      <c r="AL166" s="73"/>
      <c r="AM166" s="73"/>
      <c r="AN166" s="73"/>
      <c r="AO166" s="73"/>
      <c r="AP166" s="73"/>
      <c r="AQ166" s="73"/>
      <c r="AR166" s="73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  <c r="CW166" s="14"/>
      <c r="CX166" s="14"/>
      <c r="CY166" s="14"/>
      <c r="CZ166" s="14"/>
      <c r="DA166" s="14"/>
      <c r="DB166" s="14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</row>
    <row r="167" spans="1:154" hidden="1" x14ac:dyDescent="0.2">
      <c r="A167" s="87"/>
      <c r="B167" s="88"/>
      <c r="C167" s="88"/>
      <c r="D167" s="88" t="s">
        <v>126</v>
      </c>
      <c r="E167" s="88"/>
      <c r="F167" s="88"/>
      <c r="G167" s="122" t="s">
        <v>216</v>
      </c>
      <c r="H167" s="213">
        <f>+H238</f>
        <v>0</v>
      </c>
      <c r="I167" s="214">
        <f>+I238</f>
        <v>0</v>
      </c>
      <c r="J167" s="118">
        <f t="shared" si="21"/>
        <v>0</v>
      </c>
      <c r="K167" s="171" t="e">
        <f>ROUND(I167/H167*100,2)</f>
        <v>#DIV/0!</v>
      </c>
      <c r="L167" s="215">
        <f>+L238</f>
        <v>0</v>
      </c>
      <c r="M167" s="170">
        <f>+M238</f>
        <v>0</v>
      </c>
      <c r="N167" s="170">
        <f>+N238</f>
        <v>0</v>
      </c>
      <c r="O167" s="216">
        <f>+O238</f>
        <v>0</v>
      </c>
      <c r="P167" s="216">
        <f t="shared" si="17"/>
        <v>0</v>
      </c>
      <c r="Q167" s="97" t="e">
        <f t="shared" si="20"/>
        <v>#DIV/0!</v>
      </c>
      <c r="R167" s="73"/>
      <c r="S167" s="73"/>
      <c r="T167" s="74"/>
      <c r="U167" s="73"/>
      <c r="V167" s="73"/>
      <c r="W167" s="73"/>
      <c r="X167" s="73"/>
      <c r="Y167" s="73"/>
      <c r="Z167" s="73"/>
      <c r="AA167" s="73"/>
      <c r="AB167" s="73"/>
      <c r="AC167" s="73"/>
      <c r="AD167" s="73"/>
      <c r="AE167" s="73"/>
      <c r="AF167" s="73"/>
      <c r="AG167" s="73"/>
      <c r="AH167" s="73"/>
      <c r="AI167" s="73"/>
      <c r="AJ167" s="73"/>
      <c r="AK167" s="73"/>
      <c r="AL167" s="73"/>
      <c r="AM167" s="73"/>
      <c r="AN167" s="73"/>
      <c r="AO167" s="73"/>
      <c r="AP167" s="73"/>
      <c r="AQ167" s="73"/>
      <c r="AR167" s="73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  <c r="CF167" s="14"/>
      <c r="CG167" s="14"/>
      <c r="CH167" s="14"/>
      <c r="CI167" s="14"/>
      <c r="CJ167" s="14"/>
      <c r="CK167" s="14"/>
      <c r="CL167" s="14"/>
      <c r="CM167" s="14"/>
      <c r="CN167" s="14"/>
      <c r="CO167" s="14"/>
      <c r="CP167" s="14"/>
      <c r="CQ167" s="14"/>
      <c r="CR167" s="14"/>
      <c r="CS167" s="14"/>
      <c r="CT167" s="14"/>
      <c r="CU167" s="14"/>
      <c r="CV167" s="14"/>
      <c r="CW167" s="14"/>
      <c r="CX167" s="14"/>
      <c r="CY167" s="14"/>
      <c r="CZ167" s="14"/>
      <c r="DA167" s="14"/>
      <c r="DB167" s="14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</row>
    <row r="168" spans="1:154" ht="33" hidden="1" x14ac:dyDescent="0.2">
      <c r="A168" s="87"/>
      <c r="B168" s="88"/>
      <c r="C168" s="88"/>
      <c r="D168" s="88">
        <v>51</v>
      </c>
      <c r="E168" s="88"/>
      <c r="F168" s="88"/>
      <c r="G168" s="122" t="s">
        <v>217</v>
      </c>
      <c r="H168" s="213">
        <f>+H240+H341</f>
        <v>1523000</v>
      </c>
      <c r="I168" s="214">
        <f>+I240+I341</f>
        <v>1523000</v>
      </c>
      <c r="J168" s="118">
        <f t="shared" si="21"/>
        <v>0</v>
      </c>
      <c r="K168" s="171">
        <f>ROUND(I168/H168*100,2)</f>
        <v>100</v>
      </c>
      <c r="L168" s="215">
        <f>+L240+L341</f>
        <v>1523000</v>
      </c>
      <c r="M168" s="170">
        <f>+M240+M341</f>
        <v>1359848</v>
      </c>
      <c r="N168" s="170">
        <f>+N240+N341</f>
        <v>143983</v>
      </c>
      <c r="O168" s="216">
        <f>+O240+O341</f>
        <v>1503831</v>
      </c>
      <c r="P168" s="216">
        <f t="shared" si="17"/>
        <v>19169</v>
      </c>
      <c r="Q168" s="97">
        <f t="shared" si="20"/>
        <v>98.74</v>
      </c>
      <c r="R168" s="73"/>
      <c r="S168" s="73"/>
      <c r="T168" s="74"/>
      <c r="U168" s="73"/>
      <c r="V168" s="73"/>
      <c r="W168" s="73"/>
      <c r="X168" s="73"/>
      <c r="Y168" s="73"/>
      <c r="Z168" s="73"/>
      <c r="AA168" s="73"/>
      <c r="AB168" s="73"/>
      <c r="AC168" s="73"/>
      <c r="AD168" s="73"/>
      <c r="AE168" s="73"/>
      <c r="AF168" s="73"/>
      <c r="AG168" s="73"/>
      <c r="AH168" s="73"/>
      <c r="AI168" s="73"/>
      <c r="AJ168" s="73"/>
      <c r="AK168" s="73"/>
      <c r="AL168" s="73"/>
      <c r="AM168" s="73"/>
      <c r="AN168" s="73"/>
      <c r="AO168" s="73"/>
      <c r="AP168" s="73"/>
      <c r="AQ168" s="73"/>
      <c r="AR168" s="73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  <c r="CW168" s="14"/>
      <c r="CX168" s="14"/>
      <c r="CY168" s="14"/>
      <c r="CZ168" s="14"/>
      <c r="DA168" s="14"/>
      <c r="DB168" s="14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</row>
    <row r="169" spans="1:154" ht="33" hidden="1" x14ac:dyDescent="0.2">
      <c r="A169" s="87"/>
      <c r="B169" s="88"/>
      <c r="C169" s="88"/>
      <c r="D169" s="88">
        <v>56</v>
      </c>
      <c r="E169" s="88"/>
      <c r="F169" s="88"/>
      <c r="G169" s="122" t="s">
        <v>218</v>
      </c>
      <c r="H169" s="213"/>
      <c r="I169" s="214"/>
      <c r="J169" s="118">
        <f t="shared" si="21"/>
        <v>0</v>
      </c>
      <c r="K169" s="171" t="e">
        <f t="shared" ref="K169:K171" si="23">ROUND(I169/H169*100,2)</f>
        <v>#DIV/0!</v>
      </c>
      <c r="L169" s="215"/>
      <c r="M169" s="170"/>
      <c r="N169" s="170"/>
      <c r="O169" s="216"/>
      <c r="P169" s="216">
        <f t="shared" si="17"/>
        <v>0</v>
      </c>
      <c r="Q169" s="97" t="e">
        <f t="shared" si="20"/>
        <v>#DIV/0!</v>
      </c>
      <c r="R169" s="73"/>
      <c r="S169" s="73"/>
      <c r="T169" s="74"/>
      <c r="U169" s="73"/>
      <c r="V169" s="73"/>
      <c r="W169" s="73"/>
      <c r="X169" s="73"/>
      <c r="Y169" s="73"/>
      <c r="Z169" s="73"/>
      <c r="AA169" s="73"/>
      <c r="AB169" s="73"/>
      <c r="AC169" s="73"/>
      <c r="AD169" s="73"/>
      <c r="AE169" s="73"/>
      <c r="AF169" s="73"/>
      <c r="AG169" s="73"/>
      <c r="AH169" s="73"/>
      <c r="AI169" s="73"/>
      <c r="AJ169" s="73"/>
      <c r="AK169" s="73"/>
      <c r="AL169" s="73"/>
      <c r="AM169" s="73"/>
      <c r="AN169" s="73"/>
      <c r="AO169" s="73"/>
      <c r="AP169" s="73"/>
      <c r="AQ169" s="73"/>
      <c r="AR169" s="73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  <c r="CF169" s="14"/>
      <c r="CG169" s="14"/>
      <c r="CH169" s="14"/>
      <c r="CI169" s="14"/>
      <c r="CJ169" s="14"/>
      <c r="CK169" s="14"/>
      <c r="CL169" s="14"/>
      <c r="CM169" s="14"/>
      <c r="CN169" s="14"/>
      <c r="CO169" s="14"/>
      <c r="CP169" s="14"/>
      <c r="CQ169" s="14"/>
      <c r="CR169" s="14"/>
      <c r="CS169" s="14"/>
      <c r="CT169" s="14"/>
      <c r="CU169" s="14"/>
      <c r="CV169" s="14"/>
      <c r="CW169" s="14"/>
      <c r="CX169" s="14"/>
      <c r="CY169" s="14"/>
      <c r="CZ169" s="14"/>
      <c r="DA169" s="14"/>
      <c r="DB169" s="14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</row>
    <row r="170" spans="1:154" hidden="1" x14ac:dyDescent="0.2">
      <c r="A170" s="87"/>
      <c r="B170" s="88"/>
      <c r="C170" s="88"/>
      <c r="D170" s="88">
        <v>57</v>
      </c>
      <c r="E170" s="88"/>
      <c r="F170" s="88"/>
      <c r="G170" s="122" t="s">
        <v>219</v>
      </c>
      <c r="H170" s="213">
        <f>+H245+H346</f>
        <v>5784000</v>
      </c>
      <c r="I170" s="214">
        <f>+I245+I346</f>
        <v>5783142</v>
      </c>
      <c r="J170" s="118">
        <f t="shared" si="21"/>
        <v>858</v>
      </c>
      <c r="K170" s="171"/>
      <c r="L170" s="215">
        <f>+L245+L346</f>
        <v>5784000</v>
      </c>
      <c r="M170" s="170">
        <f>+M245+M346</f>
        <v>5130468</v>
      </c>
      <c r="N170" s="170">
        <f>+N245+N346</f>
        <v>554953</v>
      </c>
      <c r="O170" s="216">
        <f>+O245+O346</f>
        <v>5685421</v>
      </c>
      <c r="P170" s="216">
        <f t="shared" si="17"/>
        <v>98579</v>
      </c>
      <c r="Q170" s="97"/>
      <c r="R170" s="73"/>
      <c r="S170" s="73"/>
      <c r="T170" s="74"/>
      <c r="U170" s="73"/>
      <c r="V170" s="73"/>
      <c r="W170" s="73"/>
      <c r="X170" s="73"/>
      <c r="Y170" s="73"/>
      <c r="Z170" s="73"/>
      <c r="AA170" s="73"/>
      <c r="AB170" s="73"/>
      <c r="AC170" s="73"/>
      <c r="AD170" s="73"/>
      <c r="AE170" s="73"/>
      <c r="AF170" s="73"/>
      <c r="AG170" s="73"/>
      <c r="AH170" s="73"/>
      <c r="AI170" s="73"/>
      <c r="AJ170" s="73"/>
      <c r="AK170" s="73"/>
      <c r="AL170" s="73"/>
      <c r="AM170" s="73"/>
      <c r="AN170" s="73"/>
      <c r="AO170" s="73"/>
      <c r="AP170" s="73"/>
      <c r="AQ170" s="73"/>
      <c r="AR170" s="73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  <c r="CF170" s="14"/>
      <c r="CG170" s="14"/>
      <c r="CH170" s="14"/>
      <c r="CI170" s="14"/>
      <c r="CJ170" s="14"/>
      <c r="CK170" s="14"/>
      <c r="CL170" s="14"/>
      <c r="CM170" s="14"/>
      <c r="CN170" s="14"/>
      <c r="CO170" s="14"/>
      <c r="CP170" s="14"/>
      <c r="CQ170" s="14"/>
      <c r="CR170" s="14"/>
      <c r="CS170" s="14"/>
      <c r="CT170" s="14"/>
      <c r="CU170" s="14"/>
      <c r="CV170" s="14"/>
      <c r="CW170" s="14"/>
      <c r="CX170" s="14"/>
      <c r="CY170" s="14"/>
      <c r="CZ170" s="14"/>
      <c r="DA170" s="14"/>
      <c r="DB170" s="14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</row>
    <row r="171" spans="1:154" hidden="1" x14ac:dyDescent="0.2">
      <c r="A171" s="87"/>
      <c r="B171" s="88"/>
      <c r="C171" s="88"/>
      <c r="D171" s="88">
        <v>59</v>
      </c>
      <c r="E171" s="88"/>
      <c r="F171" s="88"/>
      <c r="G171" s="122" t="s">
        <v>114</v>
      </c>
      <c r="H171" s="213">
        <f>+H377</f>
        <v>0</v>
      </c>
      <c r="I171" s="214">
        <f>+I377</f>
        <v>0</v>
      </c>
      <c r="J171" s="118">
        <f t="shared" si="21"/>
        <v>0</v>
      </c>
      <c r="K171" s="171" t="e">
        <f t="shared" si="23"/>
        <v>#DIV/0!</v>
      </c>
      <c r="L171" s="215">
        <f>+L377</f>
        <v>0</v>
      </c>
      <c r="M171" s="170">
        <f>+M377</f>
        <v>0</v>
      </c>
      <c r="N171" s="170">
        <f>+N377</f>
        <v>0</v>
      </c>
      <c r="O171" s="216">
        <f>+O377</f>
        <v>0</v>
      </c>
      <c r="P171" s="216">
        <f t="shared" si="17"/>
        <v>0</v>
      </c>
      <c r="Q171" s="97" t="e">
        <f t="shared" si="20"/>
        <v>#DIV/0!</v>
      </c>
      <c r="R171" s="73"/>
      <c r="S171" s="73"/>
      <c r="T171" s="74"/>
      <c r="U171" s="73"/>
      <c r="V171" s="73"/>
      <c r="W171" s="73"/>
      <c r="X171" s="73"/>
      <c r="Y171" s="73"/>
      <c r="Z171" s="73"/>
      <c r="AA171" s="73"/>
      <c r="AB171" s="73"/>
      <c r="AC171" s="73"/>
      <c r="AD171" s="73"/>
      <c r="AE171" s="73"/>
      <c r="AF171" s="73"/>
      <c r="AG171" s="73"/>
      <c r="AH171" s="73"/>
      <c r="AI171" s="73"/>
      <c r="AJ171" s="73"/>
      <c r="AK171" s="73"/>
      <c r="AL171" s="73"/>
      <c r="AM171" s="73"/>
      <c r="AN171" s="73"/>
      <c r="AO171" s="73"/>
      <c r="AP171" s="73"/>
      <c r="AQ171" s="73"/>
      <c r="AR171" s="73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14"/>
      <c r="BI171" s="14"/>
      <c r="BJ171" s="14"/>
      <c r="BK171" s="14"/>
      <c r="BL171" s="14"/>
      <c r="BM171" s="14"/>
      <c r="BN171" s="14"/>
      <c r="BO171" s="14"/>
      <c r="BP171" s="14"/>
      <c r="BQ171" s="14"/>
      <c r="BR171" s="14"/>
      <c r="BS171" s="14"/>
      <c r="BT171" s="14"/>
      <c r="BU171" s="14"/>
      <c r="BV171" s="14"/>
      <c r="BW171" s="14"/>
      <c r="BX171" s="14"/>
      <c r="BY171" s="14"/>
      <c r="BZ171" s="14"/>
      <c r="CA171" s="1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  <c r="CW171" s="14"/>
      <c r="CX171" s="14"/>
      <c r="CY171" s="14"/>
      <c r="CZ171" s="14"/>
      <c r="DA171" s="14"/>
      <c r="DB171" s="14"/>
      <c r="DC171" s="16"/>
      <c r="DD171" s="16"/>
      <c r="DE171" s="16"/>
      <c r="DF171" s="16"/>
      <c r="DG171" s="16"/>
      <c r="DH171" s="16"/>
      <c r="DI171" s="16"/>
      <c r="DJ171" s="16"/>
      <c r="DK171" s="16"/>
      <c r="DL171" s="16"/>
      <c r="DM171" s="16"/>
      <c r="DN171" s="16"/>
      <c r="DO171" s="16"/>
      <c r="DP171" s="16"/>
      <c r="DQ171" s="16"/>
      <c r="DR171" s="16"/>
      <c r="DS171" s="16"/>
      <c r="DT171" s="16"/>
      <c r="DU171" s="16"/>
      <c r="DV171" s="16"/>
      <c r="DW171" s="16"/>
      <c r="DX171" s="16"/>
      <c r="DY171" s="16"/>
      <c r="DZ171" s="16"/>
      <c r="EA171" s="16"/>
      <c r="EB171" s="16"/>
      <c r="EC171" s="16"/>
      <c r="ED171" s="16"/>
      <c r="EE171" s="16"/>
      <c r="EF171" s="16"/>
      <c r="EG171" s="16"/>
      <c r="EH171" s="16"/>
      <c r="EI171" s="16"/>
      <c r="EJ171" s="16"/>
      <c r="EK171" s="16"/>
      <c r="EL171" s="16"/>
      <c r="EM171" s="16"/>
      <c r="EN171" s="16"/>
      <c r="EO171" s="16"/>
      <c r="EP171" s="16"/>
      <c r="EQ171" s="16"/>
      <c r="ER171" s="16"/>
      <c r="ES171" s="16"/>
      <c r="ET171" s="16"/>
      <c r="EU171" s="16"/>
      <c r="EV171" s="16"/>
      <c r="EW171" s="16"/>
      <c r="EX171" s="16"/>
    </row>
    <row r="172" spans="1:154" hidden="1" x14ac:dyDescent="0.2">
      <c r="A172" s="87"/>
      <c r="B172" s="88"/>
      <c r="C172" s="88"/>
      <c r="D172" s="88" t="s">
        <v>144</v>
      </c>
      <c r="E172" s="88"/>
      <c r="F172" s="88"/>
      <c r="G172" s="122" t="s">
        <v>118</v>
      </c>
      <c r="H172" s="213">
        <f>+H173</f>
        <v>0</v>
      </c>
      <c r="I172" s="214">
        <f>+I173</f>
        <v>0</v>
      </c>
      <c r="J172" s="118">
        <f t="shared" si="21"/>
        <v>0</v>
      </c>
      <c r="K172" s="171"/>
      <c r="L172" s="215">
        <f>+L173</f>
        <v>0</v>
      </c>
      <c r="M172" s="170">
        <f>+M173</f>
        <v>0</v>
      </c>
      <c r="N172" s="170">
        <f>+N173</f>
        <v>0</v>
      </c>
      <c r="O172" s="216">
        <f>+O173</f>
        <v>0</v>
      </c>
      <c r="P172" s="216">
        <f t="shared" si="17"/>
        <v>0</v>
      </c>
      <c r="Q172" s="97"/>
      <c r="R172" s="73"/>
      <c r="S172" s="73"/>
      <c r="T172" s="74"/>
      <c r="U172" s="73"/>
      <c r="V172" s="73"/>
      <c r="W172" s="73"/>
      <c r="X172" s="73"/>
      <c r="Y172" s="73"/>
      <c r="Z172" s="73"/>
      <c r="AA172" s="73"/>
      <c r="AB172" s="73"/>
      <c r="AC172" s="73"/>
      <c r="AD172" s="73"/>
      <c r="AE172" s="73"/>
      <c r="AF172" s="73"/>
      <c r="AG172" s="73"/>
      <c r="AH172" s="73"/>
      <c r="AI172" s="73"/>
      <c r="AJ172" s="73"/>
      <c r="AK172" s="73"/>
      <c r="AL172" s="73"/>
      <c r="AM172" s="73"/>
      <c r="AN172" s="73"/>
      <c r="AO172" s="73"/>
      <c r="AP172" s="73"/>
      <c r="AQ172" s="73"/>
      <c r="AR172" s="73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  <c r="CW172" s="14"/>
      <c r="CX172" s="14"/>
      <c r="CY172" s="14"/>
      <c r="CZ172" s="14"/>
      <c r="DA172" s="14"/>
      <c r="DB172" s="14"/>
      <c r="DC172" s="16"/>
      <c r="DD172" s="16"/>
      <c r="DE172" s="16"/>
      <c r="DF172" s="16"/>
      <c r="DG172" s="16"/>
      <c r="DH172" s="16"/>
      <c r="DI172" s="16"/>
      <c r="DJ172" s="16"/>
      <c r="DK172" s="16"/>
      <c r="DL172" s="16"/>
      <c r="DM172" s="16"/>
      <c r="DN172" s="16"/>
      <c r="DO172" s="16"/>
      <c r="DP172" s="16"/>
      <c r="DQ172" s="16"/>
      <c r="DR172" s="16"/>
      <c r="DS172" s="16"/>
      <c r="DT172" s="16"/>
      <c r="DU172" s="16"/>
      <c r="DV172" s="16"/>
      <c r="DW172" s="16"/>
      <c r="DX172" s="16"/>
      <c r="DY172" s="16"/>
      <c r="DZ172" s="16"/>
      <c r="EA172" s="16"/>
      <c r="EB172" s="16"/>
      <c r="EC172" s="16"/>
      <c r="ED172" s="16"/>
      <c r="EE172" s="16"/>
      <c r="EF172" s="16"/>
      <c r="EG172" s="16"/>
      <c r="EH172" s="16"/>
      <c r="EI172" s="16"/>
      <c r="EJ172" s="16"/>
      <c r="EK172" s="16"/>
      <c r="EL172" s="16"/>
      <c r="EM172" s="16"/>
      <c r="EN172" s="16"/>
      <c r="EO172" s="16"/>
      <c r="EP172" s="16"/>
      <c r="EQ172" s="16"/>
      <c r="ER172" s="16"/>
      <c r="ES172" s="16"/>
      <c r="ET172" s="16"/>
      <c r="EU172" s="16"/>
      <c r="EV172" s="16"/>
      <c r="EW172" s="16"/>
      <c r="EX172" s="16"/>
    </row>
    <row r="173" spans="1:154" hidden="1" x14ac:dyDescent="0.2">
      <c r="A173" s="87"/>
      <c r="B173" s="88"/>
      <c r="C173" s="88"/>
      <c r="D173" s="88">
        <v>71</v>
      </c>
      <c r="E173" s="88"/>
      <c r="F173" s="88"/>
      <c r="G173" s="122" t="s">
        <v>220</v>
      </c>
      <c r="H173" s="213">
        <f>+H254+H381</f>
        <v>0</v>
      </c>
      <c r="I173" s="214">
        <f>+I254+I381</f>
        <v>0</v>
      </c>
      <c r="J173" s="118">
        <f t="shared" si="21"/>
        <v>0</v>
      </c>
      <c r="K173" s="171"/>
      <c r="L173" s="215">
        <f>+L254+L381</f>
        <v>0</v>
      </c>
      <c r="M173" s="170">
        <f>+M254+M381</f>
        <v>0</v>
      </c>
      <c r="N173" s="170">
        <f>+N254+N381</f>
        <v>0</v>
      </c>
      <c r="O173" s="216">
        <f>+O254+O381</f>
        <v>0</v>
      </c>
      <c r="P173" s="216">
        <f t="shared" si="17"/>
        <v>0</v>
      </c>
      <c r="Q173" s="97"/>
      <c r="R173" s="73"/>
      <c r="S173" s="73"/>
      <c r="T173" s="74"/>
      <c r="U173" s="73"/>
      <c r="V173" s="73"/>
      <c r="W173" s="73"/>
      <c r="X173" s="73"/>
      <c r="Y173" s="73"/>
      <c r="Z173" s="73"/>
      <c r="AA173" s="73"/>
      <c r="AB173" s="73"/>
      <c r="AC173" s="73"/>
      <c r="AD173" s="73"/>
      <c r="AE173" s="73"/>
      <c r="AF173" s="73"/>
      <c r="AG173" s="73"/>
      <c r="AH173" s="73"/>
      <c r="AI173" s="73"/>
      <c r="AJ173" s="73"/>
      <c r="AK173" s="73"/>
      <c r="AL173" s="73"/>
      <c r="AM173" s="73"/>
      <c r="AN173" s="73"/>
      <c r="AO173" s="73"/>
      <c r="AP173" s="73"/>
      <c r="AQ173" s="73"/>
      <c r="AR173" s="73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  <c r="CF173" s="14"/>
      <c r="CG173" s="14"/>
      <c r="CH173" s="14"/>
      <c r="CI173" s="14"/>
      <c r="CJ173" s="14"/>
      <c r="CK173" s="14"/>
      <c r="CL173" s="14"/>
      <c r="CM173" s="14"/>
      <c r="CN173" s="14"/>
      <c r="CO173" s="14"/>
      <c r="CP173" s="14"/>
      <c r="CQ173" s="14"/>
      <c r="CR173" s="14"/>
      <c r="CS173" s="14"/>
      <c r="CT173" s="14"/>
      <c r="CU173" s="14"/>
      <c r="CV173" s="14"/>
      <c r="CW173" s="14"/>
      <c r="CX173" s="14"/>
      <c r="CY173" s="14"/>
      <c r="CZ173" s="14"/>
      <c r="DA173" s="14"/>
      <c r="DB173" s="14"/>
      <c r="DC173" s="16"/>
      <c r="DD173" s="16"/>
      <c r="DE173" s="16"/>
      <c r="DF173" s="16"/>
      <c r="DG173" s="16"/>
      <c r="DH173" s="16"/>
      <c r="DI173" s="16"/>
      <c r="DJ173" s="16"/>
      <c r="DK173" s="16"/>
      <c r="DL173" s="16"/>
      <c r="DM173" s="16"/>
      <c r="DN173" s="16"/>
      <c r="DO173" s="16"/>
      <c r="DP173" s="16"/>
      <c r="DQ173" s="16"/>
      <c r="DR173" s="16"/>
      <c r="DS173" s="16"/>
      <c r="DT173" s="16"/>
      <c r="DU173" s="16"/>
      <c r="DV173" s="16"/>
      <c r="DW173" s="16"/>
      <c r="DX173" s="16"/>
      <c r="DY173" s="16"/>
      <c r="DZ173" s="16"/>
      <c r="EA173" s="16"/>
      <c r="EB173" s="16"/>
      <c r="EC173" s="16"/>
      <c r="ED173" s="16"/>
      <c r="EE173" s="16"/>
      <c r="EF173" s="16"/>
      <c r="EG173" s="16"/>
      <c r="EH173" s="16"/>
      <c r="EI173" s="16"/>
      <c r="EJ173" s="16"/>
      <c r="EK173" s="16"/>
      <c r="EL173" s="16"/>
      <c r="EM173" s="16"/>
      <c r="EN173" s="16"/>
      <c r="EO173" s="16"/>
      <c r="EP173" s="16"/>
      <c r="EQ173" s="16"/>
      <c r="ER173" s="16"/>
      <c r="ES173" s="16"/>
      <c r="ET173" s="16"/>
      <c r="EU173" s="16"/>
      <c r="EV173" s="16"/>
      <c r="EW173" s="16"/>
      <c r="EX173" s="16"/>
    </row>
    <row r="174" spans="1:154" hidden="1" x14ac:dyDescent="0.2">
      <c r="A174" s="87"/>
      <c r="B174" s="88"/>
      <c r="C174" s="88"/>
      <c r="D174" s="88">
        <v>79</v>
      </c>
      <c r="E174" s="88"/>
      <c r="F174" s="88"/>
      <c r="G174" s="122" t="s">
        <v>145</v>
      </c>
      <c r="H174" s="213">
        <f>+H175</f>
        <v>0</v>
      </c>
      <c r="I174" s="214">
        <f>+I175</f>
        <v>0</v>
      </c>
      <c r="J174" s="118">
        <f t="shared" si="21"/>
        <v>0</v>
      </c>
      <c r="K174" s="171"/>
      <c r="L174" s="215">
        <f>+L175</f>
        <v>0</v>
      </c>
      <c r="M174" s="170">
        <f>+M175</f>
        <v>0</v>
      </c>
      <c r="N174" s="170">
        <f>+N175</f>
        <v>0</v>
      </c>
      <c r="O174" s="216">
        <f>+O175</f>
        <v>0</v>
      </c>
      <c r="P174" s="216">
        <f t="shared" si="17"/>
        <v>0</v>
      </c>
      <c r="Q174" s="97"/>
      <c r="R174" s="73"/>
      <c r="S174" s="73"/>
      <c r="T174" s="74"/>
      <c r="U174" s="73"/>
      <c r="V174" s="73"/>
      <c r="W174" s="73"/>
      <c r="X174" s="73"/>
      <c r="Y174" s="73"/>
      <c r="Z174" s="73"/>
      <c r="AA174" s="73"/>
      <c r="AB174" s="73"/>
      <c r="AC174" s="73"/>
      <c r="AD174" s="73"/>
      <c r="AE174" s="73"/>
      <c r="AF174" s="73"/>
      <c r="AG174" s="73"/>
      <c r="AH174" s="73"/>
      <c r="AI174" s="73"/>
      <c r="AJ174" s="73"/>
      <c r="AK174" s="73"/>
      <c r="AL174" s="73"/>
      <c r="AM174" s="73"/>
      <c r="AN174" s="73"/>
      <c r="AO174" s="73"/>
      <c r="AP174" s="73"/>
      <c r="AQ174" s="73"/>
      <c r="AR174" s="73"/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  <c r="CW174" s="14"/>
      <c r="CX174" s="14"/>
      <c r="CY174" s="14"/>
      <c r="CZ174" s="14"/>
      <c r="DA174" s="14"/>
      <c r="DB174" s="14"/>
      <c r="DC174" s="16"/>
      <c r="DD174" s="16"/>
      <c r="DE174" s="16"/>
      <c r="DF174" s="16"/>
      <c r="DG174" s="16"/>
      <c r="DH174" s="16"/>
      <c r="DI174" s="16"/>
      <c r="DJ174" s="16"/>
      <c r="DK174" s="16"/>
      <c r="DL174" s="16"/>
      <c r="DM174" s="16"/>
      <c r="DN174" s="16"/>
      <c r="DO174" s="16"/>
      <c r="DP174" s="16"/>
      <c r="DQ174" s="16"/>
      <c r="DR174" s="16"/>
      <c r="DS174" s="16"/>
      <c r="DT174" s="16"/>
      <c r="DU174" s="16"/>
      <c r="DV174" s="16"/>
      <c r="DW174" s="16"/>
      <c r="DX174" s="16"/>
      <c r="DY174" s="16"/>
      <c r="DZ174" s="16"/>
      <c r="EA174" s="16"/>
      <c r="EB174" s="16"/>
      <c r="EC174" s="16"/>
      <c r="ED174" s="16"/>
      <c r="EE174" s="16"/>
      <c r="EF174" s="16"/>
      <c r="EG174" s="16"/>
      <c r="EH174" s="16"/>
      <c r="EI174" s="16"/>
      <c r="EJ174" s="16"/>
      <c r="EK174" s="16"/>
      <c r="EL174" s="16"/>
      <c r="EM174" s="16"/>
      <c r="EN174" s="16"/>
      <c r="EO174" s="16"/>
      <c r="EP174" s="16"/>
      <c r="EQ174" s="16"/>
      <c r="ER174" s="16"/>
      <c r="ES174" s="16"/>
      <c r="ET174" s="16"/>
      <c r="EU174" s="16"/>
      <c r="EV174" s="16"/>
      <c r="EW174" s="16"/>
      <c r="EX174" s="16"/>
    </row>
    <row r="175" spans="1:154" hidden="1" x14ac:dyDescent="0.2">
      <c r="A175" s="87"/>
      <c r="B175" s="88"/>
      <c r="C175" s="88"/>
      <c r="D175" s="88">
        <v>81</v>
      </c>
      <c r="E175" s="88"/>
      <c r="F175" s="88"/>
      <c r="G175" s="122" t="s">
        <v>221</v>
      </c>
      <c r="H175" s="213">
        <f>+H388</f>
        <v>0</v>
      </c>
      <c r="I175" s="214">
        <f>+I388</f>
        <v>0</v>
      </c>
      <c r="J175" s="118">
        <f t="shared" si="21"/>
        <v>0</v>
      </c>
      <c r="K175" s="171"/>
      <c r="L175" s="215">
        <f>+L388</f>
        <v>0</v>
      </c>
      <c r="M175" s="170">
        <f>+M388</f>
        <v>0</v>
      </c>
      <c r="N175" s="170">
        <f>+N388</f>
        <v>0</v>
      </c>
      <c r="O175" s="216">
        <f>+O388</f>
        <v>0</v>
      </c>
      <c r="P175" s="216">
        <f t="shared" si="17"/>
        <v>0</v>
      </c>
      <c r="Q175" s="97"/>
      <c r="R175" s="73"/>
      <c r="S175" s="73"/>
      <c r="T175" s="74"/>
      <c r="U175" s="73"/>
      <c r="V175" s="73"/>
      <c r="W175" s="73"/>
      <c r="X175" s="73"/>
      <c r="Y175" s="73"/>
      <c r="Z175" s="73"/>
      <c r="AA175" s="73"/>
      <c r="AB175" s="73"/>
      <c r="AC175" s="73"/>
      <c r="AD175" s="73"/>
      <c r="AE175" s="73"/>
      <c r="AF175" s="73"/>
      <c r="AG175" s="73"/>
      <c r="AH175" s="73"/>
      <c r="AI175" s="73"/>
      <c r="AJ175" s="73"/>
      <c r="AK175" s="73"/>
      <c r="AL175" s="73"/>
      <c r="AM175" s="73"/>
      <c r="AN175" s="73"/>
      <c r="AO175" s="73"/>
      <c r="AP175" s="73"/>
      <c r="AQ175" s="73"/>
      <c r="AR175" s="73"/>
      <c r="AS175" s="14"/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  <c r="CW175" s="14"/>
      <c r="CX175" s="14"/>
      <c r="CY175" s="14"/>
      <c r="CZ175" s="14"/>
      <c r="DA175" s="14"/>
      <c r="DB175" s="14"/>
      <c r="DC175" s="16"/>
      <c r="DD175" s="16"/>
      <c r="DE175" s="16"/>
      <c r="DF175" s="16"/>
      <c r="DG175" s="16"/>
      <c r="DH175" s="16"/>
      <c r="DI175" s="16"/>
      <c r="DJ175" s="16"/>
      <c r="DK175" s="16"/>
      <c r="DL175" s="16"/>
      <c r="DM175" s="16"/>
      <c r="DN175" s="16"/>
      <c r="DO175" s="16"/>
      <c r="DP175" s="16"/>
      <c r="DQ175" s="16"/>
      <c r="DR175" s="16"/>
      <c r="DS175" s="16"/>
      <c r="DT175" s="16"/>
      <c r="DU175" s="16"/>
      <c r="DV175" s="16"/>
      <c r="DW175" s="16"/>
      <c r="DX175" s="16"/>
      <c r="DY175" s="16"/>
      <c r="DZ175" s="16"/>
      <c r="EA175" s="16"/>
      <c r="EB175" s="16"/>
      <c r="EC175" s="16"/>
      <c r="ED175" s="16"/>
      <c r="EE175" s="16"/>
      <c r="EF175" s="16"/>
      <c r="EG175" s="16"/>
      <c r="EH175" s="16"/>
      <c r="EI175" s="16"/>
      <c r="EJ175" s="16"/>
      <c r="EK175" s="16"/>
      <c r="EL175" s="16"/>
      <c r="EM175" s="16"/>
      <c r="EN175" s="16"/>
      <c r="EO175" s="16"/>
      <c r="EP175" s="16"/>
      <c r="EQ175" s="16"/>
      <c r="ER175" s="16"/>
      <c r="ES175" s="16"/>
      <c r="ET175" s="16"/>
      <c r="EU175" s="16"/>
      <c r="EV175" s="16"/>
      <c r="EW175" s="16"/>
      <c r="EX175" s="16"/>
    </row>
    <row r="176" spans="1:154" ht="33" hidden="1" x14ac:dyDescent="0.2">
      <c r="A176" s="87"/>
      <c r="B176" s="88"/>
      <c r="C176" s="88"/>
      <c r="D176" s="88">
        <v>85</v>
      </c>
      <c r="E176" s="88"/>
      <c r="F176" s="88"/>
      <c r="G176" s="122" t="s">
        <v>222</v>
      </c>
      <c r="H176" s="213">
        <f>H262+H392</f>
        <v>0</v>
      </c>
      <c r="I176" s="214">
        <f>I262+I392</f>
        <v>0</v>
      </c>
      <c r="J176" s="118">
        <f t="shared" si="21"/>
        <v>0</v>
      </c>
      <c r="K176" s="171"/>
      <c r="L176" s="215">
        <f>L262+L392</f>
        <v>0</v>
      </c>
      <c r="M176" s="170">
        <f>M262+M392</f>
        <v>-69306</v>
      </c>
      <c r="N176" s="170">
        <f>N262+N392</f>
        <v>-2046</v>
      </c>
      <c r="O176" s="216">
        <f>O262+O392</f>
        <v>-71352</v>
      </c>
      <c r="P176" s="216">
        <f t="shared" si="17"/>
        <v>71352</v>
      </c>
      <c r="Q176" s="97"/>
      <c r="R176" s="73"/>
      <c r="S176" s="73"/>
      <c r="T176" s="74"/>
      <c r="U176" s="73"/>
      <c r="V176" s="73"/>
      <c r="W176" s="73"/>
      <c r="X176" s="73"/>
      <c r="Y176" s="73"/>
      <c r="Z176" s="73"/>
      <c r="AA176" s="73"/>
      <c r="AB176" s="73"/>
      <c r="AC176" s="73"/>
      <c r="AD176" s="73"/>
      <c r="AE176" s="73"/>
      <c r="AF176" s="73"/>
      <c r="AG176" s="73"/>
      <c r="AH176" s="73"/>
      <c r="AI176" s="73"/>
      <c r="AJ176" s="73"/>
      <c r="AK176" s="73"/>
      <c r="AL176" s="73"/>
      <c r="AM176" s="73"/>
      <c r="AN176" s="73"/>
      <c r="AO176" s="73"/>
      <c r="AP176" s="73"/>
      <c r="AQ176" s="73"/>
      <c r="AR176" s="73"/>
      <c r="AS176" s="14"/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  <c r="CF176" s="14"/>
      <c r="CG176" s="14"/>
      <c r="CH176" s="14"/>
      <c r="CI176" s="14"/>
      <c r="CJ176" s="14"/>
      <c r="CK176" s="14"/>
      <c r="CL176" s="14"/>
      <c r="CM176" s="14"/>
      <c r="CN176" s="14"/>
      <c r="CO176" s="14"/>
      <c r="CP176" s="14"/>
      <c r="CQ176" s="14"/>
      <c r="CR176" s="14"/>
      <c r="CS176" s="14"/>
      <c r="CT176" s="14"/>
      <c r="CU176" s="14"/>
      <c r="CV176" s="14"/>
      <c r="CW176" s="14"/>
      <c r="CX176" s="14"/>
      <c r="CY176" s="14"/>
      <c r="CZ176" s="14"/>
      <c r="DA176" s="14"/>
      <c r="DB176" s="14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</row>
    <row r="177" spans="1:154" ht="11.25" customHeight="1" x14ac:dyDescent="0.2">
      <c r="A177" s="87"/>
      <c r="B177" s="88"/>
      <c r="C177" s="88"/>
      <c r="D177" s="88"/>
      <c r="E177" s="88"/>
      <c r="F177" s="88"/>
      <c r="G177" s="122"/>
      <c r="H177" s="213"/>
      <c r="I177" s="214"/>
      <c r="J177" s="170"/>
      <c r="K177" s="171"/>
      <c r="L177" s="215"/>
      <c r="M177" s="173"/>
      <c r="N177" s="170"/>
      <c r="O177" s="216"/>
      <c r="P177" s="216">
        <f t="shared" si="17"/>
        <v>0</v>
      </c>
      <c r="Q177" s="97"/>
      <c r="R177" s="73"/>
      <c r="S177" s="73"/>
      <c r="T177" s="74"/>
      <c r="U177" s="73"/>
      <c r="V177" s="73"/>
      <c r="W177" s="73"/>
      <c r="X177" s="73"/>
      <c r="Y177" s="73"/>
      <c r="Z177" s="73"/>
      <c r="AA177" s="73"/>
      <c r="AB177" s="73"/>
      <c r="AC177" s="73"/>
      <c r="AD177" s="73"/>
      <c r="AE177" s="73"/>
      <c r="AF177" s="73"/>
      <c r="AG177" s="73"/>
      <c r="AH177" s="73"/>
      <c r="AI177" s="73"/>
      <c r="AJ177" s="73"/>
      <c r="AK177" s="73"/>
      <c r="AL177" s="73"/>
      <c r="AM177" s="73"/>
      <c r="AN177" s="73"/>
      <c r="AO177" s="73"/>
      <c r="AP177" s="73"/>
      <c r="AQ177" s="73"/>
      <c r="AR177" s="73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  <c r="CW177" s="14"/>
      <c r="CX177" s="14"/>
      <c r="CY177" s="14"/>
      <c r="CZ177" s="14"/>
      <c r="DA177" s="14"/>
      <c r="DB177" s="14"/>
      <c r="DC177" s="16"/>
      <c r="DD177" s="16"/>
      <c r="DE177" s="16"/>
      <c r="DF177" s="16"/>
      <c r="DG177" s="16"/>
      <c r="DH177" s="16"/>
      <c r="DI177" s="16"/>
      <c r="DJ177" s="16"/>
      <c r="DK177" s="16"/>
      <c r="DL177" s="16"/>
      <c r="DM177" s="16"/>
      <c r="DN177" s="16"/>
      <c r="DO177" s="16"/>
      <c r="DP177" s="16"/>
      <c r="DQ177" s="16"/>
      <c r="DR177" s="16"/>
      <c r="DS177" s="16"/>
      <c r="DT177" s="16"/>
      <c r="DU177" s="16"/>
      <c r="DV177" s="16"/>
      <c r="DW177" s="16"/>
      <c r="DX177" s="16"/>
      <c r="DY177" s="16"/>
      <c r="DZ177" s="16"/>
      <c r="EA177" s="16"/>
      <c r="EB177" s="16"/>
      <c r="EC177" s="16"/>
      <c r="ED177" s="16"/>
      <c r="EE177" s="16"/>
      <c r="EF177" s="16"/>
      <c r="EG177" s="16"/>
      <c r="EH177" s="16"/>
      <c r="EI177" s="16"/>
      <c r="EJ177" s="16"/>
      <c r="EK177" s="16"/>
      <c r="EL177" s="16"/>
      <c r="EM177" s="16"/>
      <c r="EN177" s="16"/>
      <c r="EO177" s="16"/>
      <c r="EP177" s="16"/>
      <c r="EQ177" s="16"/>
      <c r="ER177" s="16"/>
      <c r="ES177" s="16"/>
      <c r="ET177" s="16"/>
      <c r="EU177" s="16"/>
      <c r="EV177" s="16"/>
      <c r="EW177" s="16"/>
      <c r="EX177" s="16"/>
    </row>
    <row r="178" spans="1:154" s="114" customFormat="1" x14ac:dyDescent="0.25">
      <c r="A178" s="203" t="s">
        <v>223</v>
      </c>
      <c r="B178" s="204"/>
      <c r="C178" s="204"/>
      <c r="D178" s="204"/>
      <c r="E178" s="204"/>
      <c r="F178" s="204"/>
      <c r="G178" s="127" t="s">
        <v>224</v>
      </c>
      <c r="H178" s="250">
        <f>H179+H254+H262</f>
        <v>11000</v>
      </c>
      <c r="I178" s="251">
        <f>I179+I254+I262</f>
        <v>10142</v>
      </c>
      <c r="J178" s="186">
        <f>J179+J254+J262</f>
        <v>858</v>
      </c>
      <c r="K178" s="181">
        <f>ROUND(I178/H178*100,2)</f>
        <v>92.2</v>
      </c>
      <c r="L178" s="252">
        <f>L179+L254+L262</f>
        <v>11000</v>
      </c>
      <c r="M178" s="186">
        <f>M179+M254+M262</f>
        <v>7593</v>
      </c>
      <c r="N178" s="186">
        <f>N179+N254+N262</f>
        <v>2265</v>
      </c>
      <c r="O178" s="253">
        <f>O179+O254+O262</f>
        <v>9858</v>
      </c>
      <c r="P178" s="253">
        <f t="shared" si="17"/>
        <v>1142</v>
      </c>
      <c r="Q178" s="136">
        <f t="shared" si="20"/>
        <v>89.62</v>
      </c>
      <c r="R178" s="254"/>
      <c r="S178" s="254"/>
      <c r="T178" s="255"/>
      <c r="U178" s="254"/>
      <c r="V178" s="254"/>
      <c r="W178" s="254"/>
      <c r="X178" s="254"/>
      <c r="Y178" s="254"/>
      <c r="Z178" s="254"/>
      <c r="AA178" s="254"/>
      <c r="AB178" s="254"/>
      <c r="AC178" s="254"/>
      <c r="AD178" s="254"/>
      <c r="AE178" s="254"/>
      <c r="AF178" s="254"/>
      <c r="AG178" s="254"/>
      <c r="AH178" s="254"/>
      <c r="AI178" s="254"/>
      <c r="AJ178" s="254"/>
      <c r="AK178" s="254"/>
      <c r="AL178" s="254"/>
      <c r="AM178" s="254"/>
      <c r="AN178" s="254"/>
      <c r="AO178" s="254"/>
      <c r="AP178" s="254"/>
      <c r="AQ178" s="254"/>
      <c r="AR178" s="254"/>
      <c r="AS178" s="113"/>
      <c r="AT178" s="113"/>
      <c r="AU178" s="113"/>
      <c r="AV178" s="113"/>
      <c r="AW178" s="113"/>
      <c r="AX178" s="113"/>
      <c r="AY178" s="113"/>
      <c r="AZ178" s="113"/>
      <c r="BA178" s="113"/>
      <c r="BB178" s="113"/>
      <c r="BC178" s="113"/>
      <c r="BD178" s="113"/>
      <c r="BE178" s="113"/>
      <c r="BF178" s="113"/>
      <c r="BG178" s="113"/>
      <c r="BH178" s="113"/>
      <c r="BI178" s="113"/>
      <c r="BJ178" s="113"/>
      <c r="BK178" s="113"/>
      <c r="BL178" s="113"/>
      <c r="BM178" s="113"/>
      <c r="BN178" s="113"/>
      <c r="BO178" s="113"/>
      <c r="BP178" s="113"/>
      <c r="BQ178" s="113"/>
      <c r="BR178" s="113"/>
      <c r="BS178" s="113"/>
      <c r="BT178" s="113"/>
      <c r="BU178" s="113"/>
      <c r="BV178" s="113"/>
      <c r="BW178" s="113"/>
      <c r="BX178" s="113"/>
      <c r="BY178" s="113"/>
      <c r="BZ178" s="113"/>
      <c r="CA178" s="113"/>
      <c r="CB178" s="113"/>
      <c r="CC178" s="113"/>
      <c r="CD178" s="113"/>
      <c r="CE178" s="113"/>
      <c r="CF178" s="113"/>
      <c r="CG178" s="113"/>
      <c r="CH178" s="113"/>
      <c r="CI178" s="113"/>
      <c r="CJ178" s="113"/>
      <c r="CK178" s="113"/>
      <c r="CL178" s="113"/>
      <c r="CM178" s="113"/>
      <c r="CN178" s="113"/>
      <c r="CO178" s="113"/>
      <c r="CP178" s="113"/>
      <c r="CQ178" s="113"/>
      <c r="CR178" s="113"/>
      <c r="CS178" s="113"/>
      <c r="CT178" s="113"/>
      <c r="CU178" s="113"/>
      <c r="CV178" s="113"/>
      <c r="CW178" s="113"/>
      <c r="CX178" s="113"/>
      <c r="CY178" s="113"/>
      <c r="CZ178" s="113"/>
      <c r="DA178" s="113"/>
      <c r="DB178" s="113"/>
      <c r="DC178" s="113"/>
      <c r="DD178" s="113"/>
      <c r="DE178" s="113"/>
      <c r="DF178" s="113"/>
      <c r="DG178" s="113"/>
      <c r="DH178" s="113"/>
      <c r="DI178" s="113"/>
      <c r="DJ178" s="113"/>
      <c r="DK178" s="113"/>
      <c r="DL178" s="113"/>
      <c r="DM178" s="113"/>
      <c r="DN178" s="113"/>
      <c r="DO178" s="113"/>
      <c r="DP178" s="113"/>
      <c r="DQ178" s="113"/>
      <c r="DR178" s="113"/>
      <c r="DS178" s="113"/>
      <c r="DT178" s="113"/>
      <c r="DU178" s="113"/>
      <c r="DV178" s="113"/>
      <c r="DW178" s="113"/>
      <c r="DX178" s="113"/>
      <c r="DY178" s="113"/>
      <c r="DZ178" s="113"/>
      <c r="EA178" s="113"/>
      <c r="EB178" s="113"/>
      <c r="EC178" s="113"/>
      <c r="ED178" s="113"/>
      <c r="EE178" s="113"/>
      <c r="EF178" s="113"/>
      <c r="EG178" s="113"/>
      <c r="EH178" s="113"/>
      <c r="EI178" s="113"/>
      <c r="EJ178" s="113"/>
      <c r="EK178" s="113"/>
      <c r="EL178" s="113"/>
      <c r="EM178" s="113"/>
      <c r="EN178" s="113"/>
      <c r="EO178" s="113"/>
      <c r="EP178" s="113"/>
      <c r="EQ178" s="113"/>
      <c r="ER178" s="113"/>
      <c r="ES178" s="113"/>
      <c r="ET178" s="113"/>
      <c r="EU178" s="113"/>
      <c r="EV178" s="113"/>
      <c r="EW178" s="113"/>
      <c r="EX178" s="113"/>
    </row>
    <row r="179" spans="1:154" x14ac:dyDescent="0.2">
      <c r="A179" s="87"/>
      <c r="B179" s="88"/>
      <c r="C179" s="88"/>
      <c r="D179" s="88" t="s">
        <v>40</v>
      </c>
      <c r="E179" s="88"/>
      <c r="F179" s="88"/>
      <c r="G179" s="212" t="s">
        <v>94</v>
      </c>
      <c r="H179" s="213">
        <f>H180+H208+H238+H240+H245+H250</f>
        <v>11000</v>
      </c>
      <c r="I179" s="214">
        <f>I180+I208+I238+I240+I245+I250</f>
        <v>10142</v>
      </c>
      <c r="J179" s="170">
        <f>J180+J208+J238+J240+J245+J250</f>
        <v>858</v>
      </c>
      <c r="K179" s="171">
        <f>ROUND(I179/H179*100,2)</f>
        <v>92.2</v>
      </c>
      <c r="L179" s="215">
        <f>L180+L208+L238+L240+L245+L250</f>
        <v>11000</v>
      </c>
      <c r="M179" s="170">
        <f>M180+M208+M238+M240+M245+M250</f>
        <v>7877</v>
      </c>
      <c r="N179" s="170">
        <f>N180+N208+N238+N240+N245+N250</f>
        <v>2265</v>
      </c>
      <c r="O179" s="216">
        <f>O180+O208+O238+O240+O245+O250</f>
        <v>10142</v>
      </c>
      <c r="P179" s="216">
        <f t="shared" si="17"/>
        <v>858</v>
      </c>
      <c r="Q179" s="97">
        <f t="shared" si="20"/>
        <v>92.2</v>
      </c>
      <c r="R179" s="73"/>
      <c r="S179" s="73"/>
      <c r="T179" s="74"/>
      <c r="U179" s="73"/>
      <c r="V179" s="73"/>
      <c r="W179" s="73"/>
      <c r="X179" s="73"/>
      <c r="Y179" s="73"/>
      <c r="Z179" s="73"/>
      <c r="AA179" s="73"/>
      <c r="AB179" s="73"/>
      <c r="AC179" s="73"/>
      <c r="AD179" s="73"/>
      <c r="AE179" s="73"/>
      <c r="AF179" s="73"/>
      <c r="AG179" s="73"/>
      <c r="AH179" s="73"/>
      <c r="AI179" s="73"/>
      <c r="AJ179" s="73"/>
      <c r="AK179" s="73"/>
      <c r="AL179" s="73"/>
      <c r="AM179" s="73"/>
      <c r="AN179" s="73"/>
      <c r="AO179" s="73"/>
      <c r="AP179" s="73"/>
      <c r="AQ179" s="73"/>
      <c r="AR179" s="73"/>
      <c r="AS179" s="14"/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  <c r="CW179" s="14"/>
      <c r="CX179" s="14"/>
      <c r="CY179" s="14"/>
      <c r="CZ179" s="14"/>
      <c r="DA179" s="14"/>
      <c r="DB179" s="14"/>
      <c r="DC179" s="16"/>
      <c r="DD179" s="16"/>
      <c r="DE179" s="16"/>
      <c r="DF179" s="16"/>
      <c r="DG179" s="16"/>
      <c r="DH179" s="16"/>
      <c r="DI179" s="16"/>
      <c r="DJ179" s="16"/>
      <c r="DK179" s="16"/>
      <c r="DL179" s="16"/>
      <c r="DM179" s="16"/>
      <c r="DN179" s="16"/>
      <c r="DO179" s="16"/>
      <c r="DP179" s="16"/>
      <c r="DQ179" s="16"/>
      <c r="DR179" s="16"/>
      <c r="DS179" s="16"/>
      <c r="DT179" s="16"/>
      <c r="DU179" s="16"/>
      <c r="DV179" s="16"/>
      <c r="DW179" s="16"/>
      <c r="DX179" s="16"/>
      <c r="DY179" s="16"/>
      <c r="DZ179" s="16"/>
      <c r="EA179" s="16"/>
      <c r="EB179" s="16"/>
      <c r="EC179" s="16"/>
      <c r="ED179" s="16"/>
      <c r="EE179" s="16"/>
      <c r="EF179" s="16"/>
      <c r="EG179" s="16"/>
      <c r="EH179" s="16"/>
      <c r="EI179" s="16"/>
      <c r="EJ179" s="16"/>
      <c r="EK179" s="16"/>
      <c r="EL179" s="16"/>
      <c r="EM179" s="16"/>
      <c r="EN179" s="16"/>
      <c r="EO179" s="16"/>
      <c r="EP179" s="16"/>
      <c r="EQ179" s="16"/>
      <c r="ER179" s="16"/>
      <c r="ES179" s="16"/>
      <c r="ET179" s="16"/>
      <c r="EU179" s="16"/>
      <c r="EV179" s="16"/>
      <c r="EW179" s="16"/>
      <c r="EX179" s="16"/>
    </row>
    <row r="180" spans="1:154" hidden="1" x14ac:dyDescent="0.2">
      <c r="A180" s="87"/>
      <c r="B180" s="88"/>
      <c r="C180" s="88"/>
      <c r="D180" s="88" t="s">
        <v>123</v>
      </c>
      <c r="E180" s="88"/>
      <c r="F180" s="88"/>
      <c r="G180" s="212" t="s">
        <v>225</v>
      </c>
      <c r="H180" s="213">
        <f>H181+H201+H199</f>
        <v>0</v>
      </c>
      <c r="I180" s="214">
        <f>I181+I201+I199</f>
        <v>0</v>
      </c>
      <c r="J180" s="170">
        <f>J181+J201+J199</f>
        <v>0</v>
      </c>
      <c r="K180" s="171"/>
      <c r="L180" s="215">
        <f>L181+L201+L199</f>
        <v>0</v>
      </c>
      <c r="M180" s="170">
        <f>M181+M201+M199</f>
        <v>0</v>
      </c>
      <c r="N180" s="170">
        <f>N181+N201+N199</f>
        <v>0</v>
      </c>
      <c r="O180" s="249">
        <f>O181+O201+O199</f>
        <v>0</v>
      </c>
      <c r="P180" s="249">
        <f t="shared" si="17"/>
        <v>0</v>
      </c>
      <c r="Q180" s="97"/>
      <c r="R180" s="73"/>
      <c r="S180" s="73"/>
      <c r="T180" s="74"/>
      <c r="U180" s="73"/>
      <c r="V180" s="73"/>
      <c r="W180" s="73"/>
      <c r="X180" s="73"/>
      <c r="Y180" s="73"/>
      <c r="Z180" s="73"/>
      <c r="AA180" s="73"/>
      <c r="AB180" s="73"/>
      <c r="AC180" s="73"/>
      <c r="AD180" s="73"/>
      <c r="AE180" s="73"/>
      <c r="AF180" s="73"/>
      <c r="AG180" s="73"/>
      <c r="AH180" s="73"/>
      <c r="AI180" s="73"/>
      <c r="AJ180" s="73"/>
      <c r="AK180" s="73"/>
      <c r="AL180" s="73"/>
      <c r="AM180" s="73"/>
      <c r="AN180" s="73"/>
      <c r="AO180" s="73"/>
      <c r="AP180" s="73"/>
      <c r="AQ180" s="73"/>
      <c r="AR180" s="73"/>
      <c r="AS180" s="14"/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  <c r="CW180" s="14"/>
      <c r="CX180" s="14"/>
      <c r="CY180" s="14"/>
      <c r="CZ180" s="14"/>
      <c r="DA180" s="14"/>
      <c r="DB180" s="14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</row>
    <row r="181" spans="1:154" hidden="1" x14ac:dyDescent="0.2">
      <c r="A181" s="87"/>
      <c r="B181" s="88"/>
      <c r="C181" s="88"/>
      <c r="D181" s="88"/>
      <c r="E181" s="88" t="s">
        <v>40</v>
      </c>
      <c r="F181" s="88"/>
      <c r="G181" s="122" t="s">
        <v>226</v>
      </c>
      <c r="H181" s="213">
        <f>SUM(H182:H198)</f>
        <v>0</v>
      </c>
      <c r="I181" s="214">
        <f>SUM(I182:I198)</f>
        <v>0</v>
      </c>
      <c r="J181" s="170">
        <f>SUM(J182:J198)</f>
        <v>0</v>
      </c>
      <c r="K181" s="171"/>
      <c r="L181" s="215">
        <f>SUM(L182:L198)</f>
        <v>0</v>
      </c>
      <c r="M181" s="170">
        <f>SUM(M182:M198)</f>
        <v>0</v>
      </c>
      <c r="N181" s="170">
        <f>SUM(N182:N198)</f>
        <v>0</v>
      </c>
      <c r="O181" s="216">
        <f>SUM(O182:O198)</f>
        <v>0</v>
      </c>
      <c r="P181" s="216">
        <f t="shared" si="17"/>
        <v>0</v>
      </c>
      <c r="Q181" s="97"/>
      <c r="R181" s="73"/>
      <c r="S181" s="73"/>
      <c r="T181" s="74"/>
      <c r="U181" s="73"/>
      <c r="V181" s="73"/>
      <c r="W181" s="73"/>
      <c r="X181" s="73"/>
      <c r="Y181" s="73"/>
      <c r="Z181" s="73"/>
      <c r="AA181" s="73"/>
      <c r="AB181" s="73"/>
      <c r="AC181" s="73"/>
      <c r="AD181" s="73"/>
      <c r="AE181" s="73"/>
      <c r="AF181" s="73"/>
      <c r="AG181" s="73"/>
      <c r="AH181" s="73"/>
      <c r="AI181" s="73"/>
      <c r="AJ181" s="73"/>
      <c r="AK181" s="73"/>
      <c r="AL181" s="73"/>
      <c r="AM181" s="73"/>
      <c r="AN181" s="73"/>
      <c r="AO181" s="73"/>
      <c r="AP181" s="73"/>
      <c r="AQ181" s="73"/>
      <c r="AR181" s="73"/>
      <c r="AS181" s="14"/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  <c r="CF181" s="14"/>
      <c r="CG181" s="14"/>
      <c r="CH181" s="14"/>
      <c r="CI181" s="14"/>
      <c r="CJ181" s="14"/>
      <c r="CK181" s="14"/>
      <c r="CL181" s="14"/>
      <c r="CM181" s="14"/>
      <c r="CN181" s="14"/>
      <c r="CO181" s="14"/>
      <c r="CP181" s="14"/>
      <c r="CQ181" s="14"/>
      <c r="CR181" s="14"/>
      <c r="CS181" s="14"/>
      <c r="CT181" s="14"/>
      <c r="CU181" s="14"/>
      <c r="CV181" s="14"/>
      <c r="CW181" s="14"/>
      <c r="CX181" s="14"/>
      <c r="CY181" s="14"/>
      <c r="CZ181" s="14"/>
      <c r="DA181" s="14"/>
      <c r="DB181" s="14"/>
      <c r="DC181" s="16"/>
      <c r="DD181" s="16"/>
      <c r="DE181" s="16"/>
      <c r="DF181" s="16"/>
      <c r="DG181" s="16"/>
      <c r="DH181" s="16"/>
      <c r="DI181" s="16"/>
      <c r="DJ181" s="16"/>
      <c r="DK181" s="16"/>
      <c r="DL181" s="16"/>
      <c r="DM181" s="16"/>
      <c r="DN181" s="16"/>
      <c r="DO181" s="16"/>
      <c r="DP181" s="16"/>
      <c r="DQ181" s="16"/>
      <c r="DR181" s="16"/>
      <c r="DS181" s="16"/>
      <c r="DT181" s="16"/>
      <c r="DU181" s="16"/>
      <c r="DV181" s="16"/>
      <c r="DW181" s="16"/>
      <c r="DX181" s="16"/>
      <c r="DY181" s="16"/>
      <c r="DZ181" s="16"/>
      <c r="EA181" s="16"/>
      <c r="EB181" s="16"/>
      <c r="EC181" s="16"/>
      <c r="ED181" s="16"/>
      <c r="EE181" s="16"/>
      <c r="EF181" s="16"/>
      <c r="EG181" s="16"/>
      <c r="EH181" s="16"/>
      <c r="EI181" s="16"/>
      <c r="EJ181" s="16"/>
      <c r="EK181" s="16"/>
      <c r="EL181" s="16"/>
      <c r="EM181" s="16"/>
      <c r="EN181" s="16"/>
      <c r="EO181" s="16"/>
      <c r="EP181" s="16"/>
      <c r="EQ181" s="16"/>
      <c r="ER181" s="16"/>
      <c r="ES181" s="16"/>
      <c r="ET181" s="16"/>
      <c r="EU181" s="16"/>
      <c r="EV181" s="16"/>
      <c r="EW181" s="16"/>
      <c r="EX181" s="16"/>
    </row>
    <row r="182" spans="1:154" hidden="1" x14ac:dyDescent="0.2">
      <c r="A182" s="115"/>
      <c r="B182" s="116"/>
      <c r="C182" s="116"/>
      <c r="D182" s="116"/>
      <c r="E182" s="116"/>
      <c r="F182" s="116" t="s">
        <v>40</v>
      </c>
      <c r="G182" s="123" t="s">
        <v>227</v>
      </c>
      <c r="H182" s="217"/>
      <c r="I182" s="218"/>
      <c r="J182" s="118">
        <f t="shared" ref="J182:J207" si="24">H182-I182</f>
        <v>0</v>
      </c>
      <c r="K182" s="171"/>
      <c r="L182" s="219"/>
      <c r="M182" s="118"/>
      <c r="N182" s="118"/>
      <c r="O182" s="104">
        <f t="shared" ref="O182:O200" si="25">+M182+N182</f>
        <v>0</v>
      </c>
      <c r="P182" s="104">
        <f t="shared" si="17"/>
        <v>0</v>
      </c>
      <c r="Q182" s="97"/>
      <c r="R182" s="73"/>
      <c r="S182" s="73"/>
      <c r="T182" s="74"/>
      <c r="U182" s="73"/>
      <c r="V182" s="73"/>
      <c r="W182" s="73"/>
      <c r="X182" s="73"/>
      <c r="Y182" s="73"/>
      <c r="Z182" s="73"/>
      <c r="AA182" s="73"/>
      <c r="AB182" s="73"/>
      <c r="AC182" s="73"/>
      <c r="AD182" s="73"/>
      <c r="AE182" s="73"/>
      <c r="AF182" s="73"/>
      <c r="AG182" s="73"/>
      <c r="AH182" s="73"/>
      <c r="AI182" s="73"/>
      <c r="AJ182" s="73"/>
      <c r="AK182" s="73"/>
      <c r="AL182" s="73"/>
      <c r="AM182" s="73"/>
      <c r="AN182" s="73"/>
      <c r="AO182" s="73"/>
      <c r="AP182" s="73"/>
      <c r="AQ182" s="73"/>
      <c r="AR182" s="73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  <c r="CW182" s="14"/>
      <c r="CX182" s="14"/>
      <c r="CY182" s="14"/>
      <c r="CZ182" s="14"/>
      <c r="DA182" s="14"/>
      <c r="DB182" s="14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</row>
    <row r="183" spans="1:154" hidden="1" x14ac:dyDescent="0.2">
      <c r="A183" s="115"/>
      <c r="B183" s="116"/>
      <c r="C183" s="116"/>
      <c r="D183" s="116"/>
      <c r="E183" s="116"/>
      <c r="F183" s="116" t="s">
        <v>155</v>
      </c>
      <c r="G183" s="123" t="s">
        <v>228</v>
      </c>
      <c r="H183" s="217"/>
      <c r="I183" s="218"/>
      <c r="J183" s="118">
        <f t="shared" si="24"/>
        <v>0</v>
      </c>
      <c r="K183" s="171"/>
      <c r="L183" s="219"/>
      <c r="M183" s="118"/>
      <c r="N183" s="118"/>
      <c r="O183" s="104">
        <f t="shared" si="25"/>
        <v>0</v>
      </c>
      <c r="P183" s="104">
        <f t="shared" si="17"/>
        <v>0</v>
      </c>
      <c r="Q183" s="97"/>
      <c r="R183" s="73"/>
      <c r="S183" s="73"/>
      <c r="T183" s="74"/>
      <c r="U183" s="73"/>
      <c r="V183" s="73"/>
      <c r="W183" s="73"/>
      <c r="X183" s="73"/>
      <c r="Y183" s="73"/>
      <c r="Z183" s="73"/>
      <c r="AA183" s="73"/>
      <c r="AB183" s="73"/>
      <c r="AC183" s="73"/>
      <c r="AD183" s="73"/>
      <c r="AE183" s="73"/>
      <c r="AF183" s="73"/>
      <c r="AG183" s="73"/>
      <c r="AH183" s="73"/>
      <c r="AI183" s="73"/>
      <c r="AJ183" s="73"/>
      <c r="AK183" s="73"/>
      <c r="AL183" s="73"/>
      <c r="AM183" s="73"/>
      <c r="AN183" s="73"/>
      <c r="AO183" s="73"/>
      <c r="AP183" s="73"/>
      <c r="AQ183" s="73"/>
      <c r="AR183" s="73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  <c r="CW183" s="14"/>
      <c r="CX183" s="14"/>
      <c r="CY183" s="14"/>
      <c r="CZ183" s="14"/>
      <c r="DA183" s="14"/>
      <c r="DB183" s="14"/>
      <c r="DC183" s="16"/>
      <c r="DD183" s="16"/>
      <c r="DE183" s="16"/>
      <c r="DF183" s="16"/>
      <c r="DG183" s="16"/>
      <c r="DH183" s="16"/>
      <c r="DI183" s="16"/>
      <c r="DJ183" s="16"/>
      <c r="DK183" s="16"/>
      <c r="DL183" s="16"/>
      <c r="DM183" s="16"/>
      <c r="DN183" s="16"/>
      <c r="DO183" s="16"/>
      <c r="DP183" s="16"/>
      <c r="DQ183" s="16"/>
      <c r="DR183" s="16"/>
      <c r="DS183" s="16"/>
      <c r="DT183" s="16"/>
      <c r="DU183" s="16"/>
      <c r="DV183" s="16"/>
      <c r="DW183" s="16"/>
      <c r="DX183" s="16"/>
      <c r="DY183" s="16"/>
      <c r="DZ183" s="16"/>
      <c r="EA183" s="16"/>
      <c r="EB183" s="16"/>
      <c r="EC183" s="16"/>
      <c r="ED183" s="16"/>
      <c r="EE183" s="16"/>
      <c r="EF183" s="16"/>
      <c r="EG183" s="16"/>
      <c r="EH183" s="16"/>
      <c r="EI183" s="16"/>
      <c r="EJ183" s="16"/>
      <c r="EK183" s="16"/>
      <c r="EL183" s="16"/>
      <c r="EM183" s="16"/>
      <c r="EN183" s="16"/>
      <c r="EO183" s="16"/>
      <c r="EP183" s="16"/>
      <c r="EQ183" s="16"/>
      <c r="ER183" s="16"/>
      <c r="ES183" s="16"/>
      <c r="ET183" s="16"/>
      <c r="EU183" s="16"/>
      <c r="EV183" s="16"/>
      <c r="EW183" s="16"/>
      <c r="EX183" s="16"/>
    </row>
    <row r="184" spans="1:154" hidden="1" x14ac:dyDescent="0.2">
      <c r="A184" s="115"/>
      <c r="B184" s="116"/>
      <c r="C184" s="116"/>
      <c r="D184" s="116"/>
      <c r="E184" s="116"/>
      <c r="F184" s="116" t="s">
        <v>60</v>
      </c>
      <c r="G184" s="123" t="s">
        <v>229</v>
      </c>
      <c r="H184" s="217"/>
      <c r="I184" s="218"/>
      <c r="J184" s="118">
        <f t="shared" si="24"/>
        <v>0</v>
      </c>
      <c r="K184" s="171"/>
      <c r="L184" s="219"/>
      <c r="M184" s="118"/>
      <c r="N184" s="118"/>
      <c r="O184" s="104">
        <f t="shared" si="25"/>
        <v>0</v>
      </c>
      <c r="P184" s="104">
        <f t="shared" ref="P184:P247" si="26">L184-O184</f>
        <v>0</v>
      </c>
      <c r="Q184" s="97"/>
      <c r="R184" s="73"/>
      <c r="S184" s="73"/>
      <c r="T184" s="74"/>
      <c r="U184" s="73"/>
      <c r="V184" s="73"/>
      <c r="W184" s="73"/>
      <c r="X184" s="73"/>
      <c r="Y184" s="73"/>
      <c r="Z184" s="73"/>
      <c r="AA184" s="73"/>
      <c r="AB184" s="73"/>
      <c r="AC184" s="73"/>
      <c r="AD184" s="73"/>
      <c r="AE184" s="73"/>
      <c r="AF184" s="73"/>
      <c r="AG184" s="73"/>
      <c r="AH184" s="73"/>
      <c r="AI184" s="73"/>
      <c r="AJ184" s="73"/>
      <c r="AK184" s="73"/>
      <c r="AL184" s="73"/>
      <c r="AM184" s="73"/>
      <c r="AN184" s="73"/>
      <c r="AO184" s="73"/>
      <c r="AP184" s="73"/>
      <c r="AQ184" s="73"/>
      <c r="AR184" s="73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  <c r="CW184" s="14"/>
      <c r="CX184" s="14"/>
      <c r="CY184" s="14"/>
      <c r="CZ184" s="14"/>
      <c r="DA184" s="14"/>
      <c r="DB184" s="14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</row>
    <row r="185" spans="1:154" hidden="1" x14ac:dyDescent="0.2">
      <c r="A185" s="115"/>
      <c r="B185" s="116"/>
      <c r="C185" s="116"/>
      <c r="D185" s="116"/>
      <c r="E185" s="116"/>
      <c r="F185" s="116" t="s">
        <v>26</v>
      </c>
      <c r="G185" s="123" t="s">
        <v>157</v>
      </c>
      <c r="H185" s="217"/>
      <c r="I185" s="218"/>
      <c r="J185" s="118">
        <f t="shared" si="24"/>
        <v>0</v>
      </c>
      <c r="K185" s="171"/>
      <c r="L185" s="219"/>
      <c r="M185" s="118"/>
      <c r="N185" s="118"/>
      <c r="O185" s="104">
        <f t="shared" si="25"/>
        <v>0</v>
      </c>
      <c r="P185" s="104">
        <f t="shared" si="26"/>
        <v>0</v>
      </c>
      <c r="Q185" s="97"/>
      <c r="R185" s="73"/>
      <c r="S185" s="73"/>
      <c r="T185" s="74"/>
      <c r="U185" s="73"/>
      <c r="V185" s="73"/>
      <c r="W185" s="73"/>
      <c r="X185" s="73"/>
      <c r="Y185" s="73"/>
      <c r="Z185" s="73"/>
      <c r="AA185" s="73"/>
      <c r="AB185" s="73"/>
      <c r="AC185" s="73"/>
      <c r="AD185" s="73"/>
      <c r="AE185" s="73"/>
      <c r="AF185" s="73"/>
      <c r="AG185" s="73"/>
      <c r="AH185" s="73"/>
      <c r="AI185" s="73"/>
      <c r="AJ185" s="73"/>
      <c r="AK185" s="73"/>
      <c r="AL185" s="73"/>
      <c r="AM185" s="73"/>
      <c r="AN185" s="73"/>
      <c r="AO185" s="73"/>
      <c r="AP185" s="73"/>
      <c r="AQ185" s="73"/>
      <c r="AR185" s="73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  <c r="CW185" s="14"/>
      <c r="CX185" s="14"/>
      <c r="CY185" s="14"/>
      <c r="CZ185" s="14"/>
      <c r="DA185" s="14"/>
      <c r="DB185" s="14"/>
      <c r="DC185" s="16"/>
      <c r="DD185" s="16"/>
      <c r="DE185" s="16"/>
      <c r="DF185" s="16"/>
      <c r="DG185" s="16"/>
      <c r="DH185" s="16"/>
      <c r="DI185" s="16"/>
      <c r="DJ185" s="16"/>
      <c r="DK185" s="16"/>
      <c r="DL185" s="16"/>
      <c r="DM185" s="16"/>
      <c r="DN185" s="16"/>
      <c r="DO185" s="16"/>
      <c r="DP185" s="16"/>
      <c r="DQ185" s="16"/>
      <c r="DR185" s="16"/>
      <c r="DS185" s="16"/>
      <c r="DT185" s="16"/>
      <c r="DU185" s="16"/>
      <c r="DV185" s="16"/>
      <c r="DW185" s="16"/>
      <c r="DX185" s="16"/>
      <c r="DY185" s="16"/>
      <c r="DZ185" s="16"/>
      <c r="EA185" s="16"/>
      <c r="EB185" s="16"/>
      <c r="EC185" s="16"/>
      <c r="ED185" s="16"/>
      <c r="EE185" s="16"/>
      <c r="EF185" s="16"/>
      <c r="EG185" s="16"/>
      <c r="EH185" s="16"/>
      <c r="EI185" s="16"/>
      <c r="EJ185" s="16"/>
      <c r="EK185" s="16"/>
      <c r="EL185" s="16"/>
      <c r="EM185" s="16"/>
      <c r="EN185" s="16"/>
      <c r="EO185" s="16"/>
      <c r="EP185" s="16"/>
      <c r="EQ185" s="16"/>
      <c r="ER185" s="16"/>
      <c r="ES185" s="16"/>
      <c r="ET185" s="16"/>
      <c r="EU185" s="16"/>
      <c r="EV185" s="16"/>
      <c r="EW185" s="16"/>
      <c r="EX185" s="16"/>
    </row>
    <row r="186" spans="1:154" hidden="1" x14ac:dyDescent="0.2">
      <c r="A186" s="115"/>
      <c r="B186" s="116"/>
      <c r="C186" s="116"/>
      <c r="D186" s="116"/>
      <c r="E186" s="116"/>
      <c r="F186" s="116"/>
      <c r="G186" s="256"/>
      <c r="H186" s="217"/>
      <c r="I186" s="218"/>
      <c r="J186" s="118">
        <f t="shared" si="24"/>
        <v>0</v>
      </c>
      <c r="K186" s="171"/>
      <c r="L186" s="219"/>
      <c r="M186" s="118"/>
      <c r="N186" s="118"/>
      <c r="O186" s="104">
        <f t="shared" si="25"/>
        <v>0</v>
      </c>
      <c r="P186" s="104">
        <f t="shared" si="26"/>
        <v>0</v>
      </c>
      <c r="Q186" s="97"/>
      <c r="R186" s="73"/>
      <c r="S186" s="73"/>
      <c r="T186" s="74"/>
      <c r="U186" s="73"/>
      <c r="V186" s="73"/>
      <c r="W186" s="73"/>
      <c r="X186" s="73"/>
      <c r="Y186" s="73"/>
      <c r="Z186" s="73"/>
      <c r="AA186" s="73"/>
      <c r="AB186" s="73"/>
      <c r="AC186" s="73"/>
      <c r="AD186" s="73"/>
      <c r="AE186" s="73"/>
      <c r="AF186" s="73"/>
      <c r="AG186" s="73"/>
      <c r="AH186" s="73"/>
      <c r="AI186" s="73"/>
      <c r="AJ186" s="73"/>
      <c r="AK186" s="73"/>
      <c r="AL186" s="73"/>
      <c r="AM186" s="73"/>
      <c r="AN186" s="73"/>
      <c r="AO186" s="73"/>
      <c r="AP186" s="73"/>
      <c r="AQ186" s="73"/>
      <c r="AR186" s="73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  <c r="CW186" s="14"/>
      <c r="CX186" s="14"/>
      <c r="CY186" s="14"/>
      <c r="CZ186" s="14"/>
      <c r="DA186" s="14"/>
      <c r="DB186" s="14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</row>
    <row r="187" spans="1:154" hidden="1" x14ac:dyDescent="0.2">
      <c r="A187" s="115"/>
      <c r="B187" s="116"/>
      <c r="C187" s="116"/>
      <c r="D187" s="116"/>
      <c r="E187" s="116"/>
      <c r="F187" s="116" t="s">
        <v>42</v>
      </c>
      <c r="G187" s="123" t="s">
        <v>158</v>
      </c>
      <c r="H187" s="217"/>
      <c r="I187" s="218"/>
      <c r="J187" s="118">
        <f t="shared" si="24"/>
        <v>0</v>
      </c>
      <c r="K187" s="171"/>
      <c r="L187" s="219"/>
      <c r="M187" s="118"/>
      <c r="N187" s="118"/>
      <c r="O187" s="104">
        <f t="shared" si="25"/>
        <v>0</v>
      </c>
      <c r="P187" s="104">
        <f t="shared" si="26"/>
        <v>0</v>
      </c>
      <c r="Q187" s="97"/>
      <c r="R187" s="73"/>
      <c r="S187" s="73"/>
      <c r="T187" s="74"/>
      <c r="U187" s="73"/>
      <c r="V187" s="73"/>
      <c r="W187" s="73"/>
      <c r="X187" s="73"/>
      <c r="Y187" s="73"/>
      <c r="Z187" s="73"/>
      <c r="AA187" s="73"/>
      <c r="AB187" s="73"/>
      <c r="AC187" s="73"/>
      <c r="AD187" s="73"/>
      <c r="AE187" s="73"/>
      <c r="AF187" s="73"/>
      <c r="AG187" s="73"/>
      <c r="AH187" s="73"/>
      <c r="AI187" s="73"/>
      <c r="AJ187" s="73"/>
      <c r="AK187" s="73"/>
      <c r="AL187" s="73"/>
      <c r="AM187" s="73"/>
      <c r="AN187" s="73"/>
      <c r="AO187" s="73"/>
      <c r="AP187" s="73"/>
      <c r="AQ187" s="73"/>
      <c r="AR187" s="73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  <c r="CW187" s="14"/>
      <c r="CX187" s="14"/>
      <c r="CY187" s="14"/>
      <c r="CZ187" s="14"/>
      <c r="DA187" s="14"/>
      <c r="DB187" s="14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</row>
    <row r="188" spans="1:154" hidden="1" x14ac:dyDescent="0.2">
      <c r="A188" s="115"/>
      <c r="B188" s="116"/>
      <c r="C188" s="116"/>
      <c r="D188" s="116"/>
      <c r="E188" s="116"/>
      <c r="F188" s="116" t="s">
        <v>179</v>
      </c>
      <c r="G188" s="123" t="s">
        <v>159</v>
      </c>
      <c r="H188" s="217"/>
      <c r="I188" s="218"/>
      <c r="J188" s="118">
        <f t="shared" si="24"/>
        <v>0</v>
      </c>
      <c r="K188" s="171"/>
      <c r="L188" s="219"/>
      <c r="M188" s="118"/>
      <c r="N188" s="118"/>
      <c r="O188" s="104">
        <f t="shared" si="25"/>
        <v>0</v>
      </c>
      <c r="P188" s="104">
        <f t="shared" si="26"/>
        <v>0</v>
      </c>
      <c r="Q188" s="97"/>
      <c r="R188" s="73"/>
      <c r="S188" s="73"/>
      <c r="T188" s="74"/>
      <c r="U188" s="73"/>
      <c r="V188" s="73"/>
      <c r="W188" s="73"/>
      <c r="X188" s="73"/>
      <c r="Y188" s="73"/>
      <c r="Z188" s="73"/>
      <c r="AA188" s="73"/>
      <c r="AB188" s="73"/>
      <c r="AC188" s="73"/>
      <c r="AD188" s="73"/>
      <c r="AE188" s="73"/>
      <c r="AF188" s="73"/>
      <c r="AG188" s="73"/>
      <c r="AH188" s="73"/>
      <c r="AI188" s="73"/>
      <c r="AJ188" s="73"/>
      <c r="AK188" s="73"/>
      <c r="AL188" s="73"/>
      <c r="AM188" s="73"/>
      <c r="AN188" s="73"/>
      <c r="AO188" s="73"/>
      <c r="AP188" s="73"/>
      <c r="AQ188" s="73"/>
      <c r="AR188" s="73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  <c r="CW188" s="14"/>
      <c r="CX188" s="14"/>
      <c r="CY188" s="14"/>
      <c r="CZ188" s="14"/>
      <c r="DA188" s="14"/>
      <c r="DB188" s="14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</row>
    <row r="189" spans="1:154" hidden="1" x14ac:dyDescent="0.2">
      <c r="A189" s="115"/>
      <c r="B189" s="116"/>
      <c r="C189" s="116"/>
      <c r="D189" s="116"/>
      <c r="E189" s="116"/>
      <c r="F189" s="116" t="s">
        <v>160</v>
      </c>
      <c r="G189" s="123" t="s">
        <v>161</v>
      </c>
      <c r="H189" s="217"/>
      <c r="I189" s="218"/>
      <c r="J189" s="118">
        <f t="shared" si="24"/>
        <v>0</v>
      </c>
      <c r="K189" s="171"/>
      <c r="L189" s="219"/>
      <c r="M189" s="118"/>
      <c r="N189" s="118"/>
      <c r="O189" s="104">
        <f t="shared" si="25"/>
        <v>0</v>
      </c>
      <c r="P189" s="104">
        <f t="shared" si="26"/>
        <v>0</v>
      </c>
      <c r="Q189" s="97"/>
      <c r="R189" s="73"/>
      <c r="S189" s="73"/>
      <c r="T189" s="74"/>
      <c r="U189" s="73"/>
      <c r="V189" s="73"/>
      <c r="W189" s="73"/>
      <c r="X189" s="73"/>
      <c r="Y189" s="73"/>
      <c r="Z189" s="73"/>
      <c r="AA189" s="73"/>
      <c r="AB189" s="73"/>
      <c r="AC189" s="73"/>
      <c r="AD189" s="73"/>
      <c r="AE189" s="73"/>
      <c r="AF189" s="73"/>
      <c r="AG189" s="73"/>
      <c r="AH189" s="73"/>
      <c r="AI189" s="73"/>
      <c r="AJ189" s="73"/>
      <c r="AK189" s="73"/>
      <c r="AL189" s="73"/>
      <c r="AM189" s="73"/>
      <c r="AN189" s="73"/>
      <c r="AO189" s="73"/>
      <c r="AP189" s="73"/>
      <c r="AQ189" s="73"/>
      <c r="AR189" s="73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  <c r="CW189" s="14"/>
      <c r="CX189" s="14"/>
      <c r="CY189" s="14"/>
      <c r="CZ189" s="14"/>
      <c r="DA189" s="14"/>
      <c r="DB189" s="14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</row>
    <row r="190" spans="1:154" hidden="1" x14ac:dyDescent="0.2">
      <c r="A190" s="115"/>
      <c r="B190" s="116"/>
      <c r="C190" s="116"/>
      <c r="D190" s="116"/>
      <c r="E190" s="116"/>
      <c r="F190" s="116" t="s">
        <v>51</v>
      </c>
      <c r="G190" s="123" t="s">
        <v>162</v>
      </c>
      <c r="H190" s="217"/>
      <c r="I190" s="218"/>
      <c r="J190" s="118">
        <f t="shared" si="24"/>
        <v>0</v>
      </c>
      <c r="K190" s="171"/>
      <c r="L190" s="219"/>
      <c r="M190" s="118"/>
      <c r="N190" s="118"/>
      <c r="O190" s="104">
        <f t="shared" si="25"/>
        <v>0</v>
      </c>
      <c r="P190" s="104">
        <f t="shared" si="26"/>
        <v>0</v>
      </c>
      <c r="Q190" s="97"/>
      <c r="R190" s="73"/>
      <c r="S190" s="73"/>
      <c r="T190" s="74"/>
      <c r="U190" s="73"/>
      <c r="V190" s="73"/>
      <c r="W190" s="73"/>
      <c r="X190" s="73"/>
      <c r="Y190" s="73"/>
      <c r="Z190" s="73"/>
      <c r="AA190" s="73"/>
      <c r="AB190" s="73"/>
      <c r="AC190" s="73"/>
      <c r="AD190" s="73"/>
      <c r="AE190" s="73"/>
      <c r="AF190" s="73"/>
      <c r="AG190" s="73"/>
      <c r="AH190" s="73"/>
      <c r="AI190" s="73"/>
      <c r="AJ190" s="73"/>
      <c r="AK190" s="73"/>
      <c r="AL190" s="73"/>
      <c r="AM190" s="73"/>
      <c r="AN190" s="73"/>
      <c r="AO190" s="73"/>
      <c r="AP190" s="73"/>
      <c r="AQ190" s="73"/>
      <c r="AR190" s="73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  <c r="CW190" s="14"/>
      <c r="CX190" s="14"/>
      <c r="CY190" s="14"/>
      <c r="CZ190" s="14"/>
      <c r="DA190" s="14"/>
      <c r="DB190" s="14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</row>
    <row r="191" spans="1:154" hidden="1" x14ac:dyDescent="0.2">
      <c r="A191" s="115"/>
      <c r="B191" s="116"/>
      <c r="C191" s="116"/>
      <c r="D191" s="116"/>
      <c r="E191" s="116"/>
      <c r="F191" s="116"/>
      <c r="G191" s="123" t="s">
        <v>163</v>
      </c>
      <c r="H191" s="217"/>
      <c r="I191" s="218"/>
      <c r="J191" s="118">
        <f t="shared" si="24"/>
        <v>0</v>
      </c>
      <c r="K191" s="171"/>
      <c r="L191" s="219"/>
      <c r="M191" s="118"/>
      <c r="N191" s="118"/>
      <c r="O191" s="104">
        <f t="shared" si="25"/>
        <v>0</v>
      </c>
      <c r="P191" s="104">
        <f t="shared" si="26"/>
        <v>0</v>
      </c>
      <c r="Q191" s="97"/>
      <c r="R191" s="73"/>
      <c r="S191" s="73"/>
      <c r="T191" s="74"/>
      <c r="U191" s="73"/>
      <c r="V191" s="73"/>
      <c r="W191" s="73"/>
      <c r="X191" s="73"/>
      <c r="Y191" s="73"/>
      <c r="Z191" s="73"/>
      <c r="AA191" s="73"/>
      <c r="AB191" s="73"/>
      <c r="AC191" s="73"/>
      <c r="AD191" s="73"/>
      <c r="AE191" s="73"/>
      <c r="AF191" s="73"/>
      <c r="AG191" s="73"/>
      <c r="AH191" s="73"/>
      <c r="AI191" s="73"/>
      <c r="AJ191" s="73"/>
      <c r="AK191" s="73"/>
      <c r="AL191" s="73"/>
      <c r="AM191" s="73"/>
      <c r="AN191" s="73"/>
      <c r="AO191" s="73"/>
      <c r="AP191" s="73"/>
      <c r="AQ191" s="73"/>
      <c r="AR191" s="73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  <c r="CW191" s="14"/>
      <c r="CX191" s="14"/>
      <c r="CY191" s="14"/>
      <c r="CZ191" s="14"/>
      <c r="DA191" s="14"/>
      <c r="DB191" s="14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</row>
    <row r="192" spans="1:154" hidden="1" x14ac:dyDescent="0.2">
      <c r="A192" s="115"/>
      <c r="B192" s="116"/>
      <c r="C192" s="116"/>
      <c r="D192" s="116"/>
      <c r="E192" s="116"/>
      <c r="F192" s="116"/>
      <c r="G192" s="123" t="s">
        <v>164</v>
      </c>
      <c r="H192" s="217"/>
      <c r="I192" s="218"/>
      <c r="J192" s="118">
        <f t="shared" si="24"/>
        <v>0</v>
      </c>
      <c r="K192" s="171"/>
      <c r="L192" s="219"/>
      <c r="M192" s="118"/>
      <c r="N192" s="118"/>
      <c r="O192" s="104">
        <f t="shared" si="25"/>
        <v>0</v>
      </c>
      <c r="P192" s="104">
        <f t="shared" si="26"/>
        <v>0</v>
      </c>
      <c r="Q192" s="97"/>
      <c r="R192" s="73"/>
      <c r="S192" s="73"/>
      <c r="T192" s="74"/>
      <c r="U192" s="73"/>
      <c r="V192" s="73"/>
      <c r="W192" s="73"/>
      <c r="X192" s="73"/>
      <c r="Y192" s="73"/>
      <c r="Z192" s="73"/>
      <c r="AA192" s="73"/>
      <c r="AB192" s="73"/>
      <c r="AC192" s="73"/>
      <c r="AD192" s="73"/>
      <c r="AE192" s="73"/>
      <c r="AF192" s="73"/>
      <c r="AG192" s="73"/>
      <c r="AH192" s="73"/>
      <c r="AI192" s="73"/>
      <c r="AJ192" s="73"/>
      <c r="AK192" s="73"/>
      <c r="AL192" s="73"/>
      <c r="AM192" s="73"/>
      <c r="AN192" s="73"/>
      <c r="AO192" s="73"/>
      <c r="AP192" s="73"/>
      <c r="AQ192" s="73"/>
      <c r="AR192" s="73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  <c r="CW192" s="14"/>
      <c r="CX192" s="14"/>
      <c r="CY192" s="14"/>
      <c r="CZ192" s="14"/>
      <c r="DA192" s="14"/>
      <c r="DB192" s="14"/>
      <c r="DC192" s="16"/>
      <c r="DD192" s="16"/>
      <c r="DE192" s="16"/>
      <c r="DF192" s="16"/>
      <c r="DG192" s="16"/>
      <c r="DH192" s="16"/>
      <c r="DI192" s="16"/>
      <c r="DJ192" s="16"/>
      <c r="DK192" s="16"/>
      <c r="DL192" s="16"/>
      <c r="DM192" s="16"/>
      <c r="DN192" s="16"/>
      <c r="DO192" s="16"/>
      <c r="DP192" s="16"/>
      <c r="DQ192" s="16"/>
      <c r="DR192" s="16"/>
      <c r="DS192" s="16"/>
      <c r="DT192" s="16"/>
      <c r="DU192" s="16"/>
      <c r="DV192" s="16"/>
      <c r="DW192" s="16"/>
      <c r="DX192" s="16"/>
      <c r="DY192" s="16"/>
      <c r="DZ192" s="16"/>
      <c r="EA192" s="16"/>
      <c r="EB192" s="16"/>
      <c r="EC192" s="16"/>
      <c r="ED192" s="16"/>
      <c r="EE192" s="16"/>
      <c r="EF192" s="16"/>
      <c r="EG192" s="16"/>
      <c r="EH192" s="16"/>
      <c r="EI192" s="16"/>
      <c r="EJ192" s="16"/>
      <c r="EK192" s="16"/>
      <c r="EL192" s="16"/>
      <c r="EM192" s="16"/>
      <c r="EN192" s="16"/>
      <c r="EO192" s="16"/>
      <c r="EP192" s="16"/>
      <c r="EQ192" s="16"/>
      <c r="ER192" s="16"/>
      <c r="ES192" s="16"/>
      <c r="ET192" s="16"/>
      <c r="EU192" s="16"/>
      <c r="EV192" s="16"/>
      <c r="EW192" s="16"/>
      <c r="EX192" s="16"/>
    </row>
    <row r="193" spans="1:154" ht="17.45" hidden="1" customHeight="1" x14ac:dyDescent="0.2">
      <c r="A193" s="115"/>
      <c r="B193" s="116"/>
      <c r="C193" s="116"/>
      <c r="D193" s="116"/>
      <c r="E193" s="116"/>
      <c r="F193" s="116">
        <v>12</v>
      </c>
      <c r="G193" s="123" t="s">
        <v>165</v>
      </c>
      <c r="H193" s="217"/>
      <c r="I193" s="218"/>
      <c r="J193" s="118">
        <f t="shared" si="24"/>
        <v>0</v>
      </c>
      <c r="K193" s="171"/>
      <c r="L193" s="219"/>
      <c r="M193" s="118"/>
      <c r="N193" s="118"/>
      <c r="O193" s="104">
        <f t="shared" si="25"/>
        <v>0</v>
      </c>
      <c r="P193" s="104">
        <f t="shared" si="26"/>
        <v>0</v>
      </c>
      <c r="Q193" s="97"/>
      <c r="R193" s="73"/>
      <c r="S193" s="73"/>
      <c r="T193" s="74"/>
      <c r="U193" s="73"/>
      <c r="V193" s="73"/>
      <c r="W193" s="73"/>
      <c r="X193" s="73"/>
      <c r="Y193" s="73"/>
      <c r="Z193" s="73"/>
      <c r="AA193" s="73"/>
      <c r="AB193" s="73"/>
      <c r="AC193" s="73"/>
      <c r="AD193" s="73"/>
      <c r="AE193" s="73"/>
      <c r="AF193" s="73"/>
      <c r="AG193" s="73"/>
      <c r="AH193" s="73"/>
      <c r="AI193" s="73"/>
      <c r="AJ193" s="73"/>
      <c r="AK193" s="73"/>
      <c r="AL193" s="73"/>
      <c r="AM193" s="73"/>
      <c r="AN193" s="73"/>
      <c r="AO193" s="73"/>
      <c r="AP193" s="73"/>
      <c r="AQ193" s="73"/>
      <c r="AR193" s="73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14"/>
      <c r="CX193" s="14"/>
      <c r="CY193" s="14"/>
      <c r="CZ193" s="14"/>
      <c r="DA193" s="14"/>
      <c r="DB193" s="14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</row>
    <row r="194" spans="1:154" hidden="1" x14ac:dyDescent="0.2">
      <c r="A194" s="115"/>
      <c r="B194" s="116"/>
      <c r="C194" s="116"/>
      <c r="D194" s="116"/>
      <c r="E194" s="116"/>
      <c r="F194" s="116">
        <v>13</v>
      </c>
      <c r="G194" s="123" t="s">
        <v>166</v>
      </c>
      <c r="H194" s="217"/>
      <c r="I194" s="218"/>
      <c r="J194" s="118">
        <f t="shared" si="24"/>
        <v>0</v>
      </c>
      <c r="K194" s="171"/>
      <c r="L194" s="219"/>
      <c r="M194" s="118"/>
      <c r="N194" s="118"/>
      <c r="O194" s="104">
        <f t="shared" si="25"/>
        <v>0</v>
      </c>
      <c r="P194" s="104">
        <f t="shared" si="26"/>
        <v>0</v>
      </c>
      <c r="Q194" s="97"/>
      <c r="R194" s="73"/>
      <c r="S194" s="73"/>
      <c r="T194" s="74"/>
      <c r="U194" s="73"/>
      <c r="V194" s="73"/>
      <c r="W194" s="73"/>
      <c r="X194" s="73"/>
      <c r="Y194" s="73"/>
      <c r="Z194" s="73"/>
      <c r="AA194" s="73"/>
      <c r="AB194" s="73"/>
      <c r="AC194" s="73"/>
      <c r="AD194" s="73"/>
      <c r="AE194" s="73"/>
      <c r="AF194" s="73"/>
      <c r="AG194" s="73"/>
      <c r="AH194" s="73"/>
      <c r="AI194" s="73"/>
      <c r="AJ194" s="73"/>
      <c r="AK194" s="73"/>
      <c r="AL194" s="73"/>
      <c r="AM194" s="73"/>
      <c r="AN194" s="73"/>
      <c r="AO194" s="73"/>
      <c r="AP194" s="73"/>
      <c r="AQ194" s="73"/>
      <c r="AR194" s="73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14"/>
      <c r="CX194" s="14"/>
      <c r="CY194" s="14"/>
      <c r="CZ194" s="14"/>
      <c r="DA194" s="14"/>
      <c r="DB194" s="14"/>
      <c r="DC194" s="16"/>
      <c r="DD194" s="16"/>
      <c r="DE194" s="16"/>
      <c r="DF194" s="16"/>
      <c r="DG194" s="16"/>
      <c r="DH194" s="16"/>
      <c r="DI194" s="16"/>
      <c r="DJ194" s="16"/>
      <c r="DK194" s="16"/>
      <c r="DL194" s="16"/>
      <c r="DM194" s="16"/>
      <c r="DN194" s="16"/>
      <c r="DO194" s="16"/>
      <c r="DP194" s="16"/>
      <c r="DQ194" s="16"/>
      <c r="DR194" s="16"/>
      <c r="DS194" s="16"/>
      <c r="DT194" s="16"/>
      <c r="DU194" s="16"/>
      <c r="DV194" s="16"/>
      <c r="DW194" s="16"/>
      <c r="DX194" s="16"/>
      <c r="DY194" s="16"/>
      <c r="DZ194" s="16"/>
      <c r="EA194" s="16"/>
      <c r="EB194" s="16"/>
      <c r="EC194" s="16"/>
      <c r="ED194" s="16"/>
      <c r="EE194" s="16"/>
      <c r="EF194" s="16"/>
      <c r="EG194" s="16"/>
      <c r="EH194" s="16"/>
      <c r="EI194" s="16"/>
      <c r="EJ194" s="16"/>
      <c r="EK194" s="16"/>
      <c r="EL194" s="16"/>
      <c r="EM194" s="16"/>
      <c r="EN194" s="16"/>
      <c r="EO194" s="16"/>
      <c r="EP194" s="16"/>
      <c r="EQ194" s="16"/>
      <c r="ER194" s="16"/>
      <c r="ES194" s="16"/>
      <c r="ET194" s="16"/>
      <c r="EU194" s="16"/>
      <c r="EV194" s="16"/>
      <c r="EW194" s="16"/>
      <c r="EX194" s="16"/>
    </row>
    <row r="195" spans="1:154" hidden="1" x14ac:dyDescent="0.2">
      <c r="A195" s="115"/>
      <c r="B195" s="116"/>
      <c r="C195" s="116"/>
      <c r="D195" s="116"/>
      <c r="E195" s="116"/>
      <c r="F195" s="116"/>
      <c r="G195" s="123" t="s">
        <v>167</v>
      </c>
      <c r="H195" s="217"/>
      <c r="I195" s="218"/>
      <c r="J195" s="118">
        <f t="shared" si="24"/>
        <v>0</v>
      </c>
      <c r="K195" s="171"/>
      <c r="L195" s="219"/>
      <c r="M195" s="118"/>
      <c r="N195" s="118"/>
      <c r="O195" s="104">
        <f t="shared" si="25"/>
        <v>0</v>
      </c>
      <c r="P195" s="104">
        <f t="shared" si="26"/>
        <v>0</v>
      </c>
      <c r="Q195" s="97"/>
      <c r="R195" s="73"/>
      <c r="S195" s="73"/>
      <c r="T195" s="74"/>
      <c r="U195" s="73"/>
      <c r="V195" s="73"/>
      <c r="W195" s="73"/>
      <c r="X195" s="73"/>
      <c r="Y195" s="73"/>
      <c r="Z195" s="73"/>
      <c r="AA195" s="73"/>
      <c r="AB195" s="73"/>
      <c r="AC195" s="73"/>
      <c r="AD195" s="73"/>
      <c r="AE195" s="73"/>
      <c r="AF195" s="73"/>
      <c r="AG195" s="73"/>
      <c r="AH195" s="73"/>
      <c r="AI195" s="73"/>
      <c r="AJ195" s="73"/>
      <c r="AK195" s="73"/>
      <c r="AL195" s="73"/>
      <c r="AM195" s="73"/>
      <c r="AN195" s="73"/>
      <c r="AO195" s="73"/>
      <c r="AP195" s="73"/>
      <c r="AQ195" s="73"/>
      <c r="AR195" s="73"/>
      <c r="AS195" s="14"/>
      <c r="AT195" s="14"/>
      <c r="AU195" s="14"/>
      <c r="AV195" s="14"/>
      <c r="AW195" s="14"/>
      <c r="AX195" s="14"/>
      <c r="AY195" s="14"/>
      <c r="AZ195" s="14"/>
      <c r="BA195" s="14"/>
      <c r="BB195" s="14"/>
      <c r="BC195" s="14"/>
      <c r="BD195" s="14"/>
      <c r="BE195" s="14"/>
      <c r="BF195" s="14"/>
      <c r="BG195" s="14"/>
      <c r="BH195" s="14"/>
      <c r="BI195" s="14"/>
      <c r="BJ195" s="14"/>
      <c r="BK195" s="14"/>
      <c r="BL195" s="14"/>
      <c r="BM195" s="14"/>
      <c r="BN195" s="14"/>
      <c r="BO195" s="14"/>
      <c r="BP195" s="14"/>
      <c r="BQ195" s="14"/>
      <c r="BR195" s="14"/>
      <c r="BS195" s="14"/>
      <c r="BT195" s="14"/>
      <c r="BU195" s="14"/>
      <c r="BV195" s="14"/>
      <c r="BW195" s="14"/>
      <c r="BX195" s="14"/>
      <c r="BY195" s="14"/>
      <c r="BZ195" s="14"/>
      <c r="CA195" s="14"/>
      <c r="CB195" s="14"/>
      <c r="CC195" s="14"/>
      <c r="CD195" s="14"/>
      <c r="CE195" s="14"/>
      <c r="CF195" s="14"/>
      <c r="CG195" s="14"/>
      <c r="CH195" s="14"/>
      <c r="CI195" s="14"/>
      <c r="CJ195" s="14"/>
      <c r="CK195" s="14"/>
      <c r="CL195" s="14"/>
      <c r="CM195" s="14"/>
      <c r="CN195" s="14"/>
      <c r="CO195" s="14"/>
      <c r="CP195" s="14"/>
      <c r="CQ195" s="14"/>
      <c r="CR195" s="14"/>
      <c r="CS195" s="14"/>
      <c r="CT195" s="14"/>
      <c r="CU195" s="14"/>
      <c r="CV195" s="14"/>
      <c r="CW195" s="14"/>
      <c r="CX195" s="14"/>
      <c r="CY195" s="14"/>
      <c r="CZ195" s="14"/>
      <c r="DA195" s="14"/>
      <c r="DB195" s="14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</row>
    <row r="196" spans="1:154" ht="17.45" hidden="1" customHeight="1" x14ac:dyDescent="0.2">
      <c r="A196" s="115"/>
      <c r="B196" s="116"/>
      <c r="C196" s="116"/>
      <c r="D196" s="116"/>
      <c r="E196" s="116"/>
      <c r="F196" s="116"/>
      <c r="G196" s="123" t="s">
        <v>168</v>
      </c>
      <c r="H196" s="217"/>
      <c r="I196" s="218"/>
      <c r="J196" s="118">
        <f t="shared" si="24"/>
        <v>0</v>
      </c>
      <c r="K196" s="171"/>
      <c r="L196" s="219"/>
      <c r="M196" s="118"/>
      <c r="N196" s="118"/>
      <c r="O196" s="104">
        <f t="shared" si="25"/>
        <v>0</v>
      </c>
      <c r="P196" s="104">
        <f t="shared" si="26"/>
        <v>0</v>
      </c>
      <c r="Q196" s="97"/>
      <c r="R196" s="73"/>
      <c r="S196" s="73"/>
      <c r="T196" s="74"/>
      <c r="U196" s="73"/>
      <c r="V196" s="73"/>
      <c r="W196" s="73"/>
      <c r="X196" s="73"/>
      <c r="Y196" s="73"/>
      <c r="Z196" s="73"/>
      <c r="AA196" s="73"/>
      <c r="AB196" s="73"/>
      <c r="AC196" s="73"/>
      <c r="AD196" s="73"/>
      <c r="AE196" s="73"/>
      <c r="AF196" s="73"/>
      <c r="AG196" s="73"/>
      <c r="AH196" s="73"/>
      <c r="AI196" s="73"/>
      <c r="AJ196" s="73"/>
      <c r="AK196" s="73"/>
      <c r="AL196" s="73"/>
      <c r="AM196" s="73"/>
      <c r="AN196" s="73"/>
      <c r="AO196" s="73"/>
      <c r="AP196" s="73"/>
      <c r="AQ196" s="73"/>
      <c r="AR196" s="73"/>
      <c r="AS196" s="14"/>
      <c r="AT196" s="14"/>
      <c r="AU196" s="14"/>
      <c r="AV196" s="14"/>
      <c r="AW196" s="14"/>
      <c r="AX196" s="14"/>
      <c r="AY196" s="14"/>
      <c r="AZ196" s="14"/>
      <c r="BA196" s="14"/>
      <c r="BB196" s="14"/>
      <c r="BC196" s="14"/>
      <c r="BD196" s="14"/>
      <c r="BE196" s="14"/>
      <c r="BF196" s="14"/>
      <c r="BG196" s="14"/>
      <c r="BH196" s="14"/>
      <c r="BI196" s="14"/>
      <c r="BJ196" s="14"/>
      <c r="BK196" s="14"/>
      <c r="BL196" s="14"/>
      <c r="BM196" s="14"/>
      <c r="BN196" s="14"/>
      <c r="BO196" s="14"/>
      <c r="BP196" s="14"/>
      <c r="BQ196" s="14"/>
      <c r="BR196" s="14"/>
      <c r="BS196" s="14"/>
      <c r="BT196" s="14"/>
      <c r="BU196" s="14"/>
      <c r="BV196" s="14"/>
      <c r="BW196" s="14"/>
      <c r="BX196" s="14"/>
      <c r="BY196" s="14"/>
      <c r="BZ196" s="14"/>
      <c r="CA196" s="1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14"/>
      <c r="CX196" s="14"/>
      <c r="CY196" s="14"/>
      <c r="CZ196" s="14"/>
      <c r="DA196" s="14"/>
      <c r="DB196" s="14"/>
      <c r="DC196" s="16"/>
      <c r="DD196" s="16"/>
      <c r="DE196" s="16"/>
      <c r="DF196" s="16"/>
      <c r="DG196" s="16"/>
      <c r="DH196" s="16"/>
      <c r="DI196" s="16"/>
      <c r="DJ196" s="16"/>
      <c r="DK196" s="16"/>
      <c r="DL196" s="16"/>
      <c r="DM196" s="16"/>
      <c r="DN196" s="16"/>
      <c r="DO196" s="16"/>
      <c r="DP196" s="16"/>
      <c r="DQ196" s="16"/>
      <c r="DR196" s="16"/>
      <c r="DS196" s="16"/>
      <c r="DT196" s="16"/>
      <c r="DU196" s="16"/>
      <c r="DV196" s="16"/>
      <c r="DW196" s="16"/>
      <c r="DX196" s="16"/>
      <c r="DY196" s="16"/>
      <c r="DZ196" s="16"/>
      <c r="EA196" s="16"/>
      <c r="EB196" s="16"/>
      <c r="EC196" s="16"/>
      <c r="ED196" s="16"/>
      <c r="EE196" s="16"/>
      <c r="EF196" s="16"/>
      <c r="EG196" s="16"/>
      <c r="EH196" s="16"/>
      <c r="EI196" s="16"/>
      <c r="EJ196" s="16"/>
      <c r="EK196" s="16"/>
      <c r="EL196" s="16"/>
      <c r="EM196" s="16"/>
      <c r="EN196" s="16"/>
      <c r="EO196" s="16"/>
      <c r="EP196" s="16"/>
      <c r="EQ196" s="16"/>
      <c r="ER196" s="16"/>
      <c r="ES196" s="16"/>
      <c r="ET196" s="16"/>
      <c r="EU196" s="16"/>
      <c r="EV196" s="16"/>
      <c r="EW196" s="16"/>
      <c r="EX196" s="16"/>
    </row>
    <row r="197" spans="1:154" hidden="1" x14ac:dyDescent="0.2">
      <c r="A197" s="115"/>
      <c r="B197" s="116"/>
      <c r="C197" s="116"/>
      <c r="D197" s="116"/>
      <c r="E197" s="116"/>
      <c r="F197" s="116">
        <v>17</v>
      </c>
      <c r="G197" s="123" t="s">
        <v>169</v>
      </c>
      <c r="H197" s="217"/>
      <c r="I197" s="218"/>
      <c r="J197" s="118">
        <f t="shared" si="24"/>
        <v>0</v>
      </c>
      <c r="K197" s="171"/>
      <c r="L197" s="219"/>
      <c r="M197" s="118"/>
      <c r="N197" s="118"/>
      <c r="O197" s="104">
        <f t="shared" si="25"/>
        <v>0</v>
      </c>
      <c r="P197" s="104">
        <f t="shared" si="26"/>
        <v>0</v>
      </c>
      <c r="Q197" s="97"/>
      <c r="R197" s="73"/>
      <c r="S197" s="73"/>
      <c r="T197" s="74"/>
      <c r="U197" s="73"/>
      <c r="V197" s="73"/>
      <c r="W197" s="73"/>
      <c r="X197" s="73"/>
      <c r="Y197" s="73"/>
      <c r="Z197" s="73"/>
      <c r="AA197" s="73"/>
      <c r="AB197" s="73"/>
      <c r="AC197" s="73"/>
      <c r="AD197" s="73"/>
      <c r="AE197" s="73"/>
      <c r="AF197" s="73"/>
      <c r="AG197" s="73"/>
      <c r="AH197" s="73"/>
      <c r="AI197" s="73"/>
      <c r="AJ197" s="73"/>
      <c r="AK197" s="73"/>
      <c r="AL197" s="73"/>
      <c r="AM197" s="73"/>
      <c r="AN197" s="73"/>
      <c r="AO197" s="73"/>
      <c r="AP197" s="73"/>
      <c r="AQ197" s="73"/>
      <c r="AR197" s="73"/>
      <c r="AS197" s="14"/>
      <c r="AT197" s="14"/>
      <c r="AU197" s="14"/>
      <c r="AV197" s="14"/>
      <c r="AW197" s="14"/>
      <c r="AX197" s="14"/>
      <c r="AY197" s="14"/>
      <c r="AZ197" s="14"/>
      <c r="BA197" s="14"/>
      <c r="BB197" s="14"/>
      <c r="BC197" s="14"/>
      <c r="BD197" s="14"/>
      <c r="BE197" s="14"/>
      <c r="BF197" s="14"/>
      <c r="BG197" s="14"/>
      <c r="BH197" s="14"/>
      <c r="BI197" s="14"/>
      <c r="BJ197" s="14"/>
      <c r="BK197" s="14"/>
      <c r="BL197" s="14"/>
      <c r="BM197" s="14"/>
      <c r="BN197" s="14"/>
      <c r="BO197" s="14"/>
      <c r="BP197" s="14"/>
      <c r="BQ197" s="14"/>
      <c r="BR197" s="14"/>
      <c r="BS197" s="14"/>
      <c r="BT197" s="14"/>
      <c r="BU197" s="14"/>
      <c r="BV197" s="14"/>
      <c r="BW197" s="14"/>
      <c r="BX197" s="14"/>
      <c r="BY197" s="14"/>
      <c r="BZ197" s="14"/>
      <c r="CA197" s="14"/>
      <c r="CB197" s="14"/>
      <c r="CC197" s="14"/>
      <c r="CD197" s="14"/>
      <c r="CE197" s="14"/>
      <c r="CF197" s="14"/>
      <c r="CG197" s="14"/>
      <c r="CH197" s="14"/>
      <c r="CI197" s="14"/>
      <c r="CJ197" s="14"/>
      <c r="CK197" s="14"/>
      <c r="CL197" s="14"/>
      <c r="CM197" s="14"/>
      <c r="CN197" s="14"/>
      <c r="CO197" s="14"/>
      <c r="CP197" s="14"/>
      <c r="CQ197" s="14"/>
      <c r="CR197" s="14"/>
      <c r="CS197" s="14"/>
      <c r="CT197" s="14"/>
      <c r="CU197" s="14"/>
      <c r="CV197" s="14"/>
      <c r="CW197" s="14"/>
      <c r="CX197" s="14"/>
      <c r="CY197" s="14"/>
      <c r="CZ197" s="14"/>
      <c r="DA197" s="14"/>
      <c r="DB197" s="14"/>
      <c r="DC197" s="16"/>
      <c r="DD197" s="16"/>
      <c r="DE197" s="16"/>
      <c r="DF197" s="16"/>
      <c r="DG197" s="16"/>
      <c r="DH197" s="16"/>
      <c r="DI197" s="16"/>
      <c r="DJ197" s="16"/>
      <c r="DK197" s="16"/>
      <c r="DL197" s="16"/>
      <c r="DM197" s="16"/>
      <c r="DN197" s="16"/>
      <c r="DO197" s="16"/>
      <c r="DP197" s="16"/>
      <c r="DQ197" s="16"/>
      <c r="DR197" s="16"/>
      <c r="DS197" s="16"/>
      <c r="DT197" s="16"/>
      <c r="DU197" s="16"/>
      <c r="DV197" s="16"/>
      <c r="DW197" s="16"/>
      <c r="DX197" s="16"/>
      <c r="DY197" s="16"/>
      <c r="DZ197" s="16"/>
      <c r="EA197" s="16"/>
      <c r="EB197" s="16"/>
      <c r="EC197" s="16"/>
      <c r="ED197" s="16"/>
      <c r="EE197" s="16"/>
      <c r="EF197" s="16"/>
      <c r="EG197" s="16"/>
      <c r="EH197" s="16"/>
      <c r="EI197" s="16"/>
      <c r="EJ197" s="16"/>
      <c r="EK197" s="16"/>
      <c r="EL197" s="16"/>
      <c r="EM197" s="16"/>
      <c r="EN197" s="16"/>
      <c r="EO197" s="16"/>
      <c r="EP197" s="16"/>
      <c r="EQ197" s="16"/>
      <c r="ER197" s="16"/>
      <c r="ES197" s="16"/>
      <c r="ET197" s="16"/>
      <c r="EU197" s="16"/>
      <c r="EV197" s="16"/>
      <c r="EW197" s="16"/>
      <c r="EX197" s="16"/>
    </row>
    <row r="198" spans="1:154" hidden="1" x14ac:dyDescent="0.2">
      <c r="A198" s="115"/>
      <c r="B198" s="116"/>
      <c r="C198" s="116"/>
      <c r="D198" s="116"/>
      <c r="E198" s="116"/>
      <c r="F198" s="116" t="s">
        <v>125</v>
      </c>
      <c r="G198" s="123" t="s">
        <v>170</v>
      </c>
      <c r="H198" s="217"/>
      <c r="I198" s="218"/>
      <c r="J198" s="118">
        <f t="shared" si="24"/>
        <v>0</v>
      </c>
      <c r="K198" s="171"/>
      <c r="L198" s="219"/>
      <c r="M198" s="118"/>
      <c r="N198" s="118"/>
      <c r="O198" s="104">
        <f t="shared" si="25"/>
        <v>0</v>
      </c>
      <c r="P198" s="104">
        <f t="shared" si="26"/>
        <v>0</v>
      </c>
      <c r="Q198" s="97"/>
      <c r="R198" s="73"/>
      <c r="S198" s="73"/>
      <c r="T198" s="74"/>
      <c r="U198" s="73"/>
      <c r="V198" s="73"/>
      <c r="W198" s="73"/>
      <c r="X198" s="73"/>
      <c r="Y198" s="73"/>
      <c r="Z198" s="73"/>
      <c r="AA198" s="73"/>
      <c r="AB198" s="73"/>
      <c r="AC198" s="73"/>
      <c r="AD198" s="73"/>
      <c r="AE198" s="73"/>
      <c r="AF198" s="73"/>
      <c r="AG198" s="73"/>
      <c r="AH198" s="73"/>
      <c r="AI198" s="73"/>
      <c r="AJ198" s="73"/>
      <c r="AK198" s="73"/>
      <c r="AL198" s="73"/>
      <c r="AM198" s="73"/>
      <c r="AN198" s="73"/>
      <c r="AO198" s="73"/>
      <c r="AP198" s="73"/>
      <c r="AQ198" s="73"/>
      <c r="AR198" s="73"/>
      <c r="AS198" s="14"/>
      <c r="AT198" s="14"/>
      <c r="AU198" s="14"/>
      <c r="AV198" s="14"/>
      <c r="AW198" s="14"/>
      <c r="AX198" s="14"/>
      <c r="AY198" s="14"/>
      <c r="AZ198" s="14"/>
      <c r="BA198" s="14"/>
      <c r="BB198" s="14"/>
      <c r="BC198" s="14"/>
      <c r="BD198" s="14"/>
      <c r="BE198" s="14"/>
      <c r="BF198" s="14"/>
      <c r="BG198" s="14"/>
      <c r="BH198" s="14"/>
      <c r="BI198" s="14"/>
      <c r="BJ198" s="14"/>
      <c r="BK198" s="14"/>
      <c r="BL198" s="14"/>
      <c r="BM198" s="14"/>
      <c r="BN198" s="14"/>
      <c r="BO198" s="14"/>
      <c r="BP198" s="14"/>
      <c r="BQ198" s="14"/>
      <c r="BR198" s="14"/>
      <c r="BS198" s="14"/>
      <c r="BT198" s="14"/>
      <c r="BU198" s="14"/>
      <c r="BV198" s="14"/>
      <c r="BW198" s="14"/>
      <c r="BX198" s="14"/>
      <c r="BY198" s="14"/>
      <c r="BZ198" s="14"/>
      <c r="CA198" s="14"/>
      <c r="CB198" s="14"/>
      <c r="CC198" s="14"/>
      <c r="CD198" s="14"/>
      <c r="CE198" s="14"/>
      <c r="CF198" s="14"/>
      <c r="CG198" s="14"/>
      <c r="CH198" s="14"/>
      <c r="CI198" s="14"/>
      <c r="CJ198" s="14"/>
      <c r="CK198" s="14"/>
      <c r="CL198" s="14"/>
      <c r="CM198" s="14"/>
      <c r="CN198" s="14"/>
      <c r="CO198" s="14"/>
      <c r="CP198" s="14"/>
      <c r="CQ198" s="14"/>
      <c r="CR198" s="14"/>
      <c r="CS198" s="14"/>
      <c r="CT198" s="14"/>
      <c r="CU198" s="14"/>
      <c r="CV198" s="14"/>
      <c r="CW198" s="14"/>
      <c r="CX198" s="14"/>
      <c r="CY198" s="14"/>
      <c r="CZ198" s="14"/>
      <c r="DA198" s="14"/>
      <c r="DB198" s="14"/>
      <c r="DC198" s="16"/>
      <c r="DD198" s="16"/>
      <c r="DE198" s="16"/>
      <c r="DF198" s="16"/>
      <c r="DG198" s="16"/>
      <c r="DH198" s="16"/>
      <c r="DI198" s="16"/>
      <c r="DJ198" s="16"/>
      <c r="DK198" s="16"/>
      <c r="DL198" s="16"/>
      <c r="DM198" s="16"/>
      <c r="DN198" s="16"/>
      <c r="DO198" s="16"/>
      <c r="DP198" s="16"/>
      <c r="DQ198" s="16"/>
      <c r="DR198" s="16"/>
      <c r="DS198" s="16"/>
      <c r="DT198" s="16"/>
      <c r="DU198" s="16"/>
      <c r="DV198" s="16"/>
      <c r="DW198" s="16"/>
      <c r="DX198" s="16"/>
      <c r="DY198" s="16"/>
      <c r="DZ198" s="16"/>
      <c r="EA198" s="16"/>
      <c r="EB198" s="16"/>
      <c r="EC198" s="16"/>
      <c r="ED198" s="16"/>
      <c r="EE198" s="16"/>
      <c r="EF198" s="16"/>
      <c r="EG198" s="16"/>
      <c r="EH198" s="16"/>
      <c r="EI198" s="16"/>
      <c r="EJ198" s="16"/>
      <c r="EK198" s="16"/>
      <c r="EL198" s="16"/>
      <c r="EM198" s="16"/>
      <c r="EN198" s="16"/>
      <c r="EO198" s="16"/>
      <c r="EP198" s="16"/>
      <c r="EQ198" s="16"/>
      <c r="ER198" s="16"/>
      <c r="ES198" s="16"/>
      <c r="ET198" s="16"/>
      <c r="EU198" s="16"/>
      <c r="EV198" s="16"/>
      <c r="EW198" s="16"/>
      <c r="EX198" s="16"/>
    </row>
    <row r="199" spans="1:154" hidden="1" x14ac:dyDescent="0.2">
      <c r="A199" s="115"/>
      <c r="B199" s="116"/>
      <c r="C199" s="116"/>
      <c r="D199" s="116"/>
      <c r="E199" s="116" t="s">
        <v>38</v>
      </c>
      <c r="F199" s="116"/>
      <c r="G199" s="122" t="s">
        <v>230</v>
      </c>
      <c r="H199" s="217"/>
      <c r="I199" s="218"/>
      <c r="J199" s="118">
        <f t="shared" si="24"/>
        <v>0</v>
      </c>
      <c r="K199" s="171"/>
      <c r="L199" s="219"/>
      <c r="M199" s="118"/>
      <c r="N199" s="118"/>
      <c r="O199" s="104">
        <f t="shared" si="25"/>
        <v>0</v>
      </c>
      <c r="P199" s="104">
        <f t="shared" si="26"/>
        <v>0</v>
      </c>
      <c r="Q199" s="97"/>
      <c r="R199" s="73"/>
      <c r="S199" s="73"/>
      <c r="T199" s="74"/>
      <c r="U199" s="73"/>
      <c r="V199" s="73"/>
      <c r="W199" s="73"/>
      <c r="X199" s="73"/>
      <c r="Y199" s="73"/>
      <c r="Z199" s="73"/>
      <c r="AA199" s="73"/>
      <c r="AB199" s="73"/>
      <c r="AC199" s="73"/>
      <c r="AD199" s="73"/>
      <c r="AE199" s="73"/>
      <c r="AF199" s="73"/>
      <c r="AG199" s="73"/>
      <c r="AH199" s="73"/>
      <c r="AI199" s="73"/>
      <c r="AJ199" s="73"/>
      <c r="AK199" s="73"/>
      <c r="AL199" s="73"/>
      <c r="AM199" s="73"/>
      <c r="AN199" s="73"/>
      <c r="AO199" s="73"/>
      <c r="AP199" s="73"/>
      <c r="AQ199" s="73"/>
      <c r="AR199" s="73"/>
      <c r="AS199" s="14"/>
      <c r="AT199" s="14"/>
      <c r="AU199" s="14"/>
      <c r="AV199" s="14"/>
      <c r="AW199" s="14"/>
      <c r="AX199" s="14"/>
      <c r="AY199" s="14"/>
      <c r="AZ199" s="14"/>
      <c r="BA199" s="14"/>
      <c r="BB199" s="14"/>
      <c r="BC199" s="14"/>
      <c r="BD199" s="14"/>
      <c r="BE199" s="14"/>
      <c r="BF199" s="14"/>
      <c r="BG199" s="14"/>
      <c r="BH199" s="14"/>
      <c r="BI199" s="14"/>
      <c r="BJ199" s="14"/>
      <c r="BK199" s="14"/>
      <c r="BL199" s="14"/>
      <c r="BM199" s="14"/>
      <c r="BN199" s="14"/>
      <c r="BO199" s="14"/>
      <c r="BP199" s="14"/>
      <c r="BQ199" s="14"/>
      <c r="BR199" s="14"/>
      <c r="BS199" s="14"/>
      <c r="BT199" s="14"/>
      <c r="BU199" s="14"/>
      <c r="BV199" s="14"/>
      <c r="BW199" s="14"/>
      <c r="BX199" s="14"/>
      <c r="BY199" s="14"/>
      <c r="BZ199" s="14"/>
      <c r="CA199" s="14"/>
      <c r="CB199" s="14"/>
      <c r="CC199" s="14"/>
      <c r="CD199" s="14"/>
      <c r="CE199" s="14"/>
      <c r="CF199" s="14"/>
      <c r="CG199" s="14"/>
      <c r="CH199" s="14"/>
      <c r="CI199" s="14"/>
      <c r="CJ199" s="14"/>
      <c r="CK199" s="14"/>
      <c r="CL199" s="14"/>
      <c r="CM199" s="14"/>
      <c r="CN199" s="14"/>
      <c r="CO199" s="14"/>
      <c r="CP199" s="14"/>
      <c r="CQ199" s="14"/>
      <c r="CR199" s="14"/>
      <c r="CS199" s="14"/>
      <c r="CT199" s="14"/>
      <c r="CU199" s="14"/>
      <c r="CV199" s="14"/>
      <c r="CW199" s="14"/>
      <c r="CX199" s="14"/>
      <c r="CY199" s="14"/>
      <c r="CZ199" s="14"/>
      <c r="DA199" s="14"/>
      <c r="DB199" s="14"/>
      <c r="DC199" s="16"/>
      <c r="DD199" s="16"/>
      <c r="DE199" s="16"/>
      <c r="DF199" s="16"/>
      <c r="DG199" s="16"/>
      <c r="DH199" s="16"/>
      <c r="DI199" s="16"/>
      <c r="DJ199" s="16"/>
      <c r="DK199" s="16"/>
      <c r="DL199" s="16"/>
      <c r="DM199" s="16"/>
      <c r="DN199" s="16"/>
      <c r="DO199" s="16"/>
      <c r="DP199" s="16"/>
      <c r="DQ199" s="16"/>
      <c r="DR199" s="16"/>
      <c r="DS199" s="16"/>
      <c r="DT199" s="16"/>
      <c r="DU199" s="16"/>
      <c r="DV199" s="16"/>
      <c r="DW199" s="16"/>
      <c r="DX199" s="16"/>
      <c r="DY199" s="16"/>
      <c r="DZ199" s="16"/>
      <c r="EA199" s="16"/>
      <c r="EB199" s="16"/>
      <c r="EC199" s="16"/>
      <c r="ED199" s="16"/>
      <c r="EE199" s="16"/>
      <c r="EF199" s="16"/>
      <c r="EG199" s="16"/>
      <c r="EH199" s="16"/>
      <c r="EI199" s="16"/>
      <c r="EJ199" s="16"/>
      <c r="EK199" s="16"/>
      <c r="EL199" s="16"/>
      <c r="EM199" s="16"/>
      <c r="EN199" s="16"/>
      <c r="EO199" s="16"/>
      <c r="EP199" s="16"/>
      <c r="EQ199" s="16"/>
      <c r="ER199" s="16"/>
      <c r="ES199" s="16"/>
      <c r="ET199" s="16"/>
      <c r="EU199" s="16"/>
      <c r="EV199" s="16"/>
      <c r="EW199" s="16"/>
      <c r="EX199" s="16"/>
    </row>
    <row r="200" spans="1:154" hidden="1" x14ac:dyDescent="0.2">
      <c r="A200" s="115"/>
      <c r="B200" s="116"/>
      <c r="C200" s="116"/>
      <c r="D200" s="116"/>
      <c r="E200" s="116"/>
      <c r="F200" s="116" t="s">
        <v>42</v>
      </c>
      <c r="G200" s="123" t="s">
        <v>231</v>
      </c>
      <c r="H200" s="217"/>
      <c r="I200" s="218"/>
      <c r="J200" s="118">
        <f t="shared" si="24"/>
        <v>0</v>
      </c>
      <c r="K200" s="171"/>
      <c r="L200" s="219"/>
      <c r="M200" s="118"/>
      <c r="N200" s="118"/>
      <c r="O200" s="104">
        <f t="shared" si="25"/>
        <v>0</v>
      </c>
      <c r="P200" s="104">
        <f t="shared" si="26"/>
        <v>0</v>
      </c>
      <c r="Q200" s="97"/>
      <c r="R200" s="73"/>
      <c r="S200" s="73"/>
      <c r="T200" s="74"/>
      <c r="U200" s="73"/>
      <c r="V200" s="73"/>
      <c r="W200" s="73"/>
      <c r="X200" s="73"/>
      <c r="Y200" s="73"/>
      <c r="Z200" s="73"/>
      <c r="AA200" s="73"/>
      <c r="AB200" s="73"/>
      <c r="AC200" s="73"/>
      <c r="AD200" s="73"/>
      <c r="AE200" s="73"/>
      <c r="AF200" s="73"/>
      <c r="AG200" s="73"/>
      <c r="AH200" s="73"/>
      <c r="AI200" s="73"/>
      <c r="AJ200" s="73"/>
      <c r="AK200" s="73"/>
      <c r="AL200" s="73"/>
      <c r="AM200" s="73"/>
      <c r="AN200" s="73"/>
      <c r="AO200" s="73"/>
      <c r="AP200" s="73"/>
      <c r="AQ200" s="73"/>
      <c r="AR200" s="73"/>
      <c r="AS200" s="14"/>
      <c r="AT200" s="14"/>
      <c r="AU200" s="14"/>
      <c r="AV200" s="14"/>
      <c r="AW200" s="14"/>
      <c r="AX200" s="14"/>
      <c r="AY200" s="14"/>
      <c r="AZ200" s="14"/>
      <c r="BA200" s="14"/>
      <c r="BB200" s="14"/>
      <c r="BC200" s="14"/>
      <c r="BD200" s="14"/>
      <c r="BE200" s="14"/>
      <c r="BF200" s="14"/>
      <c r="BG200" s="14"/>
      <c r="BH200" s="14"/>
      <c r="BI200" s="14"/>
      <c r="BJ200" s="14"/>
      <c r="BK200" s="14"/>
      <c r="BL200" s="14"/>
      <c r="BM200" s="14"/>
      <c r="BN200" s="14"/>
      <c r="BO200" s="14"/>
      <c r="BP200" s="14"/>
      <c r="BQ200" s="14"/>
      <c r="BR200" s="14"/>
      <c r="BS200" s="14"/>
      <c r="BT200" s="14"/>
      <c r="BU200" s="14"/>
      <c r="BV200" s="14"/>
      <c r="BW200" s="14"/>
      <c r="BX200" s="14"/>
      <c r="BY200" s="14"/>
      <c r="BZ200" s="14"/>
      <c r="CA200" s="1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14"/>
      <c r="CX200" s="14"/>
      <c r="CY200" s="14"/>
      <c r="CZ200" s="14"/>
      <c r="DA200" s="14"/>
      <c r="DB200" s="14"/>
      <c r="DC200" s="16"/>
      <c r="DD200" s="16"/>
      <c r="DE200" s="16"/>
      <c r="DF200" s="16"/>
      <c r="DG200" s="16"/>
      <c r="DH200" s="16"/>
      <c r="DI200" s="16"/>
      <c r="DJ200" s="16"/>
      <c r="DK200" s="16"/>
      <c r="DL200" s="16"/>
      <c r="DM200" s="16"/>
      <c r="DN200" s="16"/>
      <c r="DO200" s="16"/>
      <c r="DP200" s="16"/>
      <c r="DQ200" s="16"/>
      <c r="DR200" s="16"/>
      <c r="DS200" s="16"/>
      <c r="DT200" s="16"/>
      <c r="DU200" s="16"/>
      <c r="DV200" s="16"/>
      <c r="DW200" s="16"/>
      <c r="DX200" s="16"/>
      <c r="DY200" s="16"/>
      <c r="DZ200" s="16"/>
      <c r="EA200" s="16"/>
      <c r="EB200" s="16"/>
      <c r="EC200" s="16"/>
      <c r="ED200" s="16"/>
      <c r="EE200" s="16"/>
      <c r="EF200" s="16"/>
      <c r="EG200" s="16"/>
      <c r="EH200" s="16"/>
      <c r="EI200" s="16"/>
      <c r="EJ200" s="16"/>
      <c r="EK200" s="16"/>
      <c r="EL200" s="16"/>
      <c r="EM200" s="16"/>
      <c r="EN200" s="16"/>
      <c r="EO200" s="16"/>
      <c r="EP200" s="16"/>
      <c r="EQ200" s="16"/>
      <c r="ER200" s="16"/>
      <c r="ES200" s="16"/>
      <c r="ET200" s="16"/>
      <c r="EU200" s="16"/>
      <c r="EV200" s="16"/>
      <c r="EW200" s="16"/>
      <c r="EX200" s="16"/>
    </row>
    <row r="201" spans="1:154" hidden="1" x14ac:dyDescent="0.2">
      <c r="A201" s="87"/>
      <c r="B201" s="88"/>
      <c r="C201" s="88"/>
      <c r="D201" s="88"/>
      <c r="E201" s="88" t="s">
        <v>60</v>
      </c>
      <c r="F201" s="88"/>
      <c r="G201" s="122" t="s">
        <v>232</v>
      </c>
      <c r="H201" s="213">
        <f>H202+H203+H204+H205+H206+H207</f>
        <v>0</v>
      </c>
      <c r="I201" s="214">
        <f>I202+I203+I204+I205+I206+I207</f>
        <v>0</v>
      </c>
      <c r="J201" s="118">
        <f t="shared" si="24"/>
        <v>0</v>
      </c>
      <c r="K201" s="171"/>
      <c r="L201" s="215">
        <f>L202+L203+L204+L205+L206+L207</f>
        <v>0</v>
      </c>
      <c r="M201" s="170">
        <f>M202+M203+M204+M205+M206+M207</f>
        <v>0</v>
      </c>
      <c r="N201" s="170">
        <f>N202+N203+N204+N205+N206+N207</f>
        <v>0</v>
      </c>
      <c r="O201" s="216">
        <f>O202+O203+O204+O205+O206+O207</f>
        <v>0</v>
      </c>
      <c r="P201" s="216">
        <f t="shared" si="26"/>
        <v>0</v>
      </c>
      <c r="Q201" s="97"/>
      <c r="R201" s="73"/>
      <c r="S201" s="73"/>
      <c r="T201" s="74"/>
      <c r="U201" s="73"/>
      <c r="V201" s="73"/>
      <c r="W201" s="73"/>
      <c r="X201" s="73"/>
      <c r="Y201" s="73"/>
      <c r="Z201" s="73"/>
      <c r="AA201" s="73"/>
      <c r="AB201" s="73"/>
      <c r="AC201" s="73"/>
      <c r="AD201" s="73"/>
      <c r="AE201" s="73"/>
      <c r="AF201" s="73"/>
      <c r="AG201" s="73"/>
      <c r="AH201" s="73"/>
      <c r="AI201" s="73"/>
      <c r="AJ201" s="73"/>
      <c r="AK201" s="73"/>
      <c r="AL201" s="73"/>
      <c r="AM201" s="73"/>
      <c r="AN201" s="73"/>
      <c r="AO201" s="73"/>
      <c r="AP201" s="73"/>
      <c r="AQ201" s="73"/>
      <c r="AR201" s="73"/>
      <c r="AS201" s="14"/>
      <c r="AT201" s="14"/>
      <c r="AU201" s="14"/>
      <c r="AV201" s="14"/>
      <c r="AW201" s="14"/>
      <c r="AX201" s="14"/>
      <c r="AY201" s="14"/>
      <c r="AZ201" s="14"/>
      <c r="BA201" s="14"/>
      <c r="BB201" s="14"/>
      <c r="BC201" s="14"/>
      <c r="BD201" s="14"/>
      <c r="BE201" s="14"/>
      <c r="BF201" s="14"/>
      <c r="BG201" s="14"/>
      <c r="BH201" s="14"/>
      <c r="BI201" s="14"/>
      <c r="BJ201" s="14"/>
      <c r="BK201" s="14"/>
      <c r="BL201" s="14"/>
      <c r="BM201" s="14"/>
      <c r="BN201" s="14"/>
      <c r="BO201" s="14"/>
      <c r="BP201" s="14"/>
      <c r="BQ201" s="14"/>
      <c r="BR201" s="14"/>
      <c r="BS201" s="14"/>
      <c r="BT201" s="14"/>
      <c r="BU201" s="14"/>
      <c r="BV201" s="14"/>
      <c r="BW201" s="14"/>
      <c r="BX201" s="14"/>
      <c r="BY201" s="14"/>
      <c r="BZ201" s="14"/>
      <c r="CA201" s="1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14"/>
      <c r="CX201" s="14"/>
      <c r="CY201" s="14"/>
      <c r="CZ201" s="14"/>
      <c r="DA201" s="14"/>
      <c r="DB201" s="14"/>
      <c r="DC201" s="16"/>
      <c r="DD201" s="16"/>
      <c r="DE201" s="16"/>
      <c r="DF201" s="16"/>
      <c r="DG201" s="16"/>
      <c r="DH201" s="16"/>
      <c r="DI201" s="16"/>
      <c r="DJ201" s="16"/>
      <c r="DK201" s="16"/>
      <c r="DL201" s="16"/>
      <c r="DM201" s="16"/>
      <c r="DN201" s="16"/>
      <c r="DO201" s="16"/>
      <c r="DP201" s="16"/>
      <c r="DQ201" s="16"/>
      <c r="DR201" s="16"/>
      <c r="DS201" s="16"/>
      <c r="DT201" s="16"/>
      <c r="DU201" s="16"/>
      <c r="DV201" s="16"/>
      <c r="DW201" s="16"/>
      <c r="DX201" s="16"/>
      <c r="DY201" s="16"/>
      <c r="DZ201" s="16"/>
      <c r="EA201" s="16"/>
      <c r="EB201" s="16"/>
      <c r="EC201" s="16"/>
      <c r="ED201" s="16"/>
      <c r="EE201" s="16"/>
      <c r="EF201" s="16"/>
      <c r="EG201" s="16"/>
      <c r="EH201" s="16"/>
      <c r="EI201" s="16"/>
      <c r="EJ201" s="16"/>
      <c r="EK201" s="16"/>
      <c r="EL201" s="16"/>
      <c r="EM201" s="16"/>
      <c r="EN201" s="16"/>
      <c r="EO201" s="16"/>
      <c r="EP201" s="16"/>
      <c r="EQ201" s="16"/>
      <c r="ER201" s="16"/>
      <c r="ES201" s="16"/>
      <c r="ET201" s="16"/>
      <c r="EU201" s="16"/>
      <c r="EV201" s="16"/>
      <c r="EW201" s="16"/>
      <c r="EX201" s="16"/>
    </row>
    <row r="202" spans="1:154" hidden="1" x14ac:dyDescent="0.2">
      <c r="A202" s="115"/>
      <c r="B202" s="116"/>
      <c r="C202" s="116"/>
      <c r="D202" s="116"/>
      <c r="E202" s="116"/>
      <c r="F202" s="116" t="s">
        <v>40</v>
      </c>
      <c r="G202" s="123" t="s">
        <v>233</v>
      </c>
      <c r="H202" s="217"/>
      <c r="I202" s="218"/>
      <c r="J202" s="118">
        <f t="shared" si="24"/>
        <v>0</v>
      </c>
      <c r="K202" s="171"/>
      <c r="L202" s="219"/>
      <c r="M202" s="118"/>
      <c r="N202" s="118"/>
      <c r="O202" s="104">
        <f t="shared" ref="O202:O207" si="27">+M202+N202</f>
        <v>0</v>
      </c>
      <c r="P202" s="104">
        <f t="shared" si="26"/>
        <v>0</v>
      </c>
      <c r="Q202" s="97"/>
      <c r="R202" s="73"/>
      <c r="S202" s="73"/>
      <c r="T202" s="74"/>
      <c r="U202" s="73"/>
      <c r="V202" s="73"/>
      <c r="W202" s="73"/>
      <c r="X202" s="73"/>
      <c r="Y202" s="73"/>
      <c r="Z202" s="73"/>
      <c r="AA202" s="73"/>
      <c r="AB202" s="73"/>
      <c r="AC202" s="73"/>
      <c r="AD202" s="73"/>
      <c r="AE202" s="73"/>
      <c r="AF202" s="73"/>
      <c r="AG202" s="73"/>
      <c r="AH202" s="73"/>
      <c r="AI202" s="73"/>
      <c r="AJ202" s="73"/>
      <c r="AK202" s="73"/>
      <c r="AL202" s="73"/>
      <c r="AM202" s="73"/>
      <c r="AN202" s="73"/>
      <c r="AO202" s="73"/>
      <c r="AP202" s="73"/>
      <c r="AQ202" s="73"/>
      <c r="AR202" s="73"/>
      <c r="AS202" s="14"/>
      <c r="AT202" s="14"/>
      <c r="AU202" s="14"/>
      <c r="AV202" s="14"/>
      <c r="AW202" s="14"/>
      <c r="AX202" s="14"/>
      <c r="AY202" s="14"/>
      <c r="AZ202" s="14"/>
      <c r="BA202" s="14"/>
      <c r="BB202" s="14"/>
      <c r="BC202" s="14"/>
      <c r="BD202" s="14"/>
      <c r="BE202" s="14"/>
      <c r="BF202" s="14"/>
      <c r="BG202" s="14"/>
      <c r="BH202" s="14"/>
      <c r="BI202" s="14"/>
      <c r="BJ202" s="14"/>
      <c r="BK202" s="14"/>
      <c r="BL202" s="14"/>
      <c r="BM202" s="14"/>
      <c r="BN202" s="14"/>
      <c r="BO202" s="14"/>
      <c r="BP202" s="14"/>
      <c r="BQ202" s="14"/>
      <c r="BR202" s="14"/>
      <c r="BS202" s="14"/>
      <c r="BT202" s="14"/>
      <c r="BU202" s="14"/>
      <c r="BV202" s="14"/>
      <c r="BW202" s="14"/>
      <c r="BX202" s="14"/>
      <c r="BY202" s="14"/>
      <c r="BZ202" s="14"/>
      <c r="CA202" s="1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14"/>
      <c r="CX202" s="14"/>
      <c r="CY202" s="14"/>
      <c r="CZ202" s="14"/>
      <c r="DA202" s="14"/>
      <c r="DB202" s="14"/>
      <c r="DC202" s="16"/>
      <c r="DD202" s="16"/>
      <c r="DE202" s="16"/>
      <c r="DF202" s="16"/>
      <c r="DG202" s="16"/>
      <c r="DH202" s="16"/>
      <c r="DI202" s="16"/>
      <c r="DJ202" s="16"/>
      <c r="DK202" s="16"/>
      <c r="DL202" s="16"/>
      <c r="DM202" s="16"/>
      <c r="DN202" s="16"/>
      <c r="DO202" s="16"/>
      <c r="DP202" s="16"/>
      <c r="DQ202" s="16"/>
      <c r="DR202" s="16"/>
      <c r="DS202" s="16"/>
      <c r="DT202" s="16"/>
      <c r="DU202" s="16"/>
      <c r="DV202" s="16"/>
      <c r="DW202" s="16"/>
      <c r="DX202" s="16"/>
      <c r="DY202" s="16"/>
      <c r="DZ202" s="16"/>
      <c r="EA202" s="16"/>
      <c r="EB202" s="16"/>
      <c r="EC202" s="16"/>
      <c r="ED202" s="16"/>
      <c r="EE202" s="16"/>
      <c r="EF202" s="16"/>
      <c r="EG202" s="16"/>
      <c r="EH202" s="16"/>
      <c r="EI202" s="16"/>
      <c r="EJ202" s="16"/>
      <c r="EK202" s="16"/>
      <c r="EL202" s="16"/>
      <c r="EM202" s="16"/>
      <c r="EN202" s="16"/>
      <c r="EO202" s="16"/>
      <c r="EP202" s="16"/>
      <c r="EQ202" s="16"/>
      <c r="ER202" s="16"/>
      <c r="ES202" s="16"/>
      <c r="ET202" s="16"/>
      <c r="EU202" s="16"/>
      <c r="EV202" s="16"/>
      <c r="EW202" s="16"/>
      <c r="EX202" s="16"/>
    </row>
    <row r="203" spans="1:154" hidden="1" x14ac:dyDescent="0.2">
      <c r="A203" s="115"/>
      <c r="B203" s="116"/>
      <c r="C203" s="116"/>
      <c r="D203" s="116"/>
      <c r="E203" s="116"/>
      <c r="F203" s="116" t="s">
        <v>38</v>
      </c>
      <c r="G203" s="123" t="s">
        <v>234</v>
      </c>
      <c r="H203" s="217"/>
      <c r="I203" s="218"/>
      <c r="J203" s="118">
        <f t="shared" si="24"/>
        <v>0</v>
      </c>
      <c r="K203" s="171"/>
      <c r="L203" s="219"/>
      <c r="M203" s="118"/>
      <c r="N203" s="118"/>
      <c r="O203" s="104">
        <f t="shared" si="27"/>
        <v>0</v>
      </c>
      <c r="P203" s="104">
        <f t="shared" si="26"/>
        <v>0</v>
      </c>
      <c r="Q203" s="97"/>
      <c r="R203" s="73"/>
      <c r="S203" s="73"/>
      <c r="T203" s="74"/>
      <c r="U203" s="73"/>
      <c r="V203" s="73"/>
      <c r="W203" s="73"/>
      <c r="X203" s="73"/>
      <c r="Y203" s="73"/>
      <c r="Z203" s="73"/>
      <c r="AA203" s="73"/>
      <c r="AB203" s="73"/>
      <c r="AC203" s="73"/>
      <c r="AD203" s="73"/>
      <c r="AE203" s="73"/>
      <c r="AF203" s="73"/>
      <c r="AG203" s="73"/>
      <c r="AH203" s="73"/>
      <c r="AI203" s="73"/>
      <c r="AJ203" s="73"/>
      <c r="AK203" s="73"/>
      <c r="AL203" s="73"/>
      <c r="AM203" s="73"/>
      <c r="AN203" s="73"/>
      <c r="AO203" s="73"/>
      <c r="AP203" s="73"/>
      <c r="AQ203" s="73"/>
      <c r="AR203" s="73"/>
      <c r="AS203" s="14"/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14"/>
      <c r="CX203" s="14"/>
      <c r="CY203" s="14"/>
      <c r="CZ203" s="14"/>
      <c r="DA203" s="14"/>
      <c r="DB203" s="14"/>
      <c r="DC203" s="16"/>
      <c r="DD203" s="16"/>
      <c r="DE203" s="16"/>
      <c r="DF203" s="16"/>
      <c r="DG203" s="16"/>
      <c r="DH203" s="16"/>
      <c r="DI203" s="16"/>
      <c r="DJ203" s="16"/>
      <c r="DK203" s="16"/>
      <c r="DL203" s="16"/>
      <c r="DM203" s="16"/>
      <c r="DN203" s="16"/>
      <c r="DO203" s="16"/>
      <c r="DP203" s="16"/>
      <c r="DQ203" s="16"/>
      <c r="DR203" s="16"/>
      <c r="DS203" s="16"/>
      <c r="DT203" s="16"/>
      <c r="DU203" s="16"/>
      <c r="DV203" s="16"/>
      <c r="DW203" s="16"/>
      <c r="DX203" s="16"/>
      <c r="DY203" s="16"/>
      <c r="DZ203" s="16"/>
      <c r="EA203" s="16"/>
      <c r="EB203" s="16"/>
      <c r="EC203" s="16"/>
      <c r="ED203" s="16"/>
      <c r="EE203" s="16"/>
      <c r="EF203" s="16"/>
      <c r="EG203" s="16"/>
      <c r="EH203" s="16"/>
      <c r="EI203" s="16"/>
      <c r="EJ203" s="16"/>
      <c r="EK203" s="16"/>
      <c r="EL203" s="16"/>
      <c r="EM203" s="16"/>
      <c r="EN203" s="16"/>
      <c r="EO203" s="16"/>
      <c r="EP203" s="16"/>
      <c r="EQ203" s="16"/>
      <c r="ER203" s="16"/>
      <c r="ES203" s="16"/>
      <c r="ET203" s="16"/>
      <c r="EU203" s="16"/>
      <c r="EV203" s="16"/>
      <c r="EW203" s="16"/>
      <c r="EX203" s="16"/>
    </row>
    <row r="204" spans="1:154" hidden="1" x14ac:dyDescent="0.2">
      <c r="A204" s="115"/>
      <c r="B204" s="116"/>
      <c r="C204" s="116"/>
      <c r="D204" s="116"/>
      <c r="E204" s="116"/>
      <c r="F204" s="116" t="s">
        <v>60</v>
      </c>
      <c r="G204" s="123" t="s">
        <v>235</v>
      </c>
      <c r="H204" s="217"/>
      <c r="I204" s="218"/>
      <c r="J204" s="118">
        <f t="shared" si="24"/>
        <v>0</v>
      </c>
      <c r="K204" s="171"/>
      <c r="L204" s="219"/>
      <c r="M204" s="118"/>
      <c r="N204" s="118"/>
      <c r="O204" s="104">
        <f t="shared" si="27"/>
        <v>0</v>
      </c>
      <c r="P204" s="104">
        <f t="shared" si="26"/>
        <v>0</v>
      </c>
      <c r="Q204" s="97"/>
      <c r="R204" s="73"/>
      <c r="S204" s="73"/>
      <c r="T204" s="74"/>
      <c r="U204" s="73"/>
      <c r="V204" s="73"/>
      <c r="W204" s="73"/>
      <c r="X204" s="73"/>
      <c r="Y204" s="73"/>
      <c r="Z204" s="73"/>
      <c r="AA204" s="73"/>
      <c r="AB204" s="73"/>
      <c r="AC204" s="73"/>
      <c r="AD204" s="73"/>
      <c r="AE204" s="73"/>
      <c r="AF204" s="73"/>
      <c r="AG204" s="73"/>
      <c r="AH204" s="73"/>
      <c r="AI204" s="73"/>
      <c r="AJ204" s="73"/>
      <c r="AK204" s="73"/>
      <c r="AL204" s="73"/>
      <c r="AM204" s="73"/>
      <c r="AN204" s="73"/>
      <c r="AO204" s="73"/>
      <c r="AP204" s="73"/>
      <c r="AQ204" s="73"/>
      <c r="AR204" s="73"/>
      <c r="AS204" s="14"/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14"/>
      <c r="CX204" s="14"/>
      <c r="CY204" s="14"/>
      <c r="CZ204" s="14"/>
      <c r="DA204" s="14"/>
      <c r="DB204" s="14"/>
      <c r="DC204" s="16"/>
      <c r="DD204" s="16"/>
      <c r="DE204" s="16"/>
      <c r="DF204" s="16"/>
      <c r="DG204" s="16"/>
      <c r="DH204" s="16"/>
      <c r="DI204" s="16"/>
      <c r="DJ204" s="16"/>
      <c r="DK204" s="16"/>
      <c r="DL204" s="16"/>
      <c r="DM204" s="16"/>
      <c r="DN204" s="16"/>
      <c r="DO204" s="16"/>
      <c r="DP204" s="16"/>
      <c r="DQ204" s="16"/>
      <c r="DR204" s="16"/>
      <c r="DS204" s="16"/>
      <c r="DT204" s="16"/>
      <c r="DU204" s="16"/>
      <c r="DV204" s="16"/>
      <c r="DW204" s="16"/>
      <c r="DX204" s="16"/>
      <c r="DY204" s="16"/>
      <c r="DZ204" s="16"/>
      <c r="EA204" s="16"/>
      <c r="EB204" s="16"/>
      <c r="EC204" s="16"/>
      <c r="ED204" s="16"/>
      <c r="EE204" s="16"/>
      <c r="EF204" s="16"/>
      <c r="EG204" s="16"/>
      <c r="EH204" s="16"/>
      <c r="EI204" s="16"/>
      <c r="EJ204" s="16"/>
      <c r="EK204" s="16"/>
      <c r="EL204" s="16"/>
      <c r="EM204" s="16"/>
      <c r="EN204" s="16"/>
      <c r="EO204" s="16"/>
      <c r="EP204" s="16"/>
      <c r="EQ204" s="16"/>
      <c r="ER204" s="16"/>
      <c r="ES204" s="16"/>
      <c r="ET204" s="16"/>
      <c r="EU204" s="16"/>
      <c r="EV204" s="16"/>
      <c r="EW204" s="16"/>
      <c r="EX204" s="16"/>
    </row>
    <row r="205" spans="1:154" ht="33" hidden="1" x14ac:dyDescent="0.2">
      <c r="A205" s="115"/>
      <c r="B205" s="116"/>
      <c r="C205" s="116"/>
      <c r="D205" s="116"/>
      <c r="E205" s="116"/>
      <c r="F205" s="116" t="s">
        <v>26</v>
      </c>
      <c r="G205" s="123" t="s">
        <v>236</v>
      </c>
      <c r="H205" s="217"/>
      <c r="I205" s="218"/>
      <c r="J205" s="118">
        <f t="shared" si="24"/>
        <v>0</v>
      </c>
      <c r="K205" s="171"/>
      <c r="L205" s="219"/>
      <c r="M205" s="118"/>
      <c r="N205" s="118"/>
      <c r="O205" s="104">
        <f t="shared" si="27"/>
        <v>0</v>
      </c>
      <c r="P205" s="104">
        <f t="shared" si="26"/>
        <v>0</v>
      </c>
      <c r="Q205" s="97"/>
      <c r="R205" s="73"/>
      <c r="S205" s="73"/>
      <c r="T205" s="74"/>
      <c r="U205" s="73"/>
      <c r="V205" s="73"/>
      <c r="W205" s="73"/>
      <c r="X205" s="73"/>
      <c r="Y205" s="73"/>
      <c r="Z205" s="73"/>
      <c r="AA205" s="73"/>
      <c r="AB205" s="73"/>
      <c r="AC205" s="73"/>
      <c r="AD205" s="73"/>
      <c r="AE205" s="73"/>
      <c r="AF205" s="73"/>
      <c r="AG205" s="73"/>
      <c r="AH205" s="73"/>
      <c r="AI205" s="73"/>
      <c r="AJ205" s="73"/>
      <c r="AK205" s="73"/>
      <c r="AL205" s="73"/>
      <c r="AM205" s="73"/>
      <c r="AN205" s="73"/>
      <c r="AO205" s="73"/>
      <c r="AP205" s="73"/>
      <c r="AQ205" s="73"/>
      <c r="AR205" s="73"/>
      <c r="AS205" s="14"/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14"/>
      <c r="CX205" s="14"/>
      <c r="CY205" s="14"/>
      <c r="CZ205" s="14"/>
      <c r="DA205" s="14"/>
      <c r="DB205" s="14"/>
      <c r="DC205" s="16"/>
      <c r="DD205" s="16"/>
      <c r="DE205" s="16"/>
      <c r="DF205" s="16"/>
      <c r="DG205" s="16"/>
      <c r="DH205" s="16"/>
      <c r="DI205" s="16"/>
      <c r="DJ205" s="16"/>
      <c r="DK205" s="16"/>
      <c r="DL205" s="16"/>
      <c r="DM205" s="16"/>
      <c r="DN205" s="16"/>
      <c r="DO205" s="16"/>
      <c r="DP205" s="16"/>
      <c r="DQ205" s="16"/>
      <c r="DR205" s="16"/>
      <c r="DS205" s="16"/>
      <c r="DT205" s="16"/>
      <c r="DU205" s="16"/>
      <c r="DV205" s="16"/>
      <c r="DW205" s="16"/>
      <c r="DX205" s="16"/>
      <c r="DY205" s="16"/>
      <c r="DZ205" s="16"/>
      <c r="EA205" s="16"/>
      <c r="EB205" s="16"/>
      <c r="EC205" s="16"/>
      <c r="ED205" s="16"/>
      <c r="EE205" s="16"/>
      <c r="EF205" s="16"/>
      <c r="EG205" s="16"/>
      <c r="EH205" s="16"/>
      <c r="EI205" s="16"/>
      <c r="EJ205" s="16"/>
      <c r="EK205" s="16"/>
      <c r="EL205" s="16"/>
      <c r="EM205" s="16"/>
      <c r="EN205" s="16"/>
      <c r="EO205" s="16"/>
      <c r="EP205" s="16"/>
      <c r="EQ205" s="16"/>
      <c r="ER205" s="16"/>
      <c r="ES205" s="16"/>
      <c r="ET205" s="16"/>
      <c r="EU205" s="16"/>
      <c r="EV205" s="16"/>
      <c r="EW205" s="16"/>
      <c r="EX205" s="16"/>
    </row>
    <row r="206" spans="1:154" hidden="1" x14ac:dyDescent="0.2">
      <c r="A206" s="115"/>
      <c r="B206" s="116"/>
      <c r="C206" s="116"/>
      <c r="D206" s="116"/>
      <c r="E206" s="116"/>
      <c r="F206" s="116" t="s">
        <v>42</v>
      </c>
      <c r="G206" s="123" t="s">
        <v>237</v>
      </c>
      <c r="H206" s="217"/>
      <c r="I206" s="218"/>
      <c r="J206" s="118">
        <f t="shared" si="24"/>
        <v>0</v>
      </c>
      <c r="K206" s="171"/>
      <c r="L206" s="219"/>
      <c r="M206" s="118"/>
      <c r="N206" s="118"/>
      <c r="O206" s="104">
        <f t="shared" si="27"/>
        <v>0</v>
      </c>
      <c r="P206" s="104">
        <f t="shared" si="26"/>
        <v>0</v>
      </c>
      <c r="Q206" s="97"/>
      <c r="R206" s="73"/>
      <c r="S206" s="73"/>
      <c r="T206" s="74"/>
      <c r="U206" s="73"/>
      <c r="V206" s="73"/>
      <c r="W206" s="73"/>
      <c r="X206" s="73"/>
      <c r="Y206" s="73"/>
      <c r="Z206" s="73"/>
      <c r="AA206" s="73"/>
      <c r="AB206" s="73"/>
      <c r="AC206" s="73"/>
      <c r="AD206" s="73"/>
      <c r="AE206" s="73"/>
      <c r="AF206" s="73"/>
      <c r="AG206" s="73"/>
      <c r="AH206" s="73"/>
      <c r="AI206" s="73"/>
      <c r="AJ206" s="73"/>
      <c r="AK206" s="73"/>
      <c r="AL206" s="73"/>
      <c r="AM206" s="73"/>
      <c r="AN206" s="73"/>
      <c r="AO206" s="73"/>
      <c r="AP206" s="73"/>
      <c r="AQ206" s="73"/>
      <c r="AR206" s="73"/>
      <c r="AS206" s="14"/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14"/>
      <c r="CX206" s="14"/>
      <c r="CY206" s="14"/>
      <c r="CZ206" s="14"/>
      <c r="DA206" s="14"/>
      <c r="DB206" s="14"/>
      <c r="DC206" s="16"/>
      <c r="DD206" s="16"/>
      <c r="DE206" s="16"/>
      <c r="DF206" s="16"/>
      <c r="DG206" s="16"/>
      <c r="DH206" s="16"/>
      <c r="DI206" s="16"/>
      <c r="DJ206" s="16"/>
      <c r="DK206" s="16"/>
      <c r="DL206" s="16"/>
      <c r="DM206" s="16"/>
      <c r="DN206" s="16"/>
      <c r="DO206" s="16"/>
      <c r="DP206" s="16"/>
      <c r="DQ206" s="16"/>
      <c r="DR206" s="16"/>
      <c r="DS206" s="16"/>
      <c r="DT206" s="16"/>
      <c r="DU206" s="16"/>
      <c r="DV206" s="16"/>
      <c r="DW206" s="16"/>
      <c r="DX206" s="16"/>
      <c r="DY206" s="16"/>
      <c r="DZ206" s="16"/>
      <c r="EA206" s="16"/>
      <c r="EB206" s="16"/>
      <c r="EC206" s="16"/>
      <c r="ED206" s="16"/>
      <c r="EE206" s="16"/>
      <c r="EF206" s="16"/>
      <c r="EG206" s="16"/>
      <c r="EH206" s="16"/>
      <c r="EI206" s="16"/>
      <c r="EJ206" s="16"/>
      <c r="EK206" s="16"/>
      <c r="EL206" s="16"/>
      <c r="EM206" s="16"/>
      <c r="EN206" s="16"/>
      <c r="EO206" s="16"/>
      <c r="EP206" s="16"/>
      <c r="EQ206" s="16"/>
      <c r="ER206" s="16"/>
      <c r="ES206" s="16"/>
      <c r="ET206" s="16"/>
      <c r="EU206" s="16"/>
      <c r="EV206" s="16"/>
      <c r="EW206" s="16"/>
      <c r="EX206" s="16"/>
    </row>
    <row r="207" spans="1:154" hidden="1" x14ac:dyDescent="0.2">
      <c r="A207" s="115"/>
      <c r="B207" s="116"/>
      <c r="C207" s="116"/>
      <c r="D207" s="116"/>
      <c r="E207" s="116"/>
      <c r="F207" s="116" t="s">
        <v>179</v>
      </c>
      <c r="G207" s="123" t="s">
        <v>238</v>
      </c>
      <c r="H207" s="217"/>
      <c r="I207" s="218"/>
      <c r="J207" s="118">
        <f t="shared" si="24"/>
        <v>0</v>
      </c>
      <c r="K207" s="171"/>
      <c r="L207" s="219"/>
      <c r="M207" s="118"/>
      <c r="N207" s="118"/>
      <c r="O207" s="104">
        <f t="shared" si="27"/>
        <v>0</v>
      </c>
      <c r="P207" s="104">
        <f t="shared" si="26"/>
        <v>0</v>
      </c>
      <c r="Q207" s="97"/>
      <c r="R207" s="73"/>
      <c r="S207" s="73"/>
      <c r="T207" s="74"/>
      <c r="U207" s="73"/>
      <c r="V207" s="73"/>
      <c r="W207" s="73"/>
      <c r="X207" s="73"/>
      <c r="Y207" s="73"/>
      <c r="Z207" s="73"/>
      <c r="AA207" s="73"/>
      <c r="AB207" s="73"/>
      <c r="AC207" s="73"/>
      <c r="AD207" s="73"/>
      <c r="AE207" s="73"/>
      <c r="AF207" s="73"/>
      <c r="AG207" s="73"/>
      <c r="AH207" s="73"/>
      <c r="AI207" s="73"/>
      <c r="AJ207" s="73"/>
      <c r="AK207" s="73"/>
      <c r="AL207" s="73"/>
      <c r="AM207" s="73"/>
      <c r="AN207" s="73"/>
      <c r="AO207" s="73"/>
      <c r="AP207" s="73"/>
      <c r="AQ207" s="73"/>
      <c r="AR207" s="73"/>
      <c r="AS207" s="14"/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14"/>
      <c r="CX207" s="14"/>
      <c r="CY207" s="14"/>
      <c r="CZ207" s="14"/>
      <c r="DA207" s="14"/>
      <c r="DB207" s="14"/>
      <c r="DC207" s="16"/>
      <c r="DD207" s="16"/>
      <c r="DE207" s="16"/>
      <c r="DF207" s="16"/>
      <c r="DG207" s="16"/>
      <c r="DH207" s="16"/>
      <c r="DI207" s="16"/>
      <c r="DJ207" s="16"/>
      <c r="DK207" s="16"/>
      <c r="DL207" s="16"/>
      <c r="DM207" s="16"/>
      <c r="DN207" s="16"/>
      <c r="DO207" s="16"/>
      <c r="DP207" s="16"/>
      <c r="DQ207" s="16"/>
      <c r="DR207" s="16"/>
      <c r="DS207" s="16"/>
      <c r="DT207" s="16"/>
      <c r="DU207" s="16"/>
      <c r="DV207" s="16"/>
      <c r="DW207" s="16"/>
      <c r="DX207" s="16"/>
      <c r="DY207" s="16"/>
      <c r="DZ207" s="16"/>
      <c r="EA207" s="16"/>
      <c r="EB207" s="16"/>
      <c r="EC207" s="16"/>
      <c r="ED207" s="16"/>
      <c r="EE207" s="16"/>
      <c r="EF207" s="16"/>
      <c r="EG207" s="16"/>
      <c r="EH207" s="16"/>
      <c r="EI207" s="16"/>
      <c r="EJ207" s="16"/>
      <c r="EK207" s="16"/>
      <c r="EL207" s="16"/>
      <c r="EM207" s="16"/>
      <c r="EN207" s="16"/>
      <c r="EO207" s="16"/>
      <c r="EP207" s="16"/>
      <c r="EQ207" s="16"/>
      <c r="ER207" s="16"/>
      <c r="ES207" s="16"/>
      <c r="ET207" s="16"/>
      <c r="EU207" s="16"/>
      <c r="EV207" s="16"/>
      <c r="EW207" s="16"/>
      <c r="EX207" s="16"/>
    </row>
    <row r="208" spans="1:154" hidden="1" x14ac:dyDescent="0.2">
      <c r="A208" s="87"/>
      <c r="B208" s="88"/>
      <c r="C208" s="88"/>
      <c r="D208" s="88" t="s">
        <v>124</v>
      </c>
      <c r="E208" s="88"/>
      <c r="F208" s="88"/>
      <c r="G208" s="212" t="s">
        <v>98</v>
      </c>
      <c r="H208" s="213">
        <f>H209+H220+H221+H225+H228+H229+H230+H231+H233</f>
        <v>0</v>
      </c>
      <c r="I208" s="214">
        <f>I209+I220+I221+I225+I228+I229+I230+I231+I233</f>
        <v>0</v>
      </c>
      <c r="J208" s="170">
        <f>J209+J220+J221+J225+J228+J229+J230+J231+J233</f>
        <v>0</v>
      </c>
      <c r="K208" s="171" t="e">
        <f>ROUND(I208/H208*100,2)</f>
        <v>#DIV/0!</v>
      </c>
      <c r="L208" s="215">
        <f>L209+L220+L221+L225+L228+L229+L230+L231+L233</f>
        <v>0</v>
      </c>
      <c r="M208" s="170">
        <f>M209+M220+M221+M225+M228+M229+M230+M231+M233</f>
        <v>0</v>
      </c>
      <c r="N208" s="170">
        <f>N209+N220+N221+N225+N228+N229+N230+N231+N233</f>
        <v>0</v>
      </c>
      <c r="O208" s="216">
        <f>O209+O220+O221+O225+O228+O229+O230+O231+O233</f>
        <v>0</v>
      </c>
      <c r="P208" s="216">
        <f t="shared" si="26"/>
        <v>0</v>
      </c>
      <c r="Q208" s="97" t="e">
        <f t="shared" ref="Q208:Q247" si="28">ROUND(O208/L208*100,2)</f>
        <v>#DIV/0!</v>
      </c>
      <c r="R208" s="73"/>
      <c r="S208" s="73"/>
      <c r="T208" s="74"/>
      <c r="U208" s="73"/>
      <c r="V208" s="73"/>
      <c r="W208" s="73"/>
      <c r="X208" s="73"/>
      <c r="Y208" s="73"/>
      <c r="Z208" s="73"/>
      <c r="AA208" s="73"/>
      <c r="AB208" s="73"/>
      <c r="AC208" s="73"/>
      <c r="AD208" s="73"/>
      <c r="AE208" s="73"/>
      <c r="AF208" s="73"/>
      <c r="AG208" s="73"/>
      <c r="AH208" s="73"/>
      <c r="AI208" s="73"/>
      <c r="AJ208" s="73"/>
      <c r="AK208" s="73"/>
      <c r="AL208" s="73"/>
      <c r="AM208" s="73"/>
      <c r="AN208" s="73"/>
      <c r="AO208" s="73"/>
      <c r="AP208" s="73"/>
      <c r="AQ208" s="73"/>
      <c r="AR208" s="73"/>
      <c r="AS208" s="14"/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14"/>
      <c r="CX208" s="14"/>
      <c r="CY208" s="14"/>
      <c r="CZ208" s="14"/>
      <c r="DA208" s="14"/>
      <c r="DB208" s="14"/>
      <c r="DC208" s="16"/>
      <c r="DD208" s="16"/>
      <c r="DE208" s="16"/>
      <c r="DF208" s="16"/>
      <c r="DG208" s="16"/>
      <c r="DH208" s="16"/>
      <c r="DI208" s="16"/>
      <c r="DJ208" s="16"/>
      <c r="DK208" s="16"/>
      <c r="DL208" s="16"/>
      <c r="DM208" s="16"/>
      <c r="DN208" s="16"/>
      <c r="DO208" s="16"/>
      <c r="DP208" s="16"/>
      <c r="DQ208" s="16"/>
      <c r="DR208" s="16"/>
      <c r="DS208" s="16"/>
      <c r="DT208" s="16"/>
      <c r="DU208" s="16"/>
      <c r="DV208" s="16"/>
      <c r="DW208" s="16"/>
      <c r="DX208" s="16"/>
      <c r="DY208" s="16"/>
      <c r="DZ208" s="16"/>
      <c r="EA208" s="16"/>
      <c r="EB208" s="16"/>
      <c r="EC208" s="16"/>
      <c r="ED208" s="16"/>
      <c r="EE208" s="16"/>
      <c r="EF208" s="16"/>
      <c r="EG208" s="16"/>
      <c r="EH208" s="16"/>
      <c r="EI208" s="16"/>
      <c r="EJ208" s="16"/>
      <c r="EK208" s="16"/>
      <c r="EL208" s="16"/>
      <c r="EM208" s="16"/>
      <c r="EN208" s="16"/>
      <c r="EO208" s="16"/>
      <c r="EP208" s="16"/>
      <c r="EQ208" s="16"/>
      <c r="ER208" s="16"/>
      <c r="ES208" s="16"/>
      <c r="ET208" s="16"/>
      <c r="EU208" s="16"/>
      <c r="EV208" s="16"/>
      <c r="EW208" s="16"/>
      <c r="EX208" s="16"/>
    </row>
    <row r="209" spans="1:154" hidden="1" x14ac:dyDescent="0.2">
      <c r="A209" s="87"/>
      <c r="B209" s="88"/>
      <c r="C209" s="88"/>
      <c r="D209" s="88"/>
      <c r="E209" s="88" t="s">
        <v>40</v>
      </c>
      <c r="F209" s="88"/>
      <c r="G209" s="122" t="s">
        <v>239</v>
      </c>
      <c r="H209" s="213">
        <f>SUM(H210:H219)</f>
        <v>0</v>
      </c>
      <c r="I209" s="214">
        <f>SUM(I210:I219)</f>
        <v>0</v>
      </c>
      <c r="J209" s="170">
        <f>SUM(J210:J219)</f>
        <v>0</v>
      </c>
      <c r="K209" s="171" t="e">
        <f>ROUND(I209/H209*100,2)</f>
        <v>#DIV/0!</v>
      </c>
      <c r="L209" s="215">
        <f>SUM(L210:L219)</f>
        <v>0</v>
      </c>
      <c r="M209" s="170">
        <f>SUM(M210:M219)</f>
        <v>0</v>
      </c>
      <c r="N209" s="170">
        <f>SUM(N210:N219)</f>
        <v>0</v>
      </c>
      <c r="O209" s="216">
        <f>SUM(O210:O219)</f>
        <v>0</v>
      </c>
      <c r="P209" s="216">
        <f t="shared" si="26"/>
        <v>0</v>
      </c>
      <c r="Q209" s="97" t="e">
        <f t="shared" si="28"/>
        <v>#DIV/0!</v>
      </c>
      <c r="R209" s="73"/>
      <c r="S209" s="73"/>
      <c r="T209" s="74"/>
      <c r="U209" s="73"/>
      <c r="V209" s="73"/>
      <c r="W209" s="73"/>
      <c r="X209" s="73"/>
      <c r="Y209" s="73"/>
      <c r="Z209" s="73"/>
      <c r="AA209" s="73"/>
      <c r="AB209" s="73"/>
      <c r="AC209" s="73"/>
      <c r="AD209" s="73"/>
      <c r="AE209" s="73"/>
      <c r="AF209" s="73"/>
      <c r="AG209" s="73"/>
      <c r="AH209" s="73"/>
      <c r="AI209" s="73"/>
      <c r="AJ209" s="73"/>
      <c r="AK209" s="73"/>
      <c r="AL209" s="73"/>
      <c r="AM209" s="73"/>
      <c r="AN209" s="73"/>
      <c r="AO209" s="73"/>
      <c r="AP209" s="73"/>
      <c r="AQ209" s="73"/>
      <c r="AR209" s="73"/>
      <c r="AS209" s="14"/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14"/>
      <c r="CX209" s="14"/>
      <c r="CY209" s="14"/>
      <c r="CZ209" s="14"/>
      <c r="DA209" s="14"/>
      <c r="DB209" s="14"/>
      <c r="DC209" s="16"/>
      <c r="DD209" s="16"/>
      <c r="DE209" s="16"/>
      <c r="DF209" s="16"/>
      <c r="DG209" s="16"/>
      <c r="DH209" s="16"/>
      <c r="DI209" s="16"/>
      <c r="DJ209" s="16"/>
      <c r="DK209" s="16"/>
      <c r="DL209" s="16"/>
      <c r="DM209" s="16"/>
      <c r="DN209" s="16"/>
      <c r="DO209" s="16"/>
      <c r="DP209" s="16"/>
      <c r="DQ209" s="16"/>
      <c r="DR209" s="16"/>
      <c r="DS209" s="16"/>
      <c r="DT209" s="16"/>
      <c r="DU209" s="16"/>
      <c r="DV209" s="16"/>
      <c r="DW209" s="16"/>
      <c r="DX209" s="16"/>
      <c r="DY209" s="16"/>
      <c r="DZ209" s="16"/>
      <c r="EA209" s="16"/>
      <c r="EB209" s="16"/>
      <c r="EC209" s="16"/>
      <c r="ED209" s="16"/>
      <c r="EE209" s="16"/>
      <c r="EF209" s="16"/>
      <c r="EG209" s="16"/>
      <c r="EH209" s="16"/>
      <c r="EI209" s="16"/>
      <c r="EJ209" s="16"/>
      <c r="EK209" s="16"/>
      <c r="EL209" s="16"/>
      <c r="EM209" s="16"/>
      <c r="EN209" s="16"/>
      <c r="EO209" s="16"/>
      <c r="EP209" s="16"/>
      <c r="EQ209" s="16"/>
      <c r="ER209" s="16"/>
      <c r="ES209" s="16"/>
      <c r="ET209" s="16"/>
      <c r="EU209" s="16"/>
      <c r="EV209" s="16"/>
      <c r="EW209" s="16"/>
      <c r="EX209" s="16"/>
    </row>
    <row r="210" spans="1:154" hidden="1" x14ac:dyDescent="0.2">
      <c r="A210" s="115"/>
      <c r="B210" s="116"/>
      <c r="C210" s="116"/>
      <c r="D210" s="116"/>
      <c r="E210" s="116"/>
      <c r="F210" s="116" t="s">
        <v>40</v>
      </c>
      <c r="G210" s="123" t="s">
        <v>183</v>
      </c>
      <c r="H210" s="217"/>
      <c r="I210" s="218"/>
      <c r="J210" s="118">
        <f t="shared" ref="J210:J265" si="29">H210-I210</f>
        <v>0</v>
      </c>
      <c r="K210" s="171"/>
      <c r="L210" s="219"/>
      <c r="M210" s="118"/>
      <c r="N210" s="118"/>
      <c r="O210" s="104">
        <f t="shared" ref="O210:O220" si="30">+M210+N210</f>
        <v>0</v>
      </c>
      <c r="P210" s="104">
        <f t="shared" si="26"/>
        <v>0</v>
      </c>
      <c r="Q210" s="97"/>
      <c r="R210" s="73"/>
      <c r="S210" s="73"/>
      <c r="T210" s="74"/>
      <c r="U210" s="73"/>
      <c r="V210" s="73"/>
      <c r="W210" s="73"/>
      <c r="X210" s="73"/>
      <c r="Y210" s="73"/>
      <c r="Z210" s="73"/>
      <c r="AA210" s="73"/>
      <c r="AB210" s="73"/>
      <c r="AC210" s="73"/>
      <c r="AD210" s="73"/>
      <c r="AE210" s="73"/>
      <c r="AF210" s="73"/>
      <c r="AG210" s="73"/>
      <c r="AH210" s="73"/>
      <c r="AI210" s="73"/>
      <c r="AJ210" s="73"/>
      <c r="AK210" s="73"/>
      <c r="AL210" s="73"/>
      <c r="AM210" s="73"/>
      <c r="AN210" s="73"/>
      <c r="AO210" s="73"/>
      <c r="AP210" s="73"/>
      <c r="AQ210" s="73"/>
      <c r="AR210" s="73"/>
      <c r="AS210" s="14"/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14"/>
      <c r="CX210" s="14"/>
      <c r="CY210" s="14"/>
      <c r="CZ210" s="14"/>
      <c r="DA210" s="14"/>
      <c r="DB210" s="14"/>
      <c r="DC210" s="16"/>
      <c r="DD210" s="16"/>
      <c r="DE210" s="16"/>
      <c r="DF210" s="16"/>
      <c r="DG210" s="16"/>
      <c r="DH210" s="16"/>
      <c r="DI210" s="16"/>
      <c r="DJ210" s="16"/>
      <c r="DK210" s="16"/>
      <c r="DL210" s="16"/>
      <c r="DM210" s="16"/>
      <c r="DN210" s="16"/>
      <c r="DO210" s="16"/>
      <c r="DP210" s="16"/>
      <c r="DQ210" s="16"/>
      <c r="DR210" s="16"/>
      <c r="DS210" s="16"/>
      <c r="DT210" s="16"/>
      <c r="DU210" s="16"/>
      <c r="DV210" s="16"/>
      <c r="DW210" s="16"/>
      <c r="DX210" s="16"/>
      <c r="DY210" s="16"/>
      <c r="DZ210" s="16"/>
      <c r="EA210" s="16"/>
      <c r="EB210" s="16"/>
      <c r="EC210" s="16"/>
      <c r="ED210" s="16"/>
      <c r="EE210" s="16"/>
      <c r="EF210" s="16"/>
      <c r="EG210" s="16"/>
      <c r="EH210" s="16"/>
      <c r="EI210" s="16"/>
      <c r="EJ210" s="16"/>
      <c r="EK210" s="16"/>
      <c r="EL210" s="16"/>
      <c r="EM210" s="16"/>
      <c r="EN210" s="16"/>
      <c r="EO210" s="16"/>
      <c r="EP210" s="16"/>
      <c r="EQ210" s="16"/>
      <c r="ER210" s="16"/>
      <c r="ES210" s="16"/>
      <c r="ET210" s="16"/>
      <c r="EU210" s="16"/>
      <c r="EV210" s="16"/>
      <c r="EW210" s="16"/>
      <c r="EX210" s="16"/>
    </row>
    <row r="211" spans="1:154" hidden="1" x14ac:dyDescent="0.2">
      <c r="A211" s="115"/>
      <c r="B211" s="116"/>
      <c r="C211" s="116"/>
      <c r="D211" s="116"/>
      <c r="E211" s="116"/>
      <c r="F211" s="116" t="s">
        <v>38</v>
      </c>
      <c r="G211" s="123" t="s">
        <v>184</v>
      </c>
      <c r="H211" s="217"/>
      <c r="I211" s="218"/>
      <c r="J211" s="118">
        <f t="shared" si="29"/>
        <v>0</v>
      </c>
      <c r="K211" s="171"/>
      <c r="L211" s="219"/>
      <c r="M211" s="118"/>
      <c r="N211" s="118"/>
      <c r="O211" s="104">
        <f t="shared" si="30"/>
        <v>0</v>
      </c>
      <c r="P211" s="104">
        <f t="shared" si="26"/>
        <v>0</v>
      </c>
      <c r="Q211" s="97"/>
      <c r="R211" s="73"/>
      <c r="S211" s="73"/>
      <c r="T211" s="74"/>
      <c r="U211" s="73"/>
      <c r="V211" s="73"/>
      <c r="W211" s="73"/>
      <c r="X211" s="73"/>
      <c r="Y211" s="73"/>
      <c r="Z211" s="73"/>
      <c r="AA211" s="73"/>
      <c r="AB211" s="73"/>
      <c r="AC211" s="73"/>
      <c r="AD211" s="73"/>
      <c r="AE211" s="73"/>
      <c r="AF211" s="73"/>
      <c r="AG211" s="73"/>
      <c r="AH211" s="73"/>
      <c r="AI211" s="73"/>
      <c r="AJ211" s="73"/>
      <c r="AK211" s="73"/>
      <c r="AL211" s="73"/>
      <c r="AM211" s="73"/>
      <c r="AN211" s="73"/>
      <c r="AO211" s="73"/>
      <c r="AP211" s="73"/>
      <c r="AQ211" s="73"/>
      <c r="AR211" s="73"/>
      <c r="AS211" s="14"/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14"/>
      <c r="CX211" s="14"/>
      <c r="CY211" s="14"/>
      <c r="CZ211" s="14"/>
      <c r="DA211" s="14"/>
      <c r="DB211" s="14"/>
      <c r="DC211" s="16"/>
      <c r="DD211" s="16"/>
      <c r="DE211" s="16"/>
      <c r="DF211" s="16"/>
      <c r="DG211" s="16"/>
      <c r="DH211" s="16"/>
      <c r="DI211" s="16"/>
      <c r="DJ211" s="16"/>
      <c r="DK211" s="16"/>
      <c r="DL211" s="16"/>
      <c r="DM211" s="16"/>
      <c r="DN211" s="16"/>
      <c r="DO211" s="16"/>
      <c r="DP211" s="16"/>
      <c r="DQ211" s="16"/>
      <c r="DR211" s="16"/>
      <c r="DS211" s="16"/>
      <c r="DT211" s="16"/>
      <c r="DU211" s="16"/>
      <c r="DV211" s="16"/>
      <c r="DW211" s="16"/>
      <c r="DX211" s="16"/>
      <c r="DY211" s="16"/>
      <c r="DZ211" s="16"/>
      <c r="EA211" s="16"/>
      <c r="EB211" s="16"/>
      <c r="EC211" s="16"/>
      <c r="ED211" s="16"/>
      <c r="EE211" s="16"/>
      <c r="EF211" s="16"/>
      <c r="EG211" s="16"/>
      <c r="EH211" s="16"/>
      <c r="EI211" s="16"/>
      <c r="EJ211" s="16"/>
      <c r="EK211" s="16"/>
      <c r="EL211" s="16"/>
      <c r="EM211" s="16"/>
      <c r="EN211" s="16"/>
      <c r="EO211" s="16"/>
      <c r="EP211" s="16"/>
      <c r="EQ211" s="16"/>
      <c r="ER211" s="16"/>
      <c r="ES211" s="16"/>
      <c r="ET211" s="16"/>
      <c r="EU211" s="16"/>
      <c r="EV211" s="16"/>
      <c r="EW211" s="16"/>
      <c r="EX211" s="16"/>
    </row>
    <row r="212" spans="1:154" hidden="1" x14ac:dyDescent="0.2">
      <c r="A212" s="115"/>
      <c r="B212" s="116"/>
      <c r="C212" s="116"/>
      <c r="D212" s="116"/>
      <c r="E212" s="116"/>
      <c r="F212" s="116" t="s">
        <v>60</v>
      </c>
      <c r="G212" s="123" t="s">
        <v>240</v>
      </c>
      <c r="H212" s="217"/>
      <c r="I212" s="218"/>
      <c r="J212" s="118">
        <f t="shared" si="29"/>
        <v>0</v>
      </c>
      <c r="K212" s="171" t="e">
        <f t="shared" ref="K212:K219" si="31">ROUND(I212/H212*100,2)</f>
        <v>#DIV/0!</v>
      </c>
      <c r="L212" s="219"/>
      <c r="M212" s="118"/>
      <c r="N212" s="118"/>
      <c r="O212" s="104">
        <f t="shared" si="30"/>
        <v>0</v>
      </c>
      <c r="P212" s="104">
        <f t="shared" si="26"/>
        <v>0</v>
      </c>
      <c r="Q212" s="97" t="e">
        <f t="shared" si="28"/>
        <v>#DIV/0!</v>
      </c>
      <c r="R212" s="73"/>
      <c r="S212" s="73"/>
      <c r="T212" s="74"/>
      <c r="U212" s="73"/>
      <c r="V212" s="73"/>
      <c r="W212" s="73"/>
      <c r="X212" s="73"/>
      <c r="Y212" s="73"/>
      <c r="Z212" s="73"/>
      <c r="AA212" s="73"/>
      <c r="AB212" s="73"/>
      <c r="AC212" s="73"/>
      <c r="AD212" s="73"/>
      <c r="AE212" s="73"/>
      <c r="AF212" s="73"/>
      <c r="AG212" s="73"/>
      <c r="AH212" s="73"/>
      <c r="AI212" s="73"/>
      <c r="AJ212" s="73"/>
      <c r="AK212" s="73"/>
      <c r="AL212" s="73"/>
      <c r="AM212" s="73"/>
      <c r="AN212" s="73"/>
      <c r="AO212" s="73"/>
      <c r="AP212" s="73"/>
      <c r="AQ212" s="73"/>
      <c r="AR212" s="73"/>
      <c r="AS212" s="14"/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14"/>
      <c r="CX212" s="14"/>
      <c r="CY212" s="14"/>
      <c r="CZ212" s="14"/>
      <c r="DA212" s="14"/>
      <c r="DB212" s="14"/>
      <c r="DC212" s="16"/>
      <c r="DD212" s="16"/>
      <c r="DE212" s="16"/>
      <c r="DF212" s="16"/>
      <c r="DG212" s="16"/>
      <c r="DH212" s="16"/>
      <c r="DI212" s="16"/>
      <c r="DJ212" s="16"/>
      <c r="DK212" s="16"/>
      <c r="DL212" s="16"/>
      <c r="DM212" s="16"/>
      <c r="DN212" s="16"/>
      <c r="DO212" s="16"/>
      <c r="DP212" s="16"/>
      <c r="DQ212" s="16"/>
      <c r="DR212" s="16"/>
      <c r="DS212" s="16"/>
      <c r="DT212" s="16"/>
      <c r="DU212" s="16"/>
      <c r="DV212" s="16"/>
      <c r="DW212" s="16"/>
      <c r="DX212" s="16"/>
      <c r="DY212" s="16"/>
      <c r="DZ212" s="16"/>
      <c r="EA212" s="16"/>
      <c r="EB212" s="16"/>
      <c r="EC212" s="16"/>
      <c r="ED212" s="16"/>
      <c r="EE212" s="16"/>
      <c r="EF212" s="16"/>
      <c r="EG212" s="16"/>
      <c r="EH212" s="16"/>
      <c r="EI212" s="16"/>
      <c r="EJ212" s="16"/>
      <c r="EK212" s="16"/>
      <c r="EL212" s="16"/>
      <c r="EM212" s="16"/>
      <c r="EN212" s="16"/>
      <c r="EO212" s="16"/>
      <c r="EP212" s="16"/>
      <c r="EQ212" s="16"/>
      <c r="ER212" s="16"/>
      <c r="ES212" s="16"/>
      <c r="ET212" s="16"/>
      <c r="EU212" s="16"/>
      <c r="EV212" s="16"/>
      <c r="EW212" s="16"/>
      <c r="EX212" s="16"/>
    </row>
    <row r="213" spans="1:154" s="9" customFormat="1" hidden="1" x14ac:dyDescent="0.2">
      <c r="A213" s="257"/>
      <c r="B213" s="258"/>
      <c r="C213" s="258"/>
      <c r="D213" s="258"/>
      <c r="E213" s="258"/>
      <c r="F213" s="258" t="s">
        <v>26</v>
      </c>
      <c r="G213" s="259" t="s">
        <v>241</v>
      </c>
      <c r="H213" s="217"/>
      <c r="I213" s="218"/>
      <c r="J213" s="118">
        <f t="shared" si="29"/>
        <v>0</v>
      </c>
      <c r="K213" s="171"/>
      <c r="L213" s="219"/>
      <c r="M213" s="118"/>
      <c r="N213" s="118"/>
      <c r="O213" s="104">
        <f t="shared" si="30"/>
        <v>0</v>
      </c>
      <c r="P213" s="104">
        <f t="shared" si="26"/>
        <v>0</v>
      </c>
      <c r="Q213" s="97"/>
      <c r="R213" s="74"/>
      <c r="S213" s="74"/>
      <c r="T213" s="74"/>
      <c r="U213" s="74"/>
      <c r="V213" s="74"/>
      <c r="W213" s="74"/>
      <c r="X213" s="74"/>
      <c r="Y213" s="74"/>
      <c r="Z213" s="74"/>
      <c r="AA213" s="74"/>
      <c r="AB213" s="74"/>
      <c r="AC213" s="74"/>
      <c r="AD213" s="74"/>
      <c r="AE213" s="74"/>
      <c r="AF213" s="74"/>
      <c r="AG213" s="74"/>
      <c r="AH213" s="74"/>
      <c r="AI213" s="74"/>
      <c r="AJ213" s="74"/>
      <c r="AK213" s="74"/>
      <c r="AL213" s="74"/>
      <c r="AM213" s="74"/>
      <c r="AN213" s="74"/>
      <c r="AO213" s="74"/>
      <c r="AP213" s="74"/>
      <c r="AQ213" s="74"/>
      <c r="AR213" s="74"/>
      <c r="AS213" s="15"/>
      <c r="AT213" s="15"/>
      <c r="AU213" s="15"/>
      <c r="AV213" s="15"/>
      <c r="AW213" s="15"/>
      <c r="AX213" s="15"/>
      <c r="AY213" s="15"/>
      <c r="AZ213" s="15"/>
      <c r="BA213" s="15"/>
      <c r="BB213" s="15"/>
      <c r="BC213" s="15"/>
      <c r="BD213" s="15"/>
      <c r="BE213" s="15"/>
      <c r="BF213" s="15"/>
      <c r="BG213" s="15"/>
      <c r="BH213" s="15"/>
      <c r="BI213" s="15"/>
      <c r="BJ213" s="15"/>
      <c r="BK213" s="15"/>
      <c r="BL213" s="15"/>
      <c r="BM213" s="15"/>
      <c r="BN213" s="15"/>
      <c r="BO213" s="15"/>
      <c r="BP213" s="15"/>
      <c r="BQ213" s="15"/>
      <c r="BR213" s="15"/>
      <c r="BS213" s="15"/>
      <c r="BT213" s="15"/>
      <c r="BU213" s="15"/>
      <c r="BV213" s="15"/>
      <c r="BW213" s="15"/>
      <c r="BX213" s="15"/>
      <c r="BY213" s="15"/>
      <c r="BZ213" s="15"/>
      <c r="CA213" s="15"/>
      <c r="CB213" s="15"/>
      <c r="CC213" s="15"/>
      <c r="CD213" s="15"/>
      <c r="CE213" s="15"/>
      <c r="CF213" s="15"/>
      <c r="CG213" s="15"/>
      <c r="CH213" s="15"/>
      <c r="CI213" s="15"/>
      <c r="CJ213" s="15"/>
      <c r="CK213" s="15"/>
      <c r="CL213" s="15"/>
      <c r="CM213" s="15"/>
      <c r="CN213" s="15"/>
      <c r="CO213" s="15"/>
      <c r="CP213" s="15"/>
      <c r="CQ213" s="15"/>
      <c r="CR213" s="15"/>
      <c r="CS213" s="15"/>
      <c r="CT213" s="15"/>
      <c r="CU213" s="15"/>
      <c r="CV213" s="15"/>
      <c r="CW213" s="15"/>
      <c r="CX213" s="15"/>
      <c r="CY213" s="15"/>
      <c r="CZ213" s="15"/>
      <c r="DA213" s="15"/>
      <c r="DB213" s="15"/>
      <c r="DC213" s="260"/>
      <c r="DD213" s="260"/>
      <c r="DE213" s="260"/>
      <c r="DF213" s="260"/>
      <c r="DG213" s="260"/>
      <c r="DH213" s="260"/>
      <c r="DI213" s="260"/>
      <c r="DJ213" s="260"/>
      <c r="DK213" s="260"/>
      <c r="DL213" s="260"/>
      <c r="DM213" s="260"/>
      <c r="DN213" s="260"/>
      <c r="DO213" s="260"/>
      <c r="DP213" s="260"/>
      <c r="DQ213" s="260"/>
      <c r="DR213" s="260"/>
      <c r="DS213" s="260"/>
      <c r="DT213" s="260"/>
      <c r="DU213" s="260"/>
      <c r="DV213" s="260"/>
      <c r="DW213" s="260"/>
      <c r="DX213" s="260"/>
      <c r="DY213" s="260"/>
      <c r="DZ213" s="260"/>
      <c r="EA213" s="260"/>
      <c r="EB213" s="260"/>
      <c r="EC213" s="260"/>
      <c r="ED213" s="260"/>
      <c r="EE213" s="260"/>
      <c r="EF213" s="260"/>
      <c r="EG213" s="260"/>
      <c r="EH213" s="260"/>
      <c r="EI213" s="260"/>
      <c r="EJ213" s="260"/>
      <c r="EK213" s="260"/>
      <c r="EL213" s="260"/>
      <c r="EM213" s="260"/>
      <c r="EN213" s="260"/>
      <c r="EO213" s="260"/>
      <c r="EP213" s="260"/>
      <c r="EQ213" s="260"/>
      <c r="ER213" s="260"/>
      <c r="ES213" s="260"/>
      <c r="ET213" s="260"/>
      <c r="EU213" s="260"/>
      <c r="EV213" s="260"/>
      <c r="EW213" s="260"/>
      <c r="EX213" s="260"/>
    </row>
    <row r="214" spans="1:154" hidden="1" x14ac:dyDescent="0.2">
      <c r="A214" s="115"/>
      <c r="B214" s="116"/>
      <c r="C214" s="116"/>
      <c r="D214" s="116"/>
      <c r="E214" s="116"/>
      <c r="F214" s="116" t="s">
        <v>155</v>
      </c>
      <c r="G214" s="259" t="s">
        <v>242</v>
      </c>
      <c r="H214" s="217"/>
      <c r="I214" s="218"/>
      <c r="J214" s="118">
        <f t="shared" si="29"/>
        <v>0</v>
      </c>
      <c r="K214" s="171"/>
      <c r="L214" s="219"/>
      <c r="M214" s="118"/>
      <c r="N214" s="118"/>
      <c r="O214" s="104">
        <f t="shared" si="30"/>
        <v>0</v>
      </c>
      <c r="P214" s="104">
        <f t="shared" si="26"/>
        <v>0</v>
      </c>
      <c r="Q214" s="97"/>
      <c r="R214" s="73"/>
      <c r="S214" s="73"/>
      <c r="T214" s="74"/>
      <c r="U214" s="73"/>
      <c r="V214" s="73"/>
      <c r="W214" s="73"/>
      <c r="X214" s="73"/>
      <c r="Y214" s="73"/>
      <c r="Z214" s="73"/>
      <c r="AA214" s="73"/>
      <c r="AB214" s="73"/>
      <c r="AC214" s="73"/>
      <c r="AD214" s="73"/>
      <c r="AE214" s="73"/>
      <c r="AF214" s="73"/>
      <c r="AG214" s="73"/>
      <c r="AH214" s="73"/>
      <c r="AI214" s="73"/>
      <c r="AJ214" s="73"/>
      <c r="AK214" s="73"/>
      <c r="AL214" s="73"/>
      <c r="AM214" s="73"/>
      <c r="AN214" s="73"/>
      <c r="AO214" s="73"/>
      <c r="AP214" s="73"/>
      <c r="AQ214" s="73"/>
      <c r="AR214" s="73"/>
      <c r="AS214" s="14"/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  <c r="CF214" s="14"/>
      <c r="CG214" s="14"/>
      <c r="CH214" s="14"/>
      <c r="CI214" s="14"/>
      <c r="CJ214" s="14"/>
      <c r="CK214" s="14"/>
      <c r="CL214" s="14"/>
      <c r="CM214" s="14"/>
      <c r="CN214" s="14"/>
      <c r="CO214" s="14"/>
      <c r="CP214" s="14"/>
      <c r="CQ214" s="14"/>
      <c r="CR214" s="14"/>
      <c r="CS214" s="14"/>
      <c r="CT214" s="14"/>
      <c r="CU214" s="14"/>
      <c r="CV214" s="14"/>
      <c r="CW214" s="14"/>
      <c r="CX214" s="14"/>
      <c r="CY214" s="14"/>
      <c r="CZ214" s="14"/>
      <c r="DA214" s="14"/>
      <c r="DB214" s="14"/>
      <c r="DC214" s="16"/>
      <c r="DD214" s="16"/>
      <c r="DE214" s="16"/>
      <c r="DF214" s="16"/>
      <c r="DG214" s="16"/>
      <c r="DH214" s="16"/>
      <c r="DI214" s="16"/>
      <c r="DJ214" s="16"/>
      <c r="DK214" s="16"/>
      <c r="DL214" s="16"/>
      <c r="DM214" s="16"/>
      <c r="DN214" s="16"/>
      <c r="DO214" s="16"/>
      <c r="DP214" s="16"/>
      <c r="DQ214" s="16"/>
      <c r="DR214" s="16"/>
      <c r="DS214" s="16"/>
      <c r="DT214" s="16"/>
      <c r="DU214" s="16"/>
      <c r="DV214" s="16"/>
      <c r="DW214" s="16"/>
      <c r="DX214" s="16"/>
      <c r="DY214" s="16"/>
      <c r="DZ214" s="16"/>
      <c r="EA214" s="16"/>
      <c r="EB214" s="16"/>
      <c r="EC214" s="16"/>
      <c r="ED214" s="16"/>
      <c r="EE214" s="16"/>
      <c r="EF214" s="16"/>
      <c r="EG214" s="16"/>
      <c r="EH214" s="16"/>
      <c r="EI214" s="16"/>
      <c r="EJ214" s="16"/>
      <c r="EK214" s="16"/>
      <c r="EL214" s="16"/>
      <c r="EM214" s="16"/>
      <c r="EN214" s="16"/>
      <c r="EO214" s="16"/>
      <c r="EP214" s="16"/>
      <c r="EQ214" s="16"/>
      <c r="ER214" s="16"/>
      <c r="ES214" s="16"/>
      <c r="ET214" s="16"/>
      <c r="EU214" s="16"/>
      <c r="EV214" s="16"/>
      <c r="EW214" s="16"/>
      <c r="EX214" s="16"/>
    </row>
    <row r="215" spans="1:154" hidden="1" x14ac:dyDescent="0.2">
      <c r="A215" s="115"/>
      <c r="B215" s="116"/>
      <c r="C215" s="116"/>
      <c r="D215" s="116"/>
      <c r="E215" s="116"/>
      <c r="F215" s="116" t="s">
        <v>42</v>
      </c>
      <c r="G215" s="123" t="s">
        <v>243</v>
      </c>
      <c r="H215" s="217"/>
      <c r="I215" s="218"/>
      <c r="J215" s="118">
        <f t="shared" si="29"/>
        <v>0</v>
      </c>
      <c r="K215" s="171"/>
      <c r="L215" s="219"/>
      <c r="M215" s="118"/>
      <c r="N215" s="118"/>
      <c r="O215" s="104">
        <f t="shared" si="30"/>
        <v>0</v>
      </c>
      <c r="P215" s="104">
        <f t="shared" si="26"/>
        <v>0</v>
      </c>
      <c r="Q215" s="97"/>
      <c r="R215" s="73"/>
      <c r="S215" s="73"/>
      <c r="T215" s="74"/>
      <c r="U215" s="73"/>
      <c r="V215" s="73"/>
      <c r="W215" s="73"/>
      <c r="X215" s="73"/>
      <c r="Y215" s="73"/>
      <c r="Z215" s="73"/>
      <c r="AA215" s="73"/>
      <c r="AB215" s="73"/>
      <c r="AC215" s="73"/>
      <c r="AD215" s="73"/>
      <c r="AE215" s="73"/>
      <c r="AF215" s="73"/>
      <c r="AG215" s="73"/>
      <c r="AH215" s="73"/>
      <c r="AI215" s="73"/>
      <c r="AJ215" s="73"/>
      <c r="AK215" s="73"/>
      <c r="AL215" s="73"/>
      <c r="AM215" s="73"/>
      <c r="AN215" s="73"/>
      <c r="AO215" s="73"/>
      <c r="AP215" s="73"/>
      <c r="AQ215" s="73"/>
      <c r="AR215" s="73"/>
      <c r="AS215" s="14"/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14"/>
      <c r="CX215" s="14"/>
      <c r="CY215" s="14"/>
      <c r="CZ215" s="14"/>
      <c r="DA215" s="14"/>
      <c r="DB215" s="14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</row>
    <row r="216" spans="1:154" hidden="1" x14ac:dyDescent="0.2">
      <c r="A216" s="115"/>
      <c r="B216" s="116"/>
      <c r="C216" s="116"/>
      <c r="D216" s="116"/>
      <c r="E216" s="116"/>
      <c r="F216" s="116"/>
      <c r="G216" s="123" t="s">
        <v>244</v>
      </c>
      <c r="H216" s="217"/>
      <c r="I216" s="218"/>
      <c r="J216" s="118">
        <f t="shared" si="29"/>
        <v>0</v>
      </c>
      <c r="K216" s="171"/>
      <c r="L216" s="219"/>
      <c r="M216" s="118"/>
      <c r="N216" s="118"/>
      <c r="O216" s="104">
        <f t="shared" si="30"/>
        <v>0</v>
      </c>
      <c r="P216" s="104">
        <f t="shared" si="26"/>
        <v>0</v>
      </c>
      <c r="Q216" s="97"/>
      <c r="R216" s="73"/>
      <c r="S216" s="73"/>
      <c r="T216" s="74"/>
      <c r="U216" s="73"/>
      <c r="V216" s="73"/>
      <c r="W216" s="73"/>
      <c r="X216" s="73"/>
      <c r="Y216" s="73"/>
      <c r="Z216" s="73"/>
      <c r="AA216" s="73"/>
      <c r="AB216" s="73"/>
      <c r="AC216" s="73"/>
      <c r="AD216" s="73"/>
      <c r="AE216" s="73"/>
      <c r="AF216" s="73"/>
      <c r="AG216" s="73"/>
      <c r="AH216" s="73"/>
      <c r="AI216" s="73"/>
      <c r="AJ216" s="73"/>
      <c r="AK216" s="73"/>
      <c r="AL216" s="73"/>
      <c r="AM216" s="73"/>
      <c r="AN216" s="73"/>
      <c r="AO216" s="73"/>
      <c r="AP216" s="73"/>
      <c r="AQ216" s="73"/>
      <c r="AR216" s="73"/>
      <c r="AS216" s="14"/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14"/>
      <c r="CX216" s="14"/>
      <c r="CY216" s="14"/>
      <c r="CZ216" s="14"/>
      <c r="DA216" s="14"/>
      <c r="DB216" s="14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</row>
    <row r="217" spans="1:154" hidden="1" x14ac:dyDescent="0.2">
      <c r="A217" s="115"/>
      <c r="B217" s="116"/>
      <c r="C217" s="116"/>
      <c r="D217" s="116"/>
      <c r="E217" s="116"/>
      <c r="F217" s="116" t="s">
        <v>160</v>
      </c>
      <c r="G217" s="123" t="s">
        <v>245</v>
      </c>
      <c r="H217" s="217"/>
      <c r="I217" s="218"/>
      <c r="J217" s="118">
        <f t="shared" si="29"/>
        <v>0</v>
      </c>
      <c r="K217" s="171" t="e">
        <f t="shared" si="31"/>
        <v>#DIV/0!</v>
      </c>
      <c r="L217" s="219"/>
      <c r="M217" s="118"/>
      <c r="N217" s="118"/>
      <c r="O217" s="104">
        <f t="shared" si="30"/>
        <v>0</v>
      </c>
      <c r="P217" s="104">
        <f t="shared" si="26"/>
        <v>0</v>
      </c>
      <c r="Q217" s="97" t="e">
        <f t="shared" si="28"/>
        <v>#DIV/0!</v>
      </c>
      <c r="R217" s="73"/>
      <c r="S217" s="73"/>
      <c r="T217" s="74"/>
      <c r="U217" s="73"/>
      <c r="V217" s="73"/>
      <c r="W217" s="73"/>
      <c r="X217" s="73"/>
      <c r="Y217" s="73"/>
      <c r="Z217" s="73"/>
      <c r="AA217" s="73"/>
      <c r="AB217" s="73"/>
      <c r="AC217" s="73"/>
      <c r="AD217" s="73"/>
      <c r="AE217" s="73"/>
      <c r="AF217" s="73"/>
      <c r="AG217" s="73"/>
      <c r="AH217" s="73"/>
      <c r="AI217" s="73"/>
      <c r="AJ217" s="73"/>
      <c r="AK217" s="73"/>
      <c r="AL217" s="73"/>
      <c r="AM217" s="73"/>
      <c r="AN217" s="73"/>
      <c r="AO217" s="73"/>
      <c r="AP217" s="73"/>
      <c r="AQ217" s="73"/>
      <c r="AR217" s="73"/>
      <c r="AS217" s="14"/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14"/>
      <c r="CX217" s="14"/>
      <c r="CY217" s="14"/>
      <c r="CZ217" s="14"/>
      <c r="DA217" s="14"/>
      <c r="DB217" s="14"/>
      <c r="DC217" s="16"/>
      <c r="DD217" s="16"/>
      <c r="DE217" s="16"/>
      <c r="DF217" s="16"/>
      <c r="DG217" s="16"/>
      <c r="DH217" s="16"/>
      <c r="DI217" s="16"/>
      <c r="DJ217" s="16"/>
      <c r="DK217" s="16"/>
      <c r="DL217" s="16"/>
      <c r="DM217" s="16"/>
      <c r="DN217" s="16"/>
      <c r="DO217" s="16"/>
      <c r="DP217" s="16"/>
      <c r="DQ217" s="16"/>
      <c r="DR217" s="16"/>
      <c r="DS217" s="16"/>
      <c r="DT217" s="16"/>
      <c r="DU217" s="16"/>
      <c r="DV217" s="16"/>
      <c r="DW217" s="16"/>
      <c r="DX217" s="16"/>
      <c r="DY217" s="16"/>
      <c r="DZ217" s="16"/>
      <c r="EA217" s="16"/>
      <c r="EB217" s="16"/>
      <c r="EC217" s="16"/>
      <c r="ED217" s="16"/>
      <c r="EE217" s="16"/>
      <c r="EF217" s="16"/>
      <c r="EG217" s="16"/>
      <c r="EH217" s="16"/>
      <c r="EI217" s="16"/>
      <c r="EJ217" s="16"/>
      <c r="EK217" s="16"/>
      <c r="EL217" s="16"/>
      <c r="EM217" s="16"/>
      <c r="EN217" s="16"/>
      <c r="EO217" s="16"/>
      <c r="EP217" s="16"/>
      <c r="EQ217" s="16"/>
      <c r="ER217" s="16"/>
      <c r="ES217" s="16"/>
      <c r="ET217" s="16"/>
      <c r="EU217" s="16"/>
      <c r="EV217" s="16"/>
      <c r="EW217" s="16"/>
      <c r="EX217" s="16"/>
    </row>
    <row r="218" spans="1:154" hidden="1" x14ac:dyDescent="0.2">
      <c r="A218" s="115"/>
      <c r="B218" s="116"/>
      <c r="C218" s="116"/>
      <c r="D218" s="116"/>
      <c r="E218" s="116"/>
      <c r="F218" s="116" t="s">
        <v>51</v>
      </c>
      <c r="G218" s="123" t="s">
        <v>246</v>
      </c>
      <c r="H218" s="217"/>
      <c r="I218" s="218"/>
      <c r="J218" s="118">
        <f t="shared" si="29"/>
        <v>0</v>
      </c>
      <c r="K218" s="171" t="e">
        <f t="shared" si="31"/>
        <v>#DIV/0!</v>
      </c>
      <c r="L218" s="219"/>
      <c r="M218" s="118"/>
      <c r="N218" s="118"/>
      <c r="O218" s="104">
        <f t="shared" si="30"/>
        <v>0</v>
      </c>
      <c r="P218" s="104">
        <f t="shared" si="26"/>
        <v>0</v>
      </c>
      <c r="Q218" s="97" t="e">
        <f t="shared" si="28"/>
        <v>#DIV/0!</v>
      </c>
      <c r="R218" s="73"/>
      <c r="S218" s="73"/>
      <c r="T218" s="74"/>
      <c r="U218" s="73"/>
      <c r="V218" s="73"/>
      <c r="W218" s="73"/>
      <c r="X218" s="73"/>
      <c r="Y218" s="73"/>
      <c r="Z218" s="73"/>
      <c r="AA218" s="73"/>
      <c r="AB218" s="73"/>
      <c r="AC218" s="73"/>
      <c r="AD218" s="73"/>
      <c r="AE218" s="73"/>
      <c r="AF218" s="73"/>
      <c r="AG218" s="73"/>
      <c r="AH218" s="73"/>
      <c r="AI218" s="73"/>
      <c r="AJ218" s="73"/>
      <c r="AK218" s="73"/>
      <c r="AL218" s="73"/>
      <c r="AM218" s="73"/>
      <c r="AN218" s="73"/>
      <c r="AO218" s="73"/>
      <c r="AP218" s="73"/>
      <c r="AQ218" s="73"/>
      <c r="AR218" s="73"/>
      <c r="AS218" s="14"/>
      <c r="AT218" s="14"/>
      <c r="AU218" s="14"/>
      <c r="AV218" s="14"/>
      <c r="AW218" s="14"/>
      <c r="AX218" s="14"/>
      <c r="AY218" s="14"/>
      <c r="AZ218" s="14"/>
      <c r="BA218" s="14"/>
      <c r="BB218" s="14"/>
      <c r="BC218" s="14"/>
      <c r="BD218" s="14"/>
      <c r="BE218" s="14"/>
      <c r="BF218" s="14"/>
      <c r="BG218" s="14"/>
      <c r="BH218" s="14"/>
      <c r="BI218" s="14"/>
      <c r="BJ218" s="14"/>
      <c r="BK218" s="14"/>
      <c r="BL218" s="14"/>
      <c r="BM218" s="14"/>
      <c r="BN218" s="14"/>
      <c r="BO218" s="14"/>
      <c r="BP218" s="14"/>
      <c r="BQ218" s="14"/>
      <c r="BR218" s="14"/>
      <c r="BS218" s="14"/>
      <c r="BT218" s="14"/>
      <c r="BU218" s="14"/>
      <c r="BV218" s="14"/>
      <c r="BW218" s="14"/>
      <c r="BX218" s="14"/>
      <c r="BY218" s="14"/>
      <c r="BZ218" s="14"/>
      <c r="CA218" s="14"/>
      <c r="CB218" s="14"/>
      <c r="CC218" s="14"/>
      <c r="CD218" s="14"/>
      <c r="CE218" s="14"/>
      <c r="CF218" s="14"/>
      <c r="CG218" s="14"/>
      <c r="CH218" s="14"/>
      <c r="CI218" s="14"/>
      <c r="CJ218" s="14"/>
      <c r="CK218" s="14"/>
      <c r="CL218" s="14"/>
      <c r="CM218" s="14"/>
      <c r="CN218" s="14"/>
      <c r="CO218" s="14"/>
      <c r="CP218" s="14"/>
      <c r="CQ218" s="14"/>
      <c r="CR218" s="14"/>
      <c r="CS218" s="14"/>
      <c r="CT218" s="14"/>
      <c r="CU218" s="14"/>
      <c r="CV218" s="14"/>
      <c r="CW218" s="14"/>
      <c r="CX218" s="14"/>
      <c r="CY218" s="14"/>
      <c r="CZ218" s="14"/>
      <c r="DA218" s="14"/>
      <c r="DB218" s="14"/>
      <c r="DC218" s="16"/>
      <c r="DD218" s="16"/>
      <c r="DE218" s="16"/>
      <c r="DF218" s="16"/>
      <c r="DG218" s="16"/>
      <c r="DH218" s="16"/>
      <c r="DI218" s="16"/>
      <c r="DJ218" s="16"/>
      <c r="DK218" s="16"/>
      <c r="DL218" s="16"/>
      <c r="DM218" s="16"/>
      <c r="DN218" s="16"/>
      <c r="DO218" s="16"/>
      <c r="DP218" s="16"/>
      <c r="DQ218" s="16"/>
      <c r="DR218" s="16"/>
      <c r="DS218" s="16"/>
      <c r="DT218" s="16"/>
      <c r="DU218" s="16"/>
      <c r="DV218" s="16"/>
      <c r="DW218" s="16"/>
      <c r="DX218" s="16"/>
      <c r="DY218" s="16"/>
      <c r="DZ218" s="16"/>
      <c r="EA218" s="16"/>
      <c r="EB218" s="16"/>
      <c r="EC218" s="16"/>
      <c r="ED218" s="16"/>
      <c r="EE218" s="16"/>
      <c r="EF218" s="16"/>
      <c r="EG218" s="16"/>
      <c r="EH218" s="16"/>
      <c r="EI218" s="16"/>
      <c r="EJ218" s="16"/>
      <c r="EK218" s="16"/>
      <c r="EL218" s="16"/>
      <c r="EM218" s="16"/>
      <c r="EN218" s="16"/>
      <c r="EO218" s="16"/>
      <c r="EP218" s="16"/>
      <c r="EQ218" s="16"/>
      <c r="ER218" s="16"/>
      <c r="ES218" s="16"/>
      <c r="ET218" s="16"/>
      <c r="EU218" s="16"/>
      <c r="EV218" s="16"/>
      <c r="EW218" s="16"/>
      <c r="EX218" s="16"/>
    </row>
    <row r="219" spans="1:154" hidden="1" x14ac:dyDescent="0.2">
      <c r="A219" s="115"/>
      <c r="B219" s="116"/>
      <c r="C219" s="116"/>
      <c r="D219" s="116"/>
      <c r="E219" s="116"/>
      <c r="F219" s="116" t="s">
        <v>125</v>
      </c>
      <c r="G219" s="123" t="s">
        <v>247</v>
      </c>
      <c r="H219" s="217"/>
      <c r="I219" s="218"/>
      <c r="J219" s="118">
        <f t="shared" si="29"/>
        <v>0</v>
      </c>
      <c r="K219" s="171" t="e">
        <f t="shared" si="31"/>
        <v>#DIV/0!</v>
      </c>
      <c r="L219" s="219"/>
      <c r="M219" s="118"/>
      <c r="N219" s="118"/>
      <c r="O219" s="104">
        <f t="shared" si="30"/>
        <v>0</v>
      </c>
      <c r="P219" s="104">
        <f t="shared" si="26"/>
        <v>0</v>
      </c>
      <c r="Q219" s="97" t="e">
        <f t="shared" si="28"/>
        <v>#DIV/0!</v>
      </c>
      <c r="R219" s="73"/>
      <c r="S219" s="73"/>
      <c r="T219" s="74"/>
      <c r="U219" s="73"/>
      <c r="V219" s="73"/>
      <c r="W219" s="73"/>
      <c r="X219" s="73"/>
      <c r="Y219" s="73"/>
      <c r="Z219" s="73"/>
      <c r="AA219" s="73"/>
      <c r="AB219" s="73"/>
      <c r="AC219" s="73"/>
      <c r="AD219" s="73"/>
      <c r="AE219" s="73"/>
      <c r="AF219" s="73"/>
      <c r="AG219" s="73"/>
      <c r="AH219" s="73"/>
      <c r="AI219" s="73"/>
      <c r="AJ219" s="73"/>
      <c r="AK219" s="73"/>
      <c r="AL219" s="73"/>
      <c r="AM219" s="73"/>
      <c r="AN219" s="73"/>
      <c r="AO219" s="73"/>
      <c r="AP219" s="73"/>
      <c r="AQ219" s="73"/>
      <c r="AR219" s="73"/>
      <c r="AS219" s="14"/>
      <c r="AT219" s="14"/>
      <c r="AU219" s="14"/>
      <c r="AV219" s="14"/>
      <c r="AW219" s="14"/>
      <c r="AX219" s="14"/>
      <c r="AY219" s="14"/>
      <c r="AZ219" s="14"/>
      <c r="BA219" s="14"/>
      <c r="BB219" s="14"/>
      <c r="BC219" s="14"/>
      <c r="BD219" s="14"/>
      <c r="BE219" s="14"/>
      <c r="BF219" s="14"/>
      <c r="BG219" s="14"/>
      <c r="BH219" s="14"/>
      <c r="BI219" s="14"/>
      <c r="BJ219" s="14"/>
      <c r="BK219" s="14"/>
      <c r="BL219" s="14"/>
      <c r="BM219" s="14"/>
      <c r="BN219" s="14"/>
      <c r="BO219" s="14"/>
      <c r="BP219" s="14"/>
      <c r="BQ219" s="14"/>
      <c r="BR219" s="14"/>
      <c r="BS219" s="14"/>
      <c r="BT219" s="14"/>
      <c r="BU219" s="14"/>
      <c r="BV219" s="14"/>
      <c r="BW219" s="14"/>
      <c r="BX219" s="14"/>
      <c r="BY219" s="14"/>
      <c r="BZ219" s="14"/>
      <c r="CA219" s="14"/>
      <c r="CB219" s="14"/>
      <c r="CC219" s="14"/>
      <c r="CD219" s="14"/>
      <c r="CE219" s="14"/>
      <c r="CF219" s="14"/>
      <c r="CG219" s="14"/>
      <c r="CH219" s="14"/>
      <c r="CI219" s="14"/>
      <c r="CJ219" s="14"/>
      <c r="CK219" s="14"/>
      <c r="CL219" s="14"/>
      <c r="CM219" s="14"/>
      <c r="CN219" s="14"/>
      <c r="CO219" s="14"/>
      <c r="CP219" s="14"/>
      <c r="CQ219" s="14"/>
      <c r="CR219" s="14"/>
      <c r="CS219" s="14"/>
      <c r="CT219" s="14"/>
      <c r="CU219" s="14"/>
      <c r="CV219" s="14"/>
      <c r="CW219" s="14"/>
      <c r="CX219" s="14"/>
      <c r="CY219" s="14"/>
      <c r="CZ219" s="14"/>
      <c r="DA219" s="14"/>
      <c r="DB219" s="14"/>
      <c r="DC219" s="16"/>
      <c r="DD219" s="16"/>
      <c r="DE219" s="16"/>
      <c r="DF219" s="16"/>
      <c r="DG219" s="16"/>
      <c r="DH219" s="16"/>
      <c r="DI219" s="16"/>
      <c r="DJ219" s="16"/>
      <c r="DK219" s="16"/>
      <c r="DL219" s="16"/>
      <c r="DM219" s="16"/>
      <c r="DN219" s="16"/>
      <c r="DO219" s="16"/>
      <c r="DP219" s="16"/>
      <c r="DQ219" s="16"/>
      <c r="DR219" s="16"/>
      <c r="DS219" s="16"/>
      <c r="DT219" s="16"/>
      <c r="DU219" s="16"/>
      <c r="DV219" s="16"/>
      <c r="DW219" s="16"/>
      <c r="DX219" s="16"/>
      <c r="DY219" s="16"/>
      <c r="DZ219" s="16"/>
      <c r="EA219" s="16"/>
      <c r="EB219" s="16"/>
      <c r="EC219" s="16"/>
      <c r="ED219" s="16"/>
      <c r="EE219" s="16"/>
      <c r="EF219" s="16"/>
      <c r="EG219" s="16"/>
      <c r="EH219" s="16"/>
      <c r="EI219" s="16"/>
      <c r="EJ219" s="16"/>
      <c r="EK219" s="16"/>
      <c r="EL219" s="16"/>
      <c r="EM219" s="16"/>
      <c r="EN219" s="16"/>
      <c r="EO219" s="16"/>
      <c r="EP219" s="16"/>
      <c r="EQ219" s="16"/>
      <c r="ER219" s="16"/>
      <c r="ES219" s="16"/>
      <c r="ET219" s="16"/>
      <c r="EU219" s="16"/>
      <c r="EV219" s="16"/>
      <c r="EW219" s="16"/>
      <c r="EX219" s="16"/>
    </row>
    <row r="220" spans="1:154" hidden="1" x14ac:dyDescent="0.2">
      <c r="A220" s="115"/>
      <c r="B220" s="116"/>
      <c r="C220" s="116"/>
      <c r="D220" s="116"/>
      <c r="E220" s="116" t="s">
        <v>38</v>
      </c>
      <c r="F220" s="116"/>
      <c r="G220" s="123" t="s">
        <v>248</v>
      </c>
      <c r="H220" s="217"/>
      <c r="I220" s="218"/>
      <c r="J220" s="118">
        <f t="shared" si="29"/>
        <v>0</v>
      </c>
      <c r="K220" s="171"/>
      <c r="L220" s="219"/>
      <c r="M220" s="118"/>
      <c r="N220" s="118"/>
      <c r="O220" s="104">
        <f t="shared" si="30"/>
        <v>0</v>
      </c>
      <c r="P220" s="104">
        <f t="shared" si="26"/>
        <v>0</v>
      </c>
      <c r="Q220" s="97"/>
      <c r="R220" s="73"/>
      <c r="S220" s="73"/>
      <c r="T220" s="74"/>
      <c r="U220" s="73"/>
      <c r="V220" s="73"/>
      <c r="W220" s="73"/>
      <c r="X220" s="73"/>
      <c r="Y220" s="73"/>
      <c r="Z220" s="73"/>
      <c r="AA220" s="73"/>
      <c r="AB220" s="73"/>
      <c r="AC220" s="73"/>
      <c r="AD220" s="73"/>
      <c r="AE220" s="73"/>
      <c r="AF220" s="73"/>
      <c r="AG220" s="73"/>
      <c r="AH220" s="73"/>
      <c r="AI220" s="73"/>
      <c r="AJ220" s="73"/>
      <c r="AK220" s="73"/>
      <c r="AL220" s="73"/>
      <c r="AM220" s="73"/>
      <c r="AN220" s="73"/>
      <c r="AO220" s="73"/>
      <c r="AP220" s="73"/>
      <c r="AQ220" s="73"/>
      <c r="AR220" s="73"/>
      <c r="AS220" s="14"/>
      <c r="AT220" s="14"/>
      <c r="AU220" s="14"/>
      <c r="AV220" s="14"/>
      <c r="AW220" s="14"/>
      <c r="AX220" s="14"/>
      <c r="AY220" s="14"/>
      <c r="AZ220" s="14"/>
      <c r="BA220" s="14"/>
      <c r="BB220" s="14"/>
      <c r="BC220" s="14"/>
      <c r="BD220" s="14"/>
      <c r="BE220" s="14"/>
      <c r="BF220" s="14"/>
      <c r="BG220" s="14"/>
      <c r="BH220" s="14"/>
      <c r="BI220" s="14"/>
      <c r="BJ220" s="14"/>
      <c r="BK220" s="14"/>
      <c r="BL220" s="14"/>
      <c r="BM220" s="14"/>
      <c r="BN220" s="14"/>
      <c r="BO220" s="14"/>
      <c r="BP220" s="14"/>
      <c r="BQ220" s="14"/>
      <c r="BR220" s="14"/>
      <c r="BS220" s="14"/>
      <c r="BT220" s="14"/>
      <c r="BU220" s="14"/>
      <c r="BV220" s="14"/>
      <c r="BW220" s="14"/>
      <c r="BX220" s="14"/>
      <c r="BY220" s="14"/>
      <c r="BZ220" s="14"/>
      <c r="CA220" s="14"/>
      <c r="CB220" s="14"/>
      <c r="CC220" s="14"/>
      <c r="CD220" s="14"/>
      <c r="CE220" s="14"/>
      <c r="CF220" s="14"/>
      <c r="CG220" s="14"/>
      <c r="CH220" s="14"/>
      <c r="CI220" s="14"/>
      <c r="CJ220" s="14"/>
      <c r="CK220" s="14"/>
      <c r="CL220" s="14"/>
      <c r="CM220" s="14"/>
      <c r="CN220" s="14"/>
      <c r="CO220" s="14"/>
      <c r="CP220" s="14"/>
      <c r="CQ220" s="14"/>
      <c r="CR220" s="14"/>
      <c r="CS220" s="14"/>
      <c r="CT220" s="14"/>
      <c r="CU220" s="14"/>
      <c r="CV220" s="14"/>
      <c r="CW220" s="14"/>
      <c r="CX220" s="14"/>
      <c r="CY220" s="14"/>
      <c r="CZ220" s="14"/>
      <c r="DA220" s="14"/>
      <c r="DB220" s="14"/>
      <c r="DC220" s="16"/>
      <c r="DD220" s="16"/>
      <c r="DE220" s="16"/>
      <c r="DF220" s="16"/>
      <c r="DG220" s="16"/>
      <c r="DH220" s="16"/>
      <c r="DI220" s="16"/>
      <c r="DJ220" s="16"/>
      <c r="DK220" s="16"/>
      <c r="DL220" s="16"/>
      <c r="DM220" s="16"/>
      <c r="DN220" s="16"/>
      <c r="DO220" s="16"/>
      <c r="DP220" s="16"/>
      <c r="DQ220" s="16"/>
      <c r="DR220" s="16"/>
      <c r="DS220" s="16"/>
      <c r="DT220" s="16"/>
      <c r="DU220" s="16"/>
      <c r="DV220" s="16"/>
      <c r="DW220" s="16"/>
      <c r="DX220" s="16"/>
      <c r="DY220" s="16"/>
      <c r="DZ220" s="16"/>
      <c r="EA220" s="16"/>
      <c r="EB220" s="16"/>
      <c r="EC220" s="16"/>
      <c r="ED220" s="16"/>
      <c r="EE220" s="16"/>
      <c r="EF220" s="16"/>
      <c r="EG220" s="16"/>
      <c r="EH220" s="16"/>
      <c r="EI220" s="16"/>
      <c r="EJ220" s="16"/>
      <c r="EK220" s="16"/>
      <c r="EL220" s="16"/>
      <c r="EM220" s="16"/>
      <c r="EN220" s="16"/>
      <c r="EO220" s="16"/>
      <c r="EP220" s="16"/>
      <c r="EQ220" s="16"/>
      <c r="ER220" s="16"/>
      <c r="ES220" s="16"/>
      <c r="ET220" s="16"/>
      <c r="EU220" s="16"/>
      <c r="EV220" s="16"/>
      <c r="EW220" s="16"/>
      <c r="EX220" s="16"/>
    </row>
    <row r="221" spans="1:154" hidden="1" x14ac:dyDescent="0.2">
      <c r="A221" s="87"/>
      <c r="B221" s="88"/>
      <c r="C221" s="88"/>
      <c r="D221" s="88"/>
      <c r="E221" s="88" t="s">
        <v>155</v>
      </c>
      <c r="F221" s="88"/>
      <c r="G221" s="212" t="s">
        <v>249</v>
      </c>
      <c r="H221" s="213">
        <f>SUM(H222:H224)</f>
        <v>0</v>
      </c>
      <c r="I221" s="214">
        <f>SUM(I222:I224)</f>
        <v>0</v>
      </c>
      <c r="J221" s="118">
        <f t="shared" si="29"/>
        <v>0</v>
      </c>
      <c r="K221" s="171"/>
      <c r="L221" s="215">
        <f>SUM(L222:L224)</f>
        <v>0</v>
      </c>
      <c r="M221" s="170">
        <f>SUM(M222:M224)</f>
        <v>0</v>
      </c>
      <c r="N221" s="170">
        <f>SUM(N222:N224)</f>
        <v>0</v>
      </c>
      <c r="O221" s="216">
        <f>SUM(O222:O224)</f>
        <v>0</v>
      </c>
      <c r="P221" s="216">
        <f t="shared" si="26"/>
        <v>0</v>
      </c>
      <c r="Q221" s="97"/>
      <c r="R221" s="73"/>
      <c r="S221" s="73"/>
      <c r="T221" s="74"/>
      <c r="U221" s="73"/>
      <c r="V221" s="73"/>
      <c r="W221" s="73"/>
      <c r="X221" s="73"/>
      <c r="Y221" s="73"/>
      <c r="Z221" s="73"/>
      <c r="AA221" s="73"/>
      <c r="AB221" s="73"/>
      <c r="AC221" s="73"/>
      <c r="AD221" s="73"/>
      <c r="AE221" s="73"/>
      <c r="AF221" s="73"/>
      <c r="AG221" s="73"/>
      <c r="AH221" s="73"/>
      <c r="AI221" s="73"/>
      <c r="AJ221" s="73"/>
      <c r="AK221" s="73"/>
      <c r="AL221" s="73"/>
      <c r="AM221" s="73"/>
      <c r="AN221" s="73"/>
      <c r="AO221" s="73"/>
      <c r="AP221" s="73"/>
      <c r="AQ221" s="73"/>
      <c r="AR221" s="73"/>
      <c r="AS221" s="14"/>
      <c r="AT221" s="14"/>
      <c r="AU221" s="14"/>
      <c r="AV221" s="14"/>
      <c r="AW221" s="14"/>
      <c r="AX221" s="14"/>
      <c r="AY221" s="14"/>
      <c r="AZ221" s="14"/>
      <c r="BA221" s="14"/>
      <c r="BB221" s="14"/>
      <c r="BC221" s="14"/>
      <c r="BD221" s="14"/>
      <c r="BE221" s="14"/>
      <c r="BF221" s="14"/>
      <c r="BG221" s="14"/>
      <c r="BH221" s="14"/>
      <c r="BI221" s="14"/>
      <c r="BJ221" s="14"/>
      <c r="BK221" s="14"/>
      <c r="BL221" s="14"/>
      <c r="BM221" s="14"/>
      <c r="BN221" s="14"/>
      <c r="BO221" s="14"/>
      <c r="BP221" s="14"/>
      <c r="BQ221" s="14"/>
      <c r="BR221" s="14"/>
      <c r="BS221" s="14"/>
      <c r="BT221" s="14"/>
      <c r="BU221" s="14"/>
      <c r="BV221" s="14"/>
      <c r="BW221" s="14"/>
      <c r="BX221" s="14"/>
      <c r="BY221" s="14"/>
      <c r="BZ221" s="14"/>
      <c r="CA221" s="14"/>
      <c r="CB221" s="14"/>
      <c r="CC221" s="14"/>
      <c r="CD221" s="14"/>
      <c r="CE221" s="14"/>
      <c r="CF221" s="14"/>
      <c r="CG221" s="14"/>
      <c r="CH221" s="14"/>
      <c r="CI221" s="14"/>
      <c r="CJ221" s="14"/>
      <c r="CK221" s="14"/>
      <c r="CL221" s="14"/>
      <c r="CM221" s="14"/>
      <c r="CN221" s="14"/>
      <c r="CO221" s="14"/>
      <c r="CP221" s="14"/>
      <c r="CQ221" s="14"/>
      <c r="CR221" s="14"/>
      <c r="CS221" s="14"/>
      <c r="CT221" s="14"/>
      <c r="CU221" s="14"/>
      <c r="CV221" s="14"/>
      <c r="CW221" s="14"/>
      <c r="CX221" s="14"/>
      <c r="CY221" s="14"/>
      <c r="CZ221" s="14"/>
      <c r="DA221" s="14"/>
      <c r="DB221" s="14"/>
      <c r="DC221" s="16"/>
      <c r="DD221" s="16"/>
      <c r="DE221" s="16"/>
      <c r="DF221" s="16"/>
      <c r="DG221" s="16"/>
      <c r="DH221" s="16"/>
      <c r="DI221" s="16"/>
      <c r="DJ221" s="16"/>
      <c r="DK221" s="16"/>
      <c r="DL221" s="16"/>
      <c r="DM221" s="16"/>
      <c r="DN221" s="16"/>
      <c r="DO221" s="16"/>
      <c r="DP221" s="16"/>
      <c r="DQ221" s="16"/>
      <c r="DR221" s="16"/>
      <c r="DS221" s="16"/>
      <c r="DT221" s="16"/>
      <c r="DU221" s="16"/>
      <c r="DV221" s="16"/>
      <c r="DW221" s="16"/>
      <c r="DX221" s="16"/>
      <c r="DY221" s="16"/>
      <c r="DZ221" s="16"/>
      <c r="EA221" s="16"/>
      <c r="EB221" s="16"/>
      <c r="EC221" s="16"/>
      <c r="ED221" s="16"/>
      <c r="EE221" s="16"/>
      <c r="EF221" s="16"/>
      <c r="EG221" s="16"/>
      <c r="EH221" s="16"/>
      <c r="EI221" s="16"/>
      <c r="EJ221" s="16"/>
      <c r="EK221" s="16"/>
      <c r="EL221" s="16"/>
      <c r="EM221" s="16"/>
      <c r="EN221" s="16"/>
      <c r="EO221" s="16"/>
      <c r="EP221" s="16"/>
      <c r="EQ221" s="16"/>
      <c r="ER221" s="16"/>
      <c r="ES221" s="16"/>
      <c r="ET221" s="16"/>
      <c r="EU221" s="16"/>
      <c r="EV221" s="16"/>
      <c r="EW221" s="16"/>
      <c r="EX221" s="16"/>
    </row>
    <row r="222" spans="1:154" hidden="1" x14ac:dyDescent="0.2">
      <c r="A222" s="115"/>
      <c r="B222" s="116"/>
      <c r="C222" s="116"/>
      <c r="D222" s="116"/>
      <c r="E222" s="116"/>
      <c r="F222" s="116"/>
      <c r="G222" s="123" t="s">
        <v>190</v>
      </c>
      <c r="H222" s="217"/>
      <c r="I222" s="218"/>
      <c r="J222" s="118">
        <f t="shared" si="29"/>
        <v>0</v>
      </c>
      <c r="K222" s="171"/>
      <c r="L222" s="219"/>
      <c r="M222" s="118"/>
      <c r="N222" s="118"/>
      <c r="O222" s="104">
        <f>+M222+N222</f>
        <v>0</v>
      </c>
      <c r="P222" s="104">
        <f t="shared" si="26"/>
        <v>0</v>
      </c>
      <c r="Q222" s="97"/>
      <c r="R222" s="73"/>
      <c r="S222" s="73"/>
      <c r="T222" s="74"/>
      <c r="U222" s="73"/>
      <c r="V222" s="73"/>
      <c r="W222" s="73"/>
      <c r="X222" s="73"/>
      <c r="Y222" s="73"/>
      <c r="Z222" s="73"/>
      <c r="AA222" s="73"/>
      <c r="AB222" s="73"/>
      <c r="AC222" s="73"/>
      <c r="AD222" s="73"/>
      <c r="AE222" s="73"/>
      <c r="AF222" s="73"/>
      <c r="AG222" s="73"/>
      <c r="AH222" s="73"/>
      <c r="AI222" s="73"/>
      <c r="AJ222" s="73"/>
      <c r="AK222" s="73"/>
      <c r="AL222" s="73"/>
      <c r="AM222" s="73"/>
      <c r="AN222" s="73"/>
      <c r="AO222" s="73"/>
      <c r="AP222" s="73"/>
      <c r="AQ222" s="73"/>
      <c r="AR222" s="73"/>
      <c r="AS222" s="14"/>
      <c r="AT222" s="14"/>
      <c r="AU222" s="14"/>
      <c r="AV222" s="14"/>
      <c r="AW222" s="14"/>
      <c r="AX222" s="14"/>
      <c r="AY222" s="14"/>
      <c r="AZ222" s="14"/>
      <c r="BA222" s="14"/>
      <c r="BB222" s="14"/>
      <c r="BC222" s="14"/>
      <c r="BD222" s="14"/>
      <c r="BE222" s="14"/>
      <c r="BF222" s="14"/>
      <c r="BG222" s="14"/>
      <c r="BH222" s="14"/>
      <c r="BI222" s="14"/>
      <c r="BJ222" s="14"/>
      <c r="BK222" s="14"/>
      <c r="BL222" s="14"/>
      <c r="BM222" s="14"/>
      <c r="BN222" s="14"/>
      <c r="BO222" s="14"/>
      <c r="BP222" s="14"/>
      <c r="BQ222" s="14"/>
      <c r="BR222" s="14"/>
      <c r="BS222" s="14"/>
      <c r="BT222" s="14"/>
      <c r="BU222" s="14"/>
      <c r="BV222" s="14"/>
      <c r="BW222" s="14"/>
      <c r="BX222" s="14"/>
      <c r="BY222" s="14"/>
      <c r="BZ222" s="14"/>
      <c r="CA222" s="14"/>
      <c r="CB222" s="14"/>
      <c r="CC222" s="14"/>
      <c r="CD222" s="14"/>
      <c r="CE222" s="14"/>
      <c r="CF222" s="14"/>
      <c r="CG222" s="14"/>
      <c r="CH222" s="14"/>
      <c r="CI222" s="14"/>
      <c r="CJ222" s="14"/>
      <c r="CK222" s="14"/>
      <c r="CL222" s="14"/>
      <c r="CM222" s="14"/>
      <c r="CN222" s="14"/>
      <c r="CO222" s="14"/>
      <c r="CP222" s="14"/>
      <c r="CQ222" s="14"/>
      <c r="CR222" s="14"/>
      <c r="CS222" s="14"/>
      <c r="CT222" s="14"/>
      <c r="CU222" s="14"/>
      <c r="CV222" s="14"/>
      <c r="CW222" s="14"/>
      <c r="CX222" s="14"/>
      <c r="CY222" s="14"/>
      <c r="CZ222" s="14"/>
      <c r="DA222" s="14"/>
      <c r="DB222" s="14"/>
      <c r="DC222" s="16"/>
      <c r="DD222" s="16"/>
      <c r="DE222" s="16"/>
      <c r="DF222" s="16"/>
      <c r="DG222" s="16"/>
      <c r="DH222" s="16"/>
      <c r="DI222" s="16"/>
      <c r="DJ222" s="16"/>
      <c r="DK222" s="16"/>
      <c r="DL222" s="16"/>
      <c r="DM222" s="16"/>
      <c r="DN222" s="16"/>
      <c r="DO222" s="16"/>
      <c r="DP222" s="16"/>
      <c r="DQ222" s="16"/>
      <c r="DR222" s="16"/>
      <c r="DS222" s="16"/>
      <c r="DT222" s="16"/>
      <c r="DU222" s="16"/>
      <c r="DV222" s="16"/>
      <c r="DW222" s="16"/>
      <c r="DX222" s="16"/>
      <c r="DY222" s="16"/>
      <c r="DZ222" s="16"/>
      <c r="EA222" s="16"/>
      <c r="EB222" s="16"/>
      <c r="EC222" s="16"/>
      <c r="ED222" s="16"/>
      <c r="EE222" s="16"/>
      <c r="EF222" s="16"/>
      <c r="EG222" s="16"/>
      <c r="EH222" s="16"/>
      <c r="EI222" s="16"/>
      <c r="EJ222" s="16"/>
      <c r="EK222" s="16"/>
      <c r="EL222" s="16"/>
      <c r="EM222" s="16"/>
      <c r="EN222" s="16"/>
      <c r="EO222" s="16"/>
      <c r="EP222" s="16"/>
      <c r="EQ222" s="16"/>
      <c r="ER222" s="16"/>
      <c r="ES222" s="16"/>
      <c r="ET222" s="16"/>
      <c r="EU222" s="16"/>
      <c r="EV222" s="16"/>
      <c r="EW222" s="16"/>
      <c r="EX222" s="16"/>
    </row>
    <row r="223" spans="1:154" hidden="1" x14ac:dyDescent="0.2">
      <c r="A223" s="115"/>
      <c r="B223" s="116"/>
      <c r="C223" s="116"/>
      <c r="D223" s="116"/>
      <c r="E223" s="116"/>
      <c r="F223" s="116"/>
      <c r="G223" s="123" t="s">
        <v>191</v>
      </c>
      <c r="H223" s="217"/>
      <c r="I223" s="218"/>
      <c r="J223" s="118">
        <f t="shared" si="29"/>
        <v>0</v>
      </c>
      <c r="K223" s="171"/>
      <c r="L223" s="219"/>
      <c r="M223" s="118"/>
      <c r="N223" s="118"/>
      <c r="O223" s="104">
        <f>+M223+N223</f>
        <v>0</v>
      </c>
      <c r="P223" s="104">
        <f t="shared" si="26"/>
        <v>0</v>
      </c>
      <c r="Q223" s="97"/>
      <c r="R223" s="73"/>
      <c r="S223" s="73"/>
      <c r="T223" s="74"/>
      <c r="U223" s="73"/>
      <c r="V223" s="73"/>
      <c r="W223" s="73"/>
      <c r="X223" s="73"/>
      <c r="Y223" s="73"/>
      <c r="Z223" s="73"/>
      <c r="AA223" s="73"/>
      <c r="AB223" s="73"/>
      <c r="AC223" s="73"/>
      <c r="AD223" s="73"/>
      <c r="AE223" s="73"/>
      <c r="AF223" s="73"/>
      <c r="AG223" s="73"/>
      <c r="AH223" s="73"/>
      <c r="AI223" s="73"/>
      <c r="AJ223" s="73"/>
      <c r="AK223" s="73"/>
      <c r="AL223" s="73"/>
      <c r="AM223" s="73"/>
      <c r="AN223" s="73"/>
      <c r="AO223" s="73"/>
      <c r="AP223" s="73"/>
      <c r="AQ223" s="73"/>
      <c r="AR223" s="73"/>
      <c r="AS223" s="14"/>
      <c r="AT223" s="14"/>
      <c r="AU223" s="14"/>
      <c r="AV223" s="14"/>
      <c r="AW223" s="14"/>
      <c r="AX223" s="14"/>
      <c r="AY223" s="14"/>
      <c r="AZ223" s="14"/>
      <c r="BA223" s="14"/>
      <c r="BB223" s="14"/>
      <c r="BC223" s="14"/>
      <c r="BD223" s="14"/>
      <c r="BE223" s="14"/>
      <c r="BF223" s="14"/>
      <c r="BG223" s="14"/>
      <c r="BH223" s="14"/>
      <c r="BI223" s="14"/>
      <c r="BJ223" s="14"/>
      <c r="BK223" s="14"/>
      <c r="BL223" s="14"/>
      <c r="BM223" s="14"/>
      <c r="BN223" s="14"/>
      <c r="BO223" s="14"/>
      <c r="BP223" s="14"/>
      <c r="BQ223" s="14"/>
      <c r="BR223" s="14"/>
      <c r="BS223" s="14"/>
      <c r="BT223" s="14"/>
      <c r="BU223" s="14"/>
      <c r="BV223" s="14"/>
      <c r="BW223" s="14"/>
      <c r="BX223" s="14"/>
      <c r="BY223" s="14"/>
      <c r="BZ223" s="14"/>
      <c r="CA223" s="14"/>
      <c r="CB223" s="14"/>
      <c r="CC223" s="14"/>
      <c r="CD223" s="14"/>
      <c r="CE223" s="14"/>
      <c r="CF223" s="14"/>
      <c r="CG223" s="14"/>
      <c r="CH223" s="14"/>
      <c r="CI223" s="14"/>
      <c r="CJ223" s="14"/>
      <c r="CK223" s="14"/>
      <c r="CL223" s="14"/>
      <c r="CM223" s="14"/>
      <c r="CN223" s="14"/>
      <c r="CO223" s="14"/>
      <c r="CP223" s="14"/>
      <c r="CQ223" s="14"/>
      <c r="CR223" s="14"/>
      <c r="CS223" s="14"/>
      <c r="CT223" s="14"/>
      <c r="CU223" s="14"/>
      <c r="CV223" s="14"/>
      <c r="CW223" s="14"/>
      <c r="CX223" s="14"/>
      <c r="CY223" s="14"/>
      <c r="CZ223" s="14"/>
      <c r="DA223" s="14"/>
      <c r="DB223" s="14"/>
      <c r="DC223" s="16"/>
      <c r="DD223" s="16"/>
      <c r="DE223" s="16"/>
      <c r="DF223" s="16"/>
      <c r="DG223" s="16"/>
      <c r="DH223" s="16"/>
      <c r="DI223" s="16"/>
      <c r="DJ223" s="16"/>
      <c r="DK223" s="16"/>
      <c r="DL223" s="16"/>
      <c r="DM223" s="16"/>
      <c r="DN223" s="16"/>
      <c r="DO223" s="16"/>
      <c r="DP223" s="16"/>
      <c r="DQ223" s="16"/>
      <c r="DR223" s="16"/>
      <c r="DS223" s="16"/>
      <c r="DT223" s="16"/>
      <c r="DU223" s="16"/>
      <c r="DV223" s="16"/>
      <c r="DW223" s="16"/>
      <c r="DX223" s="16"/>
      <c r="DY223" s="16"/>
      <c r="DZ223" s="16"/>
      <c r="EA223" s="16"/>
      <c r="EB223" s="16"/>
      <c r="EC223" s="16"/>
      <c r="ED223" s="16"/>
      <c r="EE223" s="16"/>
      <c r="EF223" s="16"/>
      <c r="EG223" s="16"/>
      <c r="EH223" s="16"/>
      <c r="EI223" s="16"/>
      <c r="EJ223" s="16"/>
      <c r="EK223" s="16"/>
      <c r="EL223" s="16"/>
      <c r="EM223" s="16"/>
      <c r="EN223" s="16"/>
      <c r="EO223" s="16"/>
      <c r="EP223" s="16"/>
      <c r="EQ223" s="16"/>
      <c r="ER223" s="16"/>
      <c r="ES223" s="16"/>
      <c r="ET223" s="16"/>
      <c r="EU223" s="16"/>
      <c r="EV223" s="16"/>
      <c r="EW223" s="16"/>
      <c r="EX223" s="16"/>
    </row>
    <row r="224" spans="1:154" hidden="1" x14ac:dyDescent="0.2">
      <c r="A224" s="115"/>
      <c r="B224" s="116"/>
      <c r="C224" s="116"/>
      <c r="D224" s="116"/>
      <c r="E224" s="116"/>
      <c r="F224" s="116" t="s">
        <v>125</v>
      </c>
      <c r="G224" s="123" t="s">
        <v>250</v>
      </c>
      <c r="H224" s="217"/>
      <c r="I224" s="218"/>
      <c r="J224" s="118">
        <f t="shared" si="29"/>
        <v>0</v>
      </c>
      <c r="K224" s="171"/>
      <c r="L224" s="219"/>
      <c r="M224" s="118"/>
      <c r="N224" s="118"/>
      <c r="O224" s="104">
        <f>+M224+N224</f>
        <v>0</v>
      </c>
      <c r="P224" s="104">
        <f t="shared" si="26"/>
        <v>0</v>
      </c>
      <c r="Q224" s="97"/>
      <c r="R224" s="73"/>
      <c r="S224" s="73"/>
      <c r="T224" s="74"/>
      <c r="U224" s="73"/>
      <c r="V224" s="73"/>
      <c r="W224" s="73"/>
      <c r="X224" s="73"/>
      <c r="Y224" s="73"/>
      <c r="Z224" s="73"/>
      <c r="AA224" s="73"/>
      <c r="AB224" s="73"/>
      <c r="AC224" s="73"/>
      <c r="AD224" s="73"/>
      <c r="AE224" s="73"/>
      <c r="AF224" s="73"/>
      <c r="AG224" s="73"/>
      <c r="AH224" s="73"/>
      <c r="AI224" s="73"/>
      <c r="AJ224" s="73"/>
      <c r="AK224" s="73"/>
      <c r="AL224" s="73"/>
      <c r="AM224" s="73"/>
      <c r="AN224" s="73"/>
      <c r="AO224" s="73"/>
      <c r="AP224" s="73"/>
      <c r="AQ224" s="73"/>
      <c r="AR224" s="73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4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4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4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4"/>
      <c r="CV224" s="14"/>
      <c r="CW224" s="14"/>
      <c r="CX224" s="14"/>
      <c r="CY224" s="14"/>
      <c r="CZ224" s="14"/>
      <c r="DA224" s="14"/>
      <c r="DB224" s="14"/>
      <c r="DC224" s="16"/>
      <c r="DD224" s="16"/>
      <c r="DE224" s="16"/>
      <c r="DF224" s="16"/>
      <c r="DG224" s="16"/>
      <c r="DH224" s="16"/>
      <c r="DI224" s="16"/>
      <c r="DJ224" s="16"/>
      <c r="DK224" s="16"/>
      <c r="DL224" s="16"/>
      <c r="DM224" s="16"/>
      <c r="DN224" s="16"/>
      <c r="DO224" s="16"/>
      <c r="DP224" s="16"/>
      <c r="DQ224" s="16"/>
      <c r="DR224" s="16"/>
      <c r="DS224" s="16"/>
      <c r="DT224" s="16"/>
      <c r="DU224" s="16"/>
      <c r="DV224" s="16"/>
      <c r="DW224" s="16"/>
      <c r="DX224" s="16"/>
      <c r="DY224" s="16"/>
      <c r="DZ224" s="16"/>
      <c r="EA224" s="16"/>
      <c r="EB224" s="16"/>
      <c r="EC224" s="16"/>
      <c r="ED224" s="16"/>
      <c r="EE224" s="16"/>
      <c r="EF224" s="16"/>
      <c r="EG224" s="16"/>
      <c r="EH224" s="16"/>
      <c r="EI224" s="16"/>
      <c r="EJ224" s="16"/>
      <c r="EK224" s="16"/>
      <c r="EL224" s="16"/>
      <c r="EM224" s="16"/>
      <c r="EN224" s="16"/>
      <c r="EO224" s="16"/>
      <c r="EP224" s="16"/>
      <c r="EQ224" s="16"/>
      <c r="ER224" s="16"/>
      <c r="ES224" s="16"/>
      <c r="ET224" s="16"/>
      <c r="EU224" s="16"/>
      <c r="EV224" s="16"/>
      <c r="EW224" s="16"/>
      <c r="EX224" s="16"/>
    </row>
    <row r="225" spans="1:154" hidden="1" x14ac:dyDescent="0.2">
      <c r="A225" s="87"/>
      <c r="B225" s="88"/>
      <c r="C225" s="88"/>
      <c r="D225" s="88"/>
      <c r="E225" s="88" t="s">
        <v>42</v>
      </c>
      <c r="F225" s="88"/>
      <c r="G225" s="212" t="s">
        <v>251</v>
      </c>
      <c r="H225" s="213">
        <f>H226+H227</f>
        <v>0</v>
      </c>
      <c r="I225" s="214">
        <f>I226+I227</f>
        <v>0</v>
      </c>
      <c r="J225" s="118">
        <f t="shared" si="29"/>
        <v>0</v>
      </c>
      <c r="K225" s="171"/>
      <c r="L225" s="215">
        <f>L226+L227</f>
        <v>0</v>
      </c>
      <c r="M225" s="170">
        <f>M226+M227</f>
        <v>0</v>
      </c>
      <c r="N225" s="170">
        <f>N226+N227</f>
        <v>0</v>
      </c>
      <c r="O225" s="216">
        <f>O226+O227</f>
        <v>0</v>
      </c>
      <c r="P225" s="216">
        <f t="shared" si="26"/>
        <v>0</v>
      </c>
      <c r="Q225" s="97"/>
      <c r="R225" s="73"/>
      <c r="S225" s="73"/>
      <c r="T225" s="74"/>
      <c r="U225" s="73"/>
      <c r="V225" s="73"/>
      <c r="W225" s="73"/>
      <c r="X225" s="73"/>
      <c r="Y225" s="73"/>
      <c r="Z225" s="73"/>
      <c r="AA225" s="73"/>
      <c r="AB225" s="73"/>
      <c r="AC225" s="73"/>
      <c r="AD225" s="73"/>
      <c r="AE225" s="73"/>
      <c r="AF225" s="73"/>
      <c r="AG225" s="73"/>
      <c r="AH225" s="73"/>
      <c r="AI225" s="73"/>
      <c r="AJ225" s="73"/>
      <c r="AK225" s="73"/>
      <c r="AL225" s="73"/>
      <c r="AM225" s="73"/>
      <c r="AN225" s="73"/>
      <c r="AO225" s="73"/>
      <c r="AP225" s="73"/>
      <c r="AQ225" s="73"/>
      <c r="AR225" s="73"/>
      <c r="AS225" s="14"/>
      <c r="AT225" s="14"/>
      <c r="AU225" s="14"/>
      <c r="AV225" s="14"/>
      <c r="AW225" s="14"/>
      <c r="AX225" s="14"/>
      <c r="AY225" s="14"/>
      <c r="AZ225" s="14"/>
      <c r="BA225" s="14"/>
      <c r="BB225" s="14"/>
      <c r="BC225" s="14"/>
      <c r="BD225" s="14"/>
      <c r="BE225" s="14"/>
      <c r="BF225" s="14"/>
      <c r="BG225" s="14"/>
      <c r="BH225" s="14"/>
      <c r="BI225" s="14"/>
      <c r="BJ225" s="14"/>
      <c r="BK225" s="14"/>
      <c r="BL225" s="14"/>
      <c r="BM225" s="14"/>
      <c r="BN225" s="14"/>
      <c r="BO225" s="14"/>
      <c r="BP225" s="14"/>
      <c r="BQ225" s="14"/>
      <c r="BR225" s="14"/>
      <c r="BS225" s="14"/>
      <c r="BT225" s="14"/>
      <c r="BU225" s="14"/>
      <c r="BV225" s="14"/>
      <c r="BW225" s="14"/>
      <c r="BX225" s="14"/>
      <c r="BY225" s="14"/>
      <c r="BZ225" s="14"/>
      <c r="CA225" s="14"/>
      <c r="CB225" s="14"/>
      <c r="CC225" s="14"/>
      <c r="CD225" s="14"/>
      <c r="CE225" s="14"/>
      <c r="CF225" s="14"/>
      <c r="CG225" s="14"/>
      <c r="CH225" s="14"/>
      <c r="CI225" s="14"/>
      <c r="CJ225" s="14"/>
      <c r="CK225" s="14"/>
      <c r="CL225" s="14"/>
      <c r="CM225" s="14"/>
      <c r="CN225" s="14"/>
      <c r="CO225" s="14"/>
      <c r="CP225" s="14"/>
      <c r="CQ225" s="14"/>
      <c r="CR225" s="14"/>
      <c r="CS225" s="14"/>
      <c r="CT225" s="14"/>
      <c r="CU225" s="14"/>
      <c r="CV225" s="14"/>
      <c r="CW225" s="14"/>
      <c r="CX225" s="14"/>
      <c r="CY225" s="14"/>
      <c r="CZ225" s="14"/>
      <c r="DA225" s="14"/>
      <c r="DB225" s="14"/>
      <c r="DC225" s="16"/>
      <c r="DD225" s="16"/>
      <c r="DE225" s="16"/>
      <c r="DF225" s="16"/>
      <c r="DG225" s="16"/>
      <c r="DH225" s="16"/>
      <c r="DI225" s="16"/>
      <c r="DJ225" s="16"/>
      <c r="DK225" s="16"/>
      <c r="DL225" s="16"/>
      <c r="DM225" s="16"/>
      <c r="DN225" s="16"/>
      <c r="DO225" s="16"/>
      <c r="DP225" s="16"/>
      <c r="DQ225" s="16"/>
      <c r="DR225" s="16"/>
      <c r="DS225" s="16"/>
      <c r="DT225" s="16"/>
      <c r="DU225" s="16"/>
      <c r="DV225" s="16"/>
      <c r="DW225" s="16"/>
      <c r="DX225" s="16"/>
      <c r="DY225" s="16"/>
      <c r="DZ225" s="16"/>
      <c r="EA225" s="16"/>
      <c r="EB225" s="16"/>
      <c r="EC225" s="16"/>
      <c r="ED225" s="16"/>
      <c r="EE225" s="16"/>
      <c r="EF225" s="16"/>
      <c r="EG225" s="16"/>
      <c r="EH225" s="16"/>
      <c r="EI225" s="16"/>
      <c r="EJ225" s="16"/>
      <c r="EK225" s="16"/>
      <c r="EL225" s="16"/>
      <c r="EM225" s="16"/>
      <c r="EN225" s="16"/>
      <c r="EO225" s="16"/>
      <c r="EP225" s="16"/>
      <c r="EQ225" s="16"/>
      <c r="ER225" s="16"/>
      <c r="ES225" s="16"/>
      <c r="ET225" s="16"/>
      <c r="EU225" s="16"/>
      <c r="EV225" s="16"/>
      <c r="EW225" s="16"/>
      <c r="EX225" s="16"/>
    </row>
    <row r="226" spans="1:154" hidden="1" x14ac:dyDescent="0.2">
      <c r="A226" s="115"/>
      <c r="B226" s="116"/>
      <c r="C226" s="116"/>
      <c r="D226" s="116"/>
      <c r="E226" s="116"/>
      <c r="F226" s="116" t="s">
        <v>40</v>
      </c>
      <c r="G226" s="123" t="s">
        <v>252</v>
      </c>
      <c r="H226" s="217"/>
      <c r="I226" s="218"/>
      <c r="J226" s="118">
        <f t="shared" si="29"/>
        <v>0</v>
      </c>
      <c r="K226" s="171"/>
      <c r="L226" s="219"/>
      <c r="M226" s="118"/>
      <c r="N226" s="118"/>
      <c r="O226" s="104">
        <f t="shared" ref="O226:O232" si="32">+M226+N226</f>
        <v>0</v>
      </c>
      <c r="P226" s="104">
        <f t="shared" si="26"/>
        <v>0</v>
      </c>
      <c r="Q226" s="97"/>
      <c r="R226" s="73"/>
      <c r="S226" s="73"/>
      <c r="T226" s="74"/>
      <c r="U226" s="73"/>
      <c r="V226" s="73"/>
      <c r="W226" s="73"/>
      <c r="X226" s="73"/>
      <c r="Y226" s="73"/>
      <c r="Z226" s="73"/>
      <c r="AA226" s="73"/>
      <c r="AB226" s="73"/>
      <c r="AC226" s="73"/>
      <c r="AD226" s="73"/>
      <c r="AE226" s="73"/>
      <c r="AF226" s="73"/>
      <c r="AG226" s="73"/>
      <c r="AH226" s="73"/>
      <c r="AI226" s="73"/>
      <c r="AJ226" s="73"/>
      <c r="AK226" s="73"/>
      <c r="AL226" s="73"/>
      <c r="AM226" s="73"/>
      <c r="AN226" s="73"/>
      <c r="AO226" s="73"/>
      <c r="AP226" s="73"/>
      <c r="AQ226" s="73"/>
      <c r="AR226" s="73"/>
      <c r="AS226" s="14"/>
      <c r="AT226" s="14"/>
      <c r="AU226" s="14"/>
      <c r="AV226" s="14"/>
      <c r="AW226" s="14"/>
      <c r="AX226" s="14"/>
      <c r="AY226" s="14"/>
      <c r="AZ226" s="14"/>
      <c r="BA226" s="14"/>
      <c r="BB226" s="14"/>
      <c r="BC226" s="14"/>
      <c r="BD226" s="14"/>
      <c r="BE226" s="14"/>
      <c r="BF226" s="14"/>
      <c r="BG226" s="14"/>
      <c r="BH226" s="14"/>
      <c r="BI226" s="14"/>
      <c r="BJ226" s="14"/>
      <c r="BK226" s="14"/>
      <c r="BL226" s="14"/>
      <c r="BM226" s="14"/>
      <c r="BN226" s="14"/>
      <c r="BO226" s="14"/>
      <c r="BP226" s="14"/>
      <c r="BQ226" s="14"/>
      <c r="BR226" s="14"/>
      <c r="BS226" s="14"/>
      <c r="BT226" s="14"/>
      <c r="BU226" s="14"/>
      <c r="BV226" s="14"/>
      <c r="BW226" s="14"/>
      <c r="BX226" s="14"/>
      <c r="BY226" s="14"/>
      <c r="BZ226" s="14"/>
      <c r="CA226" s="14"/>
      <c r="CB226" s="14"/>
      <c r="CC226" s="14"/>
      <c r="CD226" s="14"/>
      <c r="CE226" s="14"/>
      <c r="CF226" s="14"/>
      <c r="CG226" s="14"/>
      <c r="CH226" s="14"/>
      <c r="CI226" s="14"/>
      <c r="CJ226" s="14"/>
      <c r="CK226" s="14"/>
      <c r="CL226" s="14"/>
      <c r="CM226" s="14"/>
      <c r="CN226" s="14"/>
      <c r="CO226" s="14"/>
      <c r="CP226" s="14"/>
      <c r="CQ226" s="14"/>
      <c r="CR226" s="14"/>
      <c r="CS226" s="14"/>
      <c r="CT226" s="14"/>
      <c r="CU226" s="14"/>
      <c r="CV226" s="14"/>
      <c r="CW226" s="14"/>
      <c r="CX226" s="14"/>
      <c r="CY226" s="14"/>
      <c r="CZ226" s="14"/>
      <c r="DA226" s="14"/>
      <c r="DB226" s="14"/>
      <c r="DC226" s="16"/>
      <c r="DD226" s="16"/>
      <c r="DE226" s="16"/>
      <c r="DF226" s="16"/>
      <c r="DG226" s="16"/>
      <c r="DH226" s="16"/>
      <c r="DI226" s="16"/>
      <c r="DJ226" s="16"/>
      <c r="DK226" s="16"/>
      <c r="DL226" s="16"/>
      <c r="DM226" s="16"/>
      <c r="DN226" s="16"/>
      <c r="DO226" s="16"/>
      <c r="DP226" s="16"/>
      <c r="DQ226" s="16"/>
      <c r="DR226" s="16"/>
      <c r="DS226" s="16"/>
      <c r="DT226" s="16"/>
      <c r="DU226" s="16"/>
      <c r="DV226" s="16"/>
      <c r="DW226" s="16"/>
      <c r="DX226" s="16"/>
      <c r="DY226" s="16"/>
      <c r="DZ226" s="16"/>
      <c r="EA226" s="16"/>
      <c r="EB226" s="16"/>
      <c r="EC226" s="16"/>
      <c r="ED226" s="16"/>
      <c r="EE226" s="16"/>
      <c r="EF226" s="16"/>
      <c r="EG226" s="16"/>
      <c r="EH226" s="16"/>
      <c r="EI226" s="16"/>
      <c r="EJ226" s="16"/>
      <c r="EK226" s="16"/>
      <c r="EL226" s="16"/>
      <c r="EM226" s="16"/>
      <c r="EN226" s="16"/>
      <c r="EO226" s="16"/>
      <c r="EP226" s="16"/>
      <c r="EQ226" s="16"/>
      <c r="ER226" s="16"/>
      <c r="ES226" s="16"/>
      <c r="ET226" s="16"/>
      <c r="EU226" s="16"/>
      <c r="EV226" s="16"/>
      <c r="EW226" s="16"/>
      <c r="EX226" s="16"/>
    </row>
    <row r="227" spans="1:154" hidden="1" x14ac:dyDescent="0.2">
      <c r="A227" s="115"/>
      <c r="B227" s="116"/>
      <c r="C227" s="116"/>
      <c r="D227" s="116"/>
      <c r="E227" s="116"/>
      <c r="F227" s="116"/>
      <c r="G227" s="123" t="s">
        <v>253</v>
      </c>
      <c r="H227" s="217"/>
      <c r="I227" s="218"/>
      <c r="J227" s="118">
        <f t="shared" si="29"/>
        <v>0</v>
      </c>
      <c r="K227" s="171"/>
      <c r="L227" s="219"/>
      <c r="M227" s="118"/>
      <c r="N227" s="118"/>
      <c r="O227" s="104">
        <f t="shared" si="32"/>
        <v>0</v>
      </c>
      <c r="P227" s="104">
        <f t="shared" si="26"/>
        <v>0</v>
      </c>
      <c r="Q227" s="97"/>
      <c r="R227" s="73"/>
      <c r="S227" s="73"/>
      <c r="T227" s="74"/>
      <c r="U227" s="73"/>
      <c r="V227" s="73"/>
      <c r="W227" s="73"/>
      <c r="X227" s="73"/>
      <c r="Y227" s="73"/>
      <c r="Z227" s="73"/>
      <c r="AA227" s="73"/>
      <c r="AB227" s="73"/>
      <c r="AC227" s="73"/>
      <c r="AD227" s="73"/>
      <c r="AE227" s="73"/>
      <c r="AF227" s="73"/>
      <c r="AG227" s="73"/>
      <c r="AH227" s="73"/>
      <c r="AI227" s="73"/>
      <c r="AJ227" s="73"/>
      <c r="AK227" s="73"/>
      <c r="AL227" s="73"/>
      <c r="AM227" s="73"/>
      <c r="AN227" s="73"/>
      <c r="AO227" s="73"/>
      <c r="AP227" s="73"/>
      <c r="AQ227" s="73"/>
      <c r="AR227" s="73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14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14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14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14"/>
      <c r="CV227" s="14"/>
      <c r="CW227" s="14"/>
      <c r="CX227" s="14"/>
      <c r="CY227" s="14"/>
      <c r="CZ227" s="14"/>
      <c r="DA227" s="14"/>
      <c r="DB227" s="14"/>
      <c r="DC227" s="16"/>
      <c r="DD227" s="16"/>
      <c r="DE227" s="16"/>
      <c r="DF227" s="16"/>
      <c r="DG227" s="16"/>
      <c r="DH227" s="16"/>
      <c r="DI227" s="16"/>
      <c r="DJ227" s="16"/>
      <c r="DK227" s="16"/>
      <c r="DL227" s="16"/>
      <c r="DM227" s="16"/>
      <c r="DN227" s="16"/>
      <c r="DO227" s="16"/>
      <c r="DP227" s="16"/>
      <c r="DQ227" s="16"/>
      <c r="DR227" s="16"/>
      <c r="DS227" s="16"/>
      <c r="DT227" s="16"/>
      <c r="DU227" s="16"/>
      <c r="DV227" s="16"/>
      <c r="DW227" s="16"/>
      <c r="DX227" s="16"/>
      <c r="DY227" s="16"/>
      <c r="DZ227" s="16"/>
      <c r="EA227" s="16"/>
      <c r="EB227" s="16"/>
      <c r="EC227" s="16"/>
      <c r="ED227" s="16"/>
      <c r="EE227" s="16"/>
      <c r="EF227" s="16"/>
      <c r="EG227" s="16"/>
      <c r="EH227" s="16"/>
      <c r="EI227" s="16"/>
      <c r="EJ227" s="16"/>
      <c r="EK227" s="16"/>
      <c r="EL227" s="16"/>
      <c r="EM227" s="16"/>
      <c r="EN227" s="16"/>
      <c r="EO227" s="16"/>
      <c r="EP227" s="16"/>
      <c r="EQ227" s="16"/>
      <c r="ER227" s="16"/>
      <c r="ES227" s="16"/>
      <c r="ET227" s="16"/>
      <c r="EU227" s="16"/>
      <c r="EV227" s="16"/>
      <c r="EW227" s="16"/>
      <c r="EX227" s="16"/>
    </row>
    <row r="228" spans="1:154" hidden="1" x14ac:dyDescent="0.2">
      <c r="A228" s="115"/>
      <c r="B228" s="116"/>
      <c r="C228" s="116"/>
      <c r="D228" s="116"/>
      <c r="E228" s="116">
        <v>11</v>
      </c>
      <c r="F228" s="116"/>
      <c r="G228" s="123" t="s">
        <v>254</v>
      </c>
      <c r="H228" s="217"/>
      <c r="I228" s="218"/>
      <c r="J228" s="118">
        <f t="shared" si="29"/>
        <v>0</v>
      </c>
      <c r="K228" s="171"/>
      <c r="L228" s="219"/>
      <c r="M228" s="118"/>
      <c r="N228" s="118"/>
      <c r="O228" s="104">
        <f t="shared" si="32"/>
        <v>0</v>
      </c>
      <c r="P228" s="104">
        <f t="shared" si="26"/>
        <v>0</v>
      </c>
      <c r="Q228" s="97"/>
      <c r="R228" s="73"/>
      <c r="S228" s="73"/>
      <c r="T228" s="74"/>
      <c r="U228" s="73"/>
      <c r="V228" s="73"/>
      <c r="W228" s="73"/>
      <c r="X228" s="73"/>
      <c r="Y228" s="73"/>
      <c r="Z228" s="73"/>
      <c r="AA228" s="73"/>
      <c r="AB228" s="73"/>
      <c r="AC228" s="73"/>
      <c r="AD228" s="73"/>
      <c r="AE228" s="73"/>
      <c r="AF228" s="73"/>
      <c r="AG228" s="73"/>
      <c r="AH228" s="73"/>
      <c r="AI228" s="73"/>
      <c r="AJ228" s="73"/>
      <c r="AK228" s="73"/>
      <c r="AL228" s="73"/>
      <c r="AM228" s="73"/>
      <c r="AN228" s="73"/>
      <c r="AO228" s="73"/>
      <c r="AP228" s="73"/>
      <c r="AQ228" s="73"/>
      <c r="AR228" s="73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14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14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14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14"/>
      <c r="CV228" s="14"/>
      <c r="CW228" s="14"/>
      <c r="CX228" s="14"/>
      <c r="CY228" s="14"/>
      <c r="CZ228" s="14"/>
      <c r="DA228" s="14"/>
      <c r="DB228" s="14"/>
      <c r="DC228" s="16"/>
      <c r="DD228" s="16"/>
      <c r="DE228" s="16"/>
      <c r="DF228" s="16"/>
      <c r="DG228" s="16"/>
      <c r="DH228" s="16"/>
      <c r="DI228" s="16"/>
      <c r="DJ228" s="16"/>
      <c r="DK228" s="16"/>
      <c r="DL228" s="16"/>
      <c r="DM228" s="16"/>
      <c r="DN228" s="16"/>
      <c r="DO228" s="16"/>
      <c r="DP228" s="16"/>
      <c r="DQ228" s="16"/>
      <c r="DR228" s="16"/>
      <c r="DS228" s="16"/>
      <c r="DT228" s="16"/>
      <c r="DU228" s="16"/>
      <c r="DV228" s="16"/>
      <c r="DW228" s="16"/>
      <c r="DX228" s="16"/>
      <c r="DY228" s="16"/>
      <c r="DZ228" s="16"/>
      <c r="EA228" s="16"/>
      <c r="EB228" s="16"/>
      <c r="EC228" s="16"/>
      <c r="ED228" s="16"/>
      <c r="EE228" s="16"/>
      <c r="EF228" s="16"/>
      <c r="EG228" s="16"/>
      <c r="EH228" s="16"/>
      <c r="EI228" s="16"/>
      <c r="EJ228" s="16"/>
      <c r="EK228" s="16"/>
      <c r="EL228" s="16"/>
      <c r="EM228" s="16"/>
      <c r="EN228" s="16"/>
      <c r="EO228" s="16"/>
      <c r="EP228" s="16"/>
      <c r="EQ228" s="16"/>
      <c r="ER228" s="16"/>
      <c r="ES228" s="16"/>
      <c r="ET228" s="16"/>
      <c r="EU228" s="16"/>
      <c r="EV228" s="16"/>
      <c r="EW228" s="16"/>
      <c r="EX228" s="16"/>
    </row>
    <row r="229" spans="1:154" hidden="1" x14ac:dyDescent="0.2">
      <c r="A229" s="115"/>
      <c r="B229" s="116"/>
      <c r="C229" s="116"/>
      <c r="D229" s="116"/>
      <c r="E229" s="116">
        <v>13</v>
      </c>
      <c r="F229" s="116"/>
      <c r="G229" s="123" t="s">
        <v>193</v>
      </c>
      <c r="H229" s="217"/>
      <c r="I229" s="218"/>
      <c r="J229" s="118">
        <f t="shared" si="29"/>
        <v>0</v>
      </c>
      <c r="K229" s="171"/>
      <c r="L229" s="219"/>
      <c r="M229" s="118"/>
      <c r="N229" s="118"/>
      <c r="O229" s="104">
        <f t="shared" si="32"/>
        <v>0</v>
      </c>
      <c r="P229" s="104">
        <f t="shared" si="26"/>
        <v>0</v>
      </c>
      <c r="Q229" s="97"/>
      <c r="R229" s="73"/>
      <c r="S229" s="73"/>
      <c r="T229" s="74"/>
      <c r="U229" s="73"/>
      <c r="V229" s="73"/>
      <c r="W229" s="73"/>
      <c r="X229" s="73"/>
      <c r="Y229" s="73"/>
      <c r="Z229" s="73"/>
      <c r="AA229" s="73"/>
      <c r="AB229" s="73"/>
      <c r="AC229" s="73"/>
      <c r="AD229" s="73"/>
      <c r="AE229" s="73"/>
      <c r="AF229" s="73"/>
      <c r="AG229" s="73"/>
      <c r="AH229" s="73"/>
      <c r="AI229" s="73"/>
      <c r="AJ229" s="73"/>
      <c r="AK229" s="73"/>
      <c r="AL229" s="73"/>
      <c r="AM229" s="73"/>
      <c r="AN229" s="73"/>
      <c r="AO229" s="73"/>
      <c r="AP229" s="73"/>
      <c r="AQ229" s="73"/>
      <c r="AR229" s="73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14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14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14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14"/>
      <c r="CV229" s="14"/>
      <c r="CW229" s="14"/>
      <c r="CX229" s="14"/>
      <c r="CY229" s="14"/>
      <c r="CZ229" s="14"/>
      <c r="DA229" s="14"/>
      <c r="DB229" s="14"/>
      <c r="DC229" s="16"/>
      <c r="DD229" s="16"/>
      <c r="DE229" s="16"/>
      <c r="DF229" s="16"/>
      <c r="DG229" s="16"/>
      <c r="DH229" s="16"/>
      <c r="DI229" s="16"/>
      <c r="DJ229" s="16"/>
      <c r="DK229" s="16"/>
      <c r="DL229" s="16"/>
      <c r="DM229" s="16"/>
      <c r="DN229" s="16"/>
      <c r="DO229" s="16"/>
      <c r="DP229" s="16"/>
      <c r="DQ229" s="16"/>
      <c r="DR229" s="16"/>
      <c r="DS229" s="16"/>
      <c r="DT229" s="16"/>
      <c r="DU229" s="16"/>
      <c r="DV229" s="16"/>
      <c r="DW229" s="16"/>
      <c r="DX229" s="16"/>
      <c r="DY229" s="16"/>
      <c r="DZ229" s="16"/>
      <c r="EA229" s="16"/>
      <c r="EB229" s="16"/>
      <c r="EC229" s="16"/>
      <c r="ED229" s="16"/>
      <c r="EE229" s="16"/>
      <c r="EF229" s="16"/>
      <c r="EG229" s="16"/>
      <c r="EH229" s="16"/>
      <c r="EI229" s="16"/>
      <c r="EJ229" s="16"/>
      <c r="EK229" s="16"/>
      <c r="EL229" s="16"/>
      <c r="EM229" s="16"/>
      <c r="EN229" s="16"/>
      <c r="EO229" s="16"/>
      <c r="EP229" s="16"/>
      <c r="EQ229" s="16"/>
      <c r="ER229" s="16"/>
      <c r="ES229" s="16"/>
      <c r="ET229" s="16"/>
      <c r="EU229" s="16"/>
      <c r="EV229" s="16"/>
      <c r="EW229" s="16"/>
      <c r="EX229" s="16"/>
    </row>
    <row r="230" spans="1:154" hidden="1" x14ac:dyDescent="0.2">
      <c r="A230" s="115"/>
      <c r="B230" s="116"/>
      <c r="C230" s="116"/>
      <c r="D230" s="116"/>
      <c r="E230" s="116">
        <v>14</v>
      </c>
      <c r="F230" s="116"/>
      <c r="G230" s="123" t="s">
        <v>255</v>
      </c>
      <c r="H230" s="217"/>
      <c r="I230" s="218"/>
      <c r="J230" s="118">
        <f t="shared" si="29"/>
        <v>0</v>
      </c>
      <c r="K230" s="171"/>
      <c r="L230" s="219"/>
      <c r="M230" s="118"/>
      <c r="N230" s="118"/>
      <c r="O230" s="104">
        <f t="shared" si="32"/>
        <v>0</v>
      </c>
      <c r="P230" s="104">
        <f t="shared" si="26"/>
        <v>0</v>
      </c>
      <c r="Q230" s="97"/>
      <c r="R230" s="73"/>
      <c r="S230" s="73"/>
      <c r="T230" s="74"/>
      <c r="U230" s="73"/>
      <c r="V230" s="73"/>
      <c r="W230" s="73"/>
      <c r="X230" s="73"/>
      <c r="Y230" s="73"/>
      <c r="Z230" s="73"/>
      <c r="AA230" s="73"/>
      <c r="AB230" s="73"/>
      <c r="AC230" s="73"/>
      <c r="AD230" s="73"/>
      <c r="AE230" s="73"/>
      <c r="AF230" s="73"/>
      <c r="AG230" s="73"/>
      <c r="AH230" s="73"/>
      <c r="AI230" s="73"/>
      <c r="AJ230" s="73"/>
      <c r="AK230" s="73"/>
      <c r="AL230" s="73"/>
      <c r="AM230" s="73"/>
      <c r="AN230" s="73"/>
      <c r="AO230" s="73"/>
      <c r="AP230" s="73"/>
      <c r="AQ230" s="73"/>
      <c r="AR230" s="73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14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14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14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14"/>
      <c r="CV230" s="14"/>
      <c r="CW230" s="14"/>
      <c r="CX230" s="14"/>
      <c r="CY230" s="14"/>
      <c r="CZ230" s="14"/>
      <c r="DA230" s="14"/>
      <c r="DB230" s="14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</row>
    <row r="231" spans="1:154" hidden="1" x14ac:dyDescent="0.2">
      <c r="A231" s="115"/>
      <c r="B231" s="116"/>
      <c r="C231" s="116"/>
      <c r="D231" s="116"/>
      <c r="E231" s="116"/>
      <c r="F231" s="116"/>
      <c r="G231" s="123" t="s">
        <v>256</v>
      </c>
      <c r="H231" s="217"/>
      <c r="I231" s="218"/>
      <c r="J231" s="118">
        <f t="shared" si="29"/>
        <v>0</v>
      </c>
      <c r="K231" s="171"/>
      <c r="L231" s="219"/>
      <c r="M231" s="118"/>
      <c r="N231" s="118"/>
      <c r="O231" s="104">
        <f t="shared" si="32"/>
        <v>0</v>
      </c>
      <c r="P231" s="104">
        <f t="shared" si="26"/>
        <v>0</v>
      </c>
      <c r="Q231" s="97"/>
      <c r="R231" s="73"/>
      <c r="S231" s="73"/>
      <c r="T231" s="74"/>
      <c r="U231" s="73"/>
      <c r="V231" s="73"/>
      <c r="W231" s="73"/>
      <c r="X231" s="73"/>
      <c r="Y231" s="73"/>
      <c r="Z231" s="73"/>
      <c r="AA231" s="73"/>
      <c r="AB231" s="73"/>
      <c r="AC231" s="73"/>
      <c r="AD231" s="73"/>
      <c r="AE231" s="73"/>
      <c r="AF231" s="73"/>
      <c r="AG231" s="73"/>
      <c r="AH231" s="73"/>
      <c r="AI231" s="73"/>
      <c r="AJ231" s="73"/>
      <c r="AK231" s="73"/>
      <c r="AL231" s="73"/>
      <c r="AM231" s="73"/>
      <c r="AN231" s="73"/>
      <c r="AO231" s="73"/>
      <c r="AP231" s="73"/>
      <c r="AQ231" s="73"/>
      <c r="AR231" s="73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14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14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14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14"/>
      <c r="CV231" s="14"/>
      <c r="CW231" s="14"/>
      <c r="CX231" s="14"/>
      <c r="CY231" s="14"/>
      <c r="CZ231" s="14"/>
      <c r="DA231" s="14"/>
      <c r="DB231" s="14"/>
      <c r="DC231" s="16"/>
      <c r="DD231" s="16"/>
      <c r="DE231" s="16"/>
      <c r="DF231" s="16"/>
      <c r="DG231" s="16"/>
      <c r="DH231" s="16"/>
      <c r="DI231" s="16"/>
      <c r="DJ231" s="16"/>
      <c r="DK231" s="16"/>
      <c r="DL231" s="16"/>
      <c r="DM231" s="16"/>
      <c r="DN231" s="16"/>
      <c r="DO231" s="16"/>
      <c r="DP231" s="16"/>
      <c r="DQ231" s="16"/>
      <c r="DR231" s="16"/>
      <c r="DS231" s="16"/>
      <c r="DT231" s="16"/>
      <c r="DU231" s="16"/>
      <c r="DV231" s="16"/>
      <c r="DW231" s="16"/>
      <c r="DX231" s="16"/>
      <c r="DY231" s="16"/>
      <c r="DZ231" s="16"/>
      <c r="EA231" s="16"/>
      <c r="EB231" s="16"/>
      <c r="EC231" s="16"/>
      <c r="ED231" s="16"/>
      <c r="EE231" s="16"/>
      <c r="EF231" s="16"/>
      <c r="EG231" s="16"/>
      <c r="EH231" s="16"/>
      <c r="EI231" s="16"/>
      <c r="EJ231" s="16"/>
      <c r="EK231" s="16"/>
      <c r="EL231" s="16"/>
      <c r="EM231" s="16"/>
      <c r="EN231" s="16"/>
      <c r="EO231" s="16"/>
      <c r="EP231" s="16"/>
      <c r="EQ231" s="16"/>
      <c r="ER231" s="16"/>
      <c r="ES231" s="16"/>
      <c r="ET231" s="16"/>
      <c r="EU231" s="16"/>
      <c r="EV231" s="16"/>
      <c r="EW231" s="16"/>
      <c r="EX231" s="16"/>
    </row>
    <row r="232" spans="1:154" ht="33" hidden="1" x14ac:dyDescent="0.2">
      <c r="A232" s="115"/>
      <c r="B232" s="116"/>
      <c r="C232" s="116"/>
      <c r="D232" s="116"/>
      <c r="E232" s="116"/>
      <c r="F232" s="116"/>
      <c r="G232" s="123" t="s">
        <v>257</v>
      </c>
      <c r="H232" s="217"/>
      <c r="I232" s="218"/>
      <c r="J232" s="118">
        <f t="shared" si="29"/>
        <v>0</v>
      </c>
      <c r="K232" s="171"/>
      <c r="L232" s="219"/>
      <c r="M232" s="118"/>
      <c r="N232" s="118"/>
      <c r="O232" s="104">
        <f t="shared" si="32"/>
        <v>0</v>
      </c>
      <c r="P232" s="104">
        <f t="shared" si="26"/>
        <v>0</v>
      </c>
      <c r="Q232" s="97"/>
      <c r="R232" s="73"/>
      <c r="S232" s="73"/>
      <c r="T232" s="74"/>
      <c r="U232" s="73"/>
      <c r="V232" s="73"/>
      <c r="W232" s="73"/>
      <c r="X232" s="73"/>
      <c r="Y232" s="73"/>
      <c r="Z232" s="73"/>
      <c r="AA232" s="73"/>
      <c r="AB232" s="73"/>
      <c r="AC232" s="73"/>
      <c r="AD232" s="73"/>
      <c r="AE232" s="73"/>
      <c r="AF232" s="73"/>
      <c r="AG232" s="73"/>
      <c r="AH232" s="73"/>
      <c r="AI232" s="73"/>
      <c r="AJ232" s="73"/>
      <c r="AK232" s="73"/>
      <c r="AL232" s="73"/>
      <c r="AM232" s="73"/>
      <c r="AN232" s="73"/>
      <c r="AO232" s="73"/>
      <c r="AP232" s="73"/>
      <c r="AQ232" s="73"/>
      <c r="AR232" s="73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14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14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14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14"/>
      <c r="CV232" s="14"/>
      <c r="CW232" s="14"/>
      <c r="CX232" s="14"/>
      <c r="CY232" s="14"/>
      <c r="CZ232" s="14"/>
      <c r="DA232" s="14"/>
      <c r="DB232" s="14"/>
      <c r="DC232" s="16"/>
      <c r="DD232" s="16"/>
      <c r="DE232" s="16"/>
      <c r="DF232" s="16"/>
      <c r="DG232" s="16"/>
      <c r="DH232" s="16"/>
      <c r="DI232" s="16"/>
      <c r="DJ232" s="16"/>
      <c r="DK232" s="16"/>
      <c r="DL232" s="16"/>
      <c r="DM232" s="16"/>
      <c r="DN232" s="16"/>
      <c r="DO232" s="16"/>
      <c r="DP232" s="16"/>
      <c r="DQ232" s="16"/>
      <c r="DR232" s="16"/>
      <c r="DS232" s="16"/>
      <c r="DT232" s="16"/>
      <c r="DU232" s="16"/>
      <c r="DV232" s="16"/>
      <c r="DW232" s="16"/>
      <c r="DX232" s="16"/>
      <c r="DY232" s="16"/>
      <c r="DZ232" s="16"/>
      <c r="EA232" s="16"/>
      <c r="EB232" s="16"/>
      <c r="EC232" s="16"/>
      <c r="ED232" s="16"/>
      <c r="EE232" s="16"/>
      <c r="EF232" s="16"/>
      <c r="EG232" s="16"/>
      <c r="EH232" s="16"/>
      <c r="EI232" s="16"/>
      <c r="EJ232" s="16"/>
      <c r="EK232" s="16"/>
      <c r="EL232" s="16"/>
      <c r="EM232" s="16"/>
      <c r="EN232" s="16"/>
      <c r="EO232" s="16"/>
      <c r="EP232" s="16"/>
      <c r="EQ232" s="16"/>
      <c r="ER232" s="16"/>
      <c r="ES232" s="16"/>
      <c r="ET232" s="16"/>
      <c r="EU232" s="16"/>
      <c r="EV232" s="16"/>
      <c r="EW232" s="16"/>
      <c r="EX232" s="16"/>
    </row>
    <row r="233" spans="1:154" hidden="1" x14ac:dyDescent="0.2">
      <c r="A233" s="87"/>
      <c r="B233" s="88"/>
      <c r="C233" s="88"/>
      <c r="D233" s="88"/>
      <c r="E233" s="88" t="s">
        <v>125</v>
      </c>
      <c r="F233" s="88"/>
      <c r="G233" s="212" t="s">
        <v>258</v>
      </c>
      <c r="H233" s="213">
        <f>H234+H235+H236+H237</f>
        <v>0</v>
      </c>
      <c r="I233" s="214">
        <f>I234+I235+I236+I237</f>
        <v>0</v>
      </c>
      <c r="J233" s="118">
        <f t="shared" si="29"/>
        <v>0</v>
      </c>
      <c r="K233" s="171"/>
      <c r="L233" s="215">
        <f>L234+L235+L236+L237</f>
        <v>0</v>
      </c>
      <c r="M233" s="170">
        <f>M234+M235+M236+M237</f>
        <v>0</v>
      </c>
      <c r="N233" s="170">
        <f>N234+N235+N236+N237</f>
        <v>0</v>
      </c>
      <c r="O233" s="216">
        <f>O234+O235+O236+O237</f>
        <v>0</v>
      </c>
      <c r="P233" s="216">
        <f t="shared" si="26"/>
        <v>0</v>
      </c>
      <c r="Q233" s="97"/>
      <c r="R233" s="73"/>
      <c r="S233" s="73"/>
      <c r="T233" s="74"/>
      <c r="U233" s="73"/>
      <c r="V233" s="73"/>
      <c r="W233" s="73"/>
      <c r="X233" s="73"/>
      <c r="Y233" s="73"/>
      <c r="Z233" s="73"/>
      <c r="AA233" s="73"/>
      <c r="AB233" s="73"/>
      <c r="AC233" s="73"/>
      <c r="AD233" s="73"/>
      <c r="AE233" s="73"/>
      <c r="AF233" s="73"/>
      <c r="AG233" s="73"/>
      <c r="AH233" s="73"/>
      <c r="AI233" s="73"/>
      <c r="AJ233" s="73"/>
      <c r="AK233" s="73"/>
      <c r="AL233" s="73"/>
      <c r="AM233" s="73"/>
      <c r="AN233" s="73"/>
      <c r="AO233" s="73"/>
      <c r="AP233" s="73"/>
      <c r="AQ233" s="73"/>
      <c r="AR233" s="73"/>
      <c r="AS233" s="14"/>
      <c r="AT233" s="14"/>
      <c r="AU233" s="14"/>
      <c r="AV233" s="14"/>
      <c r="AW233" s="14"/>
      <c r="AX233" s="14"/>
      <c r="AY233" s="14"/>
      <c r="AZ233" s="14"/>
      <c r="BA233" s="14"/>
      <c r="BB233" s="14"/>
      <c r="BC233" s="14"/>
      <c r="BD233" s="14"/>
      <c r="BE233" s="14"/>
      <c r="BF233" s="14"/>
      <c r="BG233" s="14"/>
      <c r="BH233" s="14"/>
      <c r="BI233" s="14"/>
      <c r="BJ233" s="14"/>
      <c r="BK233" s="14"/>
      <c r="BL233" s="14"/>
      <c r="BM233" s="14"/>
      <c r="BN233" s="14"/>
      <c r="BO233" s="14"/>
      <c r="BP233" s="14"/>
      <c r="BQ233" s="14"/>
      <c r="BR233" s="14"/>
      <c r="BS233" s="14"/>
      <c r="BT233" s="14"/>
      <c r="BU233" s="14"/>
      <c r="BV233" s="14"/>
      <c r="BW233" s="14"/>
      <c r="BX233" s="14"/>
      <c r="BY233" s="14"/>
      <c r="BZ233" s="14"/>
      <c r="CA233" s="14"/>
      <c r="CB233" s="14"/>
      <c r="CC233" s="14"/>
      <c r="CD233" s="14"/>
      <c r="CE233" s="14"/>
      <c r="CF233" s="14"/>
      <c r="CG233" s="14"/>
      <c r="CH233" s="14"/>
      <c r="CI233" s="14"/>
      <c r="CJ233" s="14"/>
      <c r="CK233" s="14"/>
      <c r="CL233" s="14"/>
      <c r="CM233" s="14"/>
      <c r="CN233" s="14"/>
      <c r="CO233" s="14"/>
      <c r="CP233" s="14"/>
      <c r="CQ233" s="14"/>
      <c r="CR233" s="14"/>
      <c r="CS233" s="14"/>
      <c r="CT233" s="14"/>
      <c r="CU233" s="14"/>
      <c r="CV233" s="14"/>
      <c r="CW233" s="14"/>
      <c r="CX233" s="14"/>
      <c r="CY233" s="14"/>
      <c r="CZ233" s="14"/>
      <c r="DA233" s="14"/>
      <c r="DB233" s="14"/>
      <c r="DC233" s="16"/>
      <c r="DD233" s="16"/>
      <c r="DE233" s="16"/>
      <c r="DF233" s="16"/>
      <c r="DG233" s="16"/>
      <c r="DH233" s="16"/>
      <c r="DI233" s="16"/>
      <c r="DJ233" s="16"/>
      <c r="DK233" s="16"/>
      <c r="DL233" s="16"/>
      <c r="DM233" s="16"/>
      <c r="DN233" s="16"/>
      <c r="DO233" s="16"/>
      <c r="DP233" s="16"/>
      <c r="DQ233" s="16"/>
      <c r="DR233" s="16"/>
      <c r="DS233" s="16"/>
      <c r="DT233" s="16"/>
      <c r="DU233" s="16"/>
      <c r="DV233" s="16"/>
      <c r="DW233" s="16"/>
      <c r="DX233" s="16"/>
      <c r="DY233" s="16"/>
      <c r="DZ233" s="16"/>
      <c r="EA233" s="16"/>
      <c r="EB233" s="16"/>
      <c r="EC233" s="16"/>
      <c r="ED233" s="16"/>
      <c r="EE233" s="16"/>
      <c r="EF233" s="16"/>
      <c r="EG233" s="16"/>
      <c r="EH233" s="16"/>
      <c r="EI233" s="16"/>
      <c r="EJ233" s="16"/>
      <c r="EK233" s="16"/>
      <c r="EL233" s="16"/>
      <c r="EM233" s="16"/>
      <c r="EN233" s="16"/>
      <c r="EO233" s="16"/>
      <c r="EP233" s="16"/>
      <c r="EQ233" s="16"/>
      <c r="ER233" s="16"/>
      <c r="ES233" s="16"/>
      <c r="ET233" s="16"/>
      <c r="EU233" s="16"/>
      <c r="EV233" s="16"/>
      <c r="EW233" s="16"/>
      <c r="EX233" s="16"/>
    </row>
    <row r="234" spans="1:154" hidden="1" x14ac:dyDescent="0.2">
      <c r="A234" s="115"/>
      <c r="B234" s="116"/>
      <c r="C234" s="116"/>
      <c r="D234" s="116"/>
      <c r="E234" s="116"/>
      <c r="F234" s="116"/>
      <c r="G234" s="123" t="s">
        <v>195</v>
      </c>
      <c r="H234" s="217"/>
      <c r="I234" s="218"/>
      <c r="J234" s="118">
        <f t="shared" si="29"/>
        <v>0</v>
      </c>
      <c r="K234" s="171"/>
      <c r="L234" s="219"/>
      <c r="M234" s="118"/>
      <c r="N234" s="118"/>
      <c r="O234" s="104">
        <f>+M234+N234</f>
        <v>0</v>
      </c>
      <c r="P234" s="104">
        <f t="shared" si="26"/>
        <v>0</v>
      </c>
      <c r="Q234" s="97"/>
      <c r="R234" s="73"/>
      <c r="S234" s="73"/>
      <c r="T234" s="74"/>
      <c r="U234" s="73"/>
      <c r="V234" s="73"/>
      <c r="W234" s="73"/>
      <c r="X234" s="73"/>
      <c r="Y234" s="73"/>
      <c r="Z234" s="73"/>
      <c r="AA234" s="73"/>
      <c r="AB234" s="73"/>
      <c r="AC234" s="73"/>
      <c r="AD234" s="73"/>
      <c r="AE234" s="73"/>
      <c r="AF234" s="73"/>
      <c r="AG234" s="73"/>
      <c r="AH234" s="73"/>
      <c r="AI234" s="73"/>
      <c r="AJ234" s="73"/>
      <c r="AK234" s="73"/>
      <c r="AL234" s="73"/>
      <c r="AM234" s="73"/>
      <c r="AN234" s="73"/>
      <c r="AO234" s="73"/>
      <c r="AP234" s="73"/>
      <c r="AQ234" s="73"/>
      <c r="AR234" s="73"/>
      <c r="AS234" s="14"/>
      <c r="AT234" s="14"/>
      <c r="AU234" s="14"/>
      <c r="AV234" s="14"/>
      <c r="AW234" s="14"/>
      <c r="AX234" s="14"/>
      <c r="AY234" s="14"/>
      <c r="AZ234" s="14"/>
      <c r="BA234" s="14"/>
      <c r="BB234" s="14"/>
      <c r="BC234" s="14"/>
      <c r="BD234" s="14"/>
      <c r="BE234" s="14"/>
      <c r="BF234" s="14"/>
      <c r="BG234" s="14"/>
      <c r="BH234" s="14"/>
      <c r="BI234" s="14"/>
      <c r="BJ234" s="14"/>
      <c r="BK234" s="14"/>
      <c r="BL234" s="14"/>
      <c r="BM234" s="14"/>
      <c r="BN234" s="14"/>
      <c r="BO234" s="14"/>
      <c r="BP234" s="14"/>
      <c r="BQ234" s="14"/>
      <c r="BR234" s="14"/>
      <c r="BS234" s="14"/>
      <c r="BT234" s="14"/>
      <c r="BU234" s="14"/>
      <c r="BV234" s="14"/>
      <c r="BW234" s="14"/>
      <c r="BX234" s="14"/>
      <c r="BY234" s="14"/>
      <c r="BZ234" s="14"/>
      <c r="CA234" s="14"/>
      <c r="CB234" s="14"/>
      <c r="CC234" s="14"/>
      <c r="CD234" s="14"/>
      <c r="CE234" s="14"/>
      <c r="CF234" s="14"/>
      <c r="CG234" s="14"/>
      <c r="CH234" s="14"/>
      <c r="CI234" s="14"/>
      <c r="CJ234" s="14"/>
      <c r="CK234" s="14"/>
      <c r="CL234" s="14"/>
      <c r="CM234" s="14"/>
      <c r="CN234" s="14"/>
      <c r="CO234" s="14"/>
      <c r="CP234" s="14"/>
      <c r="CQ234" s="14"/>
      <c r="CR234" s="14"/>
      <c r="CS234" s="14"/>
      <c r="CT234" s="14"/>
      <c r="CU234" s="14"/>
      <c r="CV234" s="14"/>
      <c r="CW234" s="14"/>
      <c r="CX234" s="14"/>
      <c r="CY234" s="14"/>
      <c r="CZ234" s="14"/>
      <c r="DA234" s="14"/>
      <c r="DB234" s="14"/>
      <c r="DC234" s="16"/>
      <c r="DD234" s="16"/>
      <c r="DE234" s="16"/>
      <c r="DF234" s="16"/>
      <c r="DG234" s="16"/>
      <c r="DH234" s="16"/>
      <c r="DI234" s="16"/>
      <c r="DJ234" s="16"/>
      <c r="DK234" s="16"/>
      <c r="DL234" s="16"/>
      <c r="DM234" s="16"/>
      <c r="DN234" s="16"/>
      <c r="DO234" s="16"/>
      <c r="DP234" s="16"/>
      <c r="DQ234" s="16"/>
      <c r="DR234" s="16"/>
      <c r="DS234" s="16"/>
      <c r="DT234" s="16"/>
      <c r="DU234" s="16"/>
      <c r="DV234" s="16"/>
      <c r="DW234" s="16"/>
      <c r="DX234" s="16"/>
      <c r="DY234" s="16"/>
      <c r="DZ234" s="16"/>
      <c r="EA234" s="16"/>
      <c r="EB234" s="16"/>
      <c r="EC234" s="16"/>
      <c r="ED234" s="16"/>
      <c r="EE234" s="16"/>
      <c r="EF234" s="16"/>
      <c r="EG234" s="16"/>
      <c r="EH234" s="16"/>
      <c r="EI234" s="16"/>
      <c r="EJ234" s="16"/>
      <c r="EK234" s="16"/>
      <c r="EL234" s="16"/>
      <c r="EM234" s="16"/>
      <c r="EN234" s="16"/>
      <c r="EO234" s="16"/>
      <c r="EP234" s="16"/>
      <c r="EQ234" s="16"/>
      <c r="ER234" s="16"/>
      <c r="ES234" s="16"/>
      <c r="ET234" s="16"/>
      <c r="EU234" s="16"/>
      <c r="EV234" s="16"/>
      <c r="EW234" s="16"/>
      <c r="EX234" s="16"/>
    </row>
    <row r="235" spans="1:154" hidden="1" x14ac:dyDescent="0.2">
      <c r="A235" s="115"/>
      <c r="B235" s="116"/>
      <c r="C235" s="116"/>
      <c r="D235" s="116"/>
      <c r="E235" s="116"/>
      <c r="F235" s="116" t="s">
        <v>26</v>
      </c>
      <c r="G235" s="123" t="s">
        <v>259</v>
      </c>
      <c r="H235" s="217"/>
      <c r="I235" s="218"/>
      <c r="J235" s="118">
        <f t="shared" si="29"/>
        <v>0</v>
      </c>
      <c r="K235" s="171"/>
      <c r="L235" s="219"/>
      <c r="M235" s="118"/>
      <c r="N235" s="118"/>
      <c r="O235" s="104">
        <f>+M235+N235</f>
        <v>0</v>
      </c>
      <c r="P235" s="104">
        <f t="shared" si="26"/>
        <v>0</v>
      </c>
      <c r="Q235" s="97"/>
      <c r="R235" s="73"/>
      <c r="S235" s="73"/>
      <c r="T235" s="74"/>
      <c r="U235" s="73"/>
      <c r="V235" s="73"/>
      <c r="W235" s="73"/>
      <c r="X235" s="73"/>
      <c r="Y235" s="73"/>
      <c r="Z235" s="73"/>
      <c r="AA235" s="73"/>
      <c r="AB235" s="73"/>
      <c r="AC235" s="73"/>
      <c r="AD235" s="73"/>
      <c r="AE235" s="73"/>
      <c r="AF235" s="73"/>
      <c r="AG235" s="73"/>
      <c r="AH235" s="73"/>
      <c r="AI235" s="73"/>
      <c r="AJ235" s="73"/>
      <c r="AK235" s="73"/>
      <c r="AL235" s="73"/>
      <c r="AM235" s="73"/>
      <c r="AN235" s="73"/>
      <c r="AO235" s="73"/>
      <c r="AP235" s="73"/>
      <c r="AQ235" s="73"/>
      <c r="AR235" s="73"/>
      <c r="AS235" s="14"/>
      <c r="AT235" s="14"/>
      <c r="AU235" s="14"/>
      <c r="AV235" s="14"/>
      <c r="AW235" s="14"/>
      <c r="AX235" s="14"/>
      <c r="AY235" s="14"/>
      <c r="AZ235" s="14"/>
      <c r="BA235" s="14"/>
      <c r="BB235" s="14"/>
      <c r="BC235" s="14"/>
      <c r="BD235" s="14"/>
      <c r="BE235" s="14"/>
      <c r="BF235" s="14"/>
      <c r="BG235" s="14"/>
      <c r="BH235" s="14"/>
      <c r="BI235" s="14"/>
      <c r="BJ235" s="14"/>
      <c r="BK235" s="14"/>
      <c r="BL235" s="14"/>
      <c r="BM235" s="14"/>
      <c r="BN235" s="14"/>
      <c r="BO235" s="14"/>
      <c r="BP235" s="14"/>
      <c r="BQ235" s="14"/>
      <c r="BR235" s="14"/>
      <c r="BS235" s="14"/>
      <c r="BT235" s="14"/>
      <c r="BU235" s="14"/>
      <c r="BV235" s="14"/>
      <c r="BW235" s="14"/>
      <c r="BX235" s="14"/>
      <c r="BY235" s="14"/>
      <c r="BZ235" s="14"/>
      <c r="CA235" s="14"/>
      <c r="CB235" s="14"/>
      <c r="CC235" s="14"/>
      <c r="CD235" s="14"/>
      <c r="CE235" s="14"/>
      <c r="CF235" s="14"/>
      <c r="CG235" s="14"/>
      <c r="CH235" s="14"/>
      <c r="CI235" s="14"/>
      <c r="CJ235" s="14"/>
      <c r="CK235" s="14"/>
      <c r="CL235" s="14"/>
      <c r="CM235" s="14"/>
      <c r="CN235" s="14"/>
      <c r="CO235" s="14"/>
      <c r="CP235" s="14"/>
      <c r="CQ235" s="14"/>
      <c r="CR235" s="14"/>
      <c r="CS235" s="14"/>
      <c r="CT235" s="14"/>
      <c r="CU235" s="14"/>
      <c r="CV235" s="14"/>
      <c r="CW235" s="14"/>
      <c r="CX235" s="14"/>
      <c r="CY235" s="14"/>
      <c r="CZ235" s="14"/>
      <c r="DA235" s="14"/>
      <c r="DB235" s="14"/>
      <c r="DC235" s="16"/>
      <c r="DD235" s="16"/>
      <c r="DE235" s="16"/>
      <c r="DF235" s="16"/>
      <c r="DG235" s="16"/>
      <c r="DH235" s="16"/>
      <c r="DI235" s="16"/>
      <c r="DJ235" s="16"/>
      <c r="DK235" s="16"/>
      <c r="DL235" s="16"/>
      <c r="DM235" s="16"/>
      <c r="DN235" s="16"/>
      <c r="DO235" s="16"/>
      <c r="DP235" s="16"/>
      <c r="DQ235" s="16"/>
      <c r="DR235" s="16"/>
      <c r="DS235" s="16"/>
      <c r="DT235" s="16"/>
      <c r="DU235" s="16"/>
      <c r="DV235" s="16"/>
      <c r="DW235" s="16"/>
      <c r="DX235" s="16"/>
      <c r="DY235" s="16"/>
      <c r="DZ235" s="16"/>
      <c r="EA235" s="16"/>
      <c r="EB235" s="16"/>
      <c r="EC235" s="16"/>
      <c r="ED235" s="16"/>
      <c r="EE235" s="16"/>
      <c r="EF235" s="16"/>
      <c r="EG235" s="16"/>
      <c r="EH235" s="16"/>
      <c r="EI235" s="16"/>
      <c r="EJ235" s="16"/>
      <c r="EK235" s="16"/>
      <c r="EL235" s="16"/>
      <c r="EM235" s="16"/>
      <c r="EN235" s="16"/>
      <c r="EO235" s="16"/>
      <c r="EP235" s="16"/>
      <c r="EQ235" s="16"/>
      <c r="ER235" s="16"/>
      <c r="ES235" s="16"/>
      <c r="ET235" s="16"/>
      <c r="EU235" s="16"/>
      <c r="EV235" s="16"/>
      <c r="EW235" s="16"/>
      <c r="EX235" s="16"/>
    </row>
    <row r="236" spans="1:154" ht="17.45" hidden="1" customHeight="1" x14ac:dyDescent="0.2">
      <c r="A236" s="115"/>
      <c r="B236" s="116"/>
      <c r="C236" s="116"/>
      <c r="D236" s="116"/>
      <c r="E236" s="116"/>
      <c r="F236" s="116"/>
      <c r="G236" s="123" t="s">
        <v>197</v>
      </c>
      <c r="H236" s="217"/>
      <c r="I236" s="218"/>
      <c r="J236" s="118">
        <f t="shared" si="29"/>
        <v>0</v>
      </c>
      <c r="K236" s="171"/>
      <c r="L236" s="219"/>
      <c r="M236" s="118"/>
      <c r="N236" s="118"/>
      <c r="O236" s="104">
        <f>+M236+N236</f>
        <v>0</v>
      </c>
      <c r="P236" s="104">
        <f t="shared" si="26"/>
        <v>0</v>
      </c>
      <c r="Q236" s="97"/>
      <c r="R236" s="73"/>
      <c r="S236" s="73"/>
      <c r="T236" s="74"/>
      <c r="U236" s="73"/>
      <c r="V236" s="73"/>
      <c r="W236" s="73"/>
      <c r="X236" s="73"/>
      <c r="Y236" s="73"/>
      <c r="Z236" s="73"/>
      <c r="AA236" s="73"/>
      <c r="AB236" s="73"/>
      <c r="AC236" s="73"/>
      <c r="AD236" s="73"/>
      <c r="AE236" s="73"/>
      <c r="AF236" s="73"/>
      <c r="AG236" s="73"/>
      <c r="AH236" s="73"/>
      <c r="AI236" s="73"/>
      <c r="AJ236" s="73"/>
      <c r="AK236" s="73"/>
      <c r="AL236" s="73"/>
      <c r="AM236" s="73"/>
      <c r="AN236" s="73"/>
      <c r="AO236" s="73"/>
      <c r="AP236" s="73"/>
      <c r="AQ236" s="73"/>
      <c r="AR236" s="73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14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14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14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14"/>
      <c r="CV236" s="14"/>
      <c r="CW236" s="14"/>
      <c r="CX236" s="14"/>
      <c r="CY236" s="14"/>
      <c r="CZ236" s="14"/>
      <c r="DA236" s="14"/>
      <c r="DB236" s="14"/>
      <c r="DC236" s="16"/>
      <c r="DD236" s="16"/>
      <c r="DE236" s="16"/>
      <c r="DF236" s="16"/>
      <c r="DG236" s="16"/>
      <c r="DH236" s="16"/>
      <c r="DI236" s="16"/>
      <c r="DJ236" s="16"/>
      <c r="DK236" s="16"/>
      <c r="DL236" s="16"/>
      <c r="DM236" s="16"/>
      <c r="DN236" s="16"/>
      <c r="DO236" s="16"/>
      <c r="DP236" s="16"/>
      <c r="DQ236" s="16"/>
      <c r="DR236" s="16"/>
      <c r="DS236" s="16"/>
      <c r="DT236" s="16"/>
      <c r="DU236" s="16"/>
      <c r="DV236" s="16"/>
      <c r="DW236" s="16"/>
      <c r="DX236" s="16"/>
      <c r="DY236" s="16"/>
      <c r="DZ236" s="16"/>
      <c r="EA236" s="16"/>
      <c r="EB236" s="16"/>
      <c r="EC236" s="16"/>
      <c r="ED236" s="16"/>
      <c r="EE236" s="16"/>
      <c r="EF236" s="16"/>
      <c r="EG236" s="16"/>
      <c r="EH236" s="16"/>
      <c r="EI236" s="16"/>
      <c r="EJ236" s="16"/>
      <c r="EK236" s="16"/>
      <c r="EL236" s="16"/>
      <c r="EM236" s="16"/>
      <c r="EN236" s="16"/>
      <c r="EO236" s="16"/>
      <c r="EP236" s="16"/>
      <c r="EQ236" s="16"/>
      <c r="ER236" s="16"/>
      <c r="ES236" s="16"/>
      <c r="ET236" s="16"/>
      <c r="EU236" s="16"/>
      <c r="EV236" s="16"/>
      <c r="EW236" s="16"/>
      <c r="EX236" s="16"/>
    </row>
    <row r="237" spans="1:154" s="9" customFormat="1" hidden="1" x14ac:dyDescent="0.2">
      <c r="A237" s="257"/>
      <c r="B237" s="258"/>
      <c r="C237" s="258"/>
      <c r="D237" s="258"/>
      <c r="E237" s="258"/>
      <c r="F237" s="258" t="s">
        <v>125</v>
      </c>
      <c r="G237" s="259" t="s">
        <v>260</v>
      </c>
      <c r="H237" s="217"/>
      <c r="I237" s="218"/>
      <c r="J237" s="118">
        <f t="shared" si="29"/>
        <v>0</v>
      </c>
      <c r="K237" s="171"/>
      <c r="L237" s="219"/>
      <c r="M237" s="118"/>
      <c r="N237" s="118"/>
      <c r="O237" s="104">
        <f>+M237+N237</f>
        <v>0</v>
      </c>
      <c r="P237" s="104">
        <f t="shared" si="26"/>
        <v>0</v>
      </c>
      <c r="Q237" s="97"/>
      <c r="R237" s="74"/>
      <c r="S237" s="74"/>
      <c r="T237" s="74"/>
      <c r="U237" s="74"/>
      <c r="V237" s="74"/>
      <c r="W237" s="74"/>
      <c r="X237" s="74"/>
      <c r="Y237" s="74"/>
      <c r="Z237" s="74"/>
      <c r="AA237" s="74"/>
      <c r="AB237" s="74"/>
      <c r="AC237" s="74"/>
      <c r="AD237" s="74"/>
      <c r="AE237" s="74"/>
      <c r="AF237" s="74"/>
      <c r="AG237" s="74"/>
      <c r="AH237" s="74"/>
      <c r="AI237" s="74"/>
      <c r="AJ237" s="74"/>
      <c r="AK237" s="74"/>
      <c r="AL237" s="74"/>
      <c r="AM237" s="74"/>
      <c r="AN237" s="74"/>
      <c r="AO237" s="74"/>
      <c r="AP237" s="74"/>
      <c r="AQ237" s="74"/>
      <c r="AR237" s="74"/>
      <c r="AS237" s="15"/>
      <c r="AT237" s="15"/>
      <c r="AU237" s="15"/>
      <c r="AV237" s="15"/>
      <c r="AW237" s="15"/>
      <c r="AX237" s="15"/>
      <c r="AY237" s="15"/>
      <c r="AZ237" s="15"/>
      <c r="BA237" s="15"/>
      <c r="BB237" s="15"/>
      <c r="BC237" s="15"/>
      <c r="BD237" s="15"/>
      <c r="BE237" s="15"/>
      <c r="BF237" s="15"/>
      <c r="BG237" s="15"/>
      <c r="BH237" s="15"/>
      <c r="BI237" s="15"/>
      <c r="BJ237" s="15"/>
      <c r="BK237" s="15"/>
      <c r="BL237" s="15"/>
      <c r="BM237" s="15"/>
      <c r="BN237" s="15"/>
      <c r="BO237" s="15"/>
      <c r="BP237" s="15"/>
      <c r="BQ237" s="15"/>
      <c r="BR237" s="15"/>
      <c r="BS237" s="15"/>
      <c r="BT237" s="15"/>
      <c r="BU237" s="15"/>
      <c r="BV237" s="15"/>
      <c r="BW237" s="15"/>
      <c r="BX237" s="15"/>
      <c r="BY237" s="15"/>
      <c r="BZ237" s="15"/>
      <c r="CA237" s="15"/>
      <c r="CB237" s="15"/>
      <c r="CC237" s="15"/>
      <c r="CD237" s="15"/>
      <c r="CE237" s="15"/>
      <c r="CF237" s="15"/>
      <c r="CG237" s="15"/>
      <c r="CH237" s="15"/>
      <c r="CI237" s="15"/>
      <c r="CJ237" s="15"/>
      <c r="CK237" s="15"/>
      <c r="CL237" s="15"/>
      <c r="CM237" s="15"/>
      <c r="CN237" s="15"/>
      <c r="CO237" s="15"/>
      <c r="CP237" s="15"/>
      <c r="CQ237" s="15"/>
      <c r="CR237" s="15"/>
      <c r="CS237" s="15"/>
      <c r="CT237" s="15"/>
      <c r="CU237" s="15"/>
      <c r="CV237" s="15"/>
      <c r="CW237" s="15"/>
      <c r="CX237" s="15"/>
      <c r="CY237" s="15"/>
      <c r="CZ237" s="15"/>
      <c r="DA237" s="15"/>
      <c r="DB237" s="15"/>
      <c r="DC237" s="260"/>
      <c r="DD237" s="260"/>
      <c r="DE237" s="260"/>
      <c r="DF237" s="260"/>
      <c r="DG237" s="260"/>
      <c r="DH237" s="260"/>
      <c r="DI237" s="260"/>
      <c r="DJ237" s="260"/>
      <c r="DK237" s="260"/>
      <c r="DL237" s="260"/>
      <c r="DM237" s="260"/>
      <c r="DN237" s="260"/>
      <c r="DO237" s="260"/>
      <c r="DP237" s="260"/>
      <c r="DQ237" s="260"/>
      <c r="DR237" s="260"/>
      <c r="DS237" s="260"/>
      <c r="DT237" s="260"/>
      <c r="DU237" s="260"/>
      <c r="DV237" s="260"/>
      <c r="DW237" s="260"/>
      <c r="DX237" s="260"/>
      <c r="DY237" s="260"/>
      <c r="DZ237" s="260"/>
      <c r="EA237" s="260"/>
      <c r="EB237" s="260"/>
      <c r="EC237" s="260"/>
      <c r="ED237" s="260"/>
      <c r="EE237" s="260"/>
      <c r="EF237" s="260"/>
      <c r="EG237" s="260"/>
      <c r="EH237" s="260"/>
      <c r="EI237" s="260"/>
      <c r="EJ237" s="260"/>
      <c r="EK237" s="260"/>
      <c r="EL237" s="260"/>
      <c r="EM237" s="260"/>
      <c r="EN237" s="260"/>
      <c r="EO237" s="260"/>
      <c r="EP237" s="260"/>
      <c r="EQ237" s="260"/>
      <c r="ER237" s="260"/>
      <c r="ES237" s="260"/>
      <c r="ET237" s="260"/>
      <c r="EU237" s="260"/>
      <c r="EV237" s="260"/>
      <c r="EW237" s="260"/>
      <c r="EX237" s="260"/>
    </row>
    <row r="238" spans="1:154" hidden="1" x14ac:dyDescent="0.2">
      <c r="A238" s="87"/>
      <c r="B238" s="88"/>
      <c r="C238" s="88"/>
      <c r="D238" s="88" t="s">
        <v>126</v>
      </c>
      <c r="E238" s="88"/>
      <c r="F238" s="88"/>
      <c r="G238" s="212" t="s">
        <v>261</v>
      </c>
      <c r="H238" s="213">
        <f>H239</f>
        <v>0</v>
      </c>
      <c r="I238" s="214">
        <f>I239</f>
        <v>0</v>
      </c>
      <c r="J238" s="118">
        <f t="shared" si="29"/>
        <v>0</v>
      </c>
      <c r="K238" s="171" t="e">
        <f>ROUND(I238/H238*100,2)</f>
        <v>#DIV/0!</v>
      </c>
      <c r="L238" s="215">
        <f>L239</f>
        <v>0</v>
      </c>
      <c r="M238" s="170">
        <f>M239</f>
        <v>0</v>
      </c>
      <c r="N238" s="170">
        <f>N239</f>
        <v>0</v>
      </c>
      <c r="O238" s="216">
        <f>O239</f>
        <v>0</v>
      </c>
      <c r="P238" s="216">
        <f t="shared" si="26"/>
        <v>0</v>
      </c>
      <c r="Q238" s="97" t="e">
        <f t="shared" si="28"/>
        <v>#DIV/0!</v>
      </c>
      <c r="R238" s="73"/>
      <c r="S238" s="73"/>
      <c r="T238" s="74"/>
      <c r="U238" s="73"/>
      <c r="V238" s="73"/>
      <c r="W238" s="73"/>
      <c r="X238" s="73"/>
      <c r="Y238" s="73"/>
      <c r="Z238" s="73"/>
      <c r="AA238" s="73"/>
      <c r="AB238" s="73"/>
      <c r="AC238" s="73"/>
      <c r="AD238" s="73"/>
      <c r="AE238" s="73"/>
      <c r="AF238" s="73"/>
      <c r="AG238" s="73"/>
      <c r="AH238" s="73"/>
      <c r="AI238" s="73"/>
      <c r="AJ238" s="73"/>
      <c r="AK238" s="73"/>
      <c r="AL238" s="73"/>
      <c r="AM238" s="73"/>
      <c r="AN238" s="73"/>
      <c r="AO238" s="73"/>
      <c r="AP238" s="73"/>
      <c r="AQ238" s="73"/>
      <c r="AR238" s="73"/>
      <c r="AS238" s="14"/>
      <c r="AT238" s="14"/>
      <c r="AU238" s="14"/>
      <c r="AV238" s="14"/>
      <c r="AW238" s="14"/>
      <c r="AX238" s="14"/>
      <c r="AY238" s="14"/>
      <c r="AZ238" s="14"/>
      <c r="BA238" s="14"/>
      <c r="BB238" s="14"/>
      <c r="BC238" s="14"/>
      <c r="BD238" s="14"/>
      <c r="BE238" s="14"/>
      <c r="BF238" s="14"/>
      <c r="BG238" s="14"/>
      <c r="BH238" s="14"/>
      <c r="BI238" s="14"/>
      <c r="BJ238" s="14"/>
      <c r="BK238" s="14"/>
      <c r="BL238" s="14"/>
      <c r="BM238" s="14"/>
      <c r="BN238" s="14"/>
      <c r="BO238" s="14"/>
      <c r="BP238" s="14"/>
      <c r="BQ238" s="14"/>
      <c r="BR238" s="14"/>
      <c r="BS238" s="14"/>
      <c r="BT238" s="14"/>
      <c r="BU238" s="14"/>
      <c r="BV238" s="14"/>
      <c r="BW238" s="14"/>
      <c r="BX238" s="14"/>
      <c r="BY238" s="14"/>
      <c r="BZ238" s="14"/>
      <c r="CA238" s="14"/>
      <c r="CB238" s="14"/>
      <c r="CC238" s="14"/>
      <c r="CD238" s="14"/>
      <c r="CE238" s="14"/>
      <c r="CF238" s="14"/>
      <c r="CG238" s="14"/>
      <c r="CH238" s="14"/>
      <c r="CI238" s="14"/>
      <c r="CJ238" s="14"/>
      <c r="CK238" s="14"/>
      <c r="CL238" s="14"/>
      <c r="CM238" s="14"/>
      <c r="CN238" s="14"/>
      <c r="CO238" s="14"/>
      <c r="CP238" s="14"/>
      <c r="CQ238" s="14"/>
      <c r="CR238" s="14"/>
      <c r="CS238" s="14"/>
      <c r="CT238" s="14"/>
      <c r="CU238" s="14"/>
      <c r="CV238" s="14"/>
      <c r="CW238" s="14"/>
      <c r="CX238" s="14"/>
      <c r="CY238" s="14"/>
      <c r="CZ238" s="14"/>
      <c r="DA238" s="14"/>
      <c r="DB238" s="14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</row>
    <row r="239" spans="1:154" ht="33" hidden="1" x14ac:dyDescent="0.2">
      <c r="A239" s="115"/>
      <c r="B239" s="116"/>
      <c r="C239" s="116"/>
      <c r="D239" s="116"/>
      <c r="E239" s="116" t="s">
        <v>51</v>
      </c>
      <c r="F239" s="116"/>
      <c r="G239" s="123" t="s">
        <v>262</v>
      </c>
      <c r="H239" s="217"/>
      <c r="I239" s="218"/>
      <c r="J239" s="118">
        <f t="shared" si="29"/>
        <v>0</v>
      </c>
      <c r="K239" s="171" t="e">
        <f>ROUND(I239/H239*100,2)</f>
        <v>#DIV/0!</v>
      </c>
      <c r="L239" s="219"/>
      <c r="M239" s="118"/>
      <c r="N239" s="118"/>
      <c r="O239" s="104">
        <f>+M239+N239</f>
        <v>0</v>
      </c>
      <c r="P239" s="104">
        <f t="shared" si="26"/>
        <v>0</v>
      </c>
      <c r="Q239" s="97" t="e">
        <f t="shared" si="28"/>
        <v>#DIV/0!</v>
      </c>
      <c r="R239" s="73"/>
      <c r="S239" s="73"/>
      <c r="T239" s="74"/>
      <c r="U239" s="73"/>
      <c r="V239" s="73"/>
      <c r="W239" s="73"/>
      <c r="X239" s="73"/>
      <c r="Y239" s="73"/>
      <c r="Z239" s="73"/>
      <c r="AA239" s="73"/>
      <c r="AB239" s="73"/>
      <c r="AC239" s="73"/>
      <c r="AD239" s="73"/>
      <c r="AE239" s="73"/>
      <c r="AF239" s="73"/>
      <c r="AG239" s="73"/>
      <c r="AH239" s="73"/>
      <c r="AI239" s="73"/>
      <c r="AJ239" s="73"/>
      <c r="AK239" s="73"/>
      <c r="AL239" s="73"/>
      <c r="AM239" s="73"/>
      <c r="AN239" s="73"/>
      <c r="AO239" s="73"/>
      <c r="AP239" s="73"/>
      <c r="AQ239" s="73"/>
      <c r="AR239" s="73"/>
      <c r="AS239" s="14"/>
      <c r="AT239" s="14"/>
      <c r="AU239" s="14"/>
      <c r="AV239" s="14"/>
      <c r="AW239" s="14"/>
      <c r="AX239" s="14"/>
      <c r="AY239" s="14"/>
      <c r="AZ239" s="14"/>
      <c r="BA239" s="14"/>
      <c r="BB239" s="14"/>
      <c r="BC239" s="14"/>
      <c r="BD239" s="14"/>
      <c r="BE239" s="14"/>
      <c r="BF239" s="14"/>
      <c r="BG239" s="14"/>
      <c r="BH239" s="14"/>
      <c r="BI239" s="14"/>
      <c r="BJ239" s="14"/>
      <c r="BK239" s="14"/>
      <c r="BL239" s="14"/>
      <c r="BM239" s="14"/>
      <c r="BN239" s="14"/>
      <c r="BO239" s="14"/>
      <c r="BP239" s="14"/>
      <c r="BQ239" s="14"/>
      <c r="BR239" s="14"/>
      <c r="BS239" s="14"/>
      <c r="BT239" s="14"/>
      <c r="BU239" s="14"/>
      <c r="BV239" s="14"/>
      <c r="BW239" s="14"/>
      <c r="BX239" s="14"/>
      <c r="BY239" s="14"/>
      <c r="BZ239" s="14"/>
      <c r="CA239" s="14"/>
      <c r="CB239" s="14"/>
      <c r="CC239" s="14"/>
      <c r="CD239" s="14"/>
      <c r="CE239" s="14"/>
      <c r="CF239" s="14"/>
      <c r="CG239" s="14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14"/>
      <c r="CV239" s="14"/>
      <c r="CW239" s="14"/>
      <c r="CX239" s="14"/>
      <c r="CY239" s="14"/>
      <c r="CZ239" s="14"/>
      <c r="DA239" s="14"/>
      <c r="DB239" s="14"/>
      <c r="DC239" s="16"/>
      <c r="DD239" s="16"/>
      <c r="DE239" s="16"/>
      <c r="DF239" s="16"/>
      <c r="DG239" s="16"/>
      <c r="DH239" s="16"/>
      <c r="DI239" s="16"/>
      <c r="DJ239" s="16"/>
      <c r="DK239" s="16"/>
      <c r="DL239" s="16"/>
      <c r="DM239" s="16"/>
      <c r="DN239" s="16"/>
      <c r="DO239" s="16"/>
      <c r="DP239" s="16"/>
      <c r="DQ239" s="16"/>
      <c r="DR239" s="16"/>
      <c r="DS239" s="16"/>
      <c r="DT239" s="16"/>
      <c r="DU239" s="16"/>
      <c r="DV239" s="16"/>
      <c r="DW239" s="16"/>
      <c r="DX239" s="16"/>
      <c r="DY239" s="16"/>
      <c r="DZ239" s="16"/>
      <c r="EA239" s="16"/>
      <c r="EB239" s="16"/>
      <c r="EC239" s="16"/>
      <c r="ED239" s="16"/>
      <c r="EE239" s="16"/>
      <c r="EF239" s="16"/>
      <c r="EG239" s="16"/>
      <c r="EH239" s="16"/>
      <c r="EI239" s="16"/>
      <c r="EJ239" s="16"/>
      <c r="EK239" s="16"/>
      <c r="EL239" s="16"/>
      <c r="EM239" s="16"/>
      <c r="EN239" s="16"/>
      <c r="EO239" s="16"/>
      <c r="EP239" s="16"/>
      <c r="EQ239" s="16"/>
      <c r="ER239" s="16"/>
      <c r="ES239" s="16"/>
      <c r="ET239" s="16"/>
      <c r="EU239" s="16"/>
      <c r="EV239" s="16"/>
      <c r="EW239" s="16"/>
      <c r="EX239" s="16"/>
    </row>
    <row r="240" spans="1:154" ht="33" hidden="1" x14ac:dyDescent="0.2">
      <c r="A240" s="87"/>
      <c r="B240" s="88"/>
      <c r="C240" s="88"/>
      <c r="D240" s="88">
        <v>51</v>
      </c>
      <c r="E240" s="88"/>
      <c r="F240" s="88"/>
      <c r="G240" s="212" t="s">
        <v>263</v>
      </c>
      <c r="H240" s="213">
        <f>H241</f>
        <v>0</v>
      </c>
      <c r="I240" s="214">
        <f>I241</f>
        <v>0</v>
      </c>
      <c r="J240" s="118">
        <f t="shared" si="29"/>
        <v>0</v>
      </c>
      <c r="K240" s="171"/>
      <c r="L240" s="215">
        <f t="shared" ref="L240:O241" si="33">L241</f>
        <v>0</v>
      </c>
      <c r="M240" s="170">
        <f t="shared" si="33"/>
        <v>0</v>
      </c>
      <c r="N240" s="170">
        <f t="shared" si="33"/>
        <v>0</v>
      </c>
      <c r="O240" s="216">
        <f t="shared" si="33"/>
        <v>0</v>
      </c>
      <c r="P240" s="216">
        <f t="shared" si="26"/>
        <v>0</v>
      </c>
      <c r="Q240" s="97"/>
      <c r="R240" s="73"/>
      <c r="S240" s="73"/>
      <c r="T240" s="74"/>
      <c r="U240" s="73"/>
      <c r="V240" s="73"/>
      <c r="W240" s="73"/>
      <c r="X240" s="73"/>
      <c r="Y240" s="73"/>
      <c r="Z240" s="73"/>
      <c r="AA240" s="73"/>
      <c r="AB240" s="73"/>
      <c r="AC240" s="73"/>
      <c r="AD240" s="73"/>
      <c r="AE240" s="73"/>
      <c r="AF240" s="73"/>
      <c r="AG240" s="73"/>
      <c r="AH240" s="73"/>
      <c r="AI240" s="73"/>
      <c r="AJ240" s="73"/>
      <c r="AK240" s="73"/>
      <c r="AL240" s="73"/>
      <c r="AM240" s="73"/>
      <c r="AN240" s="73"/>
      <c r="AO240" s="73"/>
      <c r="AP240" s="73"/>
      <c r="AQ240" s="73"/>
      <c r="AR240" s="73"/>
      <c r="AS240" s="14"/>
      <c r="AT240" s="14"/>
      <c r="AU240" s="14"/>
      <c r="AV240" s="14"/>
      <c r="AW240" s="14"/>
      <c r="AX240" s="14"/>
      <c r="AY240" s="14"/>
      <c r="AZ240" s="14"/>
      <c r="BA240" s="14"/>
      <c r="BB240" s="14"/>
      <c r="BC240" s="14"/>
      <c r="BD240" s="14"/>
      <c r="BE240" s="14"/>
      <c r="BF240" s="14"/>
      <c r="BG240" s="14"/>
      <c r="BH240" s="14"/>
      <c r="BI240" s="14"/>
      <c r="BJ240" s="14"/>
      <c r="BK240" s="14"/>
      <c r="BL240" s="14"/>
      <c r="BM240" s="14"/>
      <c r="BN240" s="14"/>
      <c r="BO240" s="14"/>
      <c r="BP240" s="14"/>
      <c r="BQ240" s="14"/>
      <c r="BR240" s="14"/>
      <c r="BS240" s="14"/>
      <c r="BT240" s="14"/>
      <c r="BU240" s="14"/>
      <c r="BV240" s="14"/>
      <c r="BW240" s="14"/>
      <c r="BX240" s="14"/>
      <c r="BY240" s="14"/>
      <c r="BZ240" s="14"/>
      <c r="CA240" s="14"/>
      <c r="CB240" s="14"/>
      <c r="CC240" s="14"/>
      <c r="CD240" s="14"/>
      <c r="CE240" s="14"/>
      <c r="CF240" s="14"/>
      <c r="CG240" s="14"/>
      <c r="CH240" s="14"/>
      <c r="CI240" s="14"/>
      <c r="CJ240" s="14"/>
      <c r="CK240" s="14"/>
      <c r="CL240" s="14"/>
      <c r="CM240" s="14"/>
      <c r="CN240" s="14"/>
      <c r="CO240" s="14"/>
      <c r="CP240" s="14"/>
      <c r="CQ240" s="14"/>
      <c r="CR240" s="14"/>
      <c r="CS240" s="14"/>
      <c r="CT240" s="14"/>
      <c r="CU240" s="14"/>
      <c r="CV240" s="14"/>
      <c r="CW240" s="14"/>
      <c r="CX240" s="14"/>
      <c r="CY240" s="14"/>
      <c r="CZ240" s="14"/>
      <c r="DA240" s="14"/>
      <c r="DB240" s="14"/>
      <c r="DC240" s="16"/>
      <c r="DD240" s="16"/>
      <c r="DE240" s="16"/>
      <c r="DF240" s="16"/>
      <c r="DG240" s="16"/>
      <c r="DH240" s="16"/>
      <c r="DI240" s="16"/>
      <c r="DJ240" s="16"/>
      <c r="DK240" s="16"/>
      <c r="DL240" s="16"/>
      <c r="DM240" s="16"/>
      <c r="DN240" s="16"/>
      <c r="DO240" s="16"/>
      <c r="DP240" s="16"/>
      <c r="DQ240" s="16"/>
      <c r="DR240" s="16"/>
      <c r="DS240" s="16"/>
      <c r="DT240" s="16"/>
      <c r="DU240" s="16"/>
      <c r="DV240" s="16"/>
      <c r="DW240" s="16"/>
      <c r="DX240" s="16"/>
      <c r="DY240" s="16"/>
      <c r="DZ240" s="16"/>
      <c r="EA240" s="16"/>
      <c r="EB240" s="16"/>
      <c r="EC240" s="16"/>
      <c r="ED240" s="16"/>
      <c r="EE240" s="16"/>
      <c r="EF240" s="16"/>
      <c r="EG240" s="16"/>
      <c r="EH240" s="16"/>
      <c r="EI240" s="16"/>
      <c r="EJ240" s="16"/>
      <c r="EK240" s="16"/>
      <c r="EL240" s="16"/>
      <c r="EM240" s="16"/>
      <c r="EN240" s="16"/>
      <c r="EO240" s="16"/>
      <c r="EP240" s="16"/>
      <c r="EQ240" s="16"/>
      <c r="ER240" s="16"/>
      <c r="ES240" s="16"/>
      <c r="ET240" s="16"/>
      <c r="EU240" s="16"/>
      <c r="EV240" s="16"/>
      <c r="EW240" s="16"/>
      <c r="EX240" s="16"/>
    </row>
    <row r="241" spans="1:154" hidden="1" x14ac:dyDescent="0.2">
      <c r="A241" s="87"/>
      <c r="B241" s="88"/>
      <c r="C241" s="88"/>
      <c r="D241" s="88"/>
      <c r="E241" s="88" t="s">
        <v>40</v>
      </c>
      <c r="F241" s="88"/>
      <c r="G241" s="122" t="s">
        <v>264</v>
      </c>
      <c r="H241" s="213">
        <f>H242</f>
        <v>0</v>
      </c>
      <c r="I241" s="214">
        <f>I242</f>
        <v>0</v>
      </c>
      <c r="J241" s="118">
        <f t="shared" si="29"/>
        <v>0</v>
      </c>
      <c r="K241" s="171"/>
      <c r="L241" s="215">
        <f t="shared" si="33"/>
        <v>0</v>
      </c>
      <c r="M241" s="170">
        <f t="shared" si="33"/>
        <v>0</v>
      </c>
      <c r="N241" s="170">
        <f t="shared" si="33"/>
        <v>0</v>
      </c>
      <c r="O241" s="216">
        <f t="shared" si="33"/>
        <v>0</v>
      </c>
      <c r="P241" s="216">
        <f t="shared" si="26"/>
        <v>0</v>
      </c>
      <c r="Q241" s="97"/>
      <c r="R241" s="73"/>
      <c r="S241" s="73"/>
      <c r="T241" s="74"/>
      <c r="U241" s="73"/>
      <c r="V241" s="73"/>
      <c r="W241" s="73"/>
      <c r="X241" s="73"/>
      <c r="Y241" s="73"/>
      <c r="Z241" s="73"/>
      <c r="AA241" s="73"/>
      <c r="AB241" s="73"/>
      <c r="AC241" s="73"/>
      <c r="AD241" s="73"/>
      <c r="AE241" s="73"/>
      <c r="AF241" s="73"/>
      <c r="AG241" s="73"/>
      <c r="AH241" s="73"/>
      <c r="AI241" s="73"/>
      <c r="AJ241" s="73"/>
      <c r="AK241" s="73"/>
      <c r="AL241" s="73"/>
      <c r="AM241" s="73"/>
      <c r="AN241" s="73"/>
      <c r="AO241" s="73"/>
      <c r="AP241" s="73"/>
      <c r="AQ241" s="73"/>
      <c r="AR241" s="73"/>
      <c r="AS241" s="14"/>
      <c r="AT241" s="14"/>
      <c r="AU241" s="14"/>
      <c r="AV241" s="14"/>
      <c r="AW241" s="14"/>
      <c r="AX241" s="14"/>
      <c r="AY241" s="14"/>
      <c r="AZ241" s="14"/>
      <c r="BA241" s="14"/>
      <c r="BB241" s="14"/>
      <c r="BC241" s="14"/>
      <c r="BD241" s="14"/>
      <c r="BE241" s="14"/>
      <c r="BF241" s="14"/>
      <c r="BG241" s="14"/>
      <c r="BH241" s="14"/>
      <c r="BI241" s="14"/>
      <c r="BJ241" s="14"/>
      <c r="BK241" s="14"/>
      <c r="BL241" s="14"/>
      <c r="BM241" s="14"/>
      <c r="BN241" s="14"/>
      <c r="BO241" s="14"/>
      <c r="BP241" s="14"/>
      <c r="BQ241" s="14"/>
      <c r="BR241" s="14"/>
      <c r="BS241" s="14"/>
      <c r="BT241" s="14"/>
      <c r="BU241" s="14"/>
      <c r="BV241" s="14"/>
      <c r="BW241" s="14"/>
      <c r="BX241" s="14"/>
      <c r="BY241" s="14"/>
      <c r="BZ241" s="14"/>
      <c r="CA241" s="14"/>
      <c r="CB241" s="14"/>
      <c r="CC241" s="14"/>
      <c r="CD241" s="14"/>
      <c r="CE241" s="14"/>
      <c r="CF241" s="14"/>
      <c r="CG241" s="14"/>
      <c r="CH241" s="14"/>
      <c r="CI241" s="14"/>
      <c r="CJ241" s="14"/>
      <c r="CK241" s="14"/>
      <c r="CL241" s="14"/>
      <c r="CM241" s="14"/>
      <c r="CN241" s="14"/>
      <c r="CO241" s="14"/>
      <c r="CP241" s="14"/>
      <c r="CQ241" s="14"/>
      <c r="CR241" s="14"/>
      <c r="CS241" s="14"/>
      <c r="CT241" s="14"/>
      <c r="CU241" s="14"/>
      <c r="CV241" s="14"/>
      <c r="CW241" s="14"/>
      <c r="CX241" s="14"/>
      <c r="CY241" s="14"/>
      <c r="CZ241" s="14"/>
      <c r="DA241" s="14"/>
      <c r="DB241" s="14"/>
      <c r="DC241" s="16"/>
      <c r="DD241" s="16"/>
      <c r="DE241" s="16"/>
      <c r="DF241" s="16"/>
      <c r="DG241" s="16"/>
      <c r="DH241" s="16"/>
      <c r="DI241" s="16"/>
      <c r="DJ241" s="16"/>
      <c r="DK241" s="16"/>
      <c r="DL241" s="16"/>
      <c r="DM241" s="16"/>
      <c r="DN241" s="16"/>
      <c r="DO241" s="16"/>
      <c r="DP241" s="16"/>
      <c r="DQ241" s="16"/>
      <c r="DR241" s="16"/>
      <c r="DS241" s="16"/>
      <c r="DT241" s="16"/>
      <c r="DU241" s="16"/>
      <c r="DV241" s="16"/>
      <c r="DW241" s="16"/>
      <c r="DX241" s="16"/>
      <c r="DY241" s="16"/>
      <c r="DZ241" s="16"/>
      <c r="EA241" s="16"/>
      <c r="EB241" s="16"/>
      <c r="EC241" s="16"/>
      <c r="ED241" s="16"/>
      <c r="EE241" s="16"/>
      <c r="EF241" s="16"/>
      <c r="EG241" s="16"/>
      <c r="EH241" s="16"/>
      <c r="EI241" s="16"/>
      <c r="EJ241" s="16"/>
      <c r="EK241" s="16"/>
      <c r="EL241" s="16"/>
      <c r="EM241" s="16"/>
      <c r="EN241" s="16"/>
      <c r="EO241" s="16"/>
      <c r="EP241" s="16"/>
      <c r="EQ241" s="16"/>
      <c r="ER241" s="16"/>
      <c r="ES241" s="16"/>
      <c r="ET241" s="16"/>
      <c r="EU241" s="16"/>
      <c r="EV241" s="16"/>
      <c r="EW241" s="16"/>
      <c r="EX241" s="16"/>
    </row>
    <row r="242" spans="1:154" hidden="1" x14ac:dyDescent="0.2">
      <c r="A242" s="115"/>
      <c r="B242" s="116"/>
      <c r="C242" s="116"/>
      <c r="D242" s="116"/>
      <c r="E242" s="116"/>
      <c r="F242" s="116" t="s">
        <v>40</v>
      </c>
      <c r="G242" s="123" t="s">
        <v>265</v>
      </c>
      <c r="H242" s="217"/>
      <c r="I242" s="218"/>
      <c r="J242" s="118">
        <f t="shared" si="29"/>
        <v>0</v>
      </c>
      <c r="K242" s="171"/>
      <c r="L242" s="219"/>
      <c r="M242" s="118"/>
      <c r="N242" s="118"/>
      <c r="O242" s="104">
        <f>+M242+N242</f>
        <v>0</v>
      </c>
      <c r="P242" s="104">
        <f t="shared" si="26"/>
        <v>0</v>
      </c>
      <c r="Q242" s="97"/>
      <c r="R242" s="73"/>
      <c r="S242" s="73"/>
      <c r="T242" s="74"/>
      <c r="U242" s="73"/>
      <c r="V242" s="73"/>
      <c r="W242" s="73"/>
      <c r="X242" s="73"/>
      <c r="Y242" s="73"/>
      <c r="Z242" s="73"/>
      <c r="AA242" s="73"/>
      <c r="AB242" s="73"/>
      <c r="AC242" s="73"/>
      <c r="AD242" s="73"/>
      <c r="AE242" s="73"/>
      <c r="AF242" s="73"/>
      <c r="AG242" s="73"/>
      <c r="AH242" s="73"/>
      <c r="AI242" s="73"/>
      <c r="AJ242" s="73"/>
      <c r="AK242" s="73"/>
      <c r="AL242" s="73"/>
      <c r="AM242" s="73"/>
      <c r="AN242" s="73"/>
      <c r="AO242" s="73"/>
      <c r="AP242" s="73"/>
      <c r="AQ242" s="73"/>
      <c r="AR242" s="73"/>
      <c r="AS242" s="14"/>
      <c r="AT242" s="14"/>
      <c r="AU242" s="14"/>
      <c r="AV242" s="14"/>
      <c r="AW242" s="14"/>
      <c r="AX242" s="14"/>
      <c r="AY242" s="14"/>
      <c r="AZ242" s="14"/>
      <c r="BA242" s="14"/>
      <c r="BB242" s="14"/>
      <c r="BC242" s="14"/>
      <c r="BD242" s="14"/>
      <c r="BE242" s="14"/>
      <c r="BF242" s="14"/>
      <c r="BG242" s="14"/>
      <c r="BH242" s="14"/>
      <c r="BI242" s="14"/>
      <c r="BJ242" s="14"/>
      <c r="BK242" s="14"/>
      <c r="BL242" s="14"/>
      <c r="BM242" s="14"/>
      <c r="BN242" s="14"/>
      <c r="BO242" s="14"/>
      <c r="BP242" s="14"/>
      <c r="BQ242" s="14"/>
      <c r="BR242" s="14"/>
      <c r="BS242" s="14"/>
      <c r="BT242" s="14"/>
      <c r="BU242" s="14"/>
      <c r="BV242" s="14"/>
      <c r="BW242" s="14"/>
      <c r="BX242" s="14"/>
      <c r="BY242" s="14"/>
      <c r="BZ242" s="14"/>
      <c r="CA242" s="14"/>
      <c r="CB242" s="14"/>
      <c r="CC242" s="14"/>
      <c r="CD242" s="14"/>
      <c r="CE242" s="14"/>
      <c r="CF242" s="14"/>
      <c r="CG242" s="14"/>
      <c r="CH242" s="14"/>
      <c r="CI242" s="14"/>
      <c r="CJ242" s="14"/>
      <c r="CK242" s="14"/>
      <c r="CL242" s="14"/>
      <c r="CM242" s="14"/>
      <c r="CN242" s="14"/>
      <c r="CO242" s="14"/>
      <c r="CP242" s="14"/>
      <c r="CQ242" s="14"/>
      <c r="CR242" s="14"/>
      <c r="CS242" s="14"/>
      <c r="CT242" s="14"/>
      <c r="CU242" s="14"/>
      <c r="CV242" s="14"/>
      <c r="CW242" s="14"/>
      <c r="CX242" s="14"/>
      <c r="CY242" s="14"/>
      <c r="CZ242" s="14"/>
      <c r="DA242" s="14"/>
      <c r="DB242" s="14"/>
      <c r="DC242" s="16"/>
      <c r="DD242" s="16"/>
      <c r="DE242" s="16"/>
      <c r="DF242" s="16"/>
      <c r="DG242" s="16"/>
      <c r="DH242" s="16"/>
      <c r="DI242" s="16"/>
      <c r="DJ242" s="16"/>
      <c r="DK242" s="16"/>
      <c r="DL242" s="16"/>
      <c r="DM242" s="16"/>
      <c r="DN242" s="16"/>
      <c r="DO242" s="16"/>
      <c r="DP242" s="16"/>
      <c r="DQ242" s="16"/>
      <c r="DR242" s="16"/>
      <c r="DS242" s="16"/>
      <c r="DT242" s="16"/>
      <c r="DU242" s="16"/>
      <c r="DV242" s="16"/>
      <c r="DW242" s="16"/>
      <c r="DX242" s="16"/>
      <c r="DY242" s="16"/>
      <c r="DZ242" s="16"/>
      <c r="EA242" s="16"/>
      <c r="EB242" s="16"/>
      <c r="EC242" s="16"/>
      <c r="ED242" s="16"/>
      <c r="EE242" s="16"/>
      <c r="EF242" s="16"/>
      <c r="EG242" s="16"/>
      <c r="EH242" s="16"/>
      <c r="EI242" s="16"/>
      <c r="EJ242" s="16"/>
      <c r="EK242" s="16"/>
      <c r="EL242" s="16"/>
      <c r="EM242" s="16"/>
      <c r="EN242" s="16"/>
      <c r="EO242" s="16"/>
      <c r="EP242" s="16"/>
      <c r="EQ242" s="16"/>
      <c r="ER242" s="16"/>
      <c r="ES242" s="16"/>
      <c r="ET242" s="16"/>
      <c r="EU242" s="16"/>
      <c r="EV242" s="16"/>
      <c r="EW242" s="16"/>
      <c r="EX242" s="16"/>
    </row>
    <row r="243" spans="1:154" ht="33" hidden="1" x14ac:dyDescent="0.2">
      <c r="A243" s="115"/>
      <c r="B243" s="116"/>
      <c r="C243" s="116"/>
      <c r="D243" s="88">
        <v>56</v>
      </c>
      <c r="E243" s="116"/>
      <c r="F243" s="116"/>
      <c r="G243" s="122" t="s">
        <v>266</v>
      </c>
      <c r="H243" s="217">
        <f>+H244</f>
        <v>0</v>
      </c>
      <c r="I243" s="218">
        <f>+I244</f>
        <v>0</v>
      </c>
      <c r="J243" s="118">
        <f t="shared" si="29"/>
        <v>0</v>
      </c>
      <c r="K243" s="171"/>
      <c r="L243" s="219">
        <f>+L244</f>
        <v>0</v>
      </c>
      <c r="M243" s="118">
        <f>+M244</f>
        <v>0</v>
      </c>
      <c r="N243" s="118">
        <f>+N244</f>
        <v>0</v>
      </c>
      <c r="O243" s="261">
        <f>+O244</f>
        <v>0</v>
      </c>
      <c r="P243" s="261">
        <f t="shared" si="26"/>
        <v>0</v>
      </c>
      <c r="Q243" s="97"/>
      <c r="R243" s="73"/>
      <c r="S243" s="73"/>
      <c r="T243" s="74"/>
      <c r="U243" s="73"/>
      <c r="V243" s="73"/>
      <c r="W243" s="73"/>
      <c r="X243" s="73"/>
      <c r="Y243" s="73"/>
      <c r="Z243" s="73"/>
      <c r="AA243" s="73"/>
      <c r="AB243" s="73"/>
      <c r="AC243" s="73"/>
      <c r="AD243" s="73"/>
      <c r="AE243" s="73"/>
      <c r="AF243" s="73"/>
      <c r="AG243" s="73"/>
      <c r="AH243" s="73"/>
      <c r="AI243" s="73"/>
      <c r="AJ243" s="73"/>
      <c r="AK243" s="73"/>
      <c r="AL243" s="73"/>
      <c r="AM243" s="73"/>
      <c r="AN243" s="73"/>
      <c r="AO243" s="73"/>
      <c r="AP243" s="73"/>
      <c r="AQ243" s="73"/>
      <c r="AR243" s="73"/>
      <c r="AS243" s="14"/>
      <c r="AT243" s="14"/>
      <c r="AU243" s="14"/>
      <c r="AV243" s="14"/>
      <c r="AW243" s="14"/>
      <c r="AX243" s="14"/>
      <c r="AY243" s="14"/>
      <c r="AZ243" s="14"/>
      <c r="BA243" s="14"/>
      <c r="BB243" s="14"/>
      <c r="BC243" s="14"/>
      <c r="BD243" s="14"/>
      <c r="BE243" s="14"/>
      <c r="BF243" s="14"/>
      <c r="BG243" s="14"/>
      <c r="BH243" s="14"/>
      <c r="BI243" s="14"/>
      <c r="BJ243" s="14"/>
      <c r="BK243" s="14"/>
      <c r="BL243" s="14"/>
      <c r="BM243" s="14"/>
      <c r="BN243" s="14"/>
      <c r="BO243" s="14"/>
      <c r="BP243" s="14"/>
      <c r="BQ243" s="14"/>
      <c r="BR243" s="14"/>
      <c r="BS243" s="14"/>
      <c r="BT243" s="14"/>
      <c r="BU243" s="14"/>
      <c r="BV243" s="14"/>
      <c r="BW243" s="14"/>
      <c r="BX243" s="14"/>
      <c r="BY243" s="14"/>
      <c r="BZ243" s="14"/>
      <c r="CA243" s="14"/>
      <c r="CB243" s="14"/>
      <c r="CC243" s="14"/>
      <c r="CD243" s="14"/>
      <c r="CE243" s="14"/>
      <c r="CF243" s="14"/>
      <c r="CG243" s="14"/>
      <c r="CH243" s="14"/>
      <c r="CI243" s="14"/>
      <c r="CJ243" s="14"/>
      <c r="CK243" s="14"/>
      <c r="CL243" s="14"/>
      <c r="CM243" s="14"/>
      <c r="CN243" s="14"/>
      <c r="CO243" s="14"/>
      <c r="CP243" s="14"/>
      <c r="CQ243" s="14"/>
      <c r="CR243" s="14"/>
      <c r="CS243" s="14"/>
      <c r="CT243" s="14"/>
      <c r="CU243" s="14"/>
      <c r="CV243" s="14"/>
      <c r="CW243" s="14"/>
      <c r="CX243" s="14"/>
      <c r="CY243" s="14"/>
      <c r="CZ243" s="14"/>
      <c r="DA243" s="14"/>
      <c r="DB243" s="14"/>
      <c r="DC243" s="16"/>
      <c r="DD243" s="16"/>
      <c r="DE243" s="16"/>
      <c r="DF243" s="16"/>
      <c r="DG243" s="16"/>
      <c r="DH243" s="16"/>
      <c r="DI243" s="16"/>
      <c r="DJ243" s="16"/>
      <c r="DK243" s="16"/>
      <c r="DL243" s="16"/>
      <c r="DM243" s="16"/>
      <c r="DN243" s="16"/>
      <c r="DO243" s="16"/>
      <c r="DP243" s="16"/>
      <c r="DQ243" s="16"/>
      <c r="DR243" s="16"/>
      <c r="DS243" s="16"/>
      <c r="DT243" s="16"/>
      <c r="DU243" s="16"/>
      <c r="DV243" s="16"/>
      <c r="DW243" s="16"/>
      <c r="DX243" s="16"/>
      <c r="DY243" s="16"/>
      <c r="DZ243" s="16"/>
      <c r="EA243" s="16"/>
      <c r="EB243" s="16"/>
      <c r="EC243" s="16"/>
      <c r="ED243" s="16"/>
      <c r="EE243" s="16"/>
      <c r="EF243" s="16"/>
      <c r="EG243" s="16"/>
      <c r="EH243" s="16"/>
      <c r="EI243" s="16"/>
      <c r="EJ243" s="16"/>
      <c r="EK243" s="16"/>
      <c r="EL243" s="16"/>
      <c r="EM243" s="16"/>
      <c r="EN243" s="16"/>
      <c r="EO243" s="16"/>
      <c r="EP243" s="16"/>
      <c r="EQ243" s="16"/>
      <c r="ER243" s="16"/>
      <c r="ES243" s="16"/>
      <c r="ET243" s="16"/>
      <c r="EU243" s="16"/>
      <c r="EV243" s="16"/>
      <c r="EW243" s="16"/>
      <c r="EX243" s="16"/>
    </row>
    <row r="244" spans="1:154" hidden="1" x14ac:dyDescent="0.2">
      <c r="A244" s="115"/>
      <c r="B244" s="116"/>
      <c r="C244" s="116"/>
      <c r="D244" s="116"/>
      <c r="E244" s="124" t="s">
        <v>83</v>
      </c>
      <c r="F244" s="116"/>
      <c r="G244" s="123" t="s">
        <v>267</v>
      </c>
      <c r="H244" s="217"/>
      <c r="I244" s="218"/>
      <c r="J244" s="118">
        <f t="shared" si="29"/>
        <v>0</v>
      </c>
      <c r="K244" s="171"/>
      <c r="L244" s="219"/>
      <c r="M244" s="118"/>
      <c r="N244" s="118"/>
      <c r="O244" s="104">
        <f>+M244+N244</f>
        <v>0</v>
      </c>
      <c r="P244" s="104">
        <f t="shared" si="26"/>
        <v>0</v>
      </c>
      <c r="Q244" s="97"/>
      <c r="R244" s="73"/>
      <c r="S244" s="73"/>
      <c r="T244" s="74"/>
      <c r="U244" s="73"/>
      <c r="V244" s="73"/>
      <c r="W244" s="73"/>
      <c r="X244" s="73"/>
      <c r="Y244" s="73"/>
      <c r="Z244" s="73"/>
      <c r="AA244" s="73"/>
      <c r="AB244" s="73"/>
      <c r="AC244" s="73"/>
      <c r="AD244" s="73"/>
      <c r="AE244" s="73"/>
      <c r="AF244" s="73"/>
      <c r="AG244" s="73"/>
      <c r="AH244" s="73"/>
      <c r="AI244" s="73"/>
      <c r="AJ244" s="73"/>
      <c r="AK244" s="73"/>
      <c r="AL244" s="73"/>
      <c r="AM244" s="73"/>
      <c r="AN244" s="73"/>
      <c r="AO244" s="73"/>
      <c r="AP244" s="73"/>
      <c r="AQ244" s="73"/>
      <c r="AR244" s="73"/>
      <c r="AS244" s="14"/>
      <c r="AT244" s="14"/>
      <c r="AU244" s="14"/>
      <c r="AV244" s="14"/>
      <c r="AW244" s="14"/>
      <c r="AX244" s="14"/>
      <c r="AY244" s="14"/>
      <c r="AZ244" s="14"/>
      <c r="BA244" s="14"/>
      <c r="BB244" s="14"/>
      <c r="BC244" s="14"/>
      <c r="BD244" s="14"/>
      <c r="BE244" s="14"/>
      <c r="BF244" s="14"/>
      <c r="BG244" s="14"/>
      <c r="BH244" s="14"/>
      <c r="BI244" s="14"/>
      <c r="BJ244" s="14"/>
      <c r="BK244" s="14"/>
      <c r="BL244" s="14"/>
      <c r="BM244" s="14"/>
      <c r="BN244" s="14"/>
      <c r="BO244" s="14"/>
      <c r="BP244" s="14"/>
      <c r="BQ244" s="14"/>
      <c r="BR244" s="14"/>
      <c r="BS244" s="14"/>
      <c r="BT244" s="14"/>
      <c r="BU244" s="14"/>
      <c r="BV244" s="14"/>
      <c r="BW244" s="14"/>
      <c r="BX244" s="14"/>
      <c r="BY244" s="14"/>
      <c r="BZ244" s="14"/>
      <c r="CA244" s="14"/>
      <c r="CB244" s="14"/>
      <c r="CC244" s="14"/>
      <c r="CD244" s="14"/>
      <c r="CE244" s="14"/>
      <c r="CF244" s="14"/>
      <c r="CG244" s="14"/>
      <c r="CH244" s="14"/>
      <c r="CI244" s="14"/>
      <c r="CJ244" s="14"/>
      <c r="CK244" s="14"/>
      <c r="CL244" s="14"/>
      <c r="CM244" s="14"/>
      <c r="CN244" s="14"/>
      <c r="CO244" s="14"/>
      <c r="CP244" s="14"/>
      <c r="CQ244" s="14"/>
      <c r="CR244" s="14"/>
      <c r="CS244" s="14"/>
      <c r="CT244" s="14"/>
      <c r="CU244" s="14"/>
      <c r="CV244" s="14"/>
      <c r="CW244" s="14"/>
      <c r="CX244" s="14"/>
      <c r="CY244" s="14"/>
      <c r="CZ244" s="14"/>
      <c r="DA244" s="14"/>
      <c r="DB244" s="14"/>
      <c r="DC244" s="16"/>
      <c r="DD244" s="16"/>
      <c r="DE244" s="16"/>
      <c r="DF244" s="16"/>
      <c r="DG244" s="16"/>
      <c r="DH244" s="16"/>
      <c r="DI244" s="16"/>
      <c r="DJ244" s="16"/>
      <c r="DK244" s="16"/>
      <c r="DL244" s="16"/>
      <c r="DM244" s="16"/>
      <c r="DN244" s="16"/>
      <c r="DO244" s="16"/>
      <c r="DP244" s="16"/>
      <c r="DQ244" s="16"/>
      <c r="DR244" s="16"/>
      <c r="DS244" s="16"/>
      <c r="DT244" s="16"/>
      <c r="DU244" s="16"/>
      <c r="DV244" s="16"/>
      <c r="DW244" s="16"/>
      <c r="DX244" s="16"/>
      <c r="DY244" s="16"/>
      <c r="DZ244" s="16"/>
      <c r="EA244" s="16"/>
      <c r="EB244" s="16"/>
      <c r="EC244" s="16"/>
      <c r="ED244" s="16"/>
      <c r="EE244" s="16"/>
      <c r="EF244" s="16"/>
      <c r="EG244" s="16"/>
      <c r="EH244" s="16"/>
      <c r="EI244" s="16"/>
      <c r="EJ244" s="16"/>
      <c r="EK244" s="16"/>
      <c r="EL244" s="16"/>
      <c r="EM244" s="16"/>
      <c r="EN244" s="16"/>
      <c r="EO244" s="16"/>
      <c r="EP244" s="16"/>
      <c r="EQ244" s="16"/>
      <c r="ER244" s="16"/>
      <c r="ES244" s="16"/>
      <c r="ET244" s="16"/>
      <c r="EU244" s="16"/>
      <c r="EV244" s="16"/>
      <c r="EW244" s="16"/>
      <c r="EX244" s="16"/>
    </row>
    <row r="245" spans="1:154" x14ac:dyDescent="0.2">
      <c r="A245" s="87"/>
      <c r="B245" s="88"/>
      <c r="C245" s="88"/>
      <c r="D245" s="88">
        <v>57</v>
      </c>
      <c r="E245" s="88"/>
      <c r="F245" s="88"/>
      <c r="G245" s="212" t="s">
        <v>110</v>
      </c>
      <c r="H245" s="213">
        <f>H247</f>
        <v>11000</v>
      </c>
      <c r="I245" s="214">
        <f>I247</f>
        <v>10142</v>
      </c>
      <c r="J245" s="118">
        <f t="shared" si="29"/>
        <v>858</v>
      </c>
      <c r="K245" s="171">
        <f>ROUND(I245/H245*100,2)</f>
        <v>92.2</v>
      </c>
      <c r="L245" s="215">
        <f>L247</f>
        <v>11000</v>
      </c>
      <c r="M245" s="170">
        <f>M247</f>
        <v>7877</v>
      </c>
      <c r="N245" s="170">
        <f>N247</f>
        <v>2265</v>
      </c>
      <c r="O245" s="216">
        <f>O247</f>
        <v>10142</v>
      </c>
      <c r="P245" s="216">
        <f t="shared" si="26"/>
        <v>858</v>
      </c>
      <c r="Q245" s="97">
        <f t="shared" si="28"/>
        <v>92.2</v>
      </c>
      <c r="R245" s="73"/>
      <c r="S245" s="73"/>
      <c r="T245" s="74"/>
      <c r="U245" s="73"/>
      <c r="V245" s="73"/>
      <c r="W245" s="73"/>
      <c r="X245" s="73"/>
      <c r="Y245" s="73"/>
      <c r="Z245" s="73"/>
      <c r="AA245" s="73"/>
      <c r="AB245" s="73"/>
      <c r="AC245" s="73"/>
      <c r="AD245" s="73"/>
      <c r="AE245" s="73"/>
      <c r="AF245" s="73"/>
      <c r="AG245" s="73"/>
      <c r="AH245" s="73"/>
      <c r="AI245" s="73"/>
      <c r="AJ245" s="73"/>
      <c r="AK245" s="73"/>
      <c r="AL245" s="73"/>
      <c r="AM245" s="73"/>
      <c r="AN245" s="73"/>
      <c r="AO245" s="73"/>
      <c r="AP245" s="73"/>
      <c r="AQ245" s="73"/>
      <c r="AR245" s="73"/>
      <c r="AS245" s="14"/>
      <c r="AT245" s="14"/>
      <c r="AU245" s="14"/>
      <c r="AV245" s="14"/>
      <c r="AW245" s="14"/>
      <c r="AX245" s="14"/>
      <c r="AY245" s="14"/>
      <c r="AZ245" s="14"/>
      <c r="BA245" s="14"/>
      <c r="BB245" s="14"/>
      <c r="BC245" s="14"/>
      <c r="BD245" s="14"/>
      <c r="BE245" s="14"/>
      <c r="BF245" s="14"/>
      <c r="BG245" s="14"/>
      <c r="BH245" s="14"/>
      <c r="BI245" s="14"/>
      <c r="BJ245" s="14"/>
      <c r="BK245" s="14"/>
      <c r="BL245" s="14"/>
      <c r="BM245" s="14"/>
      <c r="BN245" s="14"/>
      <c r="BO245" s="14"/>
      <c r="BP245" s="14"/>
      <c r="BQ245" s="14"/>
      <c r="BR245" s="14"/>
      <c r="BS245" s="14"/>
      <c r="BT245" s="14"/>
      <c r="BU245" s="14"/>
      <c r="BV245" s="14"/>
      <c r="BW245" s="14"/>
      <c r="BX245" s="14"/>
      <c r="BY245" s="14"/>
      <c r="BZ245" s="14"/>
      <c r="CA245" s="14"/>
      <c r="CB245" s="14"/>
      <c r="CC245" s="14"/>
      <c r="CD245" s="14"/>
      <c r="CE245" s="14"/>
      <c r="CF245" s="14"/>
      <c r="CG245" s="14"/>
      <c r="CH245" s="14"/>
      <c r="CI245" s="14"/>
      <c r="CJ245" s="14"/>
      <c r="CK245" s="14"/>
      <c r="CL245" s="14"/>
      <c r="CM245" s="14"/>
      <c r="CN245" s="14"/>
      <c r="CO245" s="14"/>
      <c r="CP245" s="14"/>
      <c r="CQ245" s="14"/>
      <c r="CR245" s="14"/>
      <c r="CS245" s="14"/>
      <c r="CT245" s="14"/>
      <c r="CU245" s="14"/>
      <c r="CV245" s="14"/>
      <c r="CW245" s="14"/>
      <c r="CX245" s="14"/>
      <c r="CY245" s="14"/>
      <c r="CZ245" s="14"/>
      <c r="DA245" s="14"/>
      <c r="DB245" s="14"/>
      <c r="DC245" s="16"/>
      <c r="DD245" s="16"/>
      <c r="DE245" s="16"/>
      <c r="DF245" s="16"/>
      <c r="DG245" s="16"/>
      <c r="DH245" s="16"/>
      <c r="DI245" s="16"/>
      <c r="DJ245" s="16"/>
      <c r="DK245" s="16"/>
      <c r="DL245" s="16"/>
      <c r="DM245" s="16"/>
      <c r="DN245" s="16"/>
      <c r="DO245" s="16"/>
      <c r="DP245" s="16"/>
      <c r="DQ245" s="16"/>
      <c r="DR245" s="16"/>
      <c r="DS245" s="16"/>
      <c r="DT245" s="16"/>
      <c r="DU245" s="16"/>
      <c r="DV245" s="16"/>
      <c r="DW245" s="16"/>
      <c r="DX245" s="16"/>
      <c r="DY245" s="16"/>
      <c r="DZ245" s="16"/>
      <c r="EA245" s="16"/>
      <c r="EB245" s="16"/>
      <c r="EC245" s="16"/>
      <c r="ED245" s="16"/>
      <c r="EE245" s="16"/>
      <c r="EF245" s="16"/>
      <c r="EG245" s="16"/>
      <c r="EH245" s="16"/>
      <c r="EI245" s="16"/>
      <c r="EJ245" s="16"/>
      <c r="EK245" s="16"/>
      <c r="EL245" s="16"/>
      <c r="EM245" s="16"/>
      <c r="EN245" s="16"/>
      <c r="EO245" s="16"/>
      <c r="EP245" s="16"/>
      <c r="EQ245" s="16"/>
      <c r="ER245" s="16"/>
      <c r="ES245" s="16"/>
      <c r="ET245" s="16"/>
      <c r="EU245" s="16"/>
      <c r="EV245" s="16"/>
      <c r="EW245" s="16"/>
      <c r="EX245" s="16"/>
    </row>
    <row r="246" spans="1:154" x14ac:dyDescent="0.2">
      <c r="A246" s="87"/>
      <c r="B246" s="88"/>
      <c r="C246" s="88"/>
      <c r="D246" s="88"/>
      <c r="E246" s="88"/>
      <c r="F246" s="88"/>
      <c r="G246" s="122" t="s">
        <v>268</v>
      </c>
      <c r="H246" s="262"/>
      <c r="I246" s="263"/>
      <c r="J246" s="118">
        <f t="shared" si="29"/>
        <v>0</v>
      </c>
      <c r="K246" s="171"/>
      <c r="L246" s="108"/>
      <c r="M246" s="91"/>
      <c r="N246" s="91"/>
      <c r="O246" s="104">
        <f>+M246+N246</f>
        <v>0</v>
      </c>
      <c r="P246" s="104">
        <f t="shared" si="26"/>
        <v>0</v>
      </c>
      <c r="Q246" s="97"/>
      <c r="R246" s="73"/>
      <c r="S246" s="73"/>
      <c r="T246" s="74"/>
      <c r="U246" s="73"/>
      <c r="V246" s="73"/>
      <c r="W246" s="73"/>
      <c r="X246" s="73"/>
      <c r="Y246" s="73"/>
      <c r="Z246" s="73"/>
      <c r="AA246" s="73"/>
      <c r="AB246" s="73"/>
      <c r="AC246" s="73"/>
      <c r="AD246" s="73"/>
      <c r="AE246" s="73"/>
      <c r="AF246" s="73"/>
      <c r="AG246" s="73"/>
      <c r="AH246" s="73"/>
      <c r="AI246" s="73"/>
      <c r="AJ246" s="73"/>
      <c r="AK246" s="73"/>
      <c r="AL246" s="73"/>
      <c r="AM246" s="73"/>
      <c r="AN246" s="73"/>
      <c r="AO246" s="73"/>
      <c r="AP246" s="73"/>
      <c r="AQ246" s="73"/>
      <c r="AR246" s="73"/>
      <c r="AS246" s="14"/>
      <c r="AT246" s="14"/>
      <c r="AU246" s="14"/>
      <c r="AV246" s="14"/>
      <c r="AW246" s="14"/>
      <c r="AX246" s="14"/>
      <c r="AY246" s="14"/>
      <c r="AZ246" s="14"/>
      <c r="BA246" s="14"/>
      <c r="BB246" s="14"/>
      <c r="BC246" s="14"/>
      <c r="BD246" s="14"/>
      <c r="BE246" s="14"/>
      <c r="BF246" s="14"/>
      <c r="BG246" s="14"/>
      <c r="BH246" s="14"/>
      <c r="BI246" s="14"/>
      <c r="BJ246" s="14"/>
      <c r="BK246" s="14"/>
      <c r="BL246" s="14"/>
      <c r="BM246" s="14"/>
      <c r="BN246" s="14"/>
      <c r="BO246" s="14"/>
      <c r="BP246" s="14"/>
      <c r="BQ246" s="14"/>
      <c r="BR246" s="14"/>
      <c r="BS246" s="14"/>
      <c r="BT246" s="14"/>
      <c r="BU246" s="14"/>
      <c r="BV246" s="14"/>
      <c r="BW246" s="14"/>
      <c r="BX246" s="14"/>
      <c r="BY246" s="14"/>
      <c r="BZ246" s="14"/>
      <c r="CA246" s="14"/>
      <c r="CB246" s="14"/>
      <c r="CC246" s="14"/>
      <c r="CD246" s="14"/>
      <c r="CE246" s="14"/>
      <c r="CF246" s="14"/>
      <c r="CG246" s="14"/>
      <c r="CH246" s="14"/>
      <c r="CI246" s="14"/>
      <c r="CJ246" s="14"/>
      <c r="CK246" s="14"/>
      <c r="CL246" s="14"/>
      <c r="CM246" s="14"/>
      <c r="CN246" s="14"/>
      <c r="CO246" s="14"/>
      <c r="CP246" s="14"/>
      <c r="CQ246" s="14"/>
      <c r="CR246" s="14"/>
      <c r="CS246" s="14"/>
      <c r="CT246" s="14"/>
      <c r="CU246" s="14"/>
      <c r="CV246" s="14"/>
      <c r="CW246" s="14"/>
      <c r="CX246" s="14"/>
      <c r="CY246" s="14"/>
      <c r="CZ246" s="14"/>
      <c r="DA246" s="14"/>
      <c r="DB246" s="14"/>
      <c r="DC246" s="16"/>
      <c r="DD246" s="16"/>
      <c r="DE246" s="16"/>
      <c r="DF246" s="16"/>
      <c r="DG246" s="16"/>
      <c r="DH246" s="16"/>
      <c r="DI246" s="16"/>
      <c r="DJ246" s="16"/>
      <c r="DK246" s="16"/>
      <c r="DL246" s="16"/>
      <c r="DM246" s="16"/>
      <c r="DN246" s="16"/>
      <c r="DO246" s="16"/>
      <c r="DP246" s="16"/>
      <c r="DQ246" s="16"/>
      <c r="DR246" s="16"/>
      <c r="DS246" s="16"/>
      <c r="DT246" s="16"/>
      <c r="DU246" s="16"/>
      <c r="DV246" s="16"/>
      <c r="DW246" s="16"/>
      <c r="DX246" s="16"/>
      <c r="DY246" s="16"/>
      <c r="DZ246" s="16"/>
      <c r="EA246" s="16"/>
      <c r="EB246" s="16"/>
      <c r="EC246" s="16"/>
      <c r="ED246" s="16"/>
      <c r="EE246" s="16"/>
      <c r="EF246" s="16"/>
      <c r="EG246" s="16"/>
      <c r="EH246" s="16"/>
      <c r="EI246" s="16"/>
      <c r="EJ246" s="16"/>
      <c r="EK246" s="16"/>
      <c r="EL246" s="16"/>
      <c r="EM246" s="16"/>
      <c r="EN246" s="16"/>
      <c r="EO246" s="16"/>
      <c r="EP246" s="16"/>
      <c r="EQ246" s="16"/>
      <c r="ER246" s="16"/>
      <c r="ES246" s="16"/>
      <c r="ET246" s="16"/>
      <c r="EU246" s="16"/>
      <c r="EV246" s="16"/>
      <c r="EW246" s="16"/>
      <c r="EX246" s="16"/>
    </row>
    <row r="247" spans="1:154" x14ac:dyDescent="0.2">
      <c r="A247" s="87"/>
      <c r="B247" s="88"/>
      <c r="C247" s="88"/>
      <c r="D247" s="88"/>
      <c r="E247" s="88" t="s">
        <v>38</v>
      </c>
      <c r="F247" s="88"/>
      <c r="G247" s="122" t="s">
        <v>135</v>
      </c>
      <c r="H247" s="213">
        <f>H249+H248</f>
        <v>11000</v>
      </c>
      <c r="I247" s="214">
        <f>I249+I248</f>
        <v>10142</v>
      </c>
      <c r="J247" s="118">
        <f t="shared" si="29"/>
        <v>858</v>
      </c>
      <c r="K247" s="171">
        <f>ROUND(I247/H247*100,2)</f>
        <v>92.2</v>
      </c>
      <c r="L247" s="215">
        <f>L249+L248</f>
        <v>11000</v>
      </c>
      <c r="M247" s="170">
        <f>M249+M248</f>
        <v>7877</v>
      </c>
      <c r="N247" s="170">
        <f>N249+N248</f>
        <v>2265</v>
      </c>
      <c r="O247" s="216">
        <f>O249+O248</f>
        <v>10142</v>
      </c>
      <c r="P247" s="216">
        <f t="shared" si="26"/>
        <v>858</v>
      </c>
      <c r="Q247" s="97">
        <f t="shared" si="28"/>
        <v>92.2</v>
      </c>
      <c r="R247" s="73"/>
      <c r="S247" s="73"/>
      <c r="T247" s="74"/>
      <c r="U247" s="73"/>
      <c r="V247" s="73"/>
      <c r="W247" s="73"/>
      <c r="X247" s="73"/>
      <c r="Y247" s="73"/>
      <c r="Z247" s="73"/>
      <c r="AA247" s="73"/>
      <c r="AB247" s="73"/>
      <c r="AC247" s="73"/>
      <c r="AD247" s="73"/>
      <c r="AE247" s="73"/>
      <c r="AF247" s="73"/>
      <c r="AG247" s="73"/>
      <c r="AH247" s="73"/>
      <c r="AI247" s="73"/>
      <c r="AJ247" s="73"/>
      <c r="AK247" s="73"/>
      <c r="AL247" s="73"/>
      <c r="AM247" s="73"/>
      <c r="AN247" s="73"/>
      <c r="AO247" s="73"/>
      <c r="AP247" s="73"/>
      <c r="AQ247" s="73"/>
      <c r="AR247" s="73"/>
      <c r="AS247" s="14"/>
      <c r="AT247" s="14"/>
      <c r="AU247" s="14"/>
      <c r="AV247" s="14"/>
      <c r="AW247" s="14"/>
      <c r="AX247" s="14"/>
      <c r="AY247" s="14"/>
      <c r="AZ247" s="14"/>
      <c r="BA247" s="14"/>
      <c r="BB247" s="14"/>
      <c r="BC247" s="14"/>
      <c r="BD247" s="14"/>
      <c r="BE247" s="14"/>
      <c r="BF247" s="14"/>
      <c r="BG247" s="14"/>
      <c r="BH247" s="14"/>
      <c r="BI247" s="14"/>
      <c r="BJ247" s="14"/>
      <c r="BK247" s="14"/>
      <c r="BL247" s="14"/>
      <c r="BM247" s="14"/>
      <c r="BN247" s="14"/>
      <c r="BO247" s="14"/>
      <c r="BP247" s="14"/>
      <c r="BQ247" s="14"/>
      <c r="BR247" s="14"/>
      <c r="BS247" s="14"/>
      <c r="BT247" s="14"/>
      <c r="BU247" s="14"/>
      <c r="BV247" s="14"/>
      <c r="BW247" s="14"/>
      <c r="BX247" s="14"/>
      <c r="BY247" s="14"/>
      <c r="BZ247" s="14"/>
      <c r="CA247" s="14"/>
      <c r="CB247" s="14"/>
      <c r="CC247" s="14"/>
      <c r="CD247" s="14"/>
      <c r="CE247" s="14"/>
      <c r="CF247" s="14"/>
      <c r="CG247" s="14"/>
      <c r="CH247" s="14"/>
      <c r="CI247" s="14"/>
      <c r="CJ247" s="14"/>
      <c r="CK247" s="14"/>
      <c r="CL247" s="14"/>
      <c r="CM247" s="14"/>
      <c r="CN247" s="14"/>
      <c r="CO247" s="14"/>
      <c r="CP247" s="14"/>
      <c r="CQ247" s="14"/>
      <c r="CR247" s="14"/>
      <c r="CS247" s="14"/>
      <c r="CT247" s="14"/>
      <c r="CU247" s="14"/>
      <c r="CV247" s="14"/>
      <c r="CW247" s="14"/>
      <c r="CX247" s="14"/>
      <c r="CY247" s="14"/>
      <c r="CZ247" s="14"/>
      <c r="DA247" s="14"/>
      <c r="DB247" s="14"/>
      <c r="DC247" s="16"/>
      <c r="DD247" s="16"/>
      <c r="DE247" s="16"/>
      <c r="DF247" s="16"/>
      <c r="DG247" s="16"/>
      <c r="DH247" s="16"/>
      <c r="DI247" s="16"/>
      <c r="DJ247" s="16"/>
      <c r="DK247" s="16"/>
      <c r="DL247" s="16"/>
      <c r="DM247" s="16"/>
      <c r="DN247" s="16"/>
      <c r="DO247" s="16"/>
      <c r="DP247" s="16"/>
      <c r="DQ247" s="16"/>
      <c r="DR247" s="16"/>
      <c r="DS247" s="16"/>
      <c r="DT247" s="16"/>
      <c r="DU247" s="16"/>
      <c r="DV247" s="16"/>
      <c r="DW247" s="16"/>
      <c r="DX247" s="16"/>
      <c r="DY247" s="16"/>
      <c r="DZ247" s="16"/>
      <c r="EA247" s="16"/>
      <c r="EB247" s="16"/>
      <c r="EC247" s="16"/>
      <c r="ED247" s="16"/>
      <c r="EE247" s="16"/>
      <c r="EF247" s="16"/>
      <c r="EG247" s="16"/>
      <c r="EH247" s="16"/>
      <c r="EI247" s="16"/>
      <c r="EJ247" s="16"/>
      <c r="EK247" s="16"/>
      <c r="EL247" s="16"/>
      <c r="EM247" s="16"/>
      <c r="EN247" s="16"/>
      <c r="EO247" s="16"/>
      <c r="EP247" s="16"/>
      <c r="EQ247" s="16"/>
      <c r="ER247" s="16"/>
      <c r="ES247" s="16"/>
      <c r="ET247" s="16"/>
      <c r="EU247" s="16"/>
      <c r="EV247" s="16"/>
      <c r="EW247" s="16"/>
      <c r="EX247" s="16"/>
    </row>
    <row r="248" spans="1:154" x14ac:dyDescent="0.2">
      <c r="A248" s="115"/>
      <c r="B248" s="116"/>
      <c r="C248" s="116"/>
      <c r="D248" s="116"/>
      <c r="E248" s="116"/>
      <c r="F248" s="116"/>
      <c r="G248" s="123" t="s">
        <v>269</v>
      </c>
      <c r="H248" s="217"/>
      <c r="I248" s="218"/>
      <c r="J248" s="118">
        <f t="shared" si="29"/>
        <v>0</v>
      </c>
      <c r="K248" s="171"/>
      <c r="L248" s="219"/>
      <c r="M248" s="120"/>
      <c r="N248" s="118"/>
      <c r="O248" s="104">
        <f>+M248+N248</f>
        <v>0</v>
      </c>
      <c r="P248" s="104">
        <f t="shared" ref="P248:P311" si="34">L248-O248</f>
        <v>0</v>
      </c>
      <c r="Q248" s="97"/>
      <c r="R248" s="73"/>
      <c r="S248" s="73"/>
      <c r="T248" s="74"/>
      <c r="U248" s="73"/>
      <c r="V248" s="73"/>
      <c r="W248" s="73"/>
      <c r="X248" s="73"/>
      <c r="Y248" s="73"/>
      <c r="Z248" s="73"/>
      <c r="AA248" s="73"/>
      <c r="AB248" s="73"/>
      <c r="AC248" s="73"/>
      <c r="AD248" s="73"/>
      <c r="AE248" s="73"/>
      <c r="AF248" s="73"/>
      <c r="AG248" s="73"/>
      <c r="AH248" s="73"/>
      <c r="AI248" s="73"/>
      <c r="AJ248" s="73"/>
      <c r="AK248" s="73"/>
      <c r="AL248" s="73"/>
      <c r="AM248" s="73"/>
      <c r="AN248" s="73"/>
      <c r="AO248" s="73"/>
      <c r="AP248" s="73"/>
      <c r="AQ248" s="73"/>
      <c r="AR248" s="73"/>
      <c r="AS248" s="14"/>
      <c r="AT248" s="14"/>
      <c r="AU248" s="14"/>
      <c r="AV248" s="14"/>
      <c r="AW248" s="14"/>
      <c r="AX248" s="14"/>
      <c r="AY248" s="14"/>
      <c r="AZ248" s="14"/>
      <c r="BA248" s="14"/>
      <c r="BB248" s="14"/>
      <c r="BC248" s="14"/>
      <c r="BD248" s="14"/>
      <c r="BE248" s="14"/>
      <c r="BF248" s="14"/>
      <c r="BG248" s="14"/>
      <c r="BH248" s="14"/>
      <c r="BI248" s="14"/>
      <c r="BJ248" s="14"/>
      <c r="BK248" s="14"/>
      <c r="BL248" s="14"/>
      <c r="BM248" s="14"/>
      <c r="BN248" s="14"/>
      <c r="BO248" s="14"/>
      <c r="BP248" s="14"/>
      <c r="BQ248" s="14"/>
      <c r="BR248" s="14"/>
      <c r="BS248" s="14"/>
      <c r="BT248" s="14"/>
      <c r="BU248" s="14"/>
      <c r="BV248" s="14"/>
      <c r="BW248" s="14"/>
      <c r="BX248" s="14"/>
      <c r="BY248" s="14"/>
      <c r="BZ248" s="14"/>
      <c r="CA248" s="14"/>
      <c r="CB248" s="14"/>
      <c r="CC248" s="14"/>
      <c r="CD248" s="14"/>
      <c r="CE248" s="14"/>
      <c r="CF248" s="14"/>
      <c r="CG248" s="14"/>
      <c r="CH248" s="14"/>
      <c r="CI248" s="14"/>
      <c r="CJ248" s="14"/>
      <c r="CK248" s="14"/>
      <c r="CL248" s="14"/>
      <c r="CM248" s="14"/>
      <c r="CN248" s="14"/>
      <c r="CO248" s="14"/>
      <c r="CP248" s="14"/>
      <c r="CQ248" s="14"/>
      <c r="CR248" s="14"/>
      <c r="CS248" s="14"/>
      <c r="CT248" s="14"/>
      <c r="CU248" s="14"/>
      <c r="CV248" s="14"/>
      <c r="CW248" s="14"/>
      <c r="CX248" s="14"/>
      <c r="CY248" s="14"/>
      <c r="CZ248" s="14"/>
      <c r="DA248" s="14"/>
      <c r="DB248" s="14"/>
      <c r="DC248" s="16"/>
      <c r="DD248" s="16"/>
      <c r="DE248" s="16"/>
      <c r="DF248" s="16"/>
      <c r="DG248" s="16"/>
      <c r="DH248" s="16"/>
      <c r="DI248" s="16"/>
      <c r="DJ248" s="16"/>
      <c r="DK248" s="16"/>
      <c r="DL248" s="16"/>
      <c r="DM248" s="16"/>
      <c r="DN248" s="16"/>
      <c r="DO248" s="16"/>
      <c r="DP248" s="16"/>
      <c r="DQ248" s="16"/>
      <c r="DR248" s="16"/>
      <c r="DS248" s="16"/>
      <c r="DT248" s="16"/>
      <c r="DU248" s="16"/>
      <c r="DV248" s="16"/>
      <c r="DW248" s="16"/>
      <c r="DX248" s="16"/>
      <c r="DY248" s="16"/>
      <c r="DZ248" s="16"/>
      <c r="EA248" s="16"/>
      <c r="EB248" s="16"/>
      <c r="EC248" s="16"/>
      <c r="ED248" s="16"/>
      <c r="EE248" s="16"/>
      <c r="EF248" s="16"/>
      <c r="EG248" s="16"/>
      <c r="EH248" s="16"/>
      <c r="EI248" s="16"/>
      <c r="EJ248" s="16"/>
      <c r="EK248" s="16"/>
      <c r="EL248" s="16"/>
      <c r="EM248" s="16"/>
      <c r="EN248" s="16"/>
      <c r="EO248" s="16"/>
      <c r="EP248" s="16"/>
      <c r="EQ248" s="16"/>
      <c r="ER248" s="16"/>
      <c r="ES248" s="16"/>
      <c r="ET248" s="16"/>
      <c r="EU248" s="16"/>
      <c r="EV248" s="16"/>
      <c r="EW248" s="16"/>
      <c r="EX248" s="16"/>
    </row>
    <row r="249" spans="1:154" x14ac:dyDescent="0.2">
      <c r="A249" s="115"/>
      <c r="B249" s="116"/>
      <c r="C249" s="116"/>
      <c r="D249" s="116"/>
      <c r="E249" s="116"/>
      <c r="F249" s="116" t="s">
        <v>38</v>
      </c>
      <c r="G249" s="123" t="s">
        <v>137</v>
      </c>
      <c r="H249" s="217">
        <v>11000</v>
      </c>
      <c r="I249" s="264">
        <v>10142</v>
      </c>
      <c r="J249" s="118">
        <f t="shared" si="29"/>
        <v>858</v>
      </c>
      <c r="K249" s="171">
        <f>ROUND(I249/H249*100,2)</f>
        <v>92.2</v>
      </c>
      <c r="L249" s="219">
        <v>11000</v>
      </c>
      <c r="M249" s="120">
        <v>7877</v>
      </c>
      <c r="N249" s="118">
        <v>2265</v>
      </c>
      <c r="O249" s="104">
        <f>+M249+N249</f>
        <v>10142</v>
      </c>
      <c r="P249" s="104">
        <f t="shared" si="34"/>
        <v>858</v>
      </c>
      <c r="Q249" s="97">
        <f t="shared" ref="Q249:Q310" si="35">ROUND(O249/L249*100,2)</f>
        <v>92.2</v>
      </c>
      <c r="R249" s="73"/>
      <c r="S249" s="73"/>
      <c r="T249" s="74"/>
      <c r="U249" s="73"/>
      <c r="V249" s="73"/>
      <c r="W249" s="73"/>
      <c r="X249" s="73"/>
      <c r="Y249" s="73"/>
      <c r="Z249" s="73"/>
      <c r="AA249" s="73"/>
      <c r="AB249" s="73"/>
      <c r="AC249" s="73"/>
      <c r="AD249" s="73"/>
      <c r="AE249" s="73"/>
      <c r="AF249" s="73"/>
      <c r="AG249" s="73"/>
      <c r="AH249" s="73"/>
      <c r="AI249" s="73"/>
      <c r="AJ249" s="73"/>
      <c r="AK249" s="73"/>
      <c r="AL249" s="73"/>
      <c r="AM249" s="73"/>
      <c r="AN249" s="73"/>
      <c r="AO249" s="73"/>
      <c r="AP249" s="73"/>
      <c r="AQ249" s="73"/>
      <c r="AR249" s="73"/>
      <c r="AS249" s="14"/>
      <c r="AT249" s="14"/>
      <c r="AU249" s="14"/>
      <c r="AV249" s="14"/>
      <c r="AW249" s="14"/>
      <c r="AX249" s="14"/>
      <c r="AY249" s="14"/>
      <c r="AZ249" s="14"/>
      <c r="BA249" s="14"/>
      <c r="BB249" s="14"/>
      <c r="BC249" s="14"/>
      <c r="BD249" s="14"/>
      <c r="BE249" s="14"/>
      <c r="BF249" s="14"/>
      <c r="BG249" s="14"/>
      <c r="BH249" s="14"/>
      <c r="BI249" s="14"/>
      <c r="BJ249" s="14"/>
      <c r="BK249" s="14"/>
      <c r="BL249" s="14"/>
      <c r="BM249" s="14"/>
      <c r="BN249" s="14"/>
      <c r="BO249" s="14"/>
      <c r="BP249" s="14"/>
      <c r="BQ249" s="14"/>
      <c r="BR249" s="14"/>
      <c r="BS249" s="14"/>
      <c r="BT249" s="14"/>
      <c r="BU249" s="14"/>
      <c r="BV249" s="14"/>
      <c r="BW249" s="14"/>
      <c r="BX249" s="14"/>
      <c r="BY249" s="14"/>
      <c r="BZ249" s="14"/>
      <c r="CA249" s="14"/>
      <c r="CB249" s="14"/>
      <c r="CC249" s="14"/>
      <c r="CD249" s="14"/>
      <c r="CE249" s="14"/>
      <c r="CF249" s="14"/>
      <c r="CG249" s="14"/>
      <c r="CH249" s="14"/>
      <c r="CI249" s="14"/>
      <c r="CJ249" s="14"/>
      <c r="CK249" s="14"/>
      <c r="CL249" s="14"/>
      <c r="CM249" s="14"/>
      <c r="CN249" s="14"/>
      <c r="CO249" s="14"/>
      <c r="CP249" s="14"/>
      <c r="CQ249" s="14"/>
      <c r="CR249" s="14"/>
      <c r="CS249" s="14"/>
      <c r="CT249" s="14"/>
      <c r="CU249" s="14"/>
      <c r="CV249" s="14"/>
      <c r="CW249" s="14"/>
      <c r="CX249" s="14"/>
      <c r="CY249" s="14"/>
      <c r="CZ249" s="14"/>
      <c r="DA249" s="14"/>
      <c r="DB249" s="14"/>
      <c r="DC249" s="16"/>
      <c r="DD249" s="16"/>
      <c r="DE249" s="16"/>
      <c r="DF249" s="16"/>
      <c r="DG249" s="16"/>
      <c r="DH249" s="16"/>
      <c r="DI249" s="16"/>
      <c r="DJ249" s="16"/>
      <c r="DK249" s="16"/>
      <c r="DL249" s="16"/>
      <c r="DM249" s="16"/>
      <c r="DN249" s="16"/>
      <c r="DO249" s="16"/>
      <c r="DP249" s="16"/>
      <c r="DQ249" s="16"/>
      <c r="DR249" s="16"/>
      <c r="DS249" s="16"/>
      <c r="DT249" s="16"/>
      <c r="DU249" s="16"/>
      <c r="DV249" s="16"/>
      <c r="DW249" s="16"/>
      <c r="DX249" s="16"/>
      <c r="DY249" s="16"/>
      <c r="DZ249" s="16"/>
      <c r="EA249" s="16"/>
      <c r="EB249" s="16"/>
      <c r="EC249" s="16"/>
      <c r="ED249" s="16"/>
      <c r="EE249" s="16"/>
      <c r="EF249" s="16"/>
      <c r="EG249" s="16"/>
      <c r="EH249" s="16"/>
      <c r="EI249" s="16"/>
      <c r="EJ249" s="16"/>
      <c r="EK249" s="16"/>
      <c r="EL249" s="16"/>
      <c r="EM249" s="16"/>
      <c r="EN249" s="16"/>
      <c r="EO249" s="16"/>
      <c r="EP249" s="16"/>
      <c r="EQ249" s="16"/>
      <c r="ER249" s="16"/>
      <c r="ES249" s="16"/>
      <c r="ET249" s="16"/>
      <c r="EU249" s="16"/>
      <c r="EV249" s="16"/>
      <c r="EW249" s="16"/>
      <c r="EX249" s="16"/>
    </row>
    <row r="250" spans="1:154" ht="49.5" hidden="1" x14ac:dyDescent="0.2">
      <c r="A250" s="115"/>
      <c r="B250" s="116"/>
      <c r="C250" s="116"/>
      <c r="D250" s="88">
        <v>58</v>
      </c>
      <c r="E250" s="116"/>
      <c r="F250" s="116"/>
      <c r="G250" s="122" t="s">
        <v>270</v>
      </c>
      <c r="H250" s="213">
        <f>+H251</f>
        <v>0</v>
      </c>
      <c r="I250" s="214">
        <f>+I251</f>
        <v>0</v>
      </c>
      <c r="J250" s="118">
        <f t="shared" si="29"/>
        <v>0</v>
      </c>
      <c r="K250" s="171"/>
      <c r="L250" s="215">
        <f>+L251</f>
        <v>0</v>
      </c>
      <c r="M250" s="173"/>
      <c r="N250" s="170">
        <f>+N251</f>
        <v>0</v>
      </c>
      <c r="O250" s="216">
        <f>+O251</f>
        <v>0</v>
      </c>
      <c r="P250" s="216">
        <f t="shared" si="34"/>
        <v>0</v>
      </c>
      <c r="Q250" s="97"/>
      <c r="R250" s="73"/>
      <c r="S250" s="73"/>
      <c r="T250" s="74"/>
      <c r="U250" s="73"/>
      <c r="V250" s="73"/>
      <c r="W250" s="73"/>
      <c r="X250" s="73"/>
      <c r="Y250" s="73"/>
      <c r="Z250" s="73"/>
      <c r="AA250" s="73"/>
      <c r="AB250" s="73"/>
      <c r="AC250" s="73"/>
      <c r="AD250" s="73"/>
      <c r="AE250" s="73"/>
      <c r="AF250" s="73"/>
      <c r="AG250" s="73"/>
      <c r="AH250" s="73"/>
      <c r="AI250" s="73"/>
      <c r="AJ250" s="73"/>
      <c r="AK250" s="73"/>
      <c r="AL250" s="73"/>
      <c r="AM250" s="73"/>
      <c r="AN250" s="73"/>
      <c r="AO250" s="73"/>
      <c r="AP250" s="73"/>
      <c r="AQ250" s="73"/>
      <c r="AR250" s="73"/>
      <c r="AS250" s="14"/>
      <c r="AT250" s="14"/>
      <c r="AU250" s="14"/>
      <c r="AV250" s="14"/>
      <c r="AW250" s="14"/>
      <c r="AX250" s="14"/>
      <c r="AY250" s="14"/>
      <c r="AZ250" s="14"/>
      <c r="BA250" s="14"/>
      <c r="BB250" s="14"/>
      <c r="BC250" s="14"/>
      <c r="BD250" s="14"/>
      <c r="BE250" s="14"/>
      <c r="BF250" s="14"/>
      <c r="BG250" s="14"/>
      <c r="BH250" s="14"/>
      <c r="BI250" s="14"/>
      <c r="BJ250" s="14"/>
      <c r="BK250" s="14"/>
      <c r="BL250" s="14"/>
      <c r="BM250" s="14"/>
      <c r="BN250" s="14"/>
      <c r="BO250" s="14"/>
      <c r="BP250" s="14"/>
      <c r="BQ250" s="14"/>
      <c r="BR250" s="14"/>
      <c r="BS250" s="14"/>
      <c r="BT250" s="14"/>
      <c r="BU250" s="14"/>
      <c r="BV250" s="14"/>
      <c r="BW250" s="14"/>
      <c r="BX250" s="14"/>
      <c r="BY250" s="14"/>
      <c r="BZ250" s="14"/>
      <c r="CA250" s="14"/>
      <c r="CB250" s="14"/>
      <c r="CC250" s="14"/>
      <c r="CD250" s="14"/>
      <c r="CE250" s="14"/>
      <c r="CF250" s="14"/>
      <c r="CG250" s="14"/>
      <c r="CH250" s="14"/>
      <c r="CI250" s="14"/>
      <c r="CJ250" s="14"/>
      <c r="CK250" s="14"/>
      <c r="CL250" s="14"/>
      <c r="CM250" s="14"/>
      <c r="CN250" s="14"/>
      <c r="CO250" s="14"/>
      <c r="CP250" s="14"/>
      <c r="CQ250" s="14"/>
      <c r="CR250" s="14"/>
      <c r="CS250" s="14"/>
      <c r="CT250" s="14"/>
      <c r="CU250" s="14"/>
      <c r="CV250" s="14"/>
      <c r="CW250" s="14"/>
      <c r="CX250" s="14"/>
      <c r="CY250" s="14"/>
      <c r="CZ250" s="14"/>
      <c r="DA250" s="14"/>
      <c r="DB250" s="14"/>
      <c r="DC250" s="16"/>
      <c r="DD250" s="16"/>
      <c r="DE250" s="16"/>
      <c r="DF250" s="16"/>
      <c r="DG250" s="16"/>
      <c r="DH250" s="16"/>
      <c r="DI250" s="16"/>
      <c r="DJ250" s="16"/>
      <c r="DK250" s="16"/>
      <c r="DL250" s="16"/>
      <c r="DM250" s="16"/>
      <c r="DN250" s="16"/>
      <c r="DO250" s="16"/>
      <c r="DP250" s="16"/>
      <c r="DQ250" s="16"/>
      <c r="DR250" s="16"/>
      <c r="DS250" s="16"/>
      <c r="DT250" s="16"/>
      <c r="DU250" s="16"/>
      <c r="DV250" s="16"/>
      <c r="DW250" s="16"/>
      <c r="DX250" s="16"/>
      <c r="DY250" s="16"/>
      <c r="DZ250" s="16"/>
      <c r="EA250" s="16"/>
      <c r="EB250" s="16"/>
      <c r="EC250" s="16"/>
      <c r="ED250" s="16"/>
      <c r="EE250" s="16"/>
      <c r="EF250" s="16"/>
      <c r="EG250" s="16"/>
      <c r="EH250" s="16"/>
      <c r="EI250" s="16"/>
      <c r="EJ250" s="16"/>
      <c r="EK250" s="16"/>
      <c r="EL250" s="16"/>
      <c r="EM250" s="16"/>
      <c r="EN250" s="16"/>
      <c r="EO250" s="16"/>
      <c r="EP250" s="16"/>
      <c r="EQ250" s="16"/>
      <c r="ER250" s="16"/>
      <c r="ES250" s="16"/>
      <c r="ET250" s="16"/>
      <c r="EU250" s="16"/>
      <c r="EV250" s="16"/>
      <c r="EW250" s="16"/>
      <c r="EX250" s="16"/>
    </row>
    <row r="251" spans="1:154" hidden="1" x14ac:dyDescent="0.2">
      <c r="A251" s="115"/>
      <c r="B251" s="116"/>
      <c r="C251" s="116"/>
      <c r="D251" s="116"/>
      <c r="E251" s="124" t="s">
        <v>83</v>
      </c>
      <c r="F251" s="116"/>
      <c r="G251" s="123" t="s">
        <v>267</v>
      </c>
      <c r="H251" s="217"/>
      <c r="I251" s="218"/>
      <c r="J251" s="118">
        <f t="shared" si="29"/>
        <v>0</v>
      </c>
      <c r="K251" s="171"/>
      <c r="L251" s="219"/>
      <c r="M251" s="120"/>
      <c r="N251" s="118"/>
      <c r="O251" s="104">
        <f>+M251+N251</f>
        <v>0</v>
      </c>
      <c r="P251" s="104">
        <f t="shared" si="34"/>
        <v>0</v>
      </c>
      <c r="Q251" s="97"/>
      <c r="R251" s="73"/>
      <c r="S251" s="73"/>
      <c r="T251" s="74"/>
      <c r="U251" s="73"/>
      <c r="V251" s="73"/>
      <c r="W251" s="73"/>
      <c r="X251" s="73"/>
      <c r="Y251" s="73"/>
      <c r="Z251" s="73"/>
      <c r="AA251" s="73"/>
      <c r="AB251" s="73"/>
      <c r="AC251" s="73"/>
      <c r="AD251" s="73"/>
      <c r="AE251" s="73"/>
      <c r="AF251" s="73"/>
      <c r="AG251" s="73"/>
      <c r="AH251" s="73"/>
      <c r="AI251" s="73"/>
      <c r="AJ251" s="73"/>
      <c r="AK251" s="73"/>
      <c r="AL251" s="73"/>
      <c r="AM251" s="73"/>
      <c r="AN251" s="73"/>
      <c r="AO251" s="73"/>
      <c r="AP251" s="73"/>
      <c r="AQ251" s="73"/>
      <c r="AR251" s="73"/>
      <c r="AS251" s="14"/>
      <c r="AT251" s="14"/>
      <c r="AU251" s="14"/>
      <c r="AV251" s="14"/>
      <c r="AW251" s="14"/>
      <c r="AX251" s="14"/>
      <c r="AY251" s="14"/>
      <c r="AZ251" s="14"/>
      <c r="BA251" s="14"/>
      <c r="BB251" s="14"/>
      <c r="BC251" s="14"/>
      <c r="BD251" s="14"/>
      <c r="BE251" s="14"/>
      <c r="BF251" s="14"/>
      <c r="BG251" s="14"/>
      <c r="BH251" s="14"/>
      <c r="BI251" s="14"/>
      <c r="BJ251" s="14"/>
      <c r="BK251" s="14"/>
      <c r="BL251" s="14"/>
      <c r="BM251" s="14"/>
      <c r="BN251" s="14"/>
      <c r="BO251" s="14"/>
      <c r="BP251" s="14"/>
      <c r="BQ251" s="14"/>
      <c r="BR251" s="14"/>
      <c r="BS251" s="14"/>
      <c r="BT251" s="14"/>
      <c r="BU251" s="14"/>
      <c r="BV251" s="14"/>
      <c r="BW251" s="14"/>
      <c r="BX251" s="14"/>
      <c r="BY251" s="14"/>
      <c r="BZ251" s="14"/>
      <c r="CA251" s="14"/>
      <c r="CB251" s="14"/>
      <c r="CC251" s="14"/>
      <c r="CD251" s="14"/>
      <c r="CE251" s="14"/>
      <c r="CF251" s="14"/>
      <c r="CG251" s="14"/>
      <c r="CH251" s="14"/>
      <c r="CI251" s="14"/>
      <c r="CJ251" s="14"/>
      <c r="CK251" s="14"/>
      <c r="CL251" s="14"/>
      <c r="CM251" s="14"/>
      <c r="CN251" s="14"/>
      <c r="CO251" s="14"/>
      <c r="CP251" s="14"/>
      <c r="CQ251" s="14"/>
      <c r="CR251" s="14"/>
      <c r="CS251" s="14"/>
      <c r="CT251" s="14"/>
      <c r="CU251" s="14"/>
      <c r="CV251" s="14"/>
      <c r="CW251" s="14"/>
      <c r="CX251" s="14"/>
      <c r="CY251" s="14"/>
      <c r="CZ251" s="14"/>
      <c r="DA251" s="14"/>
      <c r="DB251" s="14"/>
      <c r="DC251" s="16"/>
      <c r="DD251" s="16"/>
      <c r="DE251" s="16"/>
      <c r="DF251" s="16"/>
      <c r="DG251" s="16"/>
      <c r="DH251" s="16"/>
      <c r="DI251" s="16"/>
      <c r="DJ251" s="16"/>
      <c r="DK251" s="16"/>
      <c r="DL251" s="16"/>
      <c r="DM251" s="16"/>
      <c r="DN251" s="16"/>
      <c r="DO251" s="16"/>
      <c r="DP251" s="16"/>
      <c r="DQ251" s="16"/>
      <c r="DR251" s="16"/>
      <c r="DS251" s="16"/>
      <c r="DT251" s="16"/>
      <c r="DU251" s="16"/>
      <c r="DV251" s="16"/>
      <c r="DW251" s="16"/>
      <c r="DX251" s="16"/>
      <c r="DY251" s="16"/>
      <c r="DZ251" s="16"/>
      <c r="EA251" s="16"/>
      <c r="EB251" s="16"/>
      <c r="EC251" s="16"/>
      <c r="ED251" s="16"/>
      <c r="EE251" s="16"/>
      <c r="EF251" s="16"/>
      <c r="EG251" s="16"/>
      <c r="EH251" s="16"/>
      <c r="EI251" s="16"/>
      <c r="EJ251" s="16"/>
      <c r="EK251" s="16"/>
      <c r="EL251" s="16"/>
      <c r="EM251" s="16"/>
      <c r="EN251" s="16"/>
      <c r="EO251" s="16"/>
      <c r="EP251" s="16"/>
      <c r="EQ251" s="16"/>
      <c r="ER251" s="16"/>
      <c r="ES251" s="16"/>
      <c r="ET251" s="16"/>
      <c r="EU251" s="16"/>
      <c r="EV251" s="16"/>
      <c r="EW251" s="16"/>
      <c r="EX251" s="16"/>
    </row>
    <row r="252" spans="1:154" hidden="1" x14ac:dyDescent="0.2">
      <c r="A252" s="115"/>
      <c r="B252" s="116"/>
      <c r="C252" s="116"/>
      <c r="D252" s="116"/>
      <c r="E252" s="124"/>
      <c r="F252" s="124" t="s">
        <v>81</v>
      </c>
      <c r="G252" s="123" t="s">
        <v>271</v>
      </c>
      <c r="H252" s="217"/>
      <c r="I252" s="218"/>
      <c r="J252" s="118">
        <f t="shared" si="29"/>
        <v>0</v>
      </c>
      <c r="K252" s="171"/>
      <c r="L252" s="219"/>
      <c r="M252" s="120"/>
      <c r="N252" s="118"/>
      <c r="O252" s="104"/>
      <c r="P252" s="104">
        <f t="shared" si="34"/>
        <v>0</v>
      </c>
      <c r="Q252" s="97"/>
      <c r="R252" s="73"/>
      <c r="S252" s="73"/>
      <c r="T252" s="74"/>
      <c r="U252" s="73"/>
      <c r="V252" s="73"/>
      <c r="W252" s="73"/>
      <c r="X252" s="73"/>
      <c r="Y252" s="73"/>
      <c r="Z252" s="73"/>
      <c r="AA252" s="73"/>
      <c r="AB252" s="73"/>
      <c r="AC252" s="73"/>
      <c r="AD252" s="73"/>
      <c r="AE252" s="73"/>
      <c r="AF252" s="73"/>
      <c r="AG252" s="73"/>
      <c r="AH252" s="73"/>
      <c r="AI252" s="73"/>
      <c r="AJ252" s="73"/>
      <c r="AK252" s="73"/>
      <c r="AL252" s="73"/>
      <c r="AM252" s="73"/>
      <c r="AN252" s="73"/>
      <c r="AO252" s="73"/>
      <c r="AP252" s="73"/>
      <c r="AQ252" s="73"/>
      <c r="AR252" s="73"/>
      <c r="AS252" s="14"/>
      <c r="AT252" s="14"/>
      <c r="AU252" s="14"/>
      <c r="AV252" s="14"/>
      <c r="AW252" s="14"/>
      <c r="AX252" s="14"/>
      <c r="AY252" s="14"/>
      <c r="AZ252" s="14"/>
      <c r="BA252" s="14"/>
      <c r="BB252" s="14"/>
      <c r="BC252" s="14"/>
      <c r="BD252" s="14"/>
      <c r="BE252" s="14"/>
      <c r="BF252" s="14"/>
      <c r="BG252" s="14"/>
      <c r="BH252" s="14"/>
      <c r="BI252" s="14"/>
      <c r="BJ252" s="14"/>
      <c r="BK252" s="14"/>
      <c r="BL252" s="14"/>
      <c r="BM252" s="14"/>
      <c r="BN252" s="14"/>
      <c r="BO252" s="14"/>
      <c r="BP252" s="14"/>
      <c r="BQ252" s="14"/>
      <c r="BR252" s="14"/>
      <c r="BS252" s="14"/>
      <c r="BT252" s="14"/>
      <c r="BU252" s="14"/>
      <c r="BV252" s="14"/>
      <c r="BW252" s="14"/>
      <c r="BX252" s="14"/>
      <c r="BY252" s="14"/>
      <c r="BZ252" s="14"/>
      <c r="CA252" s="14"/>
      <c r="CB252" s="14"/>
      <c r="CC252" s="14"/>
      <c r="CD252" s="14"/>
      <c r="CE252" s="14"/>
      <c r="CF252" s="14"/>
      <c r="CG252" s="14"/>
      <c r="CH252" s="14"/>
      <c r="CI252" s="14"/>
      <c r="CJ252" s="14"/>
      <c r="CK252" s="14"/>
      <c r="CL252" s="14"/>
      <c r="CM252" s="14"/>
      <c r="CN252" s="14"/>
      <c r="CO252" s="14"/>
      <c r="CP252" s="14"/>
      <c r="CQ252" s="14"/>
      <c r="CR252" s="14"/>
      <c r="CS252" s="14"/>
      <c r="CT252" s="14"/>
      <c r="CU252" s="14"/>
      <c r="CV252" s="14"/>
      <c r="CW252" s="14"/>
      <c r="CX252" s="14"/>
      <c r="CY252" s="14"/>
      <c r="CZ252" s="14"/>
      <c r="DA252" s="14"/>
      <c r="DB252" s="14"/>
      <c r="DC252" s="16"/>
      <c r="DD252" s="16"/>
      <c r="DE252" s="16"/>
      <c r="DF252" s="16"/>
      <c r="DG252" s="16"/>
      <c r="DH252" s="16"/>
      <c r="DI252" s="16"/>
      <c r="DJ252" s="16"/>
      <c r="DK252" s="16"/>
      <c r="DL252" s="16"/>
      <c r="DM252" s="16"/>
      <c r="DN252" s="16"/>
      <c r="DO252" s="16"/>
      <c r="DP252" s="16"/>
      <c r="DQ252" s="16"/>
      <c r="DR252" s="16"/>
      <c r="DS252" s="16"/>
      <c r="DT252" s="16"/>
      <c r="DU252" s="16"/>
      <c r="DV252" s="16"/>
      <c r="DW252" s="16"/>
      <c r="DX252" s="16"/>
      <c r="DY252" s="16"/>
      <c r="DZ252" s="16"/>
      <c r="EA252" s="16"/>
      <c r="EB252" s="16"/>
      <c r="EC252" s="16"/>
      <c r="ED252" s="16"/>
      <c r="EE252" s="16"/>
      <c r="EF252" s="16"/>
      <c r="EG252" s="16"/>
      <c r="EH252" s="16"/>
      <c r="EI252" s="16"/>
      <c r="EJ252" s="16"/>
      <c r="EK252" s="16"/>
      <c r="EL252" s="16"/>
      <c r="EM252" s="16"/>
      <c r="EN252" s="16"/>
      <c r="EO252" s="16"/>
      <c r="EP252" s="16"/>
      <c r="EQ252" s="16"/>
      <c r="ER252" s="16"/>
      <c r="ES252" s="16"/>
      <c r="ET252" s="16"/>
      <c r="EU252" s="16"/>
      <c r="EV252" s="16"/>
      <c r="EW252" s="16"/>
      <c r="EX252" s="16"/>
    </row>
    <row r="253" spans="1:154" hidden="1" x14ac:dyDescent="0.2">
      <c r="A253" s="115"/>
      <c r="B253" s="116"/>
      <c r="C253" s="116"/>
      <c r="D253" s="116"/>
      <c r="E253" s="124"/>
      <c r="F253" s="124" t="s">
        <v>83</v>
      </c>
      <c r="G253" s="123" t="s">
        <v>272</v>
      </c>
      <c r="H253" s="217"/>
      <c r="I253" s="218"/>
      <c r="J253" s="118">
        <f t="shared" si="29"/>
        <v>0</v>
      </c>
      <c r="K253" s="171"/>
      <c r="L253" s="219"/>
      <c r="M253" s="120"/>
      <c r="N253" s="118"/>
      <c r="O253" s="104"/>
      <c r="P253" s="104">
        <f t="shared" si="34"/>
        <v>0</v>
      </c>
      <c r="Q253" s="97"/>
      <c r="R253" s="73"/>
      <c r="S253" s="73"/>
      <c r="T253" s="74"/>
      <c r="U253" s="73"/>
      <c r="V253" s="73"/>
      <c r="W253" s="73"/>
      <c r="X253" s="73"/>
      <c r="Y253" s="73"/>
      <c r="Z253" s="73"/>
      <c r="AA253" s="73"/>
      <c r="AB253" s="73"/>
      <c r="AC253" s="73"/>
      <c r="AD253" s="73"/>
      <c r="AE253" s="73"/>
      <c r="AF253" s="73"/>
      <c r="AG253" s="73"/>
      <c r="AH253" s="73"/>
      <c r="AI253" s="73"/>
      <c r="AJ253" s="73"/>
      <c r="AK253" s="73"/>
      <c r="AL253" s="73"/>
      <c r="AM253" s="73"/>
      <c r="AN253" s="73"/>
      <c r="AO253" s="73"/>
      <c r="AP253" s="73"/>
      <c r="AQ253" s="73"/>
      <c r="AR253" s="73"/>
      <c r="AS253" s="14"/>
      <c r="AT253" s="14"/>
      <c r="AU253" s="14"/>
      <c r="AV253" s="14"/>
      <c r="AW253" s="14"/>
      <c r="AX253" s="14"/>
      <c r="AY253" s="14"/>
      <c r="AZ253" s="14"/>
      <c r="BA253" s="14"/>
      <c r="BB253" s="14"/>
      <c r="BC253" s="14"/>
      <c r="BD253" s="14"/>
      <c r="BE253" s="14"/>
      <c r="BF253" s="14"/>
      <c r="BG253" s="14"/>
      <c r="BH253" s="14"/>
      <c r="BI253" s="14"/>
      <c r="BJ253" s="14"/>
      <c r="BK253" s="14"/>
      <c r="BL253" s="14"/>
      <c r="BM253" s="14"/>
      <c r="BN253" s="14"/>
      <c r="BO253" s="14"/>
      <c r="BP253" s="14"/>
      <c r="BQ253" s="14"/>
      <c r="BR253" s="14"/>
      <c r="BS253" s="14"/>
      <c r="BT253" s="14"/>
      <c r="BU253" s="14"/>
      <c r="BV253" s="14"/>
      <c r="BW253" s="14"/>
      <c r="BX253" s="14"/>
      <c r="BY253" s="14"/>
      <c r="BZ253" s="14"/>
      <c r="CA253" s="14"/>
      <c r="CB253" s="14"/>
      <c r="CC253" s="14"/>
      <c r="CD253" s="14"/>
      <c r="CE253" s="14"/>
      <c r="CF253" s="14"/>
      <c r="CG253" s="14"/>
      <c r="CH253" s="14"/>
      <c r="CI253" s="14"/>
      <c r="CJ253" s="14"/>
      <c r="CK253" s="14"/>
      <c r="CL253" s="14"/>
      <c r="CM253" s="14"/>
      <c r="CN253" s="14"/>
      <c r="CO253" s="14"/>
      <c r="CP253" s="14"/>
      <c r="CQ253" s="14"/>
      <c r="CR253" s="14"/>
      <c r="CS253" s="14"/>
      <c r="CT253" s="14"/>
      <c r="CU253" s="14"/>
      <c r="CV253" s="14"/>
      <c r="CW253" s="14"/>
      <c r="CX253" s="14"/>
      <c r="CY253" s="14"/>
      <c r="CZ253" s="14"/>
      <c r="DA253" s="14"/>
      <c r="DB253" s="14"/>
      <c r="DC253" s="16"/>
      <c r="DD253" s="16"/>
      <c r="DE253" s="16"/>
      <c r="DF253" s="16"/>
      <c r="DG253" s="16"/>
      <c r="DH253" s="16"/>
      <c r="DI253" s="16"/>
      <c r="DJ253" s="16"/>
      <c r="DK253" s="16"/>
      <c r="DL253" s="16"/>
      <c r="DM253" s="16"/>
      <c r="DN253" s="16"/>
      <c r="DO253" s="16"/>
      <c r="DP253" s="16"/>
      <c r="DQ253" s="16"/>
      <c r="DR253" s="16"/>
      <c r="DS253" s="16"/>
      <c r="DT253" s="16"/>
      <c r="DU253" s="16"/>
      <c r="DV253" s="16"/>
      <c r="DW253" s="16"/>
      <c r="DX253" s="16"/>
      <c r="DY253" s="16"/>
      <c r="DZ253" s="16"/>
      <c r="EA253" s="16"/>
      <c r="EB253" s="16"/>
      <c r="EC253" s="16"/>
      <c r="ED253" s="16"/>
      <c r="EE253" s="16"/>
      <c r="EF253" s="16"/>
      <c r="EG253" s="16"/>
      <c r="EH253" s="16"/>
      <c r="EI253" s="16"/>
      <c r="EJ253" s="16"/>
      <c r="EK253" s="16"/>
      <c r="EL253" s="16"/>
      <c r="EM253" s="16"/>
      <c r="EN253" s="16"/>
      <c r="EO253" s="16"/>
      <c r="EP253" s="16"/>
      <c r="EQ253" s="16"/>
      <c r="ER253" s="16"/>
      <c r="ES253" s="16"/>
      <c r="ET253" s="16"/>
      <c r="EU253" s="16"/>
      <c r="EV253" s="16"/>
      <c r="EW253" s="16"/>
      <c r="EX253" s="16"/>
    </row>
    <row r="254" spans="1:154" hidden="1" x14ac:dyDescent="0.2">
      <c r="A254" s="87"/>
      <c r="B254" s="88"/>
      <c r="C254" s="88"/>
      <c r="D254" s="88" t="s">
        <v>144</v>
      </c>
      <c r="E254" s="88"/>
      <c r="F254" s="88"/>
      <c r="G254" s="212" t="s">
        <v>118</v>
      </c>
      <c r="H254" s="213">
        <f>H255</f>
        <v>0</v>
      </c>
      <c r="I254" s="214">
        <f>I255</f>
        <v>0</v>
      </c>
      <c r="J254" s="118">
        <f t="shared" si="29"/>
        <v>0</v>
      </c>
      <c r="K254" s="171"/>
      <c r="L254" s="215">
        <f>L255</f>
        <v>0</v>
      </c>
      <c r="M254" s="173"/>
      <c r="N254" s="170">
        <f>N255</f>
        <v>0</v>
      </c>
      <c r="O254" s="216">
        <f>M254+N254</f>
        <v>0</v>
      </c>
      <c r="P254" s="216">
        <f t="shared" si="34"/>
        <v>0</v>
      </c>
      <c r="Q254" s="97"/>
      <c r="R254" s="73"/>
      <c r="S254" s="73"/>
      <c r="T254" s="74"/>
      <c r="U254" s="73"/>
      <c r="V254" s="73"/>
      <c r="W254" s="73"/>
      <c r="X254" s="73"/>
      <c r="Y254" s="73"/>
      <c r="Z254" s="73"/>
      <c r="AA254" s="73"/>
      <c r="AB254" s="73"/>
      <c r="AC254" s="73"/>
      <c r="AD254" s="73"/>
      <c r="AE254" s="73"/>
      <c r="AF254" s="73"/>
      <c r="AG254" s="73"/>
      <c r="AH254" s="73"/>
      <c r="AI254" s="73"/>
      <c r="AJ254" s="73"/>
      <c r="AK254" s="73"/>
      <c r="AL254" s="73"/>
      <c r="AM254" s="73"/>
      <c r="AN254" s="73"/>
      <c r="AO254" s="73"/>
      <c r="AP254" s="73"/>
      <c r="AQ254" s="73"/>
      <c r="AR254" s="73"/>
      <c r="AS254" s="14"/>
      <c r="AT254" s="14"/>
      <c r="AU254" s="14"/>
      <c r="AV254" s="14"/>
      <c r="AW254" s="14"/>
      <c r="AX254" s="14"/>
      <c r="AY254" s="14"/>
      <c r="AZ254" s="14"/>
      <c r="BA254" s="14"/>
      <c r="BB254" s="14"/>
      <c r="BC254" s="14"/>
      <c r="BD254" s="14"/>
      <c r="BE254" s="14"/>
      <c r="BF254" s="14"/>
      <c r="BG254" s="14"/>
      <c r="BH254" s="14"/>
      <c r="BI254" s="14"/>
      <c r="BJ254" s="14"/>
      <c r="BK254" s="14"/>
      <c r="BL254" s="14"/>
      <c r="BM254" s="14"/>
      <c r="BN254" s="14"/>
      <c r="BO254" s="14"/>
      <c r="BP254" s="14"/>
      <c r="BQ254" s="14"/>
      <c r="BR254" s="14"/>
      <c r="BS254" s="14"/>
      <c r="BT254" s="14"/>
      <c r="BU254" s="14"/>
      <c r="BV254" s="14"/>
      <c r="BW254" s="14"/>
      <c r="BX254" s="14"/>
      <c r="BY254" s="14"/>
      <c r="BZ254" s="14"/>
      <c r="CA254" s="14"/>
      <c r="CB254" s="14"/>
      <c r="CC254" s="14"/>
      <c r="CD254" s="14"/>
      <c r="CE254" s="14"/>
      <c r="CF254" s="14"/>
      <c r="CG254" s="14"/>
      <c r="CH254" s="14"/>
      <c r="CI254" s="14"/>
      <c r="CJ254" s="14"/>
      <c r="CK254" s="14"/>
      <c r="CL254" s="14"/>
      <c r="CM254" s="14"/>
      <c r="CN254" s="14"/>
      <c r="CO254" s="14"/>
      <c r="CP254" s="14"/>
      <c r="CQ254" s="14"/>
      <c r="CR254" s="14"/>
      <c r="CS254" s="14"/>
      <c r="CT254" s="14"/>
      <c r="CU254" s="14"/>
      <c r="CV254" s="14"/>
      <c r="CW254" s="14"/>
      <c r="CX254" s="14"/>
      <c r="CY254" s="14"/>
      <c r="CZ254" s="14"/>
      <c r="DA254" s="14"/>
      <c r="DB254" s="14"/>
      <c r="DC254" s="16"/>
      <c r="DD254" s="16"/>
      <c r="DE254" s="16"/>
      <c r="DF254" s="16"/>
      <c r="DG254" s="16"/>
      <c r="DH254" s="16"/>
      <c r="DI254" s="16"/>
      <c r="DJ254" s="16"/>
      <c r="DK254" s="16"/>
      <c r="DL254" s="16"/>
      <c r="DM254" s="16"/>
      <c r="DN254" s="16"/>
      <c r="DO254" s="16"/>
      <c r="DP254" s="16"/>
      <c r="DQ254" s="16"/>
      <c r="DR254" s="16"/>
      <c r="DS254" s="16"/>
      <c r="DT254" s="16"/>
      <c r="DU254" s="16"/>
      <c r="DV254" s="16"/>
      <c r="DW254" s="16"/>
      <c r="DX254" s="16"/>
      <c r="DY254" s="16"/>
      <c r="DZ254" s="16"/>
      <c r="EA254" s="16"/>
      <c r="EB254" s="16"/>
      <c r="EC254" s="16"/>
      <c r="ED254" s="16"/>
      <c r="EE254" s="16"/>
      <c r="EF254" s="16"/>
      <c r="EG254" s="16"/>
      <c r="EH254" s="16"/>
      <c r="EI254" s="16"/>
      <c r="EJ254" s="16"/>
      <c r="EK254" s="16"/>
      <c r="EL254" s="16"/>
      <c r="EM254" s="16"/>
      <c r="EN254" s="16"/>
      <c r="EO254" s="16"/>
      <c r="EP254" s="16"/>
      <c r="EQ254" s="16"/>
      <c r="ER254" s="16"/>
      <c r="ES254" s="16"/>
      <c r="ET254" s="16"/>
      <c r="EU254" s="16"/>
      <c r="EV254" s="16"/>
      <c r="EW254" s="16"/>
      <c r="EX254" s="16"/>
    </row>
    <row r="255" spans="1:154" hidden="1" x14ac:dyDescent="0.2">
      <c r="A255" s="87"/>
      <c r="B255" s="88"/>
      <c r="C255" s="88"/>
      <c r="D255" s="88">
        <v>71</v>
      </c>
      <c r="E255" s="88"/>
      <c r="F255" s="88"/>
      <c r="G255" s="212" t="s">
        <v>273</v>
      </c>
      <c r="H255" s="213">
        <f>H256+H261</f>
        <v>0</v>
      </c>
      <c r="I255" s="214">
        <f>I256+I261</f>
        <v>0</v>
      </c>
      <c r="J255" s="118">
        <f t="shared" si="29"/>
        <v>0</v>
      </c>
      <c r="K255" s="171"/>
      <c r="L255" s="215">
        <f>L256+L261</f>
        <v>0</v>
      </c>
      <c r="M255" s="173"/>
      <c r="N255" s="170">
        <f>N256+N261</f>
        <v>0</v>
      </c>
      <c r="O255" s="216">
        <f>O256+O261</f>
        <v>0</v>
      </c>
      <c r="P255" s="216">
        <f t="shared" si="34"/>
        <v>0</v>
      </c>
      <c r="Q255" s="97"/>
      <c r="R255" s="73"/>
      <c r="S255" s="73"/>
      <c r="T255" s="74"/>
      <c r="U255" s="73"/>
      <c r="V255" s="73"/>
      <c r="W255" s="73"/>
      <c r="X255" s="73"/>
      <c r="Y255" s="73"/>
      <c r="Z255" s="73"/>
      <c r="AA255" s="73"/>
      <c r="AB255" s="73"/>
      <c r="AC255" s="73"/>
      <c r="AD255" s="73"/>
      <c r="AE255" s="73"/>
      <c r="AF255" s="73"/>
      <c r="AG255" s="73"/>
      <c r="AH255" s="73"/>
      <c r="AI255" s="73"/>
      <c r="AJ255" s="73"/>
      <c r="AK255" s="73"/>
      <c r="AL255" s="73"/>
      <c r="AM255" s="73"/>
      <c r="AN255" s="73"/>
      <c r="AO255" s="73"/>
      <c r="AP255" s="73"/>
      <c r="AQ255" s="73"/>
      <c r="AR255" s="73"/>
      <c r="AS255" s="14"/>
      <c r="AT255" s="14"/>
      <c r="AU255" s="14"/>
      <c r="AV255" s="14"/>
      <c r="AW255" s="14"/>
      <c r="AX255" s="14"/>
      <c r="AY255" s="14"/>
      <c r="AZ255" s="14"/>
      <c r="BA255" s="14"/>
      <c r="BB255" s="14"/>
      <c r="BC255" s="14"/>
      <c r="BD255" s="14"/>
      <c r="BE255" s="14"/>
      <c r="BF255" s="14"/>
      <c r="BG255" s="14"/>
      <c r="BH255" s="14"/>
      <c r="BI255" s="14"/>
      <c r="BJ255" s="14"/>
      <c r="BK255" s="14"/>
      <c r="BL255" s="14"/>
      <c r="BM255" s="14"/>
      <c r="BN255" s="14"/>
      <c r="BO255" s="14"/>
      <c r="BP255" s="14"/>
      <c r="BQ255" s="14"/>
      <c r="BR255" s="14"/>
      <c r="BS255" s="14"/>
      <c r="BT255" s="14"/>
      <c r="BU255" s="14"/>
      <c r="BV255" s="14"/>
      <c r="BW255" s="14"/>
      <c r="BX255" s="14"/>
      <c r="BY255" s="14"/>
      <c r="BZ255" s="14"/>
      <c r="CA255" s="14"/>
      <c r="CB255" s="14"/>
      <c r="CC255" s="14"/>
      <c r="CD255" s="14"/>
      <c r="CE255" s="14"/>
      <c r="CF255" s="14"/>
      <c r="CG255" s="14"/>
      <c r="CH255" s="14"/>
      <c r="CI255" s="14"/>
      <c r="CJ255" s="14"/>
      <c r="CK255" s="14"/>
      <c r="CL255" s="14"/>
      <c r="CM255" s="14"/>
      <c r="CN255" s="14"/>
      <c r="CO255" s="14"/>
      <c r="CP255" s="14"/>
      <c r="CQ255" s="14"/>
      <c r="CR255" s="14"/>
      <c r="CS255" s="14"/>
      <c r="CT255" s="14"/>
      <c r="CU255" s="14"/>
      <c r="CV255" s="14"/>
      <c r="CW255" s="14"/>
      <c r="CX255" s="14"/>
      <c r="CY255" s="14"/>
      <c r="CZ255" s="14"/>
      <c r="DA255" s="14"/>
      <c r="DB255" s="14"/>
      <c r="DC255" s="16"/>
      <c r="DD255" s="16"/>
      <c r="DE255" s="16"/>
      <c r="DF255" s="16"/>
      <c r="DG255" s="16"/>
      <c r="DH255" s="16"/>
      <c r="DI255" s="16"/>
      <c r="DJ255" s="16"/>
      <c r="DK255" s="16"/>
      <c r="DL255" s="16"/>
      <c r="DM255" s="16"/>
      <c r="DN255" s="16"/>
      <c r="DO255" s="16"/>
      <c r="DP255" s="16"/>
      <c r="DQ255" s="16"/>
      <c r="DR255" s="16"/>
      <c r="DS255" s="16"/>
      <c r="DT255" s="16"/>
      <c r="DU255" s="16"/>
      <c r="DV255" s="16"/>
      <c r="DW255" s="16"/>
      <c r="DX255" s="16"/>
      <c r="DY255" s="16"/>
      <c r="DZ255" s="16"/>
      <c r="EA255" s="16"/>
      <c r="EB255" s="16"/>
      <c r="EC255" s="16"/>
      <c r="ED255" s="16"/>
      <c r="EE255" s="16"/>
      <c r="EF255" s="16"/>
      <c r="EG255" s="16"/>
      <c r="EH255" s="16"/>
      <c r="EI255" s="16"/>
      <c r="EJ255" s="16"/>
      <c r="EK255" s="16"/>
      <c r="EL255" s="16"/>
      <c r="EM255" s="16"/>
      <c r="EN255" s="16"/>
      <c r="EO255" s="16"/>
      <c r="EP255" s="16"/>
      <c r="EQ255" s="16"/>
      <c r="ER255" s="16"/>
      <c r="ES255" s="16"/>
      <c r="ET255" s="16"/>
      <c r="EU255" s="16"/>
      <c r="EV255" s="16"/>
      <c r="EW255" s="16"/>
      <c r="EX255" s="16"/>
    </row>
    <row r="256" spans="1:154" hidden="1" x14ac:dyDescent="0.2">
      <c r="A256" s="87"/>
      <c r="B256" s="88"/>
      <c r="C256" s="88"/>
      <c r="D256" s="88"/>
      <c r="E256" s="88" t="s">
        <v>40</v>
      </c>
      <c r="F256" s="88"/>
      <c r="G256" s="122" t="s">
        <v>274</v>
      </c>
      <c r="H256" s="213">
        <f>H257+H258+H259+H260</f>
        <v>0</v>
      </c>
      <c r="I256" s="214">
        <f>I257+I258+I259+I260</f>
        <v>0</v>
      </c>
      <c r="J256" s="118">
        <f t="shared" si="29"/>
        <v>0</v>
      </c>
      <c r="K256" s="171"/>
      <c r="L256" s="215">
        <f>L257+L258+L259+L260</f>
        <v>0</v>
      </c>
      <c r="M256" s="173"/>
      <c r="N256" s="170">
        <f>N257+N258+N259+N260</f>
        <v>0</v>
      </c>
      <c r="O256" s="216">
        <f>O257+O258+O259+O260</f>
        <v>0</v>
      </c>
      <c r="P256" s="216">
        <f t="shared" si="34"/>
        <v>0</v>
      </c>
      <c r="Q256" s="97"/>
      <c r="R256" s="73"/>
      <c r="S256" s="73"/>
      <c r="T256" s="74"/>
      <c r="U256" s="73"/>
      <c r="V256" s="73"/>
      <c r="W256" s="73"/>
      <c r="X256" s="73"/>
      <c r="Y256" s="73"/>
      <c r="Z256" s="73"/>
      <c r="AA256" s="73"/>
      <c r="AB256" s="73"/>
      <c r="AC256" s="73"/>
      <c r="AD256" s="73"/>
      <c r="AE256" s="73"/>
      <c r="AF256" s="73"/>
      <c r="AG256" s="73"/>
      <c r="AH256" s="73"/>
      <c r="AI256" s="73"/>
      <c r="AJ256" s="73"/>
      <c r="AK256" s="73"/>
      <c r="AL256" s="73"/>
      <c r="AM256" s="73"/>
      <c r="AN256" s="73"/>
      <c r="AO256" s="73"/>
      <c r="AP256" s="73"/>
      <c r="AQ256" s="73"/>
      <c r="AR256" s="73"/>
      <c r="AS256" s="14"/>
      <c r="AT256" s="14"/>
      <c r="AU256" s="14"/>
      <c r="AV256" s="14"/>
      <c r="AW256" s="14"/>
      <c r="AX256" s="14"/>
      <c r="AY256" s="14"/>
      <c r="AZ256" s="14"/>
      <c r="BA256" s="14"/>
      <c r="BB256" s="14"/>
      <c r="BC256" s="14"/>
      <c r="BD256" s="14"/>
      <c r="BE256" s="14"/>
      <c r="BF256" s="14"/>
      <c r="BG256" s="14"/>
      <c r="BH256" s="14"/>
      <c r="BI256" s="14"/>
      <c r="BJ256" s="14"/>
      <c r="BK256" s="14"/>
      <c r="BL256" s="14"/>
      <c r="BM256" s="14"/>
      <c r="BN256" s="14"/>
      <c r="BO256" s="14"/>
      <c r="BP256" s="14"/>
      <c r="BQ256" s="14"/>
      <c r="BR256" s="14"/>
      <c r="BS256" s="14"/>
      <c r="BT256" s="14"/>
      <c r="BU256" s="14"/>
      <c r="BV256" s="14"/>
      <c r="BW256" s="14"/>
      <c r="BX256" s="14"/>
      <c r="BY256" s="14"/>
      <c r="BZ256" s="14"/>
      <c r="CA256" s="14"/>
      <c r="CB256" s="14"/>
      <c r="CC256" s="14"/>
      <c r="CD256" s="14"/>
      <c r="CE256" s="14"/>
      <c r="CF256" s="14"/>
      <c r="CG256" s="14"/>
      <c r="CH256" s="14"/>
      <c r="CI256" s="14"/>
      <c r="CJ256" s="14"/>
      <c r="CK256" s="14"/>
      <c r="CL256" s="14"/>
      <c r="CM256" s="14"/>
      <c r="CN256" s="14"/>
      <c r="CO256" s="14"/>
      <c r="CP256" s="14"/>
      <c r="CQ256" s="14"/>
      <c r="CR256" s="14"/>
      <c r="CS256" s="14"/>
      <c r="CT256" s="14"/>
      <c r="CU256" s="14"/>
      <c r="CV256" s="14"/>
      <c r="CW256" s="14"/>
      <c r="CX256" s="14"/>
      <c r="CY256" s="14"/>
      <c r="CZ256" s="14"/>
      <c r="DA256" s="14"/>
      <c r="DB256" s="14"/>
      <c r="DC256" s="16"/>
      <c r="DD256" s="16"/>
      <c r="DE256" s="16"/>
      <c r="DF256" s="16"/>
      <c r="DG256" s="16"/>
      <c r="DH256" s="16"/>
      <c r="DI256" s="16"/>
      <c r="DJ256" s="16"/>
      <c r="DK256" s="16"/>
      <c r="DL256" s="16"/>
      <c r="DM256" s="16"/>
      <c r="DN256" s="16"/>
      <c r="DO256" s="16"/>
      <c r="DP256" s="16"/>
      <c r="DQ256" s="16"/>
      <c r="DR256" s="16"/>
      <c r="DS256" s="16"/>
      <c r="DT256" s="16"/>
      <c r="DU256" s="16"/>
      <c r="DV256" s="16"/>
      <c r="DW256" s="16"/>
      <c r="DX256" s="16"/>
      <c r="DY256" s="16"/>
      <c r="DZ256" s="16"/>
      <c r="EA256" s="16"/>
      <c r="EB256" s="16"/>
      <c r="EC256" s="16"/>
      <c r="ED256" s="16"/>
      <c r="EE256" s="16"/>
      <c r="EF256" s="16"/>
      <c r="EG256" s="16"/>
      <c r="EH256" s="16"/>
      <c r="EI256" s="16"/>
      <c r="EJ256" s="16"/>
      <c r="EK256" s="16"/>
      <c r="EL256" s="16"/>
      <c r="EM256" s="16"/>
      <c r="EN256" s="16"/>
      <c r="EO256" s="16"/>
      <c r="EP256" s="16"/>
      <c r="EQ256" s="16"/>
      <c r="ER256" s="16"/>
      <c r="ES256" s="16"/>
      <c r="ET256" s="16"/>
      <c r="EU256" s="16"/>
      <c r="EV256" s="16"/>
      <c r="EW256" s="16"/>
      <c r="EX256" s="16"/>
    </row>
    <row r="257" spans="1:154" hidden="1" x14ac:dyDescent="0.2">
      <c r="A257" s="115"/>
      <c r="B257" s="116"/>
      <c r="C257" s="116"/>
      <c r="D257" s="116"/>
      <c r="E257" s="116"/>
      <c r="F257" s="116"/>
      <c r="G257" s="123" t="s">
        <v>275</v>
      </c>
      <c r="H257" s="217"/>
      <c r="I257" s="218"/>
      <c r="J257" s="118">
        <f t="shared" si="29"/>
        <v>0</v>
      </c>
      <c r="K257" s="171"/>
      <c r="L257" s="219"/>
      <c r="M257" s="120"/>
      <c r="N257" s="118"/>
      <c r="O257" s="104">
        <f t="shared" ref="O257:O262" si="36">+M257+N257</f>
        <v>0</v>
      </c>
      <c r="P257" s="104">
        <f t="shared" si="34"/>
        <v>0</v>
      </c>
      <c r="Q257" s="97"/>
      <c r="R257" s="73"/>
      <c r="S257" s="73"/>
      <c r="T257" s="74"/>
      <c r="U257" s="73"/>
      <c r="V257" s="73"/>
      <c r="W257" s="73"/>
      <c r="X257" s="73"/>
      <c r="Y257" s="73"/>
      <c r="Z257" s="73"/>
      <c r="AA257" s="73"/>
      <c r="AB257" s="73"/>
      <c r="AC257" s="73"/>
      <c r="AD257" s="73"/>
      <c r="AE257" s="73"/>
      <c r="AF257" s="73"/>
      <c r="AG257" s="73"/>
      <c r="AH257" s="73"/>
      <c r="AI257" s="73"/>
      <c r="AJ257" s="73"/>
      <c r="AK257" s="73"/>
      <c r="AL257" s="73"/>
      <c r="AM257" s="73"/>
      <c r="AN257" s="73"/>
      <c r="AO257" s="73"/>
      <c r="AP257" s="73"/>
      <c r="AQ257" s="73"/>
      <c r="AR257" s="73"/>
      <c r="AS257" s="14"/>
      <c r="AT257" s="14"/>
      <c r="AU257" s="14"/>
      <c r="AV257" s="14"/>
      <c r="AW257" s="14"/>
      <c r="AX257" s="14"/>
      <c r="AY257" s="14"/>
      <c r="AZ257" s="14"/>
      <c r="BA257" s="14"/>
      <c r="BB257" s="14"/>
      <c r="BC257" s="14"/>
      <c r="BD257" s="14"/>
      <c r="BE257" s="14"/>
      <c r="BF257" s="14"/>
      <c r="BG257" s="14"/>
      <c r="BH257" s="14"/>
      <c r="BI257" s="14"/>
      <c r="BJ257" s="14"/>
      <c r="BK257" s="14"/>
      <c r="BL257" s="14"/>
      <c r="BM257" s="14"/>
      <c r="BN257" s="14"/>
      <c r="BO257" s="14"/>
      <c r="BP257" s="14"/>
      <c r="BQ257" s="14"/>
      <c r="BR257" s="14"/>
      <c r="BS257" s="14"/>
      <c r="BT257" s="14"/>
      <c r="BU257" s="14"/>
      <c r="BV257" s="14"/>
      <c r="BW257" s="14"/>
      <c r="BX257" s="14"/>
      <c r="BY257" s="14"/>
      <c r="BZ257" s="14"/>
      <c r="CA257" s="14"/>
      <c r="CB257" s="14"/>
      <c r="CC257" s="14"/>
      <c r="CD257" s="14"/>
      <c r="CE257" s="14"/>
      <c r="CF257" s="14"/>
      <c r="CG257" s="14"/>
      <c r="CH257" s="14"/>
      <c r="CI257" s="14"/>
      <c r="CJ257" s="14"/>
      <c r="CK257" s="14"/>
      <c r="CL257" s="14"/>
      <c r="CM257" s="14"/>
      <c r="CN257" s="14"/>
      <c r="CO257" s="14"/>
      <c r="CP257" s="14"/>
      <c r="CQ257" s="14"/>
      <c r="CR257" s="14"/>
      <c r="CS257" s="14"/>
      <c r="CT257" s="14"/>
      <c r="CU257" s="14"/>
      <c r="CV257" s="14"/>
      <c r="CW257" s="14"/>
      <c r="CX257" s="14"/>
      <c r="CY257" s="14"/>
      <c r="CZ257" s="14"/>
      <c r="DA257" s="14"/>
      <c r="DB257" s="14"/>
      <c r="DC257" s="16"/>
      <c r="DD257" s="16"/>
      <c r="DE257" s="16"/>
      <c r="DF257" s="16"/>
      <c r="DG257" s="16"/>
      <c r="DH257" s="16"/>
      <c r="DI257" s="16"/>
      <c r="DJ257" s="16"/>
      <c r="DK257" s="16"/>
      <c r="DL257" s="16"/>
      <c r="DM257" s="16"/>
      <c r="DN257" s="16"/>
      <c r="DO257" s="16"/>
      <c r="DP257" s="16"/>
      <c r="DQ257" s="16"/>
      <c r="DR257" s="16"/>
      <c r="DS257" s="16"/>
      <c r="DT257" s="16"/>
      <c r="DU257" s="16"/>
      <c r="DV257" s="16"/>
      <c r="DW257" s="16"/>
      <c r="DX257" s="16"/>
      <c r="DY257" s="16"/>
      <c r="DZ257" s="16"/>
      <c r="EA257" s="16"/>
      <c r="EB257" s="16"/>
      <c r="EC257" s="16"/>
      <c r="ED257" s="16"/>
      <c r="EE257" s="16"/>
      <c r="EF257" s="16"/>
      <c r="EG257" s="16"/>
      <c r="EH257" s="16"/>
      <c r="EI257" s="16"/>
      <c r="EJ257" s="16"/>
      <c r="EK257" s="16"/>
      <c r="EL257" s="16"/>
      <c r="EM257" s="16"/>
      <c r="EN257" s="16"/>
      <c r="EO257" s="16"/>
      <c r="EP257" s="16"/>
      <c r="EQ257" s="16"/>
      <c r="ER257" s="16"/>
      <c r="ES257" s="16"/>
      <c r="ET257" s="16"/>
      <c r="EU257" s="16"/>
      <c r="EV257" s="16"/>
      <c r="EW257" s="16"/>
      <c r="EX257" s="16"/>
    </row>
    <row r="258" spans="1:154" hidden="1" x14ac:dyDescent="0.2">
      <c r="A258" s="115"/>
      <c r="B258" s="116"/>
      <c r="C258" s="116"/>
      <c r="D258" s="116"/>
      <c r="E258" s="116"/>
      <c r="F258" s="116" t="s">
        <v>38</v>
      </c>
      <c r="G258" s="123" t="s">
        <v>276</v>
      </c>
      <c r="H258" s="217"/>
      <c r="I258" s="218"/>
      <c r="J258" s="118">
        <f t="shared" si="29"/>
        <v>0</v>
      </c>
      <c r="K258" s="171"/>
      <c r="L258" s="219"/>
      <c r="M258" s="120"/>
      <c r="N258" s="118"/>
      <c r="O258" s="104">
        <f t="shared" si="36"/>
        <v>0</v>
      </c>
      <c r="P258" s="104">
        <f t="shared" si="34"/>
        <v>0</v>
      </c>
      <c r="Q258" s="97"/>
      <c r="R258" s="73"/>
      <c r="S258" s="73"/>
      <c r="T258" s="74"/>
      <c r="U258" s="73"/>
      <c r="V258" s="73"/>
      <c r="W258" s="73"/>
      <c r="X258" s="73"/>
      <c r="Y258" s="73"/>
      <c r="Z258" s="73"/>
      <c r="AA258" s="73"/>
      <c r="AB258" s="73"/>
      <c r="AC258" s="73"/>
      <c r="AD258" s="73"/>
      <c r="AE258" s="73"/>
      <c r="AF258" s="73"/>
      <c r="AG258" s="73"/>
      <c r="AH258" s="73"/>
      <c r="AI258" s="73"/>
      <c r="AJ258" s="73"/>
      <c r="AK258" s="73"/>
      <c r="AL258" s="73"/>
      <c r="AM258" s="73"/>
      <c r="AN258" s="73"/>
      <c r="AO258" s="73"/>
      <c r="AP258" s="73"/>
      <c r="AQ258" s="73"/>
      <c r="AR258" s="73"/>
      <c r="AS258" s="14"/>
      <c r="AT258" s="14"/>
      <c r="AU258" s="14"/>
      <c r="AV258" s="14"/>
      <c r="AW258" s="14"/>
      <c r="AX258" s="14"/>
      <c r="AY258" s="14"/>
      <c r="AZ258" s="14"/>
      <c r="BA258" s="14"/>
      <c r="BB258" s="14"/>
      <c r="BC258" s="14"/>
      <c r="BD258" s="14"/>
      <c r="BE258" s="14"/>
      <c r="BF258" s="14"/>
      <c r="BG258" s="14"/>
      <c r="BH258" s="14"/>
      <c r="BI258" s="14"/>
      <c r="BJ258" s="14"/>
      <c r="BK258" s="14"/>
      <c r="BL258" s="14"/>
      <c r="BM258" s="14"/>
      <c r="BN258" s="14"/>
      <c r="BO258" s="14"/>
      <c r="BP258" s="14"/>
      <c r="BQ258" s="14"/>
      <c r="BR258" s="14"/>
      <c r="BS258" s="14"/>
      <c r="BT258" s="14"/>
      <c r="BU258" s="14"/>
      <c r="BV258" s="14"/>
      <c r="BW258" s="14"/>
      <c r="BX258" s="14"/>
      <c r="BY258" s="14"/>
      <c r="BZ258" s="14"/>
      <c r="CA258" s="14"/>
      <c r="CB258" s="14"/>
      <c r="CC258" s="14"/>
      <c r="CD258" s="14"/>
      <c r="CE258" s="14"/>
      <c r="CF258" s="14"/>
      <c r="CG258" s="14"/>
      <c r="CH258" s="14"/>
      <c r="CI258" s="14"/>
      <c r="CJ258" s="14"/>
      <c r="CK258" s="14"/>
      <c r="CL258" s="14"/>
      <c r="CM258" s="14"/>
      <c r="CN258" s="14"/>
      <c r="CO258" s="14"/>
      <c r="CP258" s="14"/>
      <c r="CQ258" s="14"/>
      <c r="CR258" s="14"/>
      <c r="CS258" s="14"/>
      <c r="CT258" s="14"/>
      <c r="CU258" s="14"/>
      <c r="CV258" s="14"/>
      <c r="CW258" s="14"/>
      <c r="CX258" s="14"/>
      <c r="CY258" s="14"/>
      <c r="CZ258" s="14"/>
      <c r="DA258" s="14"/>
      <c r="DB258" s="14"/>
      <c r="DC258" s="16"/>
      <c r="DD258" s="16"/>
      <c r="DE258" s="16"/>
      <c r="DF258" s="16"/>
      <c r="DG258" s="16"/>
      <c r="DH258" s="16"/>
      <c r="DI258" s="16"/>
      <c r="DJ258" s="16"/>
      <c r="DK258" s="16"/>
      <c r="DL258" s="16"/>
      <c r="DM258" s="16"/>
      <c r="DN258" s="16"/>
      <c r="DO258" s="16"/>
      <c r="DP258" s="16"/>
      <c r="DQ258" s="16"/>
      <c r="DR258" s="16"/>
      <c r="DS258" s="16"/>
      <c r="DT258" s="16"/>
      <c r="DU258" s="16"/>
      <c r="DV258" s="16"/>
      <c r="DW258" s="16"/>
      <c r="DX258" s="16"/>
      <c r="DY258" s="16"/>
      <c r="DZ258" s="16"/>
      <c r="EA258" s="16"/>
      <c r="EB258" s="16"/>
      <c r="EC258" s="16"/>
      <c r="ED258" s="16"/>
      <c r="EE258" s="16"/>
      <c r="EF258" s="16"/>
      <c r="EG258" s="16"/>
      <c r="EH258" s="16"/>
      <c r="EI258" s="16"/>
      <c r="EJ258" s="16"/>
      <c r="EK258" s="16"/>
      <c r="EL258" s="16"/>
      <c r="EM258" s="16"/>
      <c r="EN258" s="16"/>
      <c r="EO258" s="16"/>
      <c r="EP258" s="16"/>
      <c r="EQ258" s="16"/>
      <c r="ER258" s="16"/>
      <c r="ES258" s="16"/>
      <c r="ET258" s="16"/>
      <c r="EU258" s="16"/>
      <c r="EV258" s="16"/>
      <c r="EW258" s="16"/>
      <c r="EX258" s="16"/>
    </row>
    <row r="259" spans="1:154" hidden="1" x14ac:dyDescent="0.2">
      <c r="A259" s="115"/>
      <c r="B259" s="116"/>
      <c r="C259" s="116"/>
      <c r="D259" s="116"/>
      <c r="E259" s="116"/>
      <c r="F259" s="116" t="s">
        <v>60</v>
      </c>
      <c r="G259" s="123" t="s">
        <v>277</v>
      </c>
      <c r="H259" s="217"/>
      <c r="I259" s="218"/>
      <c r="J259" s="118">
        <f t="shared" si="29"/>
        <v>0</v>
      </c>
      <c r="K259" s="171"/>
      <c r="L259" s="219"/>
      <c r="M259" s="120"/>
      <c r="N259" s="118"/>
      <c r="O259" s="104">
        <f t="shared" si="36"/>
        <v>0</v>
      </c>
      <c r="P259" s="104">
        <f t="shared" si="34"/>
        <v>0</v>
      </c>
      <c r="Q259" s="97"/>
      <c r="R259" s="73"/>
      <c r="S259" s="73"/>
      <c r="T259" s="74"/>
      <c r="U259" s="73"/>
      <c r="V259" s="73"/>
      <c r="W259" s="73"/>
      <c r="X259" s="73"/>
      <c r="Y259" s="73"/>
      <c r="Z259" s="73"/>
      <c r="AA259" s="73"/>
      <c r="AB259" s="73"/>
      <c r="AC259" s="73"/>
      <c r="AD259" s="73"/>
      <c r="AE259" s="73"/>
      <c r="AF259" s="73"/>
      <c r="AG259" s="73"/>
      <c r="AH259" s="73"/>
      <c r="AI259" s="73"/>
      <c r="AJ259" s="73"/>
      <c r="AK259" s="73"/>
      <c r="AL259" s="73"/>
      <c r="AM259" s="73"/>
      <c r="AN259" s="73"/>
      <c r="AO259" s="73"/>
      <c r="AP259" s="73"/>
      <c r="AQ259" s="73"/>
      <c r="AR259" s="73"/>
      <c r="AS259" s="14"/>
      <c r="AT259" s="14"/>
      <c r="AU259" s="14"/>
      <c r="AV259" s="14"/>
      <c r="AW259" s="14"/>
      <c r="AX259" s="14"/>
      <c r="AY259" s="14"/>
      <c r="AZ259" s="14"/>
      <c r="BA259" s="14"/>
      <c r="BB259" s="14"/>
      <c r="BC259" s="14"/>
      <c r="BD259" s="14"/>
      <c r="BE259" s="14"/>
      <c r="BF259" s="14"/>
      <c r="BG259" s="14"/>
      <c r="BH259" s="14"/>
      <c r="BI259" s="14"/>
      <c r="BJ259" s="14"/>
      <c r="BK259" s="14"/>
      <c r="BL259" s="14"/>
      <c r="BM259" s="14"/>
      <c r="BN259" s="14"/>
      <c r="BO259" s="14"/>
      <c r="BP259" s="14"/>
      <c r="BQ259" s="14"/>
      <c r="BR259" s="14"/>
      <c r="BS259" s="14"/>
      <c r="BT259" s="14"/>
      <c r="BU259" s="14"/>
      <c r="BV259" s="14"/>
      <c r="BW259" s="14"/>
      <c r="BX259" s="14"/>
      <c r="BY259" s="14"/>
      <c r="BZ259" s="14"/>
      <c r="CA259" s="14"/>
      <c r="CB259" s="14"/>
      <c r="CC259" s="14"/>
      <c r="CD259" s="14"/>
      <c r="CE259" s="14"/>
      <c r="CF259" s="14"/>
      <c r="CG259" s="14"/>
      <c r="CH259" s="14"/>
      <c r="CI259" s="14"/>
      <c r="CJ259" s="14"/>
      <c r="CK259" s="14"/>
      <c r="CL259" s="14"/>
      <c r="CM259" s="14"/>
      <c r="CN259" s="14"/>
      <c r="CO259" s="14"/>
      <c r="CP259" s="14"/>
      <c r="CQ259" s="14"/>
      <c r="CR259" s="14"/>
      <c r="CS259" s="14"/>
      <c r="CT259" s="14"/>
      <c r="CU259" s="14"/>
      <c r="CV259" s="14"/>
      <c r="CW259" s="14"/>
      <c r="CX259" s="14"/>
      <c r="CY259" s="14"/>
      <c r="CZ259" s="14"/>
      <c r="DA259" s="14"/>
      <c r="DB259" s="14"/>
      <c r="DC259" s="16"/>
      <c r="DD259" s="16"/>
      <c r="DE259" s="16"/>
      <c r="DF259" s="16"/>
      <c r="DG259" s="16"/>
      <c r="DH259" s="16"/>
      <c r="DI259" s="16"/>
      <c r="DJ259" s="16"/>
      <c r="DK259" s="16"/>
      <c r="DL259" s="16"/>
      <c r="DM259" s="16"/>
      <c r="DN259" s="16"/>
      <c r="DO259" s="16"/>
      <c r="DP259" s="16"/>
      <c r="DQ259" s="16"/>
      <c r="DR259" s="16"/>
      <c r="DS259" s="16"/>
      <c r="DT259" s="16"/>
      <c r="DU259" s="16"/>
      <c r="DV259" s="16"/>
      <c r="DW259" s="16"/>
      <c r="DX259" s="16"/>
      <c r="DY259" s="16"/>
      <c r="DZ259" s="16"/>
      <c r="EA259" s="16"/>
      <c r="EB259" s="16"/>
      <c r="EC259" s="16"/>
      <c r="ED259" s="16"/>
      <c r="EE259" s="16"/>
      <c r="EF259" s="16"/>
      <c r="EG259" s="16"/>
      <c r="EH259" s="16"/>
      <c r="EI259" s="16"/>
      <c r="EJ259" s="16"/>
      <c r="EK259" s="16"/>
      <c r="EL259" s="16"/>
      <c r="EM259" s="16"/>
      <c r="EN259" s="16"/>
      <c r="EO259" s="16"/>
      <c r="EP259" s="16"/>
      <c r="EQ259" s="16"/>
      <c r="ER259" s="16"/>
      <c r="ES259" s="16"/>
      <c r="ET259" s="16"/>
      <c r="EU259" s="16"/>
      <c r="EV259" s="16"/>
      <c r="EW259" s="16"/>
      <c r="EX259" s="16"/>
    </row>
    <row r="260" spans="1:154" s="271" customFormat="1" hidden="1" x14ac:dyDescent="0.2">
      <c r="A260" s="265"/>
      <c r="B260" s="266"/>
      <c r="C260" s="266"/>
      <c r="D260" s="266"/>
      <c r="E260" s="266"/>
      <c r="F260" s="266" t="s">
        <v>125</v>
      </c>
      <c r="G260" s="267" t="s">
        <v>278</v>
      </c>
      <c r="H260" s="217"/>
      <c r="I260" s="218"/>
      <c r="J260" s="118">
        <f t="shared" si="29"/>
        <v>0</v>
      </c>
      <c r="K260" s="171"/>
      <c r="L260" s="219"/>
      <c r="M260" s="120"/>
      <c r="N260" s="118"/>
      <c r="O260" s="104">
        <f t="shared" si="36"/>
        <v>0</v>
      </c>
      <c r="P260" s="104">
        <f t="shared" si="34"/>
        <v>0</v>
      </c>
      <c r="Q260" s="97"/>
      <c r="R260" s="268"/>
      <c r="S260" s="268"/>
      <c r="T260" s="74"/>
      <c r="U260" s="268"/>
      <c r="V260" s="268"/>
      <c r="W260" s="268"/>
      <c r="X260" s="268"/>
      <c r="Y260" s="268"/>
      <c r="Z260" s="268"/>
      <c r="AA260" s="268"/>
      <c r="AB260" s="268"/>
      <c r="AC260" s="268"/>
      <c r="AD260" s="268"/>
      <c r="AE260" s="268"/>
      <c r="AF260" s="268"/>
      <c r="AG260" s="268"/>
      <c r="AH260" s="268"/>
      <c r="AI260" s="268"/>
      <c r="AJ260" s="268"/>
      <c r="AK260" s="268"/>
      <c r="AL260" s="268"/>
      <c r="AM260" s="268"/>
      <c r="AN260" s="268"/>
      <c r="AO260" s="268"/>
      <c r="AP260" s="268"/>
      <c r="AQ260" s="268"/>
      <c r="AR260" s="268"/>
      <c r="AS260" s="269"/>
      <c r="AT260" s="269"/>
      <c r="AU260" s="269"/>
      <c r="AV260" s="269"/>
      <c r="AW260" s="269"/>
      <c r="AX260" s="269"/>
      <c r="AY260" s="269"/>
      <c r="AZ260" s="269"/>
      <c r="BA260" s="269"/>
      <c r="BB260" s="269"/>
      <c r="BC260" s="269"/>
      <c r="BD260" s="269"/>
      <c r="BE260" s="269"/>
      <c r="BF260" s="269"/>
      <c r="BG260" s="269"/>
      <c r="BH260" s="269"/>
      <c r="BI260" s="269"/>
      <c r="BJ260" s="269"/>
      <c r="BK260" s="269"/>
      <c r="BL260" s="269"/>
      <c r="BM260" s="269"/>
      <c r="BN260" s="269"/>
      <c r="BO260" s="269"/>
      <c r="BP260" s="269"/>
      <c r="BQ260" s="269"/>
      <c r="BR260" s="269"/>
      <c r="BS260" s="269"/>
      <c r="BT260" s="269"/>
      <c r="BU260" s="269"/>
      <c r="BV260" s="269"/>
      <c r="BW260" s="269"/>
      <c r="BX260" s="269"/>
      <c r="BY260" s="269"/>
      <c r="BZ260" s="269"/>
      <c r="CA260" s="269"/>
      <c r="CB260" s="269"/>
      <c r="CC260" s="269"/>
      <c r="CD260" s="269"/>
      <c r="CE260" s="269"/>
      <c r="CF260" s="269"/>
      <c r="CG260" s="269"/>
      <c r="CH260" s="269"/>
      <c r="CI260" s="269"/>
      <c r="CJ260" s="269"/>
      <c r="CK260" s="269"/>
      <c r="CL260" s="269"/>
      <c r="CM260" s="269"/>
      <c r="CN260" s="269"/>
      <c r="CO260" s="269"/>
      <c r="CP260" s="269"/>
      <c r="CQ260" s="269"/>
      <c r="CR260" s="269"/>
      <c r="CS260" s="269"/>
      <c r="CT260" s="269"/>
      <c r="CU260" s="269"/>
      <c r="CV260" s="269"/>
      <c r="CW260" s="269"/>
      <c r="CX260" s="269"/>
      <c r="CY260" s="269"/>
      <c r="CZ260" s="269"/>
      <c r="DA260" s="269"/>
      <c r="DB260" s="269"/>
      <c r="DC260" s="270"/>
      <c r="DD260" s="270"/>
      <c r="DE260" s="270"/>
      <c r="DF260" s="270"/>
      <c r="DG260" s="270"/>
      <c r="DH260" s="270"/>
      <c r="DI260" s="270"/>
      <c r="DJ260" s="270"/>
      <c r="DK260" s="270"/>
      <c r="DL260" s="270"/>
      <c r="DM260" s="270"/>
      <c r="DN260" s="270"/>
      <c r="DO260" s="270"/>
      <c r="DP260" s="270"/>
      <c r="DQ260" s="270"/>
      <c r="DR260" s="270"/>
      <c r="DS260" s="270"/>
      <c r="DT260" s="270"/>
      <c r="DU260" s="270"/>
      <c r="DV260" s="270"/>
      <c r="DW260" s="270"/>
      <c r="DX260" s="270"/>
      <c r="DY260" s="270"/>
      <c r="DZ260" s="270"/>
      <c r="EA260" s="270"/>
      <c r="EB260" s="270"/>
      <c r="EC260" s="270"/>
      <c r="ED260" s="270"/>
      <c r="EE260" s="270"/>
      <c r="EF260" s="270"/>
      <c r="EG260" s="270"/>
      <c r="EH260" s="270"/>
      <c r="EI260" s="270"/>
      <c r="EJ260" s="270"/>
      <c r="EK260" s="270"/>
      <c r="EL260" s="270"/>
      <c r="EM260" s="270"/>
      <c r="EN260" s="270"/>
      <c r="EO260" s="270"/>
      <c r="EP260" s="270"/>
      <c r="EQ260" s="270"/>
      <c r="ER260" s="270"/>
      <c r="ES260" s="270"/>
      <c r="ET260" s="270"/>
      <c r="EU260" s="270"/>
      <c r="EV260" s="270"/>
      <c r="EW260" s="270"/>
      <c r="EX260" s="270"/>
    </row>
    <row r="261" spans="1:154" s="271" customFormat="1" hidden="1" x14ac:dyDescent="0.2">
      <c r="A261" s="265"/>
      <c r="B261" s="266"/>
      <c r="C261" s="266"/>
      <c r="D261" s="266"/>
      <c r="E261" s="266" t="s">
        <v>60</v>
      </c>
      <c r="F261" s="266"/>
      <c r="G261" s="267" t="s">
        <v>279</v>
      </c>
      <c r="H261" s="217"/>
      <c r="I261" s="218"/>
      <c r="J261" s="118">
        <f t="shared" si="29"/>
        <v>0</v>
      </c>
      <c r="K261" s="171"/>
      <c r="L261" s="219"/>
      <c r="M261" s="120"/>
      <c r="N261" s="118"/>
      <c r="O261" s="104">
        <f t="shared" si="36"/>
        <v>0</v>
      </c>
      <c r="P261" s="104">
        <f t="shared" si="34"/>
        <v>0</v>
      </c>
      <c r="Q261" s="97"/>
      <c r="R261" s="268"/>
      <c r="S261" s="268"/>
      <c r="T261" s="74"/>
      <c r="U261" s="268"/>
      <c r="V261" s="268"/>
      <c r="W261" s="268"/>
      <c r="X261" s="268"/>
      <c r="Y261" s="268"/>
      <c r="Z261" s="268"/>
      <c r="AA261" s="268"/>
      <c r="AB261" s="268"/>
      <c r="AC261" s="268"/>
      <c r="AD261" s="268"/>
      <c r="AE261" s="268"/>
      <c r="AF261" s="268"/>
      <c r="AG261" s="268"/>
      <c r="AH261" s="268"/>
      <c r="AI261" s="268"/>
      <c r="AJ261" s="268"/>
      <c r="AK261" s="268"/>
      <c r="AL261" s="268"/>
      <c r="AM261" s="268"/>
      <c r="AN261" s="268"/>
      <c r="AO261" s="268"/>
      <c r="AP261" s="268"/>
      <c r="AQ261" s="268"/>
      <c r="AR261" s="268"/>
      <c r="AS261" s="269"/>
      <c r="AT261" s="269"/>
      <c r="AU261" s="269"/>
      <c r="AV261" s="269"/>
      <c r="AW261" s="269"/>
      <c r="AX261" s="269"/>
      <c r="AY261" s="269"/>
      <c r="AZ261" s="269"/>
      <c r="BA261" s="269"/>
      <c r="BB261" s="269"/>
      <c r="BC261" s="269"/>
      <c r="BD261" s="269"/>
      <c r="BE261" s="269"/>
      <c r="BF261" s="269"/>
      <c r="BG261" s="269"/>
      <c r="BH261" s="269"/>
      <c r="BI261" s="269"/>
      <c r="BJ261" s="269"/>
      <c r="BK261" s="269"/>
      <c r="BL261" s="269"/>
      <c r="BM261" s="269"/>
      <c r="BN261" s="269"/>
      <c r="BO261" s="269"/>
      <c r="BP261" s="269"/>
      <c r="BQ261" s="269"/>
      <c r="BR261" s="269"/>
      <c r="BS261" s="269"/>
      <c r="BT261" s="269"/>
      <c r="BU261" s="269"/>
      <c r="BV261" s="269"/>
      <c r="BW261" s="269"/>
      <c r="BX261" s="269"/>
      <c r="BY261" s="269"/>
      <c r="BZ261" s="269"/>
      <c r="CA261" s="269"/>
      <c r="CB261" s="269"/>
      <c r="CC261" s="269"/>
      <c r="CD261" s="269"/>
      <c r="CE261" s="269"/>
      <c r="CF261" s="269"/>
      <c r="CG261" s="269"/>
      <c r="CH261" s="269"/>
      <c r="CI261" s="269"/>
      <c r="CJ261" s="269"/>
      <c r="CK261" s="269"/>
      <c r="CL261" s="269"/>
      <c r="CM261" s="269"/>
      <c r="CN261" s="269"/>
      <c r="CO261" s="269"/>
      <c r="CP261" s="269"/>
      <c r="CQ261" s="269"/>
      <c r="CR261" s="269"/>
      <c r="CS261" s="269"/>
      <c r="CT261" s="269"/>
      <c r="CU261" s="269"/>
      <c r="CV261" s="269"/>
      <c r="CW261" s="269"/>
      <c r="CX261" s="269"/>
      <c r="CY261" s="269"/>
      <c r="CZ261" s="269"/>
      <c r="DA261" s="269"/>
      <c r="DB261" s="269"/>
      <c r="DC261" s="270"/>
      <c r="DD261" s="270"/>
      <c r="DE261" s="270"/>
      <c r="DF261" s="270"/>
      <c r="DG261" s="270"/>
      <c r="DH261" s="270"/>
      <c r="DI261" s="270"/>
      <c r="DJ261" s="270"/>
      <c r="DK261" s="270"/>
      <c r="DL261" s="270"/>
      <c r="DM261" s="270"/>
      <c r="DN261" s="270"/>
      <c r="DO261" s="270"/>
      <c r="DP261" s="270"/>
      <c r="DQ261" s="270"/>
      <c r="DR261" s="270"/>
      <c r="DS261" s="270"/>
      <c r="DT261" s="270"/>
      <c r="DU261" s="270"/>
      <c r="DV261" s="270"/>
      <c r="DW261" s="270"/>
      <c r="DX261" s="270"/>
      <c r="DY261" s="270"/>
      <c r="DZ261" s="270"/>
      <c r="EA261" s="270"/>
      <c r="EB261" s="270"/>
      <c r="EC261" s="270"/>
      <c r="ED261" s="270"/>
      <c r="EE261" s="270"/>
      <c r="EF261" s="270"/>
      <c r="EG261" s="270"/>
      <c r="EH261" s="270"/>
      <c r="EI261" s="270"/>
      <c r="EJ261" s="270"/>
      <c r="EK261" s="270"/>
      <c r="EL261" s="270"/>
      <c r="EM261" s="270"/>
      <c r="EN261" s="270"/>
      <c r="EO261" s="270"/>
      <c r="EP261" s="270"/>
      <c r="EQ261" s="270"/>
      <c r="ER261" s="270"/>
      <c r="ES261" s="270"/>
      <c r="ET261" s="270"/>
      <c r="EU261" s="270"/>
      <c r="EV261" s="270"/>
      <c r="EW261" s="270"/>
      <c r="EX261" s="270"/>
    </row>
    <row r="262" spans="1:154" x14ac:dyDescent="0.2">
      <c r="A262" s="235"/>
      <c r="B262" s="236"/>
      <c r="C262" s="236"/>
      <c r="D262" s="236">
        <v>85</v>
      </c>
      <c r="E262" s="236"/>
      <c r="F262" s="236"/>
      <c r="G262" s="237" t="s">
        <v>121</v>
      </c>
      <c r="H262" s="238"/>
      <c r="I262" s="239"/>
      <c r="J262" s="240">
        <f t="shared" si="29"/>
        <v>0</v>
      </c>
      <c r="K262" s="241"/>
      <c r="L262" s="242"/>
      <c r="M262" s="243">
        <v>-284</v>
      </c>
      <c r="N262" s="240"/>
      <c r="O262" s="244">
        <f t="shared" si="36"/>
        <v>-284</v>
      </c>
      <c r="P262" s="244">
        <f t="shared" si="34"/>
        <v>284</v>
      </c>
      <c r="Q262" s="245"/>
      <c r="R262" s="73"/>
      <c r="S262" s="73"/>
      <c r="T262" s="74"/>
      <c r="U262" s="73"/>
      <c r="V262" s="73"/>
      <c r="W262" s="73"/>
      <c r="X262" s="73"/>
      <c r="Y262" s="73"/>
      <c r="Z262" s="73"/>
      <c r="AA262" s="73"/>
      <c r="AB262" s="73"/>
      <c r="AC262" s="73"/>
      <c r="AD262" s="73"/>
      <c r="AE262" s="73"/>
      <c r="AF262" s="73"/>
      <c r="AG262" s="73"/>
      <c r="AH262" s="73"/>
      <c r="AI262" s="73"/>
      <c r="AJ262" s="73"/>
      <c r="AK262" s="73"/>
      <c r="AL262" s="73"/>
      <c r="AM262" s="73"/>
      <c r="AN262" s="73"/>
      <c r="AO262" s="73"/>
      <c r="AP262" s="73"/>
      <c r="AQ262" s="73"/>
      <c r="AR262" s="73"/>
      <c r="AS262" s="14"/>
      <c r="AT262" s="14"/>
      <c r="AU262" s="14"/>
      <c r="AV262" s="14"/>
      <c r="AW262" s="14"/>
      <c r="AX262" s="14"/>
      <c r="AY262" s="14"/>
      <c r="AZ262" s="14"/>
      <c r="BA262" s="14"/>
      <c r="BB262" s="14"/>
      <c r="BC262" s="14"/>
      <c r="BD262" s="14"/>
      <c r="BE262" s="14"/>
      <c r="BF262" s="14"/>
      <c r="BG262" s="14"/>
      <c r="BH262" s="14"/>
      <c r="BI262" s="14"/>
      <c r="BJ262" s="14"/>
      <c r="BK262" s="14"/>
      <c r="BL262" s="14"/>
      <c r="BM262" s="14"/>
      <c r="BN262" s="14"/>
      <c r="BO262" s="14"/>
      <c r="BP262" s="14"/>
      <c r="BQ262" s="14"/>
      <c r="BR262" s="14"/>
      <c r="BS262" s="14"/>
      <c r="BT262" s="14"/>
      <c r="BU262" s="14"/>
      <c r="BV262" s="14"/>
      <c r="BW262" s="14"/>
      <c r="BX262" s="14"/>
      <c r="BY262" s="14"/>
      <c r="BZ262" s="14"/>
      <c r="CA262" s="14"/>
      <c r="CB262" s="14"/>
      <c r="CC262" s="14"/>
      <c r="CD262" s="14"/>
      <c r="CE262" s="14"/>
      <c r="CF262" s="14"/>
      <c r="CG262" s="14"/>
      <c r="CH262" s="14"/>
      <c r="CI262" s="14"/>
      <c r="CJ262" s="14"/>
      <c r="CK262" s="14"/>
      <c r="CL262" s="14"/>
      <c r="CM262" s="14"/>
      <c r="CN262" s="14"/>
      <c r="CO262" s="14"/>
      <c r="CP262" s="14"/>
      <c r="CQ262" s="14"/>
      <c r="CR262" s="14"/>
      <c r="CS262" s="14"/>
      <c r="CT262" s="14"/>
      <c r="CU262" s="14"/>
      <c r="CV262" s="14"/>
      <c r="CW262" s="14"/>
      <c r="CX262" s="14"/>
      <c r="CY262" s="14"/>
      <c r="CZ262" s="14"/>
      <c r="DA262" s="14"/>
      <c r="DB262" s="14"/>
      <c r="DC262" s="16"/>
      <c r="DD262" s="16"/>
      <c r="DE262" s="16"/>
      <c r="DF262" s="16"/>
      <c r="DG262" s="16"/>
      <c r="DH262" s="16"/>
      <c r="DI262" s="16"/>
      <c r="DJ262" s="16"/>
      <c r="DK262" s="16"/>
      <c r="DL262" s="16"/>
      <c r="DM262" s="16"/>
      <c r="DN262" s="16"/>
      <c r="DO262" s="16"/>
      <c r="DP262" s="16"/>
      <c r="DQ262" s="16"/>
      <c r="DR262" s="16"/>
      <c r="DS262" s="16"/>
      <c r="DT262" s="16"/>
      <c r="DU262" s="16"/>
      <c r="DV262" s="16"/>
      <c r="DW262" s="16"/>
      <c r="DX262" s="16"/>
      <c r="DY262" s="16"/>
      <c r="DZ262" s="16"/>
      <c r="EA262" s="16"/>
      <c r="EB262" s="16"/>
      <c r="EC262" s="16"/>
      <c r="ED262" s="16"/>
      <c r="EE262" s="16"/>
      <c r="EF262" s="16"/>
      <c r="EG262" s="16"/>
      <c r="EH262" s="16"/>
      <c r="EI262" s="16"/>
      <c r="EJ262" s="16"/>
      <c r="EK262" s="16"/>
      <c r="EL262" s="16"/>
      <c r="EM262" s="16"/>
      <c r="EN262" s="16"/>
      <c r="EO262" s="16"/>
      <c r="EP262" s="16"/>
      <c r="EQ262" s="16"/>
      <c r="ER262" s="16"/>
      <c r="ES262" s="16"/>
      <c r="ET262" s="16"/>
      <c r="EU262" s="16"/>
      <c r="EV262" s="16"/>
      <c r="EW262" s="16"/>
      <c r="EX262" s="16"/>
    </row>
    <row r="263" spans="1:154" hidden="1" x14ac:dyDescent="0.2">
      <c r="A263" s="115"/>
      <c r="B263" s="116"/>
      <c r="C263" s="116"/>
      <c r="D263" s="116"/>
      <c r="E263" s="116"/>
      <c r="F263" s="116"/>
      <c r="G263" s="123" t="s">
        <v>280</v>
      </c>
      <c r="H263" s="217"/>
      <c r="I263" s="218"/>
      <c r="J263" s="118">
        <f t="shared" si="29"/>
        <v>0</v>
      </c>
      <c r="K263" s="171"/>
      <c r="L263" s="219"/>
      <c r="M263" s="120"/>
      <c r="N263" s="118"/>
      <c r="O263" s="261"/>
      <c r="P263" s="261">
        <f t="shared" si="34"/>
        <v>0</v>
      </c>
      <c r="Q263" s="97"/>
      <c r="R263" s="73"/>
      <c r="S263" s="73"/>
      <c r="T263" s="74"/>
      <c r="U263" s="73"/>
      <c r="V263" s="73"/>
      <c r="W263" s="73"/>
      <c r="X263" s="73"/>
      <c r="Y263" s="73"/>
      <c r="Z263" s="73"/>
      <c r="AA263" s="73"/>
      <c r="AB263" s="73"/>
      <c r="AC263" s="73"/>
      <c r="AD263" s="73"/>
      <c r="AE263" s="73"/>
      <c r="AF263" s="73"/>
      <c r="AG263" s="73"/>
      <c r="AH263" s="73"/>
      <c r="AI263" s="73"/>
      <c r="AJ263" s="73"/>
      <c r="AK263" s="73"/>
      <c r="AL263" s="73"/>
      <c r="AM263" s="73"/>
      <c r="AN263" s="73"/>
      <c r="AO263" s="73"/>
      <c r="AP263" s="73"/>
      <c r="AQ263" s="73"/>
      <c r="AR263" s="73"/>
      <c r="AS263" s="14"/>
      <c r="AT263" s="14"/>
      <c r="AU263" s="14"/>
      <c r="AV263" s="14"/>
      <c r="AW263" s="14"/>
      <c r="AX263" s="14"/>
      <c r="AY263" s="14"/>
      <c r="AZ263" s="14"/>
      <c r="BA263" s="14"/>
      <c r="BB263" s="14"/>
      <c r="BC263" s="14"/>
      <c r="BD263" s="14"/>
      <c r="BE263" s="14"/>
      <c r="BF263" s="14"/>
      <c r="BG263" s="14"/>
      <c r="BH263" s="14"/>
      <c r="BI263" s="14"/>
      <c r="BJ263" s="14"/>
      <c r="BK263" s="14"/>
      <c r="BL263" s="14"/>
      <c r="BM263" s="14"/>
      <c r="BN263" s="14"/>
      <c r="BO263" s="14"/>
      <c r="BP263" s="14"/>
      <c r="BQ263" s="14"/>
      <c r="BR263" s="14"/>
      <c r="BS263" s="14"/>
      <c r="BT263" s="14"/>
      <c r="BU263" s="14"/>
      <c r="BV263" s="14"/>
      <c r="BW263" s="14"/>
      <c r="BX263" s="14"/>
      <c r="BY263" s="14"/>
      <c r="BZ263" s="14"/>
      <c r="CA263" s="14"/>
      <c r="CB263" s="14"/>
      <c r="CC263" s="14"/>
      <c r="CD263" s="14"/>
      <c r="CE263" s="14"/>
      <c r="CF263" s="14"/>
      <c r="CG263" s="14"/>
      <c r="CH263" s="14"/>
      <c r="CI263" s="14"/>
      <c r="CJ263" s="14"/>
      <c r="CK263" s="14"/>
      <c r="CL263" s="14"/>
      <c r="CM263" s="14"/>
      <c r="CN263" s="14"/>
      <c r="CO263" s="14"/>
      <c r="CP263" s="14"/>
      <c r="CQ263" s="14"/>
      <c r="CR263" s="14"/>
      <c r="CS263" s="14"/>
      <c r="CT263" s="14"/>
      <c r="CU263" s="14"/>
      <c r="CV263" s="14"/>
      <c r="CW263" s="14"/>
      <c r="CX263" s="14"/>
      <c r="CY263" s="14"/>
      <c r="CZ263" s="14"/>
      <c r="DA263" s="14"/>
      <c r="DB263" s="14"/>
      <c r="DC263" s="16"/>
      <c r="DD263" s="16"/>
      <c r="DE263" s="16"/>
      <c r="DF263" s="16"/>
      <c r="DG263" s="16"/>
      <c r="DH263" s="16"/>
      <c r="DI263" s="16"/>
      <c r="DJ263" s="16"/>
      <c r="DK263" s="16"/>
      <c r="DL263" s="16"/>
      <c r="DM263" s="16"/>
      <c r="DN263" s="16"/>
      <c r="DO263" s="16"/>
      <c r="DP263" s="16"/>
      <c r="DQ263" s="16"/>
      <c r="DR263" s="16"/>
      <c r="DS263" s="16"/>
      <c r="DT263" s="16"/>
      <c r="DU263" s="16"/>
      <c r="DV263" s="16"/>
      <c r="DW263" s="16"/>
      <c r="DX263" s="16"/>
      <c r="DY263" s="16"/>
      <c r="DZ263" s="16"/>
      <c r="EA263" s="16"/>
      <c r="EB263" s="16"/>
      <c r="EC263" s="16"/>
      <c r="ED263" s="16"/>
      <c r="EE263" s="16"/>
      <c r="EF263" s="16"/>
      <c r="EG263" s="16"/>
      <c r="EH263" s="16"/>
      <c r="EI263" s="16"/>
      <c r="EJ263" s="16"/>
      <c r="EK263" s="16"/>
      <c r="EL263" s="16"/>
      <c r="EM263" s="16"/>
      <c r="EN263" s="16"/>
      <c r="EO263" s="16"/>
      <c r="EP263" s="16"/>
      <c r="EQ263" s="16"/>
      <c r="ER263" s="16"/>
      <c r="ES263" s="16"/>
      <c r="ET263" s="16"/>
      <c r="EU263" s="16"/>
      <c r="EV263" s="16"/>
      <c r="EW263" s="16"/>
      <c r="EX263" s="16"/>
    </row>
    <row r="264" spans="1:154" hidden="1" x14ac:dyDescent="0.2">
      <c r="A264" s="246" t="s">
        <v>223</v>
      </c>
      <c r="B264" s="247" t="s">
        <v>179</v>
      </c>
      <c r="C264" s="247"/>
      <c r="D264" s="247"/>
      <c r="E264" s="247"/>
      <c r="F264" s="247"/>
      <c r="G264" s="272" t="s">
        <v>281</v>
      </c>
      <c r="H264" s="213">
        <f>H265</f>
        <v>0</v>
      </c>
      <c r="I264" s="214">
        <f>I265</f>
        <v>0</v>
      </c>
      <c r="J264" s="118">
        <f t="shared" si="29"/>
        <v>0</v>
      </c>
      <c r="K264" s="171"/>
      <c r="L264" s="215">
        <f>L265</f>
        <v>0</v>
      </c>
      <c r="M264" s="170">
        <f>M265</f>
        <v>0</v>
      </c>
      <c r="N264" s="170">
        <f>N265</f>
        <v>0</v>
      </c>
      <c r="O264" s="216">
        <f>O265</f>
        <v>0</v>
      </c>
      <c r="P264" s="216">
        <f t="shared" si="34"/>
        <v>0</v>
      </c>
      <c r="Q264" s="97"/>
      <c r="R264" s="73"/>
      <c r="S264" s="73"/>
      <c r="T264" s="74"/>
      <c r="U264" s="73"/>
      <c r="V264" s="73"/>
      <c r="W264" s="73"/>
      <c r="X264" s="73"/>
      <c r="Y264" s="73"/>
      <c r="Z264" s="73"/>
      <c r="AA264" s="73"/>
      <c r="AB264" s="73"/>
      <c r="AC264" s="73"/>
      <c r="AD264" s="73"/>
      <c r="AE264" s="73"/>
      <c r="AF264" s="73"/>
      <c r="AG264" s="73"/>
      <c r="AH264" s="73"/>
      <c r="AI264" s="73"/>
      <c r="AJ264" s="73"/>
      <c r="AK264" s="73"/>
      <c r="AL264" s="73"/>
      <c r="AM264" s="73"/>
      <c r="AN264" s="73"/>
      <c r="AO264" s="73"/>
      <c r="AP264" s="73"/>
      <c r="AQ264" s="73"/>
      <c r="AR264" s="73"/>
      <c r="AS264" s="14"/>
      <c r="AT264" s="14"/>
      <c r="AU264" s="14"/>
      <c r="AV264" s="14"/>
      <c r="AW264" s="14"/>
      <c r="AX264" s="14"/>
      <c r="AY264" s="14"/>
      <c r="AZ264" s="14"/>
      <c r="BA264" s="14"/>
      <c r="BB264" s="14"/>
      <c r="BC264" s="14"/>
      <c r="BD264" s="14"/>
      <c r="BE264" s="14"/>
      <c r="BF264" s="14"/>
      <c r="BG264" s="14"/>
      <c r="BH264" s="14"/>
      <c r="BI264" s="14"/>
      <c r="BJ264" s="14"/>
      <c r="BK264" s="14"/>
      <c r="BL264" s="14"/>
      <c r="BM264" s="14"/>
      <c r="BN264" s="14"/>
      <c r="BO264" s="14"/>
      <c r="BP264" s="14"/>
      <c r="BQ264" s="14"/>
      <c r="BR264" s="14"/>
      <c r="BS264" s="14"/>
      <c r="BT264" s="14"/>
      <c r="BU264" s="14"/>
      <c r="BV264" s="14"/>
      <c r="BW264" s="14"/>
      <c r="BX264" s="14"/>
      <c r="BY264" s="14"/>
      <c r="BZ264" s="14"/>
      <c r="CA264" s="14"/>
      <c r="CB264" s="14"/>
      <c r="CC264" s="14"/>
      <c r="CD264" s="14"/>
      <c r="CE264" s="14"/>
      <c r="CF264" s="14"/>
      <c r="CG264" s="14"/>
      <c r="CH264" s="14"/>
      <c r="CI264" s="14"/>
      <c r="CJ264" s="14"/>
      <c r="CK264" s="14"/>
      <c r="CL264" s="14"/>
      <c r="CM264" s="14"/>
      <c r="CN264" s="14"/>
      <c r="CO264" s="14"/>
      <c r="CP264" s="14"/>
      <c r="CQ264" s="14"/>
      <c r="CR264" s="14"/>
      <c r="CS264" s="14"/>
      <c r="CT264" s="14"/>
      <c r="CU264" s="14"/>
      <c r="CV264" s="14"/>
      <c r="CW264" s="14"/>
      <c r="CX264" s="14"/>
      <c r="CY264" s="14"/>
      <c r="CZ264" s="14"/>
      <c r="DA264" s="14"/>
      <c r="DB264" s="14"/>
      <c r="DC264" s="16"/>
      <c r="DD264" s="16"/>
      <c r="DE264" s="16"/>
      <c r="DF264" s="16"/>
      <c r="DG264" s="16"/>
      <c r="DH264" s="16"/>
      <c r="DI264" s="16"/>
      <c r="DJ264" s="16"/>
      <c r="DK264" s="16"/>
      <c r="DL264" s="16"/>
      <c r="DM264" s="16"/>
      <c r="DN264" s="16"/>
      <c r="DO264" s="16"/>
      <c r="DP264" s="16"/>
      <c r="DQ264" s="16"/>
      <c r="DR264" s="16"/>
      <c r="DS264" s="16"/>
      <c r="DT264" s="16"/>
      <c r="DU264" s="16"/>
      <c r="DV264" s="16"/>
      <c r="DW264" s="16"/>
      <c r="DX264" s="16"/>
      <c r="DY264" s="16"/>
      <c r="DZ264" s="16"/>
      <c r="EA264" s="16"/>
      <c r="EB264" s="16"/>
      <c r="EC264" s="16"/>
      <c r="ED264" s="16"/>
      <c r="EE264" s="16"/>
      <c r="EF264" s="16"/>
      <c r="EG264" s="16"/>
      <c r="EH264" s="16"/>
      <c r="EI264" s="16"/>
      <c r="EJ264" s="16"/>
      <c r="EK264" s="16"/>
      <c r="EL264" s="16"/>
      <c r="EM264" s="16"/>
      <c r="EN264" s="16"/>
      <c r="EO264" s="16"/>
      <c r="EP264" s="16"/>
      <c r="EQ264" s="16"/>
      <c r="ER264" s="16"/>
      <c r="ES264" s="16"/>
      <c r="ET264" s="16"/>
      <c r="EU264" s="16"/>
      <c r="EV264" s="16"/>
      <c r="EW264" s="16"/>
      <c r="EX264" s="16"/>
    </row>
    <row r="265" spans="1:154" hidden="1" x14ac:dyDescent="0.2">
      <c r="A265" s="246"/>
      <c r="B265" s="247"/>
      <c r="C265" s="247" t="s">
        <v>40</v>
      </c>
      <c r="D265" s="247"/>
      <c r="E265" s="247"/>
      <c r="F265" s="247"/>
      <c r="G265" s="272" t="s">
        <v>282</v>
      </c>
      <c r="H265" s="213">
        <f>H240</f>
        <v>0</v>
      </c>
      <c r="I265" s="214">
        <f>I240</f>
        <v>0</v>
      </c>
      <c r="J265" s="118">
        <f t="shared" si="29"/>
        <v>0</v>
      </c>
      <c r="K265" s="171"/>
      <c r="L265" s="215">
        <f>L240</f>
        <v>0</v>
      </c>
      <c r="M265" s="170">
        <f>M240</f>
        <v>0</v>
      </c>
      <c r="N265" s="170">
        <f>N240</f>
        <v>0</v>
      </c>
      <c r="O265" s="216">
        <f>O240</f>
        <v>0</v>
      </c>
      <c r="P265" s="216">
        <f t="shared" si="34"/>
        <v>0</v>
      </c>
      <c r="Q265" s="97"/>
      <c r="R265" s="73"/>
      <c r="S265" s="73"/>
      <c r="T265" s="74"/>
      <c r="U265" s="73"/>
      <c r="V265" s="73"/>
      <c r="W265" s="73"/>
      <c r="X265" s="73"/>
      <c r="Y265" s="73"/>
      <c r="Z265" s="73"/>
      <c r="AA265" s="73"/>
      <c r="AB265" s="73"/>
      <c r="AC265" s="73"/>
      <c r="AD265" s="73"/>
      <c r="AE265" s="73"/>
      <c r="AF265" s="73"/>
      <c r="AG265" s="73"/>
      <c r="AH265" s="73"/>
      <c r="AI265" s="73"/>
      <c r="AJ265" s="73"/>
      <c r="AK265" s="73"/>
      <c r="AL265" s="73"/>
      <c r="AM265" s="73"/>
      <c r="AN265" s="73"/>
      <c r="AO265" s="73"/>
      <c r="AP265" s="73"/>
      <c r="AQ265" s="73"/>
      <c r="AR265" s="73"/>
      <c r="AS265" s="14"/>
      <c r="AT265" s="14"/>
      <c r="AU265" s="14"/>
      <c r="AV265" s="14"/>
      <c r="AW265" s="14"/>
      <c r="AX265" s="14"/>
      <c r="AY265" s="14"/>
      <c r="AZ265" s="14"/>
      <c r="BA265" s="14"/>
      <c r="BB265" s="14"/>
      <c r="BC265" s="14"/>
      <c r="BD265" s="14"/>
      <c r="BE265" s="14"/>
      <c r="BF265" s="14"/>
      <c r="BG265" s="14"/>
      <c r="BH265" s="14"/>
      <c r="BI265" s="14"/>
      <c r="BJ265" s="14"/>
      <c r="BK265" s="14"/>
      <c r="BL265" s="14"/>
      <c r="BM265" s="14"/>
      <c r="BN265" s="14"/>
      <c r="BO265" s="14"/>
      <c r="BP265" s="14"/>
      <c r="BQ265" s="14"/>
      <c r="BR265" s="14"/>
      <c r="BS265" s="14"/>
      <c r="BT265" s="14"/>
      <c r="BU265" s="14"/>
      <c r="BV265" s="14"/>
      <c r="BW265" s="14"/>
      <c r="BX265" s="14"/>
      <c r="BY265" s="14"/>
      <c r="BZ265" s="14"/>
      <c r="CA265" s="14"/>
      <c r="CB265" s="14"/>
      <c r="CC265" s="14"/>
      <c r="CD265" s="14"/>
      <c r="CE265" s="14"/>
      <c r="CF265" s="14"/>
      <c r="CG265" s="14"/>
      <c r="CH265" s="14"/>
      <c r="CI265" s="14"/>
      <c r="CJ265" s="14"/>
      <c r="CK265" s="14"/>
      <c r="CL265" s="14"/>
      <c r="CM265" s="14"/>
      <c r="CN265" s="14"/>
      <c r="CO265" s="14"/>
      <c r="CP265" s="14"/>
      <c r="CQ265" s="14"/>
      <c r="CR265" s="14"/>
      <c r="CS265" s="14"/>
      <c r="CT265" s="14"/>
      <c r="CU265" s="14"/>
      <c r="CV265" s="14"/>
      <c r="CW265" s="14"/>
      <c r="CX265" s="14"/>
      <c r="CY265" s="14"/>
      <c r="CZ265" s="14"/>
      <c r="DA265" s="14"/>
      <c r="DB265" s="14"/>
      <c r="DC265" s="16"/>
      <c r="DD265" s="16"/>
      <c r="DE265" s="16"/>
      <c r="DF265" s="16"/>
      <c r="DG265" s="16"/>
      <c r="DH265" s="16"/>
      <c r="DI265" s="16"/>
      <c r="DJ265" s="16"/>
      <c r="DK265" s="16"/>
      <c r="DL265" s="16"/>
      <c r="DM265" s="16"/>
      <c r="DN265" s="16"/>
      <c r="DO265" s="16"/>
      <c r="DP265" s="16"/>
      <c r="DQ265" s="16"/>
      <c r="DR265" s="16"/>
      <c r="DS265" s="16"/>
      <c r="DT265" s="16"/>
      <c r="DU265" s="16"/>
      <c r="DV265" s="16"/>
      <c r="DW265" s="16"/>
      <c r="DX265" s="16"/>
      <c r="DY265" s="16"/>
      <c r="DZ265" s="16"/>
      <c r="EA265" s="16"/>
      <c r="EB265" s="16"/>
      <c r="EC265" s="16"/>
      <c r="ED265" s="16"/>
      <c r="EE265" s="16"/>
      <c r="EF265" s="16"/>
      <c r="EG265" s="16"/>
      <c r="EH265" s="16"/>
      <c r="EI265" s="16"/>
      <c r="EJ265" s="16"/>
      <c r="EK265" s="16"/>
      <c r="EL265" s="16"/>
      <c r="EM265" s="16"/>
      <c r="EN265" s="16"/>
      <c r="EO265" s="16"/>
      <c r="EP265" s="16"/>
      <c r="EQ265" s="16"/>
      <c r="ER265" s="16"/>
      <c r="ES265" s="16"/>
      <c r="ET265" s="16"/>
      <c r="EU265" s="16"/>
      <c r="EV265" s="16"/>
      <c r="EW265" s="16"/>
      <c r="EX265" s="16"/>
    </row>
    <row r="266" spans="1:154" hidden="1" x14ac:dyDescent="0.2">
      <c r="A266" s="246"/>
      <c r="B266" s="247" t="s">
        <v>70</v>
      </c>
      <c r="C266" s="247"/>
      <c r="D266" s="247"/>
      <c r="E266" s="247"/>
      <c r="F266" s="247"/>
      <c r="G266" s="272" t="s">
        <v>283</v>
      </c>
      <c r="H266" s="213">
        <f>H178-H265</f>
        <v>11000</v>
      </c>
      <c r="I266" s="214">
        <f>I178-I265</f>
        <v>10142</v>
      </c>
      <c r="J266" s="170">
        <f>H266-I266</f>
        <v>858</v>
      </c>
      <c r="K266" s="171">
        <f t="shared" ref="K266:K315" si="37">ROUND(I266/H266*100,2)</f>
        <v>92.2</v>
      </c>
      <c r="L266" s="215">
        <f>L178-L265</f>
        <v>11000</v>
      </c>
      <c r="M266" s="170">
        <f>M178-M265</f>
        <v>7593</v>
      </c>
      <c r="N266" s="170">
        <f>N178-N265</f>
        <v>2265</v>
      </c>
      <c r="O266" s="216">
        <f>O178-O265</f>
        <v>9858</v>
      </c>
      <c r="P266" s="216">
        <f t="shared" si="34"/>
        <v>1142</v>
      </c>
      <c r="Q266" s="97">
        <f t="shared" si="35"/>
        <v>89.62</v>
      </c>
      <c r="R266" s="73"/>
      <c r="S266" s="73"/>
      <c r="T266" s="74"/>
      <c r="U266" s="73"/>
      <c r="V266" s="73"/>
      <c r="W266" s="73"/>
      <c r="X266" s="73"/>
      <c r="Y266" s="73"/>
      <c r="Z266" s="73"/>
      <c r="AA266" s="73"/>
      <c r="AB266" s="73"/>
      <c r="AC266" s="73"/>
      <c r="AD266" s="73"/>
      <c r="AE266" s="73"/>
      <c r="AF266" s="73"/>
      <c r="AG266" s="73"/>
      <c r="AH266" s="73"/>
      <c r="AI266" s="73"/>
      <c r="AJ266" s="73"/>
      <c r="AK266" s="73"/>
      <c r="AL266" s="73"/>
      <c r="AM266" s="73"/>
      <c r="AN266" s="73"/>
      <c r="AO266" s="73"/>
      <c r="AP266" s="73"/>
      <c r="AQ266" s="73"/>
      <c r="AR266" s="73"/>
      <c r="AS266" s="14"/>
      <c r="AT266" s="14"/>
      <c r="AU266" s="14"/>
      <c r="AV266" s="14"/>
      <c r="AW266" s="14"/>
      <c r="AX266" s="14"/>
      <c r="AY266" s="14"/>
      <c r="AZ266" s="14"/>
      <c r="BA266" s="14"/>
      <c r="BB266" s="14"/>
      <c r="BC266" s="14"/>
      <c r="BD266" s="14"/>
      <c r="BE266" s="14"/>
      <c r="BF266" s="14"/>
      <c r="BG266" s="14"/>
      <c r="BH266" s="14"/>
      <c r="BI266" s="14"/>
      <c r="BJ266" s="14"/>
      <c r="BK266" s="14"/>
      <c r="BL266" s="14"/>
      <c r="BM266" s="14"/>
      <c r="BN266" s="14"/>
      <c r="BO266" s="14"/>
      <c r="BP266" s="14"/>
      <c r="BQ266" s="14"/>
      <c r="BR266" s="14"/>
      <c r="BS266" s="14"/>
      <c r="BT266" s="14"/>
      <c r="BU266" s="14"/>
      <c r="BV266" s="14"/>
      <c r="BW266" s="14"/>
      <c r="BX266" s="14"/>
      <c r="BY266" s="14"/>
      <c r="BZ266" s="14"/>
      <c r="CA266" s="14"/>
      <c r="CB266" s="14"/>
      <c r="CC266" s="14"/>
      <c r="CD266" s="14"/>
      <c r="CE266" s="14"/>
      <c r="CF266" s="14"/>
      <c r="CG266" s="14"/>
      <c r="CH266" s="14"/>
      <c r="CI266" s="14"/>
      <c r="CJ266" s="14"/>
      <c r="CK266" s="14"/>
      <c r="CL266" s="14"/>
      <c r="CM266" s="14"/>
      <c r="CN266" s="14"/>
      <c r="CO266" s="14"/>
      <c r="CP266" s="14"/>
      <c r="CQ266" s="14"/>
      <c r="CR266" s="14"/>
      <c r="CS266" s="14"/>
      <c r="CT266" s="14"/>
      <c r="CU266" s="14"/>
      <c r="CV266" s="14"/>
      <c r="CW266" s="14"/>
      <c r="CX266" s="14"/>
      <c r="CY266" s="14"/>
      <c r="CZ266" s="14"/>
      <c r="DA266" s="14"/>
      <c r="DB266" s="14"/>
      <c r="DC266" s="16"/>
      <c r="DD266" s="16"/>
      <c r="DE266" s="16"/>
      <c r="DF266" s="16"/>
      <c r="DG266" s="16"/>
      <c r="DH266" s="16"/>
      <c r="DI266" s="16"/>
      <c r="DJ266" s="16"/>
      <c r="DK266" s="16"/>
      <c r="DL266" s="16"/>
      <c r="DM266" s="16"/>
      <c r="DN266" s="16"/>
      <c r="DO266" s="16"/>
      <c r="DP266" s="16"/>
      <c r="DQ266" s="16"/>
      <c r="DR266" s="16"/>
      <c r="DS266" s="16"/>
      <c r="DT266" s="16"/>
      <c r="DU266" s="16"/>
      <c r="DV266" s="16"/>
      <c r="DW266" s="16"/>
      <c r="DX266" s="16"/>
      <c r="DY266" s="16"/>
      <c r="DZ266" s="16"/>
      <c r="EA266" s="16"/>
      <c r="EB266" s="16"/>
      <c r="EC266" s="16"/>
      <c r="ED266" s="16"/>
      <c r="EE266" s="16"/>
      <c r="EF266" s="16"/>
      <c r="EG266" s="16"/>
      <c r="EH266" s="16"/>
      <c r="EI266" s="16"/>
      <c r="EJ266" s="16"/>
      <c r="EK266" s="16"/>
      <c r="EL266" s="16"/>
      <c r="EM266" s="16"/>
      <c r="EN266" s="16"/>
      <c r="EO266" s="16"/>
      <c r="EP266" s="16"/>
      <c r="EQ266" s="16"/>
      <c r="ER266" s="16"/>
      <c r="ES266" s="16"/>
      <c r="ET266" s="16"/>
      <c r="EU266" s="16"/>
      <c r="EV266" s="16"/>
      <c r="EW266" s="16"/>
      <c r="EX266" s="16"/>
    </row>
    <row r="267" spans="1:154" s="114" customFormat="1" x14ac:dyDescent="0.25">
      <c r="A267" s="203" t="s">
        <v>284</v>
      </c>
      <c r="B267" s="204"/>
      <c r="C267" s="204"/>
      <c r="D267" s="204"/>
      <c r="E267" s="204"/>
      <c r="F267" s="204"/>
      <c r="G267" s="127" t="s">
        <v>285</v>
      </c>
      <c r="H267" s="250">
        <f>H268+H380+H388+H392</f>
        <v>10925400</v>
      </c>
      <c r="I267" s="251">
        <f>I268+I380+I388+I392</f>
        <v>10918161</v>
      </c>
      <c r="J267" s="186">
        <f>J268+J380+J388+J392</f>
        <v>7239</v>
      </c>
      <c r="K267" s="181">
        <f t="shared" si="37"/>
        <v>99.93</v>
      </c>
      <c r="L267" s="252">
        <f>L268+L380+L388+L392</f>
        <v>10825900</v>
      </c>
      <c r="M267" s="186">
        <f>M268+M380+M388+M392</f>
        <v>9482765</v>
      </c>
      <c r="N267" s="186">
        <f>N268+N380+N388+N392</f>
        <v>1098338</v>
      </c>
      <c r="O267" s="253">
        <f>O268+O380+O388+O392</f>
        <v>10581103</v>
      </c>
      <c r="P267" s="253">
        <f t="shared" si="34"/>
        <v>244797</v>
      </c>
      <c r="Q267" s="136">
        <f t="shared" si="35"/>
        <v>97.74</v>
      </c>
      <c r="R267" s="254"/>
      <c r="S267" s="254"/>
      <c r="T267" s="255"/>
      <c r="U267" s="254"/>
      <c r="V267" s="254"/>
      <c r="W267" s="254"/>
      <c r="X267" s="254"/>
      <c r="Y267" s="254"/>
      <c r="Z267" s="254"/>
      <c r="AA267" s="254"/>
      <c r="AB267" s="254"/>
      <c r="AC267" s="254"/>
      <c r="AD267" s="254"/>
      <c r="AE267" s="254"/>
      <c r="AF267" s="254"/>
      <c r="AG267" s="254"/>
      <c r="AH267" s="254"/>
      <c r="AI267" s="254"/>
      <c r="AJ267" s="254"/>
      <c r="AK267" s="254"/>
      <c r="AL267" s="254"/>
      <c r="AM267" s="254"/>
      <c r="AN267" s="254"/>
      <c r="AO267" s="254"/>
      <c r="AP267" s="254"/>
      <c r="AQ267" s="254"/>
      <c r="AR267" s="254"/>
      <c r="AS267" s="113"/>
      <c r="AT267" s="113"/>
      <c r="AU267" s="113"/>
      <c r="AV267" s="113"/>
      <c r="AW267" s="113"/>
      <c r="AX267" s="113"/>
      <c r="AY267" s="113"/>
      <c r="AZ267" s="113"/>
      <c r="BA267" s="113"/>
      <c r="BB267" s="113"/>
      <c r="BC267" s="113"/>
      <c r="BD267" s="113"/>
      <c r="BE267" s="113"/>
      <c r="BF267" s="113"/>
      <c r="BG267" s="113"/>
      <c r="BH267" s="113"/>
      <c r="BI267" s="113"/>
      <c r="BJ267" s="113"/>
      <c r="BK267" s="113"/>
      <c r="BL267" s="113"/>
      <c r="BM267" s="113"/>
      <c r="BN267" s="113"/>
      <c r="BO267" s="113"/>
      <c r="BP267" s="113"/>
      <c r="BQ267" s="113"/>
      <c r="BR267" s="113"/>
      <c r="BS267" s="113"/>
      <c r="BT267" s="113"/>
      <c r="BU267" s="113"/>
      <c r="BV267" s="113"/>
      <c r="BW267" s="113"/>
      <c r="BX267" s="113"/>
      <c r="BY267" s="113"/>
      <c r="BZ267" s="113"/>
      <c r="CA267" s="113"/>
      <c r="CB267" s="113"/>
      <c r="CC267" s="113"/>
      <c r="CD267" s="113"/>
      <c r="CE267" s="113"/>
      <c r="CF267" s="113"/>
      <c r="CG267" s="113"/>
      <c r="CH267" s="113"/>
      <c r="CI267" s="113"/>
      <c r="CJ267" s="113"/>
      <c r="CK267" s="113"/>
      <c r="CL267" s="113"/>
      <c r="CM267" s="113"/>
      <c r="CN267" s="113"/>
      <c r="CO267" s="113"/>
      <c r="CP267" s="113"/>
      <c r="CQ267" s="113"/>
      <c r="CR267" s="113"/>
      <c r="CS267" s="113"/>
      <c r="CT267" s="113"/>
      <c r="CU267" s="113"/>
      <c r="CV267" s="113"/>
      <c r="CW267" s="113"/>
      <c r="CX267" s="113"/>
      <c r="CY267" s="113"/>
      <c r="CZ267" s="113"/>
      <c r="DA267" s="113"/>
      <c r="DB267" s="113"/>
      <c r="DC267" s="113"/>
      <c r="DD267" s="113"/>
      <c r="DE267" s="113"/>
      <c r="DF267" s="113"/>
      <c r="DG267" s="113"/>
      <c r="DH267" s="113"/>
      <c r="DI267" s="113"/>
      <c r="DJ267" s="113"/>
      <c r="DK267" s="113"/>
      <c r="DL267" s="113"/>
      <c r="DM267" s="113"/>
      <c r="DN267" s="113"/>
      <c r="DO267" s="113"/>
      <c r="DP267" s="113"/>
      <c r="DQ267" s="113"/>
      <c r="DR267" s="113"/>
      <c r="DS267" s="113"/>
      <c r="DT267" s="113"/>
      <c r="DU267" s="113"/>
      <c r="DV267" s="113"/>
      <c r="DW267" s="113"/>
      <c r="DX267" s="113"/>
      <c r="DY267" s="113"/>
      <c r="DZ267" s="113"/>
      <c r="EA267" s="113"/>
      <c r="EB267" s="113"/>
      <c r="EC267" s="113"/>
      <c r="ED267" s="113"/>
      <c r="EE267" s="113"/>
      <c r="EF267" s="113"/>
      <c r="EG267" s="113"/>
      <c r="EH267" s="113"/>
      <c r="EI267" s="113"/>
      <c r="EJ267" s="113"/>
      <c r="EK267" s="113"/>
      <c r="EL267" s="113"/>
      <c r="EM267" s="113"/>
      <c r="EN267" s="113"/>
      <c r="EO267" s="113"/>
      <c r="EP267" s="113"/>
      <c r="EQ267" s="113"/>
      <c r="ER267" s="113"/>
      <c r="ES267" s="113"/>
      <c r="ET267" s="113"/>
      <c r="EU267" s="113"/>
      <c r="EV267" s="113"/>
      <c r="EW267" s="113"/>
      <c r="EX267" s="113"/>
    </row>
    <row r="268" spans="1:154" s="114" customFormat="1" x14ac:dyDescent="0.25">
      <c r="A268" s="87"/>
      <c r="B268" s="88"/>
      <c r="C268" s="88"/>
      <c r="D268" s="88" t="s">
        <v>40</v>
      </c>
      <c r="E268" s="88"/>
      <c r="F268" s="88"/>
      <c r="G268" s="212" t="s">
        <v>94</v>
      </c>
      <c r="H268" s="213">
        <f>H269+H303+H338+H341+H346+H377</f>
        <v>10925400</v>
      </c>
      <c r="I268" s="214">
        <f>I269+I303+I338+I341+I346+I377</f>
        <v>10918161</v>
      </c>
      <c r="J268" s="170">
        <f>J269+J303+J338+J341+J346+J377</f>
        <v>7239</v>
      </c>
      <c r="K268" s="171">
        <f t="shared" si="37"/>
        <v>99.93</v>
      </c>
      <c r="L268" s="215">
        <f>L269+L303+L338+L341+L346+L377</f>
        <v>10825900</v>
      </c>
      <c r="M268" s="170">
        <f>M269+M303+M338+M341+M346+M377</f>
        <v>9551787</v>
      </c>
      <c r="N268" s="170">
        <f>N269+N303+N338+N341+N346+N377</f>
        <v>1100384</v>
      </c>
      <c r="O268" s="216">
        <f>O269+O303+O338+O341+O346+O377</f>
        <v>10652171</v>
      </c>
      <c r="P268" s="216">
        <f t="shared" si="34"/>
        <v>173729</v>
      </c>
      <c r="Q268" s="97">
        <f t="shared" si="35"/>
        <v>98.4</v>
      </c>
      <c r="R268" s="110"/>
      <c r="S268" s="110"/>
      <c r="T268" s="111"/>
      <c r="U268" s="110"/>
      <c r="V268" s="110"/>
      <c r="W268" s="110"/>
      <c r="X268" s="110"/>
      <c r="Y268" s="110"/>
      <c r="Z268" s="110"/>
      <c r="AA268" s="110"/>
      <c r="AB268" s="110"/>
      <c r="AC268" s="110"/>
      <c r="AD268" s="110"/>
      <c r="AE268" s="110"/>
      <c r="AF268" s="110"/>
      <c r="AG268" s="110"/>
      <c r="AH268" s="110"/>
      <c r="AI268" s="110"/>
      <c r="AJ268" s="110"/>
      <c r="AK268" s="110"/>
      <c r="AL268" s="110"/>
      <c r="AM268" s="110"/>
      <c r="AN268" s="110"/>
      <c r="AO268" s="110"/>
      <c r="AP268" s="110"/>
      <c r="AQ268" s="110"/>
      <c r="AR268" s="110"/>
      <c r="AS268" s="112"/>
      <c r="AT268" s="112"/>
      <c r="AU268" s="112"/>
      <c r="AV268" s="112"/>
      <c r="AW268" s="112"/>
      <c r="AX268" s="112"/>
      <c r="AY268" s="112"/>
      <c r="AZ268" s="112"/>
      <c r="BA268" s="112"/>
      <c r="BB268" s="112"/>
      <c r="BC268" s="112"/>
      <c r="BD268" s="112"/>
      <c r="BE268" s="112"/>
      <c r="BF268" s="112"/>
      <c r="BG268" s="112"/>
      <c r="BH268" s="112"/>
      <c r="BI268" s="112"/>
      <c r="BJ268" s="112"/>
      <c r="BK268" s="112"/>
      <c r="BL268" s="112"/>
      <c r="BM268" s="112"/>
      <c r="BN268" s="112"/>
      <c r="BO268" s="112"/>
      <c r="BP268" s="112"/>
      <c r="BQ268" s="112"/>
      <c r="BR268" s="112"/>
      <c r="BS268" s="112"/>
      <c r="BT268" s="112"/>
      <c r="BU268" s="112"/>
      <c r="BV268" s="112"/>
      <c r="BW268" s="112"/>
      <c r="BX268" s="112"/>
      <c r="BY268" s="112"/>
      <c r="BZ268" s="112"/>
      <c r="CA268" s="112"/>
      <c r="CB268" s="112"/>
      <c r="CC268" s="112"/>
      <c r="CD268" s="112"/>
      <c r="CE268" s="112"/>
      <c r="CF268" s="112"/>
      <c r="CG268" s="112"/>
      <c r="CH268" s="112"/>
      <c r="CI268" s="112"/>
      <c r="CJ268" s="112"/>
      <c r="CK268" s="112"/>
      <c r="CL268" s="112"/>
      <c r="CM268" s="112"/>
      <c r="CN268" s="112"/>
      <c r="CO268" s="112"/>
      <c r="CP268" s="112"/>
      <c r="CQ268" s="112"/>
      <c r="CR268" s="112"/>
      <c r="CS268" s="112"/>
      <c r="CT268" s="112"/>
      <c r="CU268" s="112"/>
      <c r="CV268" s="112"/>
      <c r="CW268" s="112"/>
      <c r="CX268" s="112"/>
      <c r="CY268" s="112"/>
      <c r="CZ268" s="112"/>
      <c r="DA268" s="112"/>
      <c r="DB268" s="112"/>
      <c r="DC268" s="113"/>
      <c r="DD268" s="113"/>
      <c r="DE268" s="113"/>
      <c r="DF268" s="113"/>
      <c r="DG268" s="113"/>
      <c r="DH268" s="113"/>
      <c r="DI268" s="113"/>
      <c r="DJ268" s="113"/>
      <c r="DK268" s="113"/>
      <c r="DL268" s="113"/>
      <c r="DM268" s="113"/>
      <c r="DN268" s="113"/>
      <c r="DO268" s="113"/>
      <c r="DP268" s="113"/>
      <c r="DQ268" s="113"/>
      <c r="DR268" s="113"/>
      <c r="DS268" s="113"/>
      <c r="DT268" s="113"/>
      <c r="DU268" s="113"/>
      <c r="DV268" s="113"/>
      <c r="DW268" s="113"/>
      <c r="DX268" s="113"/>
      <c r="DY268" s="113"/>
      <c r="DZ268" s="113"/>
      <c r="EA268" s="113"/>
      <c r="EB268" s="113"/>
      <c r="EC268" s="113"/>
      <c r="ED268" s="113"/>
      <c r="EE268" s="113"/>
      <c r="EF268" s="113"/>
      <c r="EG268" s="113"/>
      <c r="EH268" s="113"/>
      <c r="EI268" s="113"/>
      <c r="EJ268" s="113"/>
      <c r="EK268" s="113"/>
      <c r="EL268" s="113"/>
      <c r="EM268" s="113"/>
      <c r="EN268" s="113"/>
      <c r="EO268" s="113"/>
      <c r="EP268" s="113"/>
      <c r="EQ268" s="113"/>
      <c r="ER268" s="113"/>
      <c r="ES268" s="113"/>
      <c r="ET268" s="113"/>
      <c r="EU268" s="113"/>
      <c r="EV268" s="113"/>
      <c r="EW268" s="113"/>
      <c r="EX268" s="113"/>
    </row>
    <row r="269" spans="1:154" s="114" customFormat="1" x14ac:dyDescent="0.25">
      <c r="A269" s="87"/>
      <c r="B269" s="88"/>
      <c r="C269" s="88"/>
      <c r="D269" s="88" t="s">
        <v>123</v>
      </c>
      <c r="E269" s="88"/>
      <c r="F269" s="88"/>
      <c r="G269" s="212" t="s">
        <v>96</v>
      </c>
      <c r="H269" s="213">
        <f>H270+H289+H296</f>
        <v>3256400</v>
      </c>
      <c r="I269" s="214">
        <f>I270+I289+I296</f>
        <v>3256136</v>
      </c>
      <c r="J269" s="170">
        <f>J270+J289+J296</f>
        <v>264</v>
      </c>
      <c r="K269" s="171">
        <f t="shared" si="37"/>
        <v>99.99</v>
      </c>
      <c r="L269" s="215">
        <f>L270+L289+L296</f>
        <v>3227400</v>
      </c>
      <c r="M269" s="170">
        <f>M270+M289+M296</f>
        <v>2816037</v>
      </c>
      <c r="N269" s="170">
        <f>N270+N289+N296</f>
        <v>381132</v>
      </c>
      <c r="O269" s="170">
        <f>O270+O289+O296</f>
        <v>3197169</v>
      </c>
      <c r="P269" s="216">
        <f t="shared" si="34"/>
        <v>30231</v>
      </c>
      <c r="Q269" s="97">
        <f t="shared" si="35"/>
        <v>99.06</v>
      </c>
      <c r="R269" s="110"/>
      <c r="S269" s="110"/>
      <c r="T269" s="111"/>
      <c r="U269" s="110"/>
      <c r="V269" s="110"/>
      <c r="W269" s="110"/>
      <c r="X269" s="110"/>
      <c r="Y269" s="110"/>
      <c r="Z269" s="110"/>
      <c r="AA269" s="110"/>
      <c r="AB269" s="110"/>
      <c r="AC269" s="110"/>
      <c r="AD269" s="110"/>
      <c r="AE269" s="110"/>
      <c r="AF269" s="110"/>
      <c r="AG269" s="110"/>
      <c r="AH269" s="110"/>
      <c r="AI269" s="110"/>
      <c r="AJ269" s="110"/>
      <c r="AK269" s="110"/>
      <c r="AL269" s="110"/>
      <c r="AM269" s="110"/>
      <c r="AN269" s="110"/>
      <c r="AO269" s="110"/>
      <c r="AP269" s="110"/>
      <c r="AQ269" s="110"/>
      <c r="AR269" s="110"/>
      <c r="AS269" s="112"/>
      <c r="AT269" s="112"/>
      <c r="AU269" s="112"/>
      <c r="AV269" s="112"/>
      <c r="AW269" s="112"/>
      <c r="AX269" s="112"/>
      <c r="AY269" s="112"/>
      <c r="AZ269" s="112"/>
      <c r="BA269" s="112"/>
      <c r="BB269" s="112"/>
      <c r="BC269" s="112"/>
      <c r="BD269" s="112"/>
      <c r="BE269" s="112"/>
      <c r="BF269" s="112"/>
      <c r="BG269" s="112"/>
      <c r="BH269" s="112"/>
      <c r="BI269" s="112"/>
      <c r="BJ269" s="112"/>
      <c r="BK269" s="112"/>
      <c r="BL269" s="112"/>
      <c r="BM269" s="112"/>
      <c r="BN269" s="112"/>
      <c r="BO269" s="112"/>
      <c r="BP269" s="112"/>
      <c r="BQ269" s="112"/>
      <c r="BR269" s="112"/>
      <c r="BS269" s="112"/>
      <c r="BT269" s="112"/>
      <c r="BU269" s="112"/>
      <c r="BV269" s="112"/>
      <c r="BW269" s="112"/>
      <c r="BX269" s="112"/>
      <c r="BY269" s="112"/>
      <c r="BZ269" s="112"/>
      <c r="CA269" s="112"/>
      <c r="CB269" s="112"/>
      <c r="CC269" s="112"/>
      <c r="CD269" s="112"/>
      <c r="CE269" s="112"/>
      <c r="CF269" s="112"/>
      <c r="CG269" s="112"/>
      <c r="CH269" s="112"/>
      <c r="CI269" s="112"/>
      <c r="CJ269" s="112"/>
      <c r="CK269" s="112"/>
      <c r="CL269" s="112"/>
      <c r="CM269" s="112"/>
      <c r="CN269" s="112"/>
      <c r="CO269" s="112"/>
      <c r="CP269" s="112"/>
      <c r="CQ269" s="112"/>
      <c r="CR269" s="112"/>
      <c r="CS269" s="112"/>
      <c r="CT269" s="112"/>
      <c r="CU269" s="112"/>
      <c r="CV269" s="112"/>
      <c r="CW269" s="112"/>
      <c r="CX269" s="112"/>
      <c r="CY269" s="112"/>
      <c r="CZ269" s="112"/>
      <c r="DA269" s="112"/>
      <c r="DB269" s="112"/>
      <c r="DC269" s="113"/>
      <c r="DD269" s="113"/>
      <c r="DE269" s="113"/>
      <c r="DF269" s="113"/>
      <c r="DG269" s="113"/>
      <c r="DH269" s="113"/>
      <c r="DI269" s="113"/>
      <c r="DJ269" s="113"/>
      <c r="DK269" s="113"/>
      <c r="DL269" s="113"/>
      <c r="DM269" s="113"/>
      <c r="DN269" s="113"/>
      <c r="DO269" s="113"/>
      <c r="DP269" s="113"/>
      <c r="DQ269" s="113"/>
      <c r="DR269" s="113"/>
      <c r="DS269" s="113"/>
      <c r="DT269" s="113"/>
      <c r="DU269" s="113"/>
      <c r="DV269" s="113"/>
      <c r="DW269" s="113"/>
      <c r="DX269" s="113"/>
      <c r="DY269" s="113"/>
      <c r="DZ269" s="113"/>
      <c r="EA269" s="113"/>
      <c r="EB269" s="113"/>
      <c r="EC269" s="113"/>
      <c r="ED269" s="113"/>
      <c r="EE269" s="113"/>
      <c r="EF269" s="113"/>
      <c r="EG269" s="113"/>
      <c r="EH269" s="113"/>
      <c r="EI269" s="113"/>
      <c r="EJ269" s="113"/>
      <c r="EK269" s="113"/>
      <c r="EL269" s="113"/>
      <c r="EM269" s="113"/>
      <c r="EN269" s="113"/>
      <c r="EO269" s="113"/>
      <c r="EP269" s="113"/>
      <c r="EQ269" s="113"/>
      <c r="ER269" s="113"/>
      <c r="ES269" s="113"/>
      <c r="ET269" s="113"/>
      <c r="EU269" s="113"/>
      <c r="EV269" s="113"/>
      <c r="EW269" s="113"/>
      <c r="EX269" s="113"/>
    </row>
    <row r="270" spans="1:154" s="114" customFormat="1" x14ac:dyDescent="0.25">
      <c r="A270" s="87"/>
      <c r="B270" s="88"/>
      <c r="C270" s="88"/>
      <c r="D270" s="88"/>
      <c r="E270" s="88" t="s">
        <v>40</v>
      </c>
      <c r="F270" s="88"/>
      <c r="G270" s="122" t="s">
        <v>151</v>
      </c>
      <c r="H270" s="213">
        <f>SUM(H271:H288)</f>
        <v>3134000</v>
      </c>
      <c r="I270" s="214">
        <f>SUM(I271:I288)</f>
        <v>3133736</v>
      </c>
      <c r="J270" s="170">
        <f>SUM(J271:J288)</f>
        <v>264</v>
      </c>
      <c r="K270" s="171">
        <f t="shared" si="37"/>
        <v>99.99</v>
      </c>
      <c r="L270" s="215">
        <f>SUM(L271:L288)</f>
        <v>3105000</v>
      </c>
      <c r="M270" s="170">
        <f>SUM(M271:M288)</f>
        <v>2703521</v>
      </c>
      <c r="N270" s="170">
        <f>SUM(N271:N288)</f>
        <v>373092</v>
      </c>
      <c r="O270" s="216">
        <f>SUM(O271:O288)</f>
        <v>3076613</v>
      </c>
      <c r="P270" s="216">
        <f t="shared" si="34"/>
        <v>28387</v>
      </c>
      <c r="Q270" s="97">
        <f t="shared" si="35"/>
        <v>99.09</v>
      </c>
      <c r="R270" s="110"/>
      <c r="S270" s="110"/>
      <c r="T270" s="111"/>
      <c r="U270" s="110"/>
      <c r="V270" s="110"/>
      <c r="W270" s="110"/>
      <c r="X270" s="110"/>
      <c r="Y270" s="110"/>
      <c r="Z270" s="110"/>
      <c r="AA270" s="110"/>
      <c r="AB270" s="110"/>
      <c r="AC270" s="110"/>
      <c r="AD270" s="110"/>
      <c r="AE270" s="110"/>
      <c r="AF270" s="110"/>
      <c r="AG270" s="110"/>
      <c r="AH270" s="110"/>
      <c r="AI270" s="110"/>
      <c r="AJ270" s="110"/>
      <c r="AK270" s="110"/>
      <c r="AL270" s="110"/>
      <c r="AM270" s="110"/>
      <c r="AN270" s="110"/>
      <c r="AO270" s="110"/>
      <c r="AP270" s="110"/>
      <c r="AQ270" s="110"/>
      <c r="AR270" s="110"/>
      <c r="AS270" s="112"/>
      <c r="AT270" s="112"/>
      <c r="AU270" s="112"/>
      <c r="AV270" s="112"/>
      <c r="AW270" s="112"/>
      <c r="AX270" s="112"/>
      <c r="AY270" s="112"/>
      <c r="AZ270" s="112"/>
      <c r="BA270" s="112"/>
      <c r="BB270" s="112"/>
      <c r="BC270" s="112"/>
      <c r="BD270" s="112"/>
      <c r="BE270" s="112"/>
      <c r="BF270" s="112"/>
      <c r="BG270" s="112"/>
      <c r="BH270" s="112"/>
      <c r="BI270" s="112"/>
      <c r="BJ270" s="112"/>
      <c r="BK270" s="112"/>
      <c r="BL270" s="112"/>
      <c r="BM270" s="112"/>
      <c r="BN270" s="112"/>
      <c r="BO270" s="112"/>
      <c r="BP270" s="112"/>
      <c r="BQ270" s="112"/>
      <c r="BR270" s="112"/>
      <c r="BS270" s="112"/>
      <c r="BT270" s="112"/>
      <c r="BU270" s="112"/>
      <c r="BV270" s="112"/>
      <c r="BW270" s="112"/>
      <c r="BX270" s="112"/>
      <c r="BY270" s="112"/>
      <c r="BZ270" s="112"/>
      <c r="CA270" s="112"/>
      <c r="CB270" s="112"/>
      <c r="CC270" s="112"/>
      <c r="CD270" s="112"/>
      <c r="CE270" s="112"/>
      <c r="CF270" s="112"/>
      <c r="CG270" s="112"/>
      <c r="CH270" s="112"/>
      <c r="CI270" s="112"/>
      <c r="CJ270" s="112"/>
      <c r="CK270" s="112"/>
      <c r="CL270" s="112"/>
      <c r="CM270" s="112"/>
      <c r="CN270" s="112"/>
      <c r="CO270" s="112"/>
      <c r="CP270" s="112"/>
      <c r="CQ270" s="112"/>
      <c r="CR270" s="112"/>
      <c r="CS270" s="112"/>
      <c r="CT270" s="112"/>
      <c r="CU270" s="112"/>
      <c r="CV270" s="112"/>
      <c r="CW270" s="112"/>
      <c r="CX270" s="112"/>
      <c r="CY270" s="112"/>
      <c r="CZ270" s="112"/>
      <c r="DA270" s="112"/>
      <c r="DB270" s="112"/>
      <c r="DC270" s="113"/>
      <c r="DD270" s="113"/>
      <c r="DE270" s="113"/>
      <c r="DF270" s="113"/>
      <c r="DG270" s="113"/>
      <c r="DH270" s="113"/>
      <c r="DI270" s="113"/>
      <c r="DJ270" s="113"/>
      <c r="DK270" s="113"/>
      <c r="DL270" s="113"/>
      <c r="DM270" s="113"/>
      <c r="DN270" s="113"/>
      <c r="DO270" s="113"/>
      <c r="DP270" s="113"/>
      <c r="DQ270" s="113"/>
      <c r="DR270" s="113"/>
      <c r="DS270" s="113"/>
      <c r="DT270" s="113"/>
      <c r="DU270" s="113"/>
      <c r="DV270" s="113"/>
      <c r="DW270" s="113"/>
      <c r="DX270" s="113"/>
      <c r="DY270" s="113"/>
      <c r="DZ270" s="113"/>
      <c r="EA270" s="113"/>
      <c r="EB270" s="113"/>
      <c r="EC270" s="113"/>
      <c r="ED270" s="113"/>
      <c r="EE270" s="113"/>
      <c r="EF270" s="113"/>
      <c r="EG270" s="113"/>
      <c r="EH270" s="113"/>
      <c r="EI270" s="113"/>
      <c r="EJ270" s="113"/>
      <c r="EK270" s="113"/>
      <c r="EL270" s="113"/>
      <c r="EM270" s="113"/>
      <c r="EN270" s="113"/>
      <c r="EO270" s="113"/>
      <c r="EP270" s="113"/>
      <c r="EQ270" s="113"/>
      <c r="ER270" s="113"/>
      <c r="ES270" s="113"/>
      <c r="ET270" s="113"/>
      <c r="EU270" s="113"/>
      <c r="EV270" s="113"/>
      <c r="EW270" s="113"/>
      <c r="EX270" s="113"/>
    </row>
    <row r="271" spans="1:154" x14ac:dyDescent="0.2">
      <c r="A271" s="115"/>
      <c r="B271" s="116"/>
      <c r="C271" s="116"/>
      <c r="D271" s="116"/>
      <c r="E271" s="116"/>
      <c r="F271" s="116" t="s">
        <v>40</v>
      </c>
      <c r="G271" s="123" t="s">
        <v>152</v>
      </c>
      <c r="H271" s="217">
        <v>2650000</v>
      </c>
      <c r="I271" s="218">
        <v>2650000</v>
      </c>
      <c r="J271" s="118">
        <f t="shared" ref="J271:J303" si="38">H271-I271</f>
        <v>0</v>
      </c>
      <c r="K271" s="171">
        <f t="shared" si="37"/>
        <v>100</v>
      </c>
      <c r="L271" s="219">
        <v>2650000</v>
      </c>
      <c r="M271" s="120">
        <v>2308487</v>
      </c>
      <c r="N271" s="118">
        <v>329296</v>
      </c>
      <c r="O271" s="104">
        <f>+M271+N271</f>
        <v>2637783</v>
      </c>
      <c r="P271" s="104">
        <f t="shared" si="34"/>
        <v>12217</v>
      </c>
      <c r="Q271" s="97">
        <f t="shared" si="35"/>
        <v>99.54</v>
      </c>
      <c r="R271" s="73"/>
      <c r="S271" s="73"/>
      <c r="T271" s="74"/>
      <c r="U271" s="73"/>
      <c r="V271" s="73"/>
      <c r="W271" s="73"/>
      <c r="X271" s="73"/>
      <c r="Y271" s="73"/>
      <c r="Z271" s="73"/>
      <c r="AA271" s="73"/>
      <c r="AB271" s="73"/>
      <c r="AC271" s="73"/>
      <c r="AD271" s="73"/>
      <c r="AE271" s="73"/>
      <c r="AF271" s="73"/>
      <c r="AG271" s="73"/>
      <c r="AH271" s="73"/>
      <c r="AI271" s="73"/>
      <c r="AJ271" s="73"/>
      <c r="AK271" s="73"/>
      <c r="AL271" s="73"/>
      <c r="AM271" s="73"/>
      <c r="AN271" s="73"/>
      <c r="AO271" s="73"/>
      <c r="AP271" s="73"/>
      <c r="AQ271" s="73"/>
      <c r="AR271" s="73"/>
      <c r="AS271" s="14"/>
      <c r="AT271" s="14"/>
      <c r="AU271" s="14"/>
      <c r="AV271" s="14"/>
      <c r="AW271" s="14"/>
      <c r="AX271" s="14"/>
      <c r="AY271" s="14"/>
      <c r="AZ271" s="14"/>
      <c r="BA271" s="14"/>
      <c r="BB271" s="14"/>
      <c r="BC271" s="14"/>
      <c r="BD271" s="14"/>
      <c r="BE271" s="14"/>
      <c r="BF271" s="14"/>
      <c r="BG271" s="14"/>
      <c r="BH271" s="14"/>
      <c r="BI271" s="14"/>
      <c r="BJ271" s="14"/>
      <c r="BK271" s="14"/>
      <c r="BL271" s="14"/>
      <c r="BM271" s="14"/>
      <c r="BN271" s="14"/>
      <c r="BO271" s="14"/>
      <c r="BP271" s="14"/>
      <c r="BQ271" s="14"/>
      <c r="BR271" s="14"/>
      <c r="BS271" s="14"/>
      <c r="BT271" s="14"/>
      <c r="BU271" s="14"/>
      <c r="BV271" s="14"/>
      <c r="BW271" s="14"/>
      <c r="BX271" s="14"/>
      <c r="BY271" s="14"/>
      <c r="BZ271" s="14"/>
      <c r="CA271" s="14"/>
      <c r="CB271" s="14"/>
      <c r="CC271" s="14"/>
      <c r="CD271" s="14"/>
      <c r="CE271" s="14"/>
      <c r="CF271" s="14"/>
      <c r="CG271" s="14"/>
      <c r="CH271" s="14"/>
      <c r="CI271" s="14"/>
      <c r="CJ271" s="14"/>
      <c r="CK271" s="14"/>
      <c r="CL271" s="14"/>
      <c r="CM271" s="14"/>
      <c r="CN271" s="14"/>
      <c r="CO271" s="14"/>
      <c r="CP271" s="14"/>
      <c r="CQ271" s="14"/>
      <c r="CR271" s="14"/>
      <c r="CS271" s="14"/>
      <c r="CT271" s="14"/>
      <c r="CU271" s="14"/>
      <c r="CV271" s="14"/>
      <c r="CW271" s="14"/>
      <c r="CX271" s="14"/>
      <c r="CY271" s="14"/>
      <c r="CZ271" s="14"/>
      <c r="DA271" s="14"/>
      <c r="DB271" s="14"/>
      <c r="DC271" s="16"/>
      <c r="DD271" s="16"/>
      <c r="DE271" s="16"/>
      <c r="DF271" s="16"/>
      <c r="DG271" s="16"/>
      <c r="DH271" s="16"/>
      <c r="DI271" s="16"/>
      <c r="DJ271" s="16"/>
      <c r="DK271" s="16"/>
      <c r="DL271" s="16"/>
      <c r="DM271" s="16"/>
      <c r="DN271" s="16"/>
      <c r="DO271" s="16"/>
      <c r="DP271" s="16"/>
      <c r="DQ271" s="16"/>
      <c r="DR271" s="16"/>
      <c r="DS271" s="16"/>
      <c r="DT271" s="16"/>
      <c r="DU271" s="16"/>
      <c r="DV271" s="16"/>
      <c r="DW271" s="16"/>
      <c r="DX271" s="16"/>
      <c r="DY271" s="16"/>
      <c r="DZ271" s="16"/>
      <c r="EA271" s="16"/>
      <c r="EB271" s="16"/>
      <c r="EC271" s="16"/>
      <c r="ED271" s="16"/>
      <c r="EE271" s="16"/>
      <c r="EF271" s="16"/>
      <c r="EG271" s="16"/>
      <c r="EH271" s="16"/>
      <c r="EI271" s="16"/>
      <c r="EJ271" s="16"/>
      <c r="EK271" s="16"/>
      <c r="EL271" s="16"/>
      <c r="EM271" s="16"/>
      <c r="EN271" s="16"/>
      <c r="EO271" s="16"/>
      <c r="EP271" s="16"/>
      <c r="EQ271" s="16"/>
      <c r="ER271" s="16"/>
      <c r="ES271" s="16"/>
      <c r="ET271" s="16"/>
      <c r="EU271" s="16"/>
      <c r="EV271" s="16"/>
      <c r="EW271" s="16"/>
      <c r="EX271" s="16"/>
    </row>
    <row r="272" spans="1:154" x14ac:dyDescent="0.2">
      <c r="A272" s="115"/>
      <c r="B272" s="116"/>
      <c r="C272" s="116"/>
      <c r="D272" s="116"/>
      <c r="E272" s="116"/>
      <c r="F272" s="116"/>
      <c r="G272" s="222" t="s">
        <v>153</v>
      </c>
      <c r="H272" s="223"/>
      <c r="I272" s="224"/>
      <c r="J272" s="118">
        <f t="shared" si="38"/>
        <v>0</v>
      </c>
      <c r="K272" s="171"/>
      <c r="L272" s="226"/>
      <c r="M272" s="273"/>
      <c r="N272" s="227"/>
      <c r="O272" s="274">
        <f>M272+N272</f>
        <v>0</v>
      </c>
      <c r="P272" s="274">
        <f t="shared" si="34"/>
        <v>0</v>
      </c>
      <c r="Q272" s="97"/>
      <c r="R272" s="73"/>
      <c r="S272" s="73"/>
      <c r="T272" s="74"/>
      <c r="U272" s="73"/>
      <c r="V272" s="73"/>
      <c r="W272" s="73"/>
      <c r="X272" s="73"/>
      <c r="Y272" s="73"/>
      <c r="Z272" s="73"/>
      <c r="AA272" s="73"/>
      <c r="AB272" s="73"/>
      <c r="AC272" s="73"/>
      <c r="AD272" s="73"/>
      <c r="AE272" s="73"/>
      <c r="AF272" s="73"/>
      <c r="AG272" s="73"/>
      <c r="AH272" s="73"/>
      <c r="AI272" s="73"/>
      <c r="AJ272" s="73"/>
      <c r="AK272" s="73"/>
      <c r="AL272" s="73"/>
      <c r="AM272" s="73"/>
      <c r="AN272" s="73"/>
      <c r="AO272" s="73"/>
      <c r="AP272" s="73"/>
      <c r="AQ272" s="73"/>
      <c r="AR272" s="73"/>
      <c r="AS272" s="14"/>
      <c r="AT272" s="14"/>
      <c r="AU272" s="14"/>
      <c r="AV272" s="14"/>
      <c r="AW272" s="14"/>
      <c r="AX272" s="14"/>
      <c r="AY272" s="14"/>
      <c r="AZ272" s="14"/>
      <c r="BA272" s="14"/>
      <c r="BB272" s="14"/>
      <c r="BC272" s="14"/>
      <c r="BD272" s="14"/>
      <c r="BE272" s="14"/>
      <c r="BF272" s="14"/>
      <c r="BG272" s="14"/>
      <c r="BH272" s="14"/>
      <c r="BI272" s="14"/>
      <c r="BJ272" s="14"/>
      <c r="BK272" s="14"/>
      <c r="BL272" s="14"/>
      <c r="BM272" s="14"/>
      <c r="BN272" s="14"/>
      <c r="BO272" s="14"/>
      <c r="BP272" s="14"/>
      <c r="BQ272" s="14"/>
      <c r="BR272" s="14"/>
      <c r="BS272" s="14"/>
      <c r="BT272" s="14"/>
      <c r="BU272" s="14"/>
      <c r="BV272" s="14"/>
      <c r="BW272" s="14"/>
      <c r="BX272" s="14"/>
      <c r="BY272" s="14"/>
      <c r="BZ272" s="14"/>
      <c r="CA272" s="14"/>
      <c r="CB272" s="14"/>
      <c r="CC272" s="14"/>
      <c r="CD272" s="14"/>
      <c r="CE272" s="14"/>
      <c r="CF272" s="14"/>
      <c r="CG272" s="14"/>
      <c r="CH272" s="14"/>
      <c r="CI272" s="14"/>
      <c r="CJ272" s="14"/>
      <c r="CK272" s="14"/>
      <c r="CL272" s="14"/>
      <c r="CM272" s="14"/>
      <c r="CN272" s="14"/>
      <c r="CO272" s="14"/>
      <c r="CP272" s="14"/>
      <c r="CQ272" s="14"/>
      <c r="CR272" s="14"/>
      <c r="CS272" s="14"/>
      <c r="CT272" s="14"/>
      <c r="CU272" s="14"/>
      <c r="CV272" s="14"/>
      <c r="CW272" s="14"/>
      <c r="CX272" s="14"/>
      <c r="CY272" s="14"/>
      <c r="CZ272" s="14"/>
      <c r="DA272" s="14"/>
      <c r="DB272" s="14"/>
      <c r="DC272" s="16"/>
      <c r="DD272" s="16"/>
      <c r="DE272" s="16"/>
      <c r="DF272" s="16"/>
      <c r="DG272" s="16"/>
      <c r="DH272" s="16"/>
      <c r="DI272" s="16"/>
      <c r="DJ272" s="16"/>
      <c r="DK272" s="16"/>
      <c r="DL272" s="16"/>
      <c r="DM272" s="16"/>
      <c r="DN272" s="16"/>
      <c r="DO272" s="16"/>
      <c r="DP272" s="16"/>
      <c r="DQ272" s="16"/>
      <c r="DR272" s="16"/>
      <c r="DS272" s="16"/>
      <c r="DT272" s="16"/>
      <c r="DU272" s="16"/>
      <c r="DV272" s="16"/>
      <c r="DW272" s="16"/>
      <c r="DX272" s="16"/>
      <c r="DY272" s="16"/>
      <c r="DZ272" s="16"/>
      <c r="EA272" s="16"/>
      <c r="EB272" s="16"/>
      <c r="EC272" s="16"/>
      <c r="ED272" s="16"/>
      <c r="EE272" s="16"/>
      <c r="EF272" s="16"/>
      <c r="EG272" s="16"/>
      <c r="EH272" s="16"/>
      <c r="EI272" s="16"/>
      <c r="EJ272" s="16"/>
      <c r="EK272" s="16"/>
      <c r="EL272" s="16"/>
      <c r="EM272" s="16"/>
      <c r="EN272" s="16"/>
      <c r="EO272" s="16"/>
      <c r="EP272" s="16"/>
      <c r="EQ272" s="16"/>
      <c r="ER272" s="16"/>
      <c r="ES272" s="16"/>
      <c r="ET272" s="16"/>
      <c r="EU272" s="16"/>
      <c r="EV272" s="16"/>
      <c r="EW272" s="16"/>
      <c r="EX272" s="16"/>
    </row>
    <row r="273" spans="1:154" x14ac:dyDescent="0.2">
      <c r="A273" s="115"/>
      <c r="B273" s="116"/>
      <c r="C273" s="116"/>
      <c r="D273" s="116"/>
      <c r="E273" s="116"/>
      <c r="F273" s="116" t="s">
        <v>155</v>
      </c>
      <c r="G273" s="123" t="s">
        <v>286</v>
      </c>
      <c r="H273" s="217">
        <v>252000</v>
      </c>
      <c r="I273" s="218">
        <v>252000</v>
      </c>
      <c r="J273" s="118">
        <f t="shared" si="38"/>
        <v>0</v>
      </c>
      <c r="K273" s="171">
        <f t="shared" si="37"/>
        <v>100</v>
      </c>
      <c r="L273" s="219">
        <v>223000</v>
      </c>
      <c r="M273" s="120">
        <v>196877</v>
      </c>
      <c r="N273" s="118">
        <v>20254</v>
      </c>
      <c r="O273" s="104">
        <f t="shared" ref="O273:O288" si="39">+M273+N273</f>
        <v>217131</v>
      </c>
      <c r="P273" s="104">
        <f t="shared" si="34"/>
        <v>5869</v>
      </c>
      <c r="Q273" s="97">
        <f t="shared" si="35"/>
        <v>97.37</v>
      </c>
      <c r="R273" s="73"/>
      <c r="S273" s="73"/>
      <c r="T273" s="74"/>
      <c r="U273" s="73"/>
      <c r="V273" s="73"/>
      <c r="W273" s="73"/>
      <c r="X273" s="73"/>
      <c r="Y273" s="73"/>
      <c r="Z273" s="73"/>
      <c r="AA273" s="73"/>
      <c r="AB273" s="73"/>
      <c r="AC273" s="73"/>
      <c r="AD273" s="73"/>
      <c r="AE273" s="73"/>
      <c r="AF273" s="73"/>
      <c r="AG273" s="73"/>
      <c r="AH273" s="73"/>
      <c r="AI273" s="73"/>
      <c r="AJ273" s="73"/>
      <c r="AK273" s="73"/>
      <c r="AL273" s="73"/>
      <c r="AM273" s="73"/>
      <c r="AN273" s="73"/>
      <c r="AO273" s="73"/>
      <c r="AP273" s="73"/>
      <c r="AQ273" s="73"/>
      <c r="AR273" s="73"/>
      <c r="AS273" s="14"/>
      <c r="AT273" s="14"/>
      <c r="AU273" s="14"/>
      <c r="AV273" s="14"/>
      <c r="AW273" s="14"/>
      <c r="AX273" s="14"/>
      <c r="AY273" s="14"/>
      <c r="AZ273" s="14"/>
      <c r="BA273" s="14"/>
      <c r="BB273" s="14"/>
      <c r="BC273" s="14"/>
      <c r="BD273" s="14"/>
      <c r="BE273" s="14"/>
      <c r="BF273" s="14"/>
      <c r="BG273" s="14"/>
      <c r="BH273" s="14"/>
      <c r="BI273" s="14"/>
      <c r="BJ273" s="14"/>
      <c r="BK273" s="14"/>
      <c r="BL273" s="14"/>
      <c r="BM273" s="14"/>
      <c r="BN273" s="14"/>
      <c r="BO273" s="14"/>
      <c r="BP273" s="14"/>
      <c r="BQ273" s="14"/>
      <c r="BR273" s="14"/>
      <c r="BS273" s="14"/>
      <c r="BT273" s="14"/>
      <c r="BU273" s="14"/>
      <c r="BV273" s="14"/>
      <c r="BW273" s="14"/>
      <c r="BX273" s="14"/>
      <c r="BY273" s="14"/>
      <c r="BZ273" s="14"/>
      <c r="CA273" s="14"/>
      <c r="CB273" s="14"/>
      <c r="CC273" s="14"/>
      <c r="CD273" s="14"/>
      <c r="CE273" s="14"/>
      <c r="CF273" s="14"/>
      <c r="CG273" s="14"/>
      <c r="CH273" s="14"/>
      <c r="CI273" s="14"/>
      <c r="CJ273" s="14"/>
      <c r="CK273" s="14"/>
      <c r="CL273" s="14"/>
      <c r="CM273" s="14"/>
      <c r="CN273" s="14"/>
      <c r="CO273" s="14"/>
      <c r="CP273" s="14"/>
      <c r="CQ273" s="14"/>
      <c r="CR273" s="14"/>
      <c r="CS273" s="14"/>
      <c r="CT273" s="14"/>
      <c r="CU273" s="14"/>
      <c r="CV273" s="14"/>
      <c r="CW273" s="14"/>
      <c r="CX273" s="14"/>
      <c r="CY273" s="14"/>
      <c r="CZ273" s="14"/>
      <c r="DA273" s="14"/>
      <c r="DB273" s="14"/>
      <c r="DC273" s="16"/>
      <c r="DD273" s="16"/>
      <c r="DE273" s="16"/>
      <c r="DF273" s="16"/>
      <c r="DG273" s="16"/>
      <c r="DH273" s="16"/>
      <c r="DI273" s="16"/>
      <c r="DJ273" s="16"/>
      <c r="DK273" s="16"/>
      <c r="DL273" s="16"/>
      <c r="DM273" s="16"/>
      <c r="DN273" s="16"/>
      <c r="DO273" s="16"/>
      <c r="DP273" s="16"/>
      <c r="DQ273" s="16"/>
      <c r="DR273" s="16"/>
      <c r="DS273" s="16"/>
      <c r="DT273" s="16"/>
      <c r="DU273" s="16"/>
      <c r="DV273" s="16"/>
      <c r="DW273" s="16"/>
      <c r="DX273" s="16"/>
      <c r="DY273" s="16"/>
      <c r="DZ273" s="16"/>
      <c r="EA273" s="16"/>
      <c r="EB273" s="16"/>
      <c r="EC273" s="16"/>
      <c r="ED273" s="16"/>
      <c r="EE273" s="16"/>
      <c r="EF273" s="16"/>
      <c r="EG273" s="16"/>
      <c r="EH273" s="16"/>
      <c r="EI273" s="16"/>
      <c r="EJ273" s="16"/>
      <c r="EK273" s="16"/>
      <c r="EL273" s="16"/>
      <c r="EM273" s="16"/>
      <c r="EN273" s="16"/>
      <c r="EO273" s="16"/>
      <c r="EP273" s="16"/>
      <c r="EQ273" s="16"/>
      <c r="ER273" s="16"/>
      <c r="ES273" s="16"/>
      <c r="ET273" s="16"/>
      <c r="EU273" s="16"/>
      <c r="EV273" s="16"/>
      <c r="EW273" s="16"/>
      <c r="EX273" s="16"/>
    </row>
    <row r="274" spans="1:154" hidden="1" x14ac:dyDescent="0.2">
      <c r="A274" s="115"/>
      <c r="B274" s="116"/>
      <c r="C274" s="116"/>
      <c r="D274" s="116"/>
      <c r="E274" s="116"/>
      <c r="F274" s="116" t="s">
        <v>60</v>
      </c>
      <c r="G274" s="123" t="s">
        <v>229</v>
      </c>
      <c r="H274" s="217"/>
      <c r="I274" s="218"/>
      <c r="J274" s="118">
        <f t="shared" si="38"/>
        <v>0</v>
      </c>
      <c r="K274" s="171"/>
      <c r="L274" s="219"/>
      <c r="M274" s="120"/>
      <c r="N274" s="118"/>
      <c r="O274" s="104">
        <f t="shared" si="39"/>
        <v>0</v>
      </c>
      <c r="P274" s="104">
        <f t="shared" si="34"/>
        <v>0</v>
      </c>
      <c r="Q274" s="97"/>
      <c r="R274" s="73"/>
      <c r="S274" s="73"/>
      <c r="T274" s="74"/>
      <c r="U274" s="73"/>
      <c r="V274" s="73"/>
      <c r="W274" s="73"/>
      <c r="X274" s="73"/>
      <c r="Y274" s="73"/>
      <c r="Z274" s="73"/>
      <c r="AA274" s="73"/>
      <c r="AB274" s="73"/>
      <c r="AC274" s="73"/>
      <c r="AD274" s="73"/>
      <c r="AE274" s="73"/>
      <c r="AF274" s="73"/>
      <c r="AG274" s="73"/>
      <c r="AH274" s="73"/>
      <c r="AI274" s="73"/>
      <c r="AJ274" s="73"/>
      <c r="AK274" s="73"/>
      <c r="AL274" s="73"/>
      <c r="AM274" s="73"/>
      <c r="AN274" s="73"/>
      <c r="AO274" s="73"/>
      <c r="AP274" s="73"/>
      <c r="AQ274" s="73"/>
      <c r="AR274" s="73"/>
      <c r="AS274" s="14"/>
      <c r="AT274" s="14"/>
      <c r="AU274" s="14"/>
      <c r="AV274" s="14"/>
      <c r="AW274" s="14"/>
      <c r="AX274" s="14"/>
      <c r="AY274" s="14"/>
      <c r="AZ274" s="14"/>
      <c r="BA274" s="14"/>
      <c r="BB274" s="14"/>
      <c r="BC274" s="14"/>
      <c r="BD274" s="14"/>
      <c r="BE274" s="14"/>
      <c r="BF274" s="14"/>
      <c r="BG274" s="14"/>
      <c r="BH274" s="14"/>
      <c r="BI274" s="14"/>
      <c r="BJ274" s="14"/>
      <c r="BK274" s="14"/>
      <c r="BL274" s="14"/>
      <c r="BM274" s="14"/>
      <c r="BN274" s="14"/>
      <c r="BO274" s="14"/>
      <c r="BP274" s="14"/>
      <c r="BQ274" s="14"/>
      <c r="BR274" s="14"/>
      <c r="BS274" s="14"/>
      <c r="BT274" s="14"/>
      <c r="BU274" s="14"/>
      <c r="BV274" s="14"/>
      <c r="BW274" s="14"/>
      <c r="BX274" s="14"/>
      <c r="BY274" s="14"/>
      <c r="BZ274" s="14"/>
      <c r="CA274" s="14"/>
      <c r="CB274" s="14"/>
      <c r="CC274" s="14"/>
      <c r="CD274" s="14"/>
      <c r="CE274" s="14"/>
      <c r="CF274" s="14"/>
      <c r="CG274" s="14"/>
      <c r="CH274" s="14"/>
      <c r="CI274" s="14"/>
      <c r="CJ274" s="14"/>
      <c r="CK274" s="14"/>
      <c r="CL274" s="14"/>
      <c r="CM274" s="14"/>
      <c r="CN274" s="14"/>
      <c r="CO274" s="14"/>
      <c r="CP274" s="14"/>
      <c r="CQ274" s="14"/>
      <c r="CR274" s="14"/>
      <c r="CS274" s="14"/>
      <c r="CT274" s="14"/>
      <c r="CU274" s="14"/>
      <c r="CV274" s="14"/>
      <c r="CW274" s="14"/>
      <c r="CX274" s="14"/>
      <c r="CY274" s="14"/>
      <c r="CZ274" s="14"/>
      <c r="DA274" s="14"/>
      <c r="DB274" s="14"/>
      <c r="DC274" s="16"/>
      <c r="DD274" s="16"/>
      <c r="DE274" s="16"/>
      <c r="DF274" s="16"/>
      <c r="DG274" s="16"/>
      <c r="DH274" s="16"/>
      <c r="DI274" s="16"/>
      <c r="DJ274" s="16"/>
      <c r="DK274" s="16"/>
      <c r="DL274" s="16"/>
      <c r="DM274" s="16"/>
      <c r="DN274" s="16"/>
      <c r="DO274" s="16"/>
      <c r="DP274" s="16"/>
      <c r="DQ274" s="16"/>
      <c r="DR274" s="16"/>
      <c r="DS274" s="16"/>
      <c r="DT274" s="16"/>
      <c r="DU274" s="16"/>
      <c r="DV274" s="16"/>
      <c r="DW274" s="16"/>
      <c r="DX274" s="16"/>
      <c r="DY274" s="16"/>
      <c r="DZ274" s="16"/>
      <c r="EA274" s="16"/>
      <c r="EB274" s="16"/>
      <c r="EC274" s="16"/>
      <c r="ED274" s="16"/>
      <c r="EE274" s="16"/>
      <c r="EF274" s="16"/>
      <c r="EG274" s="16"/>
      <c r="EH274" s="16"/>
      <c r="EI274" s="16"/>
      <c r="EJ274" s="16"/>
      <c r="EK274" s="16"/>
      <c r="EL274" s="16"/>
      <c r="EM274" s="16"/>
      <c r="EN274" s="16"/>
      <c r="EO274" s="16"/>
      <c r="EP274" s="16"/>
      <c r="EQ274" s="16"/>
      <c r="ER274" s="16"/>
      <c r="ES274" s="16"/>
      <c r="ET274" s="16"/>
      <c r="EU274" s="16"/>
      <c r="EV274" s="16"/>
      <c r="EW274" s="16"/>
      <c r="EX274" s="16"/>
    </row>
    <row r="275" spans="1:154" hidden="1" x14ac:dyDescent="0.2">
      <c r="A275" s="115"/>
      <c r="B275" s="116"/>
      <c r="C275" s="116"/>
      <c r="D275" s="116"/>
      <c r="E275" s="116"/>
      <c r="F275" s="116" t="s">
        <v>26</v>
      </c>
      <c r="G275" s="123" t="s">
        <v>157</v>
      </c>
      <c r="H275" s="217"/>
      <c r="I275" s="218"/>
      <c r="J275" s="118">
        <f t="shared" si="38"/>
        <v>0</v>
      </c>
      <c r="K275" s="171"/>
      <c r="L275" s="219"/>
      <c r="M275" s="120"/>
      <c r="N275" s="118"/>
      <c r="O275" s="104">
        <f t="shared" si="39"/>
        <v>0</v>
      </c>
      <c r="P275" s="104">
        <f t="shared" si="34"/>
        <v>0</v>
      </c>
      <c r="Q275" s="97"/>
      <c r="R275" s="73"/>
      <c r="S275" s="73"/>
      <c r="T275" s="74"/>
      <c r="U275" s="73"/>
      <c r="V275" s="73"/>
      <c r="W275" s="73"/>
      <c r="X275" s="73"/>
      <c r="Y275" s="73"/>
      <c r="Z275" s="73"/>
      <c r="AA275" s="73"/>
      <c r="AB275" s="73"/>
      <c r="AC275" s="73"/>
      <c r="AD275" s="73"/>
      <c r="AE275" s="73"/>
      <c r="AF275" s="73"/>
      <c r="AG275" s="73"/>
      <c r="AH275" s="73"/>
      <c r="AI275" s="73"/>
      <c r="AJ275" s="73"/>
      <c r="AK275" s="73"/>
      <c r="AL275" s="73"/>
      <c r="AM275" s="73"/>
      <c r="AN275" s="73"/>
      <c r="AO275" s="73"/>
      <c r="AP275" s="73"/>
      <c r="AQ275" s="73"/>
      <c r="AR275" s="73"/>
      <c r="AS275" s="14"/>
      <c r="AT275" s="14"/>
      <c r="AU275" s="14"/>
      <c r="AV275" s="14"/>
      <c r="AW275" s="14"/>
      <c r="AX275" s="14"/>
      <c r="AY275" s="14"/>
      <c r="AZ275" s="14"/>
      <c r="BA275" s="14"/>
      <c r="BB275" s="14"/>
      <c r="BC275" s="14"/>
      <c r="BD275" s="14"/>
      <c r="BE275" s="14"/>
      <c r="BF275" s="14"/>
      <c r="BG275" s="14"/>
      <c r="BH275" s="14"/>
      <c r="BI275" s="14"/>
      <c r="BJ275" s="14"/>
      <c r="BK275" s="14"/>
      <c r="BL275" s="14"/>
      <c r="BM275" s="14"/>
      <c r="BN275" s="14"/>
      <c r="BO275" s="14"/>
      <c r="BP275" s="14"/>
      <c r="BQ275" s="14"/>
      <c r="BR275" s="14"/>
      <c r="BS275" s="14"/>
      <c r="BT275" s="14"/>
      <c r="BU275" s="14"/>
      <c r="BV275" s="14"/>
      <c r="BW275" s="14"/>
      <c r="BX275" s="14"/>
      <c r="BY275" s="14"/>
      <c r="BZ275" s="14"/>
      <c r="CA275" s="14"/>
      <c r="CB275" s="14"/>
      <c r="CC275" s="14"/>
      <c r="CD275" s="14"/>
      <c r="CE275" s="14"/>
      <c r="CF275" s="14"/>
      <c r="CG275" s="14"/>
      <c r="CH275" s="14"/>
      <c r="CI275" s="14"/>
      <c r="CJ275" s="14"/>
      <c r="CK275" s="14"/>
      <c r="CL275" s="14"/>
      <c r="CM275" s="14"/>
      <c r="CN275" s="14"/>
      <c r="CO275" s="14"/>
      <c r="CP275" s="14"/>
      <c r="CQ275" s="14"/>
      <c r="CR275" s="14"/>
      <c r="CS275" s="14"/>
      <c r="CT275" s="14"/>
      <c r="CU275" s="14"/>
      <c r="CV275" s="14"/>
      <c r="CW275" s="14"/>
      <c r="CX275" s="14"/>
      <c r="CY275" s="14"/>
      <c r="CZ275" s="14"/>
      <c r="DA275" s="14"/>
      <c r="DB275" s="14"/>
      <c r="DC275" s="16"/>
      <c r="DD275" s="16"/>
      <c r="DE275" s="16"/>
      <c r="DF275" s="16"/>
      <c r="DG275" s="16"/>
      <c r="DH275" s="16"/>
      <c r="DI275" s="16"/>
      <c r="DJ275" s="16"/>
      <c r="DK275" s="16"/>
      <c r="DL275" s="16"/>
      <c r="DM275" s="16"/>
      <c r="DN275" s="16"/>
      <c r="DO275" s="16"/>
      <c r="DP275" s="16"/>
      <c r="DQ275" s="16"/>
      <c r="DR275" s="16"/>
      <c r="DS275" s="16"/>
      <c r="DT275" s="16"/>
      <c r="DU275" s="16"/>
      <c r="DV275" s="16"/>
      <c r="DW275" s="16"/>
      <c r="DX275" s="16"/>
      <c r="DY275" s="16"/>
      <c r="DZ275" s="16"/>
      <c r="EA275" s="16"/>
      <c r="EB275" s="16"/>
      <c r="EC275" s="16"/>
      <c r="ED275" s="16"/>
      <c r="EE275" s="16"/>
      <c r="EF275" s="16"/>
      <c r="EG275" s="16"/>
      <c r="EH275" s="16"/>
      <c r="EI275" s="16"/>
      <c r="EJ275" s="16"/>
      <c r="EK275" s="16"/>
      <c r="EL275" s="16"/>
      <c r="EM275" s="16"/>
      <c r="EN275" s="16"/>
      <c r="EO275" s="16"/>
      <c r="EP275" s="16"/>
      <c r="EQ275" s="16"/>
      <c r="ER275" s="16"/>
      <c r="ES275" s="16"/>
      <c r="ET275" s="16"/>
      <c r="EU275" s="16"/>
      <c r="EV275" s="16"/>
      <c r="EW275" s="16"/>
      <c r="EX275" s="16"/>
    </row>
    <row r="276" spans="1:154" hidden="1" x14ac:dyDescent="0.2">
      <c r="A276" s="115"/>
      <c r="B276" s="116"/>
      <c r="C276" s="116"/>
      <c r="D276" s="116"/>
      <c r="E276" s="116"/>
      <c r="F276" s="116"/>
      <c r="G276" s="123" t="s">
        <v>287</v>
      </c>
      <c r="H276" s="217"/>
      <c r="I276" s="218"/>
      <c r="J276" s="118">
        <f t="shared" si="38"/>
        <v>0</v>
      </c>
      <c r="K276" s="171"/>
      <c r="L276" s="219"/>
      <c r="M276" s="120"/>
      <c r="N276" s="118"/>
      <c r="O276" s="104">
        <f t="shared" si="39"/>
        <v>0</v>
      </c>
      <c r="P276" s="104">
        <f t="shared" si="34"/>
        <v>0</v>
      </c>
      <c r="Q276" s="97"/>
      <c r="R276" s="73"/>
      <c r="S276" s="73"/>
      <c r="T276" s="74"/>
      <c r="U276" s="73"/>
      <c r="V276" s="73"/>
      <c r="W276" s="73"/>
      <c r="X276" s="73"/>
      <c r="Y276" s="73"/>
      <c r="Z276" s="73"/>
      <c r="AA276" s="73"/>
      <c r="AB276" s="73"/>
      <c r="AC276" s="73"/>
      <c r="AD276" s="73"/>
      <c r="AE276" s="73"/>
      <c r="AF276" s="73"/>
      <c r="AG276" s="73"/>
      <c r="AH276" s="73"/>
      <c r="AI276" s="73"/>
      <c r="AJ276" s="73"/>
      <c r="AK276" s="73"/>
      <c r="AL276" s="73"/>
      <c r="AM276" s="73"/>
      <c r="AN276" s="73"/>
      <c r="AO276" s="73"/>
      <c r="AP276" s="73"/>
      <c r="AQ276" s="73"/>
      <c r="AR276" s="73"/>
      <c r="AS276" s="14"/>
      <c r="AT276" s="14"/>
      <c r="AU276" s="14"/>
      <c r="AV276" s="14"/>
      <c r="AW276" s="14"/>
      <c r="AX276" s="14"/>
      <c r="AY276" s="14"/>
      <c r="AZ276" s="14"/>
      <c r="BA276" s="14"/>
      <c r="BB276" s="14"/>
      <c r="BC276" s="14"/>
      <c r="BD276" s="14"/>
      <c r="BE276" s="14"/>
      <c r="BF276" s="14"/>
      <c r="BG276" s="14"/>
      <c r="BH276" s="14"/>
      <c r="BI276" s="14"/>
      <c r="BJ276" s="14"/>
      <c r="BK276" s="14"/>
      <c r="BL276" s="14"/>
      <c r="BM276" s="14"/>
      <c r="BN276" s="14"/>
      <c r="BO276" s="14"/>
      <c r="BP276" s="14"/>
      <c r="BQ276" s="14"/>
      <c r="BR276" s="14"/>
      <c r="BS276" s="14"/>
      <c r="BT276" s="14"/>
      <c r="BU276" s="14"/>
      <c r="BV276" s="14"/>
      <c r="BW276" s="14"/>
      <c r="BX276" s="14"/>
      <c r="BY276" s="14"/>
      <c r="BZ276" s="14"/>
      <c r="CA276" s="14"/>
      <c r="CB276" s="14"/>
      <c r="CC276" s="14"/>
      <c r="CD276" s="14"/>
      <c r="CE276" s="14"/>
      <c r="CF276" s="14"/>
      <c r="CG276" s="14"/>
      <c r="CH276" s="14"/>
      <c r="CI276" s="14"/>
      <c r="CJ276" s="14"/>
      <c r="CK276" s="14"/>
      <c r="CL276" s="14"/>
      <c r="CM276" s="14"/>
      <c r="CN276" s="14"/>
      <c r="CO276" s="14"/>
      <c r="CP276" s="14"/>
      <c r="CQ276" s="14"/>
      <c r="CR276" s="14"/>
      <c r="CS276" s="14"/>
      <c r="CT276" s="14"/>
      <c r="CU276" s="14"/>
      <c r="CV276" s="14"/>
      <c r="CW276" s="14"/>
      <c r="CX276" s="14"/>
      <c r="CY276" s="14"/>
      <c r="CZ276" s="14"/>
      <c r="DA276" s="14"/>
      <c r="DB276" s="14"/>
      <c r="DC276" s="16"/>
      <c r="DD276" s="16"/>
      <c r="DE276" s="16"/>
      <c r="DF276" s="16"/>
      <c r="DG276" s="16"/>
      <c r="DH276" s="16"/>
      <c r="DI276" s="16"/>
      <c r="DJ276" s="16"/>
      <c r="DK276" s="16"/>
      <c r="DL276" s="16"/>
      <c r="DM276" s="16"/>
      <c r="DN276" s="16"/>
      <c r="DO276" s="16"/>
      <c r="DP276" s="16"/>
      <c r="DQ276" s="16"/>
      <c r="DR276" s="16"/>
      <c r="DS276" s="16"/>
      <c r="DT276" s="16"/>
      <c r="DU276" s="16"/>
      <c r="DV276" s="16"/>
      <c r="DW276" s="16"/>
      <c r="DX276" s="16"/>
      <c r="DY276" s="16"/>
      <c r="DZ276" s="16"/>
      <c r="EA276" s="16"/>
      <c r="EB276" s="16"/>
      <c r="EC276" s="16"/>
      <c r="ED276" s="16"/>
      <c r="EE276" s="16"/>
      <c r="EF276" s="16"/>
      <c r="EG276" s="16"/>
      <c r="EH276" s="16"/>
      <c r="EI276" s="16"/>
      <c r="EJ276" s="16"/>
      <c r="EK276" s="16"/>
      <c r="EL276" s="16"/>
      <c r="EM276" s="16"/>
      <c r="EN276" s="16"/>
      <c r="EO276" s="16"/>
      <c r="EP276" s="16"/>
      <c r="EQ276" s="16"/>
      <c r="ER276" s="16"/>
      <c r="ES276" s="16"/>
      <c r="ET276" s="16"/>
      <c r="EU276" s="16"/>
      <c r="EV276" s="16"/>
      <c r="EW276" s="16"/>
      <c r="EX276" s="16"/>
    </row>
    <row r="277" spans="1:154" hidden="1" x14ac:dyDescent="0.2">
      <c r="A277" s="115"/>
      <c r="B277" s="116"/>
      <c r="C277" s="116"/>
      <c r="D277" s="116"/>
      <c r="E277" s="116"/>
      <c r="F277" s="116" t="s">
        <v>42</v>
      </c>
      <c r="G277" s="123" t="s">
        <v>158</v>
      </c>
      <c r="H277" s="217"/>
      <c r="I277" s="218"/>
      <c r="J277" s="118">
        <f t="shared" si="38"/>
        <v>0</v>
      </c>
      <c r="K277" s="171"/>
      <c r="L277" s="219"/>
      <c r="M277" s="120"/>
      <c r="N277" s="118"/>
      <c r="O277" s="104">
        <f t="shared" si="39"/>
        <v>0</v>
      </c>
      <c r="P277" s="104">
        <f t="shared" si="34"/>
        <v>0</v>
      </c>
      <c r="Q277" s="97"/>
      <c r="R277" s="73"/>
      <c r="S277" s="73"/>
      <c r="T277" s="74"/>
      <c r="U277" s="73"/>
      <c r="V277" s="73"/>
      <c r="W277" s="73"/>
      <c r="X277" s="73"/>
      <c r="Y277" s="73"/>
      <c r="Z277" s="73"/>
      <c r="AA277" s="73"/>
      <c r="AB277" s="73"/>
      <c r="AC277" s="73"/>
      <c r="AD277" s="73"/>
      <c r="AE277" s="73"/>
      <c r="AF277" s="73"/>
      <c r="AG277" s="73"/>
      <c r="AH277" s="73"/>
      <c r="AI277" s="73"/>
      <c r="AJ277" s="73"/>
      <c r="AK277" s="73"/>
      <c r="AL277" s="73"/>
      <c r="AM277" s="73"/>
      <c r="AN277" s="73"/>
      <c r="AO277" s="73"/>
      <c r="AP277" s="73"/>
      <c r="AQ277" s="73"/>
      <c r="AR277" s="73"/>
      <c r="AS277" s="14"/>
      <c r="AT277" s="14"/>
      <c r="AU277" s="14"/>
      <c r="AV277" s="14"/>
      <c r="AW277" s="14"/>
      <c r="AX277" s="14"/>
      <c r="AY277" s="14"/>
      <c r="AZ277" s="14"/>
      <c r="BA277" s="14"/>
      <c r="BB277" s="14"/>
      <c r="BC277" s="14"/>
      <c r="BD277" s="14"/>
      <c r="BE277" s="14"/>
      <c r="BF277" s="14"/>
      <c r="BG277" s="14"/>
      <c r="BH277" s="14"/>
      <c r="BI277" s="14"/>
      <c r="BJ277" s="14"/>
      <c r="BK277" s="14"/>
      <c r="BL277" s="14"/>
      <c r="BM277" s="14"/>
      <c r="BN277" s="14"/>
      <c r="BO277" s="14"/>
      <c r="BP277" s="14"/>
      <c r="BQ277" s="14"/>
      <c r="BR277" s="14"/>
      <c r="BS277" s="14"/>
      <c r="BT277" s="14"/>
      <c r="BU277" s="14"/>
      <c r="BV277" s="14"/>
      <c r="BW277" s="14"/>
      <c r="BX277" s="14"/>
      <c r="BY277" s="14"/>
      <c r="BZ277" s="14"/>
      <c r="CA277" s="14"/>
      <c r="CB277" s="14"/>
      <c r="CC277" s="14"/>
      <c r="CD277" s="14"/>
      <c r="CE277" s="14"/>
      <c r="CF277" s="14"/>
      <c r="CG277" s="14"/>
      <c r="CH277" s="14"/>
      <c r="CI277" s="14"/>
      <c r="CJ277" s="14"/>
      <c r="CK277" s="14"/>
      <c r="CL277" s="14"/>
      <c r="CM277" s="14"/>
      <c r="CN277" s="14"/>
      <c r="CO277" s="14"/>
      <c r="CP277" s="14"/>
      <c r="CQ277" s="14"/>
      <c r="CR277" s="14"/>
      <c r="CS277" s="14"/>
      <c r="CT277" s="14"/>
      <c r="CU277" s="14"/>
      <c r="CV277" s="14"/>
      <c r="CW277" s="14"/>
      <c r="CX277" s="14"/>
      <c r="CY277" s="14"/>
      <c r="CZ277" s="14"/>
      <c r="DA277" s="14"/>
      <c r="DB277" s="14"/>
      <c r="DC277" s="16"/>
      <c r="DD277" s="16"/>
      <c r="DE277" s="16"/>
      <c r="DF277" s="16"/>
      <c r="DG277" s="16"/>
      <c r="DH277" s="16"/>
      <c r="DI277" s="16"/>
      <c r="DJ277" s="16"/>
      <c r="DK277" s="16"/>
      <c r="DL277" s="16"/>
      <c r="DM277" s="16"/>
      <c r="DN277" s="16"/>
      <c r="DO277" s="16"/>
      <c r="DP277" s="16"/>
      <c r="DQ277" s="16"/>
      <c r="DR277" s="16"/>
      <c r="DS277" s="16"/>
      <c r="DT277" s="16"/>
      <c r="DU277" s="16"/>
      <c r="DV277" s="16"/>
      <c r="DW277" s="16"/>
      <c r="DX277" s="16"/>
      <c r="DY277" s="16"/>
      <c r="DZ277" s="16"/>
      <c r="EA277" s="16"/>
      <c r="EB277" s="16"/>
      <c r="EC277" s="16"/>
      <c r="ED277" s="16"/>
      <c r="EE277" s="16"/>
      <c r="EF277" s="16"/>
      <c r="EG277" s="16"/>
      <c r="EH277" s="16"/>
      <c r="EI277" s="16"/>
      <c r="EJ277" s="16"/>
      <c r="EK277" s="16"/>
      <c r="EL277" s="16"/>
      <c r="EM277" s="16"/>
      <c r="EN277" s="16"/>
      <c r="EO277" s="16"/>
      <c r="EP277" s="16"/>
      <c r="EQ277" s="16"/>
      <c r="ER277" s="16"/>
      <c r="ES277" s="16"/>
      <c r="ET277" s="16"/>
      <c r="EU277" s="16"/>
      <c r="EV277" s="16"/>
      <c r="EW277" s="16"/>
      <c r="EX277" s="16"/>
    </row>
    <row r="278" spans="1:154" hidden="1" x14ac:dyDescent="0.2">
      <c r="A278" s="115"/>
      <c r="B278" s="116"/>
      <c r="C278" s="116"/>
      <c r="D278" s="116"/>
      <c r="E278" s="116"/>
      <c r="F278" s="116" t="s">
        <v>179</v>
      </c>
      <c r="G278" s="123" t="s">
        <v>159</v>
      </c>
      <c r="H278" s="217"/>
      <c r="I278" s="218"/>
      <c r="J278" s="118">
        <f t="shared" si="38"/>
        <v>0</v>
      </c>
      <c r="K278" s="171"/>
      <c r="L278" s="219"/>
      <c r="M278" s="120"/>
      <c r="N278" s="118"/>
      <c r="O278" s="104">
        <f t="shared" si="39"/>
        <v>0</v>
      </c>
      <c r="P278" s="104">
        <f t="shared" si="34"/>
        <v>0</v>
      </c>
      <c r="Q278" s="97"/>
      <c r="R278" s="73"/>
      <c r="S278" s="73"/>
      <c r="T278" s="74"/>
      <c r="U278" s="73"/>
      <c r="V278" s="73"/>
      <c r="W278" s="73"/>
      <c r="X278" s="73"/>
      <c r="Y278" s="73"/>
      <c r="Z278" s="73"/>
      <c r="AA278" s="73"/>
      <c r="AB278" s="73"/>
      <c r="AC278" s="73"/>
      <c r="AD278" s="73"/>
      <c r="AE278" s="73"/>
      <c r="AF278" s="73"/>
      <c r="AG278" s="73"/>
      <c r="AH278" s="73"/>
      <c r="AI278" s="73"/>
      <c r="AJ278" s="73"/>
      <c r="AK278" s="73"/>
      <c r="AL278" s="73"/>
      <c r="AM278" s="73"/>
      <c r="AN278" s="73"/>
      <c r="AO278" s="73"/>
      <c r="AP278" s="73"/>
      <c r="AQ278" s="73"/>
      <c r="AR278" s="73"/>
      <c r="AS278" s="14"/>
      <c r="AT278" s="14"/>
      <c r="AU278" s="14"/>
      <c r="AV278" s="14"/>
      <c r="AW278" s="14"/>
      <c r="AX278" s="14"/>
      <c r="AY278" s="14"/>
      <c r="AZ278" s="14"/>
      <c r="BA278" s="14"/>
      <c r="BB278" s="14"/>
      <c r="BC278" s="14"/>
      <c r="BD278" s="14"/>
      <c r="BE278" s="14"/>
      <c r="BF278" s="14"/>
      <c r="BG278" s="14"/>
      <c r="BH278" s="14"/>
      <c r="BI278" s="14"/>
      <c r="BJ278" s="14"/>
      <c r="BK278" s="14"/>
      <c r="BL278" s="14"/>
      <c r="BM278" s="14"/>
      <c r="BN278" s="14"/>
      <c r="BO278" s="14"/>
      <c r="BP278" s="14"/>
      <c r="BQ278" s="14"/>
      <c r="BR278" s="14"/>
      <c r="BS278" s="14"/>
      <c r="BT278" s="14"/>
      <c r="BU278" s="14"/>
      <c r="BV278" s="14"/>
      <c r="BW278" s="14"/>
      <c r="BX278" s="14"/>
      <c r="BY278" s="14"/>
      <c r="BZ278" s="14"/>
      <c r="CA278" s="14"/>
      <c r="CB278" s="14"/>
      <c r="CC278" s="14"/>
      <c r="CD278" s="14"/>
      <c r="CE278" s="14"/>
      <c r="CF278" s="14"/>
      <c r="CG278" s="14"/>
      <c r="CH278" s="14"/>
      <c r="CI278" s="14"/>
      <c r="CJ278" s="14"/>
      <c r="CK278" s="14"/>
      <c r="CL278" s="14"/>
      <c r="CM278" s="14"/>
      <c r="CN278" s="14"/>
      <c r="CO278" s="14"/>
      <c r="CP278" s="14"/>
      <c r="CQ278" s="14"/>
      <c r="CR278" s="14"/>
      <c r="CS278" s="14"/>
      <c r="CT278" s="14"/>
      <c r="CU278" s="14"/>
      <c r="CV278" s="14"/>
      <c r="CW278" s="14"/>
      <c r="CX278" s="14"/>
      <c r="CY278" s="14"/>
      <c r="CZ278" s="14"/>
      <c r="DA278" s="14"/>
      <c r="DB278" s="14"/>
      <c r="DC278" s="16"/>
      <c r="DD278" s="16"/>
      <c r="DE278" s="16"/>
      <c r="DF278" s="16"/>
      <c r="DG278" s="16"/>
      <c r="DH278" s="16"/>
      <c r="DI278" s="16"/>
      <c r="DJ278" s="16"/>
      <c r="DK278" s="16"/>
      <c r="DL278" s="16"/>
      <c r="DM278" s="16"/>
      <c r="DN278" s="16"/>
      <c r="DO278" s="16"/>
      <c r="DP278" s="16"/>
      <c r="DQ278" s="16"/>
      <c r="DR278" s="16"/>
      <c r="DS278" s="16"/>
      <c r="DT278" s="16"/>
      <c r="DU278" s="16"/>
      <c r="DV278" s="16"/>
      <c r="DW278" s="16"/>
      <c r="DX278" s="16"/>
      <c r="DY278" s="16"/>
      <c r="DZ278" s="16"/>
      <c r="EA278" s="16"/>
      <c r="EB278" s="16"/>
      <c r="EC278" s="16"/>
      <c r="ED278" s="16"/>
      <c r="EE278" s="16"/>
      <c r="EF278" s="16"/>
      <c r="EG278" s="16"/>
      <c r="EH278" s="16"/>
      <c r="EI278" s="16"/>
      <c r="EJ278" s="16"/>
      <c r="EK278" s="16"/>
      <c r="EL278" s="16"/>
      <c r="EM278" s="16"/>
      <c r="EN278" s="16"/>
      <c r="EO278" s="16"/>
      <c r="EP278" s="16"/>
      <c r="EQ278" s="16"/>
      <c r="ER278" s="16"/>
      <c r="ES278" s="16"/>
      <c r="ET278" s="16"/>
      <c r="EU278" s="16"/>
      <c r="EV278" s="16"/>
      <c r="EW278" s="16"/>
      <c r="EX278" s="16"/>
    </row>
    <row r="279" spans="1:154" hidden="1" x14ac:dyDescent="0.2">
      <c r="A279" s="115"/>
      <c r="B279" s="116"/>
      <c r="C279" s="116"/>
      <c r="D279" s="116"/>
      <c r="E279" s="116"/>
      <c r="F279" s="116" t="s">
        <v>160</v>
      </c>
      <c r="G279" s="123" t="s">
        <v>161</v>
      </c>
      <c r="H279" s="217"/>
      <c r="I279" s="218"/>
      <c r="J279" s="118">
        <f t="shared" si="38"/>
        <v>0</v>
      </c>
      <c r="K279" s="171"/>
      <c r="L279" s="219"/>
      <c r="M279" s="120"/>
      <c r="N279" s="118"/>
      <c r="O279" s="104">
        <f t="shared" si="39"/>
        <v>0</v>
      </c>
      <c r="P279" s="104">
        <f t="shared" si="34"/>
        <v>0</v>
      </c>
      <c r="Q279" s="97"/>
      <c r="R279" s="73"/>
      <c r="S279" s="73"/>
      <c r="T279" s="74"/>
      <c r="U279" s="73"/>
      <c r="V279" s="73"/>
      <c r="W279" s="73"/>
      <c r="X279" s="73"/>
      <c r="Y279" s="73"/>
      <c r="Z279" s="73"/>
      <c r="AA279" s="73"/>
      <c r="AB279" s="73"/>
      <c r="AC279" s="73"/>
      <c r="AD279" s="73"/>
      <c r="AE279" s="73"/>
      <c r="AF279" s="73"/>
      <c r="AG279" s="73"/>
      <c r="AH279" s="73"/>
      <c r="AI279" s="73"/>
      <c r="AJ279" s="73"/>
      <c r="AK279" s="73"/>
      <c r="AL279" s="73"/>
      <c r="AM279" s="73"/>
      <c r="AN279" s="73"/>
      <c r="AO279" s="73"/>
      <c r="AP279" s="73"/>
      <c r="AQ279" s="73"/>
      <c r="AR279" s="73"/>
      <c r="AS279" s="14"/>
      <c r="AT279" s="14"/>
      <c r="AU279" s="14"/>
      <c r="AV279" s="14"/>
      <c r="AW279" s="14"/>
      <c r="AX279" s="14"/>
      <c r="AY279" s="14"/>
      <c r="AZ279" s="14"/>
      <c r="BA279" s="14"/>
      <c r="BB279" s="14"/>
      <c r="BC279" s="14"/>
      <c r="BD279" s="14"/>
      <c r="BE279" s="14"/>
      <c r="BF279" s="14"/>
      <c r="BG279" s="14"/>
      <c r="BH279" s="14"/>
      <c r="BI279" s="14"/>
      <c r="BJ279" s="14"/>
      <c r="BK279" s="14"/>
      <c r="BL279" s="14"/>
      <c r="BM279" s="14"/>
      <c r="BN279" s="14"/>
      <c r="BO279" s="14"/>
      <c r="BP279" s="14"/>
      <c r="BQ279" s="14"/>
      <c r="BR279" s="14"/>
      <c r="BS279" s="14"/>
      <c r="BT279" s="14"/>
      <c r="BU279" s="14"/>
      <c r="BV279" s="14"/>
      <c r="BW279" s="14"/>
      <c r="BX279" s="14"/>
      <c r="BY279" s="14"/>
      <c r="BZ279" s="14"/>
      <c r="CA279" s="14"/>
      <c r="CB279" s="14"/>
      <c r="CC279" s="14"/>
      <c r="CD279" s="14"/>
      <c r="CE279" s="14"/>
      <c r="CF279" s="14"/>
      <c r="CG279" s="14"/>
      <c r="CH279" s="14"/>
      <c r="CI279" s="14"/>
      <c r="CJ279" s="14"/>
      <c r="CK279" s="14"/>
      <c r="CL279" s="14"/>
      <c r="CM279" s="14"/>
      <c r="CN279" s="14"/>
      <c r="CO279" s="14"/>
      <c r="CP279" s="14"/>
      <c r="CQ279" s="14"/>
      <c r="CR279" s="14"/>
      <c r="CS279" s="14"/>
      <c r="CT279" s="14"/>
      <c r="CU279" s="14"/>
      <c r="CV279" s="14"/>
      <c r="CW279" s="14"/>
      <c r="CX279" s="14"/>
      <c r="CY279" s="14"/>
      <c r="CZ279" s="14"/>
      <c r="DA279" s="14"/>
      <c r="DB279" s="14"/>
      <c r="DC279" s="16"/>
      <c r="DD279" s="16"/>
      <c r="DE279" s="16"/>
      <c r="DF279" s="16"/>
      <c r="DG279" s="16"/>
      <c r="DH279" s="16"/>
      <c r="DI279" s="16"/>
      <c r="DJ279" s="16"/>
      <c r="DK279" s="16"/>
      <c r="DL279" s="16"/>
      <c r="DM279" s="16"/>
      <c r="DN279" s="16"/>
      <c r="DO279" s="16"/>
      <c r="DP279" s="16"/>
      <c r="DQ279" s="16"/>
      <c r="DR279" s="16"/>
      <c r="DS279" s="16"/>
      <c r="DT279" s="16"/>
      <c r="DU279" s="16"/>
      <c r="DV279" s="16"/>
      <c r="DW279" s="16"/>
      <c r="DX279" s="16"/>
      <c r="DY279" s="16"/>
      <c r="DZ279" s="16"/>
      <c r="EA279" s="16"/>
      <c r="EB279" s="16"/>
      <c r="EC279" s="16"/>
      <c r="ED279" s="16"/>
      <c r="EE279" s="16"/>
      <c r="EF279" s="16"/>
      <c r="EG279" s="16"/>
      <c r="EH279" s="16"/>
      <c r="EI279" s="16"/>
      <c r="EJ279" s="16"/>
      <c r="EK279" s="16"/>
      <c r="EL279" s="16"/>
      <c r="EM279" s="16"/>
      <c r="EN279" s="16"/>
      <c r="EO279" s="16"/>
      <c r="EP279" s="16"/>
      <c r="EQ279" s="16"/>
      <c r="ER279" s="16"/>
      <c r="ES279" s="16"/>
      <c r="ET279" s="16"/>
      <c r="EU279" s="16"/>
      <c r="EV279" s="16"/>
      <c r="EW279" s="16"/>
      <c r="EX279" s="16"/>
    </row>
    <row r="280" spans="1:154" hidden="1" x14ac:dyDescent="0.2">
      <c r="A280" s="115"/>
      <c r="B280" s="116"/>
      <c r="C280" s="116"/>
      <c r="D280" s="116"/>
      <c r="E280" s="116"/>
      <c r="F280" s="116" t="s">
        <v>51</v>
      </c>
      <c r="G280" s="123" t="s">
        <v>162</v>
      </c>
      <c r="H280" s="217"/>
      <c r="I280" s="218"/>
      <c r="J280" s="118">
        <f t="shared" si="38"/>
        <v>0</v>
      </c>
      <c r="K280" s="171"/>
      <c r="L280" s="219"/>
      <c r="M280" s="120"/>
      <c r="N280" s="118"/>
      <c r="O280" s="104">
        <f t="shared" si="39"/>
        <v>0</v>
      </c>
      <c r="P280" s="104">
        <f t="shared" si="34"/>
        <v>0</v>
      </c>
      <c r="Q280" s="97"/>
      <c r="R280" s="73"/>
      <c r="S280" s="73"/>
      <c r="T280" s="74"/>
      <c r="U280" s="73"/>
      <c r="V280" s="73"/>
      <c r="W280" s="73"/>
      <c r="X280" s="73"/>
      <c r="Y280" s="73"/>
      <c r="Z280" s="73"/>
      <c r="AA280" s="73"/>
      <c r="AB280" s="73"/>
      <c r="AC280" s="73"/>
      <c r="AD280" s="73"/>
      <c r="AE280" s="73"/>
      <c r="AF280" s="73"/>
      <c r="AG280" s="73"/>
      <c r="AH280" s="73"/>
      <c r="AI280" s="73"/>
      <c r="AJ280" s="73"/>
      <c r="AK280" s="73"/>
      <c r="AL280" s="73"/>
      <c r="AM280" s="73"/>
      <c r="AN280" s="73"/>
      <c r="AO280" s="73"/>
      <c r="AP280" s="73"/>
      <c r="AQ280" s="73"/>
      <c r="AR280" s="73"/>
      <c r="AS280" s="14"/>
      <c r="AT280" s="14"/>
      <c r="AU280" s="14"/>
      <c r="AV280" s="14"/>
      <c r="AW280" s="14"/>
      <c r="AX280" s="14"/>
      <c r="AY280" s="14"/>
      <c r="AZ280" s="14"/>
      <c r="BA280" s="14"/>
      <c r="BB280" s="14"/>
      <c r="BC280" s="14"/>
      <c r="BD280" s="14"/>
      <c r="BE280" s="14"/>
      <c r="BF280" s="14"/>
      <c r="BG280" s="14"/>
      <c r="BH280" s="14"/>
      <c r="BI280" s="14"/>
      <c r="BJ280" s="14"/>
      <c r="BK280" s="14"/>
      <c r="BL280" s="14"/>
      <c r="BM280" s="14"/>
      <c r="BN280" s="14"/>
      <c r="BO280" s="14"/>
      <c r="BP280" s="14"/>
      <c r="BQ280" s="14"/>
      <c r="BR280" s="14"/>
      <c r="BS280" s="14"/>
      <c r="BT280" s="14"/>
      <c r="BU280" s="14"/>
      <c r="BV280" s="14"/>
      <c r="BW280" s="14"/>
      <c r="BX280" s="14"/>
      <c r="BY280" s="14"/>
      <c r="BZ280" s="14"/>
      <c r="CA280" s="14"/>
      <c r="CB280" s="14"/>
      <c r="CC280" s="14"/>
      <c r="CD280" s="14"/>
      <c r="CE280" s="14"/>
      <c r="CF280" s="14"/>
      <c r="CG280" s="14"/>
      <c r="CH280" s="14"/>
      <c r="CI280" s="14"/>
      <c r="CJ280" s="14"/>
      <c r="CK280" s="14"/>
      <c r="CL280" s="14"/>
      <c r="CM280" s="14"/>
      <c r="CN280" s="14"/>
      <c r="CO280" s="14"/>
      <c r="CP280" s="14"/>
      <c r="CQ280" s="14"/>
      <c r="CR280" s="14"/>
      <c r="CS280" s="14"/>
      <c r="CT280" s="14"/>
      <c r="CU280" s="14"/>
      <c r="CV280" s="14"/>
      <c r="CW280" s="14"/>
      <c r="CX280" s="14"/>
      <c r="CY280" s="14"/>
      <c r="CZ280" s="14"/>
      <c r="DA280" s="14"/>
      <c r="DB280" s="14"/>
      <c r="DC280" s="16"/>
      <c r="DD280" s="16"/>
      <c r="DE280" s="16"/>
      <c r="DF280" s="16"/>
      <c r="DG280" s="16"/>
      <c r="DH280" s="16"/>
      <c r="DI280" s="16"/>
      <c r="DJ280" s="16"/>
      <c r="DK280" s="16"/>
      <c r="DL280" s="16"/>
      <c r="DM280" s="16"/>
      <c r="DN280" s="16"/>
      <c r="DO280" s="16"/>
      <c r="DP280" s="16"/>
      <c r="DQ280" s="16"/>
      <c r="DR280" s="16"/>
      <c r="DS280" s="16"/>
      <c r="DT280" s="16"/>
      <c r="DU280" s="16"/>
      <c r="DV280" s="16"/>
      <c r="DW280" s="16"/>
      <c r="DX280" s="16"/>
      <c r="DY280" s="16"/>
      <c r="DZ280" s="16"/>
      <c r="EA280" s="16"/>
      <c r="EB280" s="16"/>
      <c r="EC280" s="16"/>
      <c r="ED280" s="16"/>
      <c r="EE280" s="16"/>
      <c r="EF280" s="16"/>
      <c r="EG280" s="16"/>
      <c r="EH280" s="16"/>
      <c r="EI280" s="16"/>
      <c r="EJ280" s="16"/>
      <c r="EK280" s="16"/>
      <c r="EL280" s="16"/>
      <c r="EM280" s="16"/>
      <c r="EN280" s="16"/>
      <c r="EO280" s="16"/>
      <c r="EP280" s="16"/>
      <c r="EQ280" s="16"/>
      <c r="ER280" s="16"/>
      <c r="ES280" s="16"/>
      <c r="ET280" s="16"/>
      <c r="EU280" s="16"/>
      <c r="EV280" s="16"/>
      <c r="EW280" s="16"/>
      <c r="EX280" s="16"/>
    </row>
    <row r="281" spans="1:154" hidden="1" x14ac:dyDescent="0.2">
      <c r="A281" s="115"/>
      <c r="B281" s="116"/>
      <c r="C281" s="116"/>
      <c r="D281" s="116"/>
      <c r="E281" s="116"/>
      <c r="F281" s="116"/>
      <c r="G281" s="123" t="s">
        <v>163</v>
      </c>
      <c r="H281" s="217"/>
      <c r="I281" s="218"/>
      <c r="J281" s="118">
        <f t="shared" si="38"/>
        <v>0</v>
      </c>
      <c r="K281" s="171"/>
      <c r="L281" s="219"/>
      <c r="M281" s="120"/>
      <c r="N281" s="118"/>
      <c r="O281" s="104">
        <f t="shared" si="39"/>
        <v>0</v>
      </c>
      <c r="P281" s="104">
        <f t="shared" si="34"/>
        <v>0</v>
      </c>
      <c r="Q281" s="97"/>
      <c r="R281" s="73"/>
      <c r="S281" s="73"/>
      <c r="T281" s="74"/>
      <c r="U281" s="73"/>
      <c r="V281" s="73"/>
      <c r="W281" s="73"/>
      <c r="X281" s="73"/>
      <c r="Y281" s="73"/>
      <c r="Z281" s="73"/>
      <c r="AA281" s="73"/>
      <c r="AB281" s="73"/>
      <c r="AC281" s="73"/>
      <c r="AD281" s="73"/>
      <c r="AE281" s="73"/>
      <c r="AF281" s="73"/>
      <c r="AG281" s="73"/>
      <c r="AH281" s="73"/>
      <c r="AI281" s="73"/>
      <c r="AJ281" s="73"/>
      <c r="AK281" s="73"/>
      <c r="AL281" s="73"/>
      <c r="AM281" s="73"/>
      <c r="AN281" s="73"/>
      <c r="AO281" s="73"/>
      <c r="AP281" s="73"/>
      <c r="AQ281" s="73"/>
      <c r="AR281" s="73"/>
      <c r="AS281" s="14"/>
      <c r="AT281" s="14"/>
      <c r="AU281" s="14"/>
      <c r="AV281" s="14"/>
      <c r="AW281" s="14"/>
      <c r="AX281" s="14"/>
      <c r="AY281" s="14"/>
      <c r="AZ281" s="14"/>
      <c r="BA281" s="14"/>
      <c r="BB281" s="14"/>
      <c r="BC281" s="14"/>
      <c r="BD281" s="14"/>
      <c r="BE281" s="14"/>
      <c r="BF281" s="14"/>
      <c r="BG281" s="14"/>
      <c r="BH281" s="14"/>
      <c r="BI281" s="14"/>
      <c r="BJ281" s="14"/>
      <c r="BK281" s="14"/>
      <c r="BL281" s="14"/>
      <c r="BM281" s="14"/>
      <c r="BN281" s="14"/>
      <c r="BO281" s="14"/>
      <c r="BP281" s="14"/>
      <c r="BQ281" s="14"/>
      <c r="BR281" s="14"/>
      <c r="BS281" s="14"/>
      <c r="BT281" s="14"/>
      <c r="BU281" s="14"/>
      <c r="BV281" s="14"/>
      <c r="BW281" s="14"/>
      <c r="BX281" s="14"/>
      <c r="BY281" s="14"/>
      <c r="BZ281" s="14"/>
      <c r="CA281" s="14"/>
      <c r="CB281" s="14"/>
      <c r="CC281" s="14"/>
      <c r="CD281" s="14"/>
      <c r="CE281" s="14"/>
      <c r="CF281" s="14"/>
      <c r="CG281" s="14"/>
      <c r="CH281" s="14"/>
      <c r="CI281" s="14"/>
      <c r="CJ281" s="14"/>
      <c r="CK281" s="14"/>
      <c r="CL281" s="14"/>
      <c r="CM281" s="14"/>
      <c r="CN281" s="14"/>
      <c r="CO281" s="14"/>
      <c r="CP281" s="14"/>
      <c r="CQ281" s="14"/>
      <c r="CR281" s="14"/>
      <c r="CS281" s="14"/>
      <c r="CT281" s="14"/>
      <c r="CU281" s="14"/>
      <c r="CV281" s="14"/>
      <c r="CW281" s="14"/>
      <c r="CX281" s="14"/>
      <c r="CY281" s="14"/>
      <c r="CZ281" s="14"/>
      <c r="DA281" s="14"/>
      <c r="DB281" s="14"/>
      <c r="DC281" s="16"/>
      <c r="DD281" s="16"/>
      <c r="DE281" s="16"/>
      <c r="DF281" s="16"/>
      <c r="DG281" s="16"/>
      <c r="DH281" s="16"/>
      <c r="DI281" s="16"/>
      <c r="DJ281" s="16"/>
      <c r="DK281" s="16"/>
      <c r="DL281" s="16"/>
      <c r="DM281" s="16"/>
      <c r="DN281" s="16"/>
      <c r="DO281" s="16"/>
      <c r="DP281" s="16"/>
      <c r="DQ281" s="16"/>
      <c r="DR281" s="16"/>
      <c r="DS281" s="16"/>
      <c r="DT281" s="16"/>
      <c r="DU281" s="16"/>
      <c r="DV281" s="16"/>
      <c r="DW281" s="16"/>
      <c r="DX281" s="16"/>
      <c r="DY281" s="16"/>
      <c r="DZ281" s="16"/>
      <c r="EA281" s="16"/>
      <c r="EB281" s="16"/>
      <c r="EC281" s="16"/>
      <c r="ED281" s="16"/>
      <c r="EE281" s="16"/>
      <c r="EF281" s="16"/>
      <c r="EG281" s="16"/>
      <c r="EH281" s="16"/>
      <c r="EI281" s="16"/>
      <c r="EJ281" s="16"/>
      <c r="EK281" s="16"/>
      <c r="EL281" s="16"/>
      <c r="EM281" s="16"/>
      <c r="EN281" s="16"/>
      <c r="EO281" s="16"/>
      <c r="EP281" s="16"/>
      <c r="EQ281" s="16"/>
      <c r="ER281" s="16"/>
      <c r="ES281" s="16"/>
      <c r="ET281" s="16"/>
      <c r="EU281" s="16"/>
      <c r="EV281" s="16"/>
      <c r="EW281" s="16"/>
      <c r="EX281" s="16"/>
    </row>
    <row r="282" spans="1:154" hidden="1" x14ac:dyDescent="0.2">
      <c r="A282" s="115"/>
      <c r="B282" s="116"/>
      <c r="C282" s="116"/>
      <c r="D282" s="116"/>
      <c r="E282" s="116"/>
      <c r="F282" s="116"/>
      <c r="G282" s="123" t="s">
        <v>164</v>
      </c>
      <c r="H282" s="217"/>
      <c r="I282" s="218"/>
      <c r="J282" s="118">
        <f t="shared" si="38"/>
        <v>0</v>
      </c>
      <c r="K282" s="171"/>
      <c r="L282" s="219"/>
      <c r="M282" s="120"/>
      <c r="N282" s="118"/>
      <c r="O282" s="104">
        <f t="shared" si="39"/>
        <v>0</v>
      </c>
      <c r="P282" s="104">
        <f t="shared" si="34"/>
        <v>0</v>
      </c>
      <c r="Q282" s="97"/>
      <c r="R282" s="73"/>
      <c r="S282" s="73"/>
      <c r="T282" s="74"/>
      <c r="U282" s="73"/>
      <c r="V282" s="73"/>
      <c r="W282" s="73"/>
      <c r="X282" s="73"/>
      <c r="Y282" s="73"/>
      <c r="Z282" s="73"/>
      <c r="AA282" s="73"/>
      <c r="AB282" s="73"/>
      <c r="AC282" s="73"/>
      <c r="AD282" s="73"/>
      <c r="AE282" s="73"/>
      <c r="AF282" s="73"/>
      <c r="AG282" s="73"/>
      <c r="AH282" s="73"/>
      <c r="AI282" s="73"/>
      <c r="AJ282" s="73"/>
      <c r="AK282" s="73"/>
      <c r="AL282" s="73"/>
      <c r="AM282" s="73"/>
      <c r="AN282" s="73"/>
      <c r="AO282" s="73"/>
      <c r="AP282" s="73"/>
      <c r="AQ282" s="73"/>
      <c r="AR282" s="73"/>
      <c r="AS282" s="14"/>
      <c r="AT282" s="14"/>
      <c r="AU282" s="14"/>
      <c r="AV282" s="14"/>
      <c r="AW282" s="14"/>
      <c r="AX282" s="14"/>
      <c r="AY282" s="14"/>
      <c r="AZ282" s="14"/>
      <c r="BA282" s="14"/>
      <c r="BB282" s="14"/>
      <c r="BC282" s="14"/>
      <c r="BD282" s="14"/>
      <c r="BE282" s="14"/>
      <c r="BF282" s="14"/>
      <c r="BG282" s="14"/>
      <c r="BH282" s="14"/>
      <c r="BI282" s="14"/>
      <c r="BJ282" s="14"/>
      <c r="BK282" s="14"/>
      <c r="BL282" s="14"/>
      <c r="BM282" s="14"/>
      <c r="BN282" s="14"/>
      <c r="BO282" s="14"/>
      <c r="BP282" s="14"/>
      <c r="BQ282" s="14"/>
      <c r="BR282" s="14"/>
      <c r="BS282" s="14"/>
      <c r="BT282" s="14"/>
      <c r="BU282" s="14"/>
      <c r="BV282" s="14"/>
      <c r="BW282" s="14"/>
      <c r="BX282" s="14"/>
      <c r="BY282" s="14"/>
      <c r="BZ282" s="14"/>
      <c r="CA282" s="14"/>
      <c r="CB282" s="14"/>
      <c r="CC282" s="14"/>
      <c r="CD282" s="14"/>
      <c r="CE282" s="14"/>
      <c r="CF282" s="14"/>
      <c r="CG282" s="14"/>
      <c r="CH282" s="14"/>
      <c r="CI282" s="14"/>
      <c r="CJ282" s="14"/>
      <c r="CK282" s="14"/>
      <c r="CL282" s="14"/>
      <c r="CM282" s="14"/>
      <c r="CN282" s="14"/>
      <c r="CO282" s="14"/>
      <c r="CP282" s="14"/>
      <c r="CQ282" s="14"/>
      <c r="CR282" s="14"/>
      <c r="CS282" s="14"/>
      <c r="CT282" s="14"/>
      <c r="CU282" s="14"/>
      <c r="CV282" s="14"/>
      <c r="CW282" s="14"/>
      <c r="CX282" s="14"/>
      <c r="CY282" s="14"/>
      <c r="CZ282" s="14"/>
      <c r="DA282" s="14"/>
      <c r="DB282" s="14"/>
      <c r="DC282" s="16"/>
      <c r="DD282" s="16"/>
      <c r="DE282" s="16"/>
      <c r="DF282" s="16"/>
      <c r="DG282" s="16"/>
      <c r="DH282" s="16"/>
      <c r="DI282" s="16"/>
      <c r="DJ282" s="16"/>
      <c r="DK282" s="16"/>
      <c r="DL282" s="16"/>
      <c r="DM282" s="16"/>
      <c r="DN282" s="16"/>
      <c r="DO282" s="16"/>
      <c r="DP282" s="16"/>
      <c r="DQ282" s="16"/>
      <c r="DR282" s="16"/>
      <c r="DS282" s="16"/>
      <c r="DT282" s="16"/>
      <c r="DU282" s="16"/>
      <c r="DV282" s="16"/>
      <c r="DW282" s="16"/>
      <c r="DX282" s="16"/>
      <c r="DY282" s="16"/>
      <c r="DZ282" s="16"/>
      <c r="EA282" s="16"/>
      <c r="EB282" s="16"/>
      <c r="EC282" s="16"/>
      <c r="ED282" s="16"/>
      <c r="EE282" s="16"/>
      <c r="EF282" s="16"/>
      <c r="EG282" s="16"/>
      <c r="EH282" s="16"/>
      <c r="EI282" s="16"/>
      <c r="EJ282" s="16"/>
      <c r="EK282" s="16"/>
      <c r="EL282" s="16"/>
      <c r="EM282" s="16"/>
      <c r="EN282" s="16"/>
      <c r="EO282" s="16"/>
      <c r="EP282" s="16"/>
      <c r="EQ282" s="16"/>
      <c r="ER282" s="16"/>
      <c r="ES282" s="16"/>
      <c r="ET282" s="16"/>
      <c r="EU282" s="16"/>
      <c r="EV282" s="16"/>
      <c r="EW282" s="16"/>
      <c r="EX282" s="16"/>
    </row>
    <row r="283" spans="1:154" x14ac:dyDescent="0.2">
      <c r="A283" s="115"/>
      <c r="B283" s="116"/>
      <c r="C283" s="116"/>
      <c r="D283" s="116"/>
      <c r="E283" s="116"/>
      <c r="F283" s="116">
        <v>12</v>
      </c>
      <c r="G283" s="123" t="s">
        <v>288</v>
      </c>
      <c r="H283" s="217">
        <v>139000</v>
      </c>
      <c r="I283" s="218">
        <v>139000</v>
      </c>
      <c r="J283" s="118">
        <f t="shared" si="38"/>
        <v>0</v>
      </c>
      <c r="K283" s="171">
        <f t="shared" si="37"/>
        <v>100</v>
      </c>
      <c r="L283" s="219">
        <v>139000</v>
      </c>
      <c r="M283" s="120">
        <v>120048</v>
      </c>
      <c r="N283" s="118">
        <v>15642</v>
      </c>
      <c r="O283" s="104">
        <f t="shared" si="39"/>
        <v>135690</v>
      </c>
      <c r="P283" s="104">
        <f t="shared" si="34"/>
        <v>3310</v>
      </c>
      <c r="Q283" s="97">
        <f t="shared" si="35"/>
        <v>97.62</v>
      </c>
      <c r="R283" s="73"/>
      <c r="S283" s="73"/>
      <c r="T283" s="74"/>
      <c r="U283" s="73"/>
      <c r="V283" s="73"/>
      <c r="W283" s="73"/>
      <c r="X283" s="73"/>
      <c r="Y283" s="73"/>
      <c r="Z283" s="73"/>
      <c r="AA283" s="73"/>
      <c r="AB283" s="73"/>
      <c r="AC283" s="73"/>
      <c r="AD283" s="73"/>
      <c r="AE283" s="73"/>
      <c r="AF283" s="73"/>
      <c r="AG283" s="73"/>
      <c r="AH283" s="73"/>
      <c r="AI283" s="73"/>
      <c r="AJ283" s="73"/>
      <c r="AK283" s="73"/>
      <c r="AL283" s="73"/>
      <c r="AM283" s="73"/>
      <c r="AN283" s="73"/>
      <c r="AO283" s="73"/>
      <c r="AP283" s="73"/>
      <c r="AQ283" s="73"/>
      <c r="AR283" s="73"/>
      <c r="AS283" s="14"/>
      <c r="AT283" s="14"/>
      <c r="AU283" s="14"/>
      <c r="AV283" s="14"/>
      <c r="AW283" s="14"/>
      <c r="AX283" s="14"/>
      <c r="AY283" s="14"/>
      <c r="AZ283" s="14"/>
      <c r="BA283" s="14"/>
      <c r="BB283" s="14"/>
      <c r="BC283" s="14"/>
      <c r="BD283" s="14"/>
      <c r="BE283" s="14"/>
      <c r="BF283" s="14"/>
      <c r="BG283" s="14"/>
      <c r="BH283" s="14"/>
      <c r="BI283" s="14"/>
      <c r="BJ283" s="14"/>
      <c r="BK283" s="14"/>
      <c r="BL283" s="14"/>
      <c r="BM283" s="14"/>
      <c r="BN283" s="14"/>
      <c r="BO283" s="14"/>
      <c r="BP283" s="14"/>
      <c r="BQ283" s="14"/>
      <c r="BR283" s="14"/>
      <c r="BS283" s="14"/>
      <c r="BT283" s="14"/>
      <c r="BU283" s="14"/>
      <c r="BV283" s="14"/>
      <c r="BW283" s="14"/>
      <c r="BX283" s="14"/>
      <c r="BY283" s="14"/>
      <c r="BZ283" s="14"/>
      <c r="CA283" s="14"/>
      <c r="CB283" s="14"/>
      <c r="CC283" s="14"/>
      <c r="CD283" s="14"/>
      <c r="CE283" s="14"/>
      <c r="CF283" s="14"/>
      <c r="CG283" s="14"/>
      <c r="CH283" s="14"/>
      <c r="CI283" s="14"/>
      <c r="CJ283" s="14"/>
      <c r="CK283" s="14"/>
      <c r="CL283" s="14"/>
      <c r="CM283" s="14"/>
      <c r="CN283" s="14"/>
      <c r="CO283" s="14"/>
      <c r="CP283" s="14"/>
      <c r="CQ283" s="14"/>
      <c r="CR283" s="14"/>
      <c r="CS283" s="14"/>
      <c r="CT283" s="14"/>
      <c r="CU283" s="14"/>
      <c r="CV283" s="14"/>
      <c r="CW283" s="14"/>
      <c r="CX283" s="14"/>
      <c r="CY283" s="14"/>
      <c r="CZ283" s="14"/>
      <c r="DA283" s="14"/>
      <c r="DB283" s="14"/>
      <c r="DC283" s="16"/>
      <c r="DD283" s="16"/>
      <c r="DE283" s="16"/>
      <c r="DF283" s="16"/>
      <c r="DG283" s="16"/>
      <c r="DH283" s="16"/>
      <c r="DI283" s="16"/>
      <c r="DJ283" s="16"/>
      <c r="DK283" s="16"/>
      <c r="DL283" s="16"/>
      <c r="DM283" s="16"/>
      <c r="DN283" s="16"/>
      <c r="DO283" s="16"/>
      <c r="DP283" s="16"/>
      <c r="DQ283" s="16"/>
      <c r="DR283" s="16"/>
      <c r="DS283" s="16"/>
      <c r="DT283" s="16"/>
      <c r="DU283" s="16"/>
      <c r="DV283" s="16"/>
      <c r="DW283" s="16"/>
      <c r="DX283" s="16"/>
      <c r="DY283" s="16"/>
      <c r="DZ283" s="16"/>
      <c r="EA283" s="16"/>
      <c r="EB283" s="16"/>
      <c r="EC283" s="16"/>
      <c r="ED283" s="16"/>
      <c r="EE283" s="16"/>
      <c r="EF283" s="16"/>
      <c r="EG283" s="16"/>
      <c r="EH283" s="16"/>
      <c r="EI283" s="16"/>
      <c r="EJ283" s="16"/>
      <c r="EK283" s="16"/>
      <c r="EL283" s="16"/>
      <c r="EM283" s="16"/>
      <c r="EN283" s="16"/>
      <c r="EO283" s="16"/>
      <c r="EP283" s="16"/>
      <c r="EQ283" s="16"/>
      <c r="ER283" s="16"/>
      <c r="ES283" s="16"/>
      <c r="ET283" s="16"/>
      <c r="EU283" s="16"/>
      <c r="EV283" s="16"/>
      <c r="EW283" s="16"/>
      <c r="EX283" s="16"/>
    </row>
    <row r="284" spans="1:154" x14ac:dyDescent="0.2">
      <c r="A284" s="115"/>
      <c r="B284" s="116"/>
      <c r="C284" s="116"/>
      <c r="D284" s="116"/>
      <c r="E284" s="116"/>
      <c r="F284" s="116">
        <v>13</v>
      </c>
      <c r="G284" s="123" t="s">
        <v>289</v>
      </c>
      <c r="H284" s="217">
        <v>1000</v>
      </c>
      <c r="I284" s="218">
        <v>736</v>
      </c>
      <c r="J284" s="118">
        <f t="shared" si="38"/>
        <v>264</v>
      </c>
      <c r="K284" s="171">
        <f t="shared" si="37"/>
        <v>73.599999999999994</v>
      </c>
      <c r="L284" s="219">
        <v>1000</v>
      </c>
      <c r="M284" s="120">
        <v>598</v>
      </c>
      <c r="N284" s="118">
        <v>138</v>
      </c>
      <c r="O284" s="104">
        <f t="shared" si="39"/>
        <v>736</v>
      </c>
      <c r="P284" s="104">
        <f t="shared" si="34"/>
        <v>264</v>
      </c>
      <c r="Q284" s="97">
        <f t="shared" si="35"/>
        <v>73.599999999999994</v>
      </c>
      <c r="R284" s="73"/>
      <c r="S284" s="73"/>
      <c r="T284" s="74"/>
      <c r="U284" s="73"/>
      <c r="V284" s="73"/>
      <c r="W284" s="73"/>
      <c r="X284" s="73"/>
      <c r="Y284" s="73"/>
      <c r="Z284" s="73"/>
      <c r="AA284" s="73"/>
      <c r="AB284" s="73"/>
      <c r="AC284" s="73"/>
      <c r="AD284" s="73"/>
      <c r="AE284" s="73"/>
      <c r="AF284" s="73"/>
      <c r="AG284" s="73"/>
      <c r="AH284" s="73"/>
      <c r="AI284" s="73"/>
      <c r="AJ284" s="73"/>
      <c r="AK284" s="73"/>
      <c r="AL284" s="73"/>
      <c r="AM284" s="73"/>
      <c r="AN284" s="73"/>
      <c r="AO284" s="73"/>
      <c r="AP284" s="73"/>
      <c r="AQ284" s="73"/>
      <c r="AR284" s="73"/>
      <c r="AS284" s="14"/>
      <c r="AT284" s="14"/>
      <c r="AU284" s="14"/>
      <c r="AV284" s="14"/>
      <c r="AW284" s="14"/>
      <c r="AX284" s="14"/>
      <c r="AY284" s="14"/>
      <c r="AZ284" s="14"/>
      <c r="BA284" s="14"/>
      <c r="BB284" s="14"/>
      <c r="BC284" s="14"/>
      <c r="BD284" s="14"/>
      <c r="BE284" s="14"/>
      <c r="BF284" s="14"/>
      <c r="BG284" s="14"/>
      <c r="BH284" s="14"/>
      <c r="BI284" s="14"/>
      <c r="BJ284" s="14"/>
      <c r="BK284" s="14"/>
      <c r="BL284" s="14"/>
      <c r="BM284" s="14"/>
      <c r="BN284" s="14"/>
      <c r="BO284" s="14"/>
      <c r="BP284" s="14"/>
      <c r="BQ284" s="14"/>
      <c r="BR284" s="14"/>
      <c r="BS284" s="14"/>
      <c r="BT284" s="14"/>
      <c r="BU284" s="14"/>
      <c r="BV284" s="14"/>
      <c r="BW284" s="14"/>
      <c r="BX284" s="14"/>
      <c r="BY284" s="14"/>
      <c r="BZ284" s="14"/>
      <c r="CA284" s="14"/>
      <c r="CB284" s="14"/>
      <c r="CC284" s="14"/>
      <c r="CD284" s="14"/>
      <c r="CE284" s="14"/>
      <c r="CF284" s="14"/>
      <c r="CG284" s="14"/>
      <c r="CH284" s="14"/>
      <c r="CI284" s="14"/>
      <c r="CJ284" s="14"/>
      <c r="CK284" s="14"/>
      <c r="CL284" s="14"/>
      <c r="CM284" s="14"/>
      <c r="CN284" s="14"/>
      <c r="CO284" s="14"/>
      <c r="CP284" s="14"/>
      <c r="CQ284" s="14"/>
      <c r="CR284" s="14"/>
      <c r="CS284" s="14"/>
      <c r="CT284" s="14"/>
      <c r="CU284" s="14"/>
      <c r="CV284" s="14"/>
      <c r="CW284" s="14"/>
      <c r="CX284" s="14"/>
      <c r="CY284" s="14"/>
      <c r="CZ284" s="14"/>
      <c r="DA284" s="14"/>
      <c r="DB284" s="14"/>
      <c r="DC284" s="16"/>
      <c r="DD284" s="16"/>
      <c r="DE284" s="16"/>
      <c r="DF284" s="16"/>
      <c r="DG284" s="16"/>
      <c r="DH284" s="16"/>
      <c r="DI284" s="16"/>
      <c r="DJ284" s="16"/>
      <c r="DK284" s="16"/>
      <c r="DL284" s="16"/>
      <c r="DM284" s="16"/>
      <c r="DN284" s="16"/>
      <c r="DO284" s="16"/>
      <c r="DP284" s="16"/>
      <c r="DQ284" s="16"/>
      <c r="DR284" s="16"/>
      <c r="DS284" s="16"/>
      <c r="DT284" s="16"/>
      <c r="DU284" s="16"/>
      <c r="DV284" s="16"/>
      <c r="DW284" s="16"/>
      <c r="DX284" s="16"/>
      <c r="DY284" s="16"/>
      <c r="DZ284" s="16"/>
      <c r="EA284" s="16"/>
      <c r="EB284" s="16"/>
      <c r="EC284" s="16"/>
      <c r="ED284" s="16"/>
      <c r="EE284" s="16"/>
      <c r="EF284" s="16"/>
      <c r="EG284" s="16"/>
      <c r="EH284" s="16"/>
      <c r="EI284" s="16"/>
      <c r="EJ284" s="16"/>
      <c r="EK284" s="16"/>
      <c r="EL284" s="16"/>
      <c r="EM284" s="16"/>
      <c r="EN284" s="16"/>
      <c r="EO284" s="16"/>
      <c r="EP284" s="16"/>
      <c r="EQ284" s="16"/>
      <c r="ER284" s="16"/>
      <c r="ES284" s="16"/>
      <c r="ET284" s="16"/>
      <c r="EU284" s="16"/>
      <c r="EV284" s="16"/>
      <c r="EW284" s="16"/>
      <c r="EX284" s="16"/>
    </row>
    <row r="285" spans="1:154" hidden="1" x14ac:dyDescent="0.2">
      <c r="A285" s="115"/>
      <c r="B285" s="116"/>
      <c r="C285" s="116"/>
      <c r="D285" s="116"/>
      <c r="E285" s="116"/>
      <c r="F285" s="116"/>
      <c r="G285" s="123" t="s">
        <v>167</v>
      </c>
      <c r="H285" s="217"/>
      <c r="I285" s="218"/>
      <c r="J285" s="118">
        <f t="shared" si="38"/>
        <v>0</v>
      </c>
      <c r="K285" s="171"/>
      <c r="L285" s="219"/>
      <c r="M285" s="120"/>
      <c r="N285" s="118"/>
      <c r="O285" s="104">
        <f t="shared" si="39"/>
        <v>0</v>
      </c>
      <c r="P285" s="104">
        <f t="shared" si="34"/>
        <v>0</v>
      </c>
      <c r="Q285" s="97"/>
      <c r="R285" s="73"/>
      <c r="S285" s="73"/>
      <c r="T285" s="74"/>
      <c r="U285" s="73"/>
      <c r="V285" s="73"/>
      <c r="W285" s="73"/>
      <c r="X285" s="73"/>
      <c r="Y285" s="73"/>
      <c r="Z285" s="73"/>
      <c r="AA285" s="73"/>
      <c r="AB285" s="73"/>
      <c r="AC285" s="73"/>
      <c r="AD285" s="73"/>
      <c r="AE285" s="73"/>
      <c r="AF285" s="73"/>
      <c r="AG285" s="73"/>
      <c r="AH285" s="73"/>
      <c r="AI285" s="73"/>
      <c r="AJ285" s="73"/>
      <c r="AK285" s="73"/>
      <c r="AL285" s="73"/>
      <c r="AM285" s="73"/>
      <c r="AN285" s="73"/>
      <c r="AO285" s="73"/>
      <c r="AP285" s="73"/>
      <c r="AQ285" s="73"/>
      <c r="AR285" s="73"/>
      <c r="AS285" s="14"/>
      <c r="AT285" s="14"/>
      <c r="AU285" s="14"/>
      <c r="AV285" s="14"/>
      <c r="AW285" s="14"/>
      <c r="AX285" s="14"/>
      <c r="AY285" s="14"/>
      <c r="AZ285" s="14"/>
      <c r="BA285" s="14"/>
      <c r="BB285" s="14"/>
      <c r="BC285" s="14"/>
      <c r="BD285" s="14"/>
      <c r="BE285" s="14"/>
      <c r="BF285" s="14"/>
      <c r="BG285" s="14"/>
      <c r="BH285" s="14"/>
      <c r="BI285" s="14"/>
      <c r="BJ285" s="14"/>
      <c r="BK285" s="14"/>
      <c r="BL285" s="14"/>
      <c r="BM285" s="14"/>
      <c r="BN285" s="14"/>
      <c r="BO285" s="14"/>
      <c r="BP285" s="14"/>
      <c r="BQ285" s="14"/>
      <c r="BR285" s="14"/>
      <c r="BS285" s="14"/>
      <c r="BT285" s="14"/>
      <c r="BU285" s="14"/>
      <c r="BV285" s="14"/>
      <c r="BW285" s="14"/>
      <c r="BX285" s="14"/>
      <c r="BY285" s="14"/>
      <c r="BZ285" s="14"/>
      <c r="CA285" s="14"/>
      <c r="CB285" s="14"/>
      <c r="CC285" s="14"/>
      <c r="CD285" s="14"/>
      <c r="CE285" s="14"/>
      <c r="CF285" s="14"/>
      <c r="CG285" s="14"/>
      <c r="CH285" s="14"/>
      <c r="CI285" s="14"/>
      <c r="CJ285" s="14"/>
      <c r="CK285" s="14"/>
      <c r="CL285" s="14"/>
      <c r="CM285" s="14"/>
      <c r="CN285" s="14"/>
      <c r="CO285" s="14"/>
      <c r="CP285" s="14"/>
      <c r="CQ285" s="14"/>
      <c r="CR285" s="14"/>
      <c r="CS285" s="14"/>
      <c r="CT285" s="14"/>
      <c r="CU285" s="14"/>
      <c r="CV285" s="14"/>
      <c r="CW285" s="14"/>
      <c r="CX285" s="14"/>
      <c r="CY285" s="14"/>
      <c r="CZ285" s="14"/>
      <c r="DA285" s="14"/>
      <c r="DB285" s="14"/>
      <c r="DC285" s="16"/>
      <c r="DD285" s="16"/>
      <c r="DE285" s="16"/>
      <c r="DF285" s="16"/>
      <c r="DG285" s="16"/>
      <c r="DH285" s="16"/>
      <c r="DI285" s="16"/>
      <c r="DJ285" s="16"/>
      <c r="DK285" s="16"/>
      <c r="DL285" s="16"/>
      <c r="DM285" s="16"/>
      <c r="DN285" s="16"/>
      <c r="DO285" s="16"/>
      <c r="DP285" s="16"/>
      <c r="DQ285" s="16"/>
      <c r="DR285" s="16"/>
      <c r="DS285" s="16"/>
      <c r="DT285" s="16"/>
      <c r="DU285" s="16"/>
      <c r="DV285" s="16"/>
      <c r="DW285" s="16"/>
      <c r="DX285" s="16"/>
      <c r="DY285" s="16"/>
      <c r="DZ285" s="16"/>
      <c r="EA285" s="16"/>
      <c r="EB285" s="16"/>
      <c r="EC285" s="16"/>
      <c r="ED285" s="16"/>
      <c r="EE285" s="16"/>
      <c r="EF285" s="16"/>
      <c r="EG285" s="16"/>
      <c r="EH285" s="16"/>
      <c r="EI285" s="16"/>
      <c r="EJ285" s="16"/>
      <c r="EK285" s="16"/>
      <c r="EL285" s="16"/>
      <c r="EM285" s="16"/>
      <c r="EN285" s="16"/>
      <c r="EO285" s="16"/>
      <c r="EP285" s="16"/>
      <c r="EQ285" s="16"/>
      <c r="ER285" s="16"/>
      <c r="ES285" s="16"/>
      <c r="ET285" s="16"/>
      <c r="EU285" s="16"/>
      <c r="EV285" s="16"/>
      <c r="EW285" s="16"/>
      <c r="EX285" s="16"/>
    </row>
    <row r="286" spans="1:154" ht="17.45" hidden="1" customHeight="1" x14ac:dyDescent="0.2">
      <c r="A286" s="115"/>
      <c r="B286" s="116"/>
      <c r="C286" s="116"/>
      <c r="D286" s="116"/>
      <c r="E286" s="116"/>
      <c r="F286" s="116"/>
      <c r="G286" s="123" t="s">
        <v>168</v>
      </c>
      <c r="H286" s="217"/>
      <c r="I286" s="218"/>
      <c r="J286" s="118">
        <f t="shared" si="38"/>
        <v>0</v>
      </c>
      <c r="K286" s="171"/>
      <c r="L286" s="219"/>
      <c r="M286" s="120"/>
      <c r="N286" s="118"/>
      <c r="O286" s="104">
        <f t="shared" si="39"/>
        <v>0</v>
      </c>
      <c r="P286" s="104">
        <f t="shared" si="34"/>
        <v>0</v>
      </c>
      <c r="Q286" s="97"/>
      <c r="R286" s="73"/>
      <c r="S286" s="73"/>
      <c r="T286" s="74"/>
      <c r="U286" s="73"/>
      <c r="V286" s="73"/>
      <c r="W286" s="73"/>
      <c r="X286" s="73"/>
      <c r="Y286" s="73"/>
      <c r="Z286" s="73"/>
      <c r="AA286" s="73"/>
      <c r="AB286" s="73"/>
      <c r="AC286" s="73"/>
      <c r="AD286" s="73"/>
      <c r="AE286" s="73"/>
      <c r="AF286" s="73"/>
      <c r="AG286" s="73"/>
      <c r="AH286" s="73"/>
      <c r="AI286" s="73"/>
      <c r="AJ286" s="73"/>
      <c r="AK286" s="73"/>
      <c r="AL286" s="73"/>
      <c r="AM286" s="73"/>
      <c r="AN286" s="73"/>
      <c r="AO286" s="73"/>
      <c r="AP286" s="73"/>
      <c r="AQ286" s="73"/>
      <c r="AR286" s="73"/>
      <c r="AS286" s="14"/>
      <c r="AT286" s="14"/>
      <c r="AU286" s="14"/>
      <c r="AV286" s="14"/>
      <c r="AW286" s="14"/>
      <c r="AX286" s="14"/>
      <c r="AY286" s="14"/>
      <c r="AZ286" s="14"/>
      <c r="BA286" s="14"/>
      <c r="BB286" s="14"/>
      <c r="BC286" s="14"/>
      <c r="BD286" s="14"/>
      <c r="BE286" s="14"/>
      <c r="BF286" s="14"/>
      <c r="BG286" s="14"/>
      <c r="BH286" s="14"/>
      <c r="BI286" s="14"/>
      <c r="BJ286" s="14"/>
      <c r="BK286" s="14"/>
      <c r="BL286" s="14"/>
      <c r="BM286" s="14"/>
      <c r="BN286" s="14"/>
      <c r="BO286" s="14"/>
      <c r="BP286" s="14"/>
      <c r="BQ286" s="14"/>
      <c r="BR286" s="14"/>
      <c r="BS286" s="14"/>
      <c r="BT286" s="14"/>
      <c r="BU286" s="14"/>
      <c r="BV286" s="14"/>
      <c r="BW286" s="14"/>
      <c r="BX286" s="14"/>
      <c r="BY286" s="14"/>
      <c r="BZ286" s="14"/>
      <c r="CA286" s="14"/>
      <c r="CB286" s="14"/>
      <c r="CC286" s="14"/>
      <c r="CD286" s="14"/>
      <c r="CE286" s="14"/>
      <c r="CF286" s="14"/>
      <c r="CG286" s="14"/>
      <c r="CH286" s="14"/>
      <c r="CI286" s="14"/>
      <c r="CJ286" s="14"/>
      <c r="CK286" s="14"/>
      <c r="CL286" s="14"/>
      <c r="CM286" s="14"/>
      <c r="CN286" s="14"/>
      <c r="CO286" s="14"/>
      <c r="CP286" s="14"/>
      <c r="CQ286" s="14"/>
      <c r="CR286" s="14"/>
      <c r="CS286" s="14"/>
      <c r="CT286" s="14"/>
      <c r="CU286" s="14"/>
      <c r="CV286" s="14"/>
      <c r="CW286" s="14"/>
      <c r="CX286" s="14"/>
      <c r="CY286" s="14"/>
      <c r="CZ286" s="14"/>
      <c r="DA286" s="14"/>
      <c r="DB286" s="14"/>
      <c r="DC286" s="16"/>
      <c r="DD286" s="16"/>
      <c r="DE286" s="16"/>
      <c r="DF286" s="16"/>
      <c r="DG286" s="16"/>
      <c r="DH286" s="16"/>
      <c r="DI286" s="16"/>
      <c r="DJ286" s="16"/>
      <c r="DK286" s="16"/>
      <c r="DL286" s="16"/>
      <c r="DM286" s="16"/>
      <c r="DN286" s="16"/>
      <c r="DO286" s="16"/>
      <c r="DP286" s="16"/>
      <c r="DQ286" s="16"/>
      <c r="DR286" s="16"/>
      <c r="DS286" s="16"/>
      <c r="DT286" s="16"/>
      <c r="DU286" s="16"/>
      <c r="DV286" s="16"/>
      <c r="DW286" s="16"/>
      <c r="DX286" s="16"/>
      <c r="DY286" s="16"/>
      <c r="DZ286" s="16"/>
      <c r="EA286" s="16"/>
      <c r="EB286" s="16"/>
      <c r="EC286" s="16"/>
      <c r="ED286" s="16"/>
      <c r="EE286" s="16"/>
      <c r="EF286" s="16"/>
      <c r="EG286" s="16"/>
      <c r="EH286" s="16"/>
      <c r="EI286" s="16"/>
      <c r="EJ286" s="16"/>
      <c r="EK286" s="16"/>
      <c r="EL286" s="16"/>
      <c r="EM286" s="16"/>
      <c r="EN286" s="16"/>
      <c r="EO286" s="16"/>
      <c r="EP286" s="16"/>
      <c r="EQ286" s="16"/>
      <c r="ER286" s="16"/>
      <c r="ES286" s="16"/>
      <c r="ET286" s="16"/>
      <c r="EU286" s="16"/>
      <c r="EV286" s="16"/>
      <c r="EW286" s="16"/>
      <c r="EX286" s="16"/>
    </row>
    <row r="287" spans="1:154" x14ac:dyDescent="0.2">
      <c r="A287" s="115"/>
      <c r="B287" s="116"/>
      <c r="C287" s="116"/>
      <c r="D287" s="116"/>
      <c r="E287" s="116"/>
      <c r="F287" s="116">
        <v>17</v>
      </c>
      <c r="G287" s="123" t="s">
        <v>290</v>
      </c>
      <c r="H287" s="217">
        <v>92000</v>
      </c>
      <c r="I287" s="218">
        <v>92000</v>
      </c>
      <c r="J287" s="118">
        <f t="shared" si="38"/>
        <v>0</v>
      </c>
      <c r="K287" s="171">
        <f t="shared" si="37"/>
        <v>100</v>
      </c>
      <c r="L287" s="219">
        <v>92000</v>
      </c>
      <c r="M287" s="120">
        <v>77511</v>
      </c>
      <c r="N287" s="118">
        <v>7762</v>
      </c>
      <c r="O287" s="104">
        <f t="shared" si="39"/>
        <v>85273</v>
      </c>
      <c r="P287" s="104">
        <f t="shared" si="34"/>
        <v>6727</v>
      </c>
      <c r="Q287" s="97">
        <f t="shared" si="35"/>
        <v>92.69</v>
      </c>
      <c r="R287" s="73"/>
      <c r="S287" s="73"/>
      <c r="T287" s="74"/>
      <c r="U287" s="73"/>
      <c r="V287" s="73"/>
      <c r="W287" s="73"/>
      <c r="X287" s="73"/>
      <c r="Y287" s="73"/>
      <c r="Z287" s="73"/>
      <c r="AA287" s="73"/>
      <c r="AB287" s="73"/>
      <c r="AC287" s="73"/>
      <c r="AD287" s="73"/>
      <c r="AE287" s="73"/>
      <c r="AF287" s="73"/>
      <c r="AG287" s="73"/>
      <c r="AH287" s="73"/>
      <c r="AI287" s="73"/>
      <c r="AJ287" s="73"/>
      <c r="AK287" s="73"/>
      <c r="AL287" s="73"/>
      <c r="AM287" s="73"/>
      <c r="AN287" s="73"/>
      <c r="AO287" s="73"/>
      <c r="AP287" s="73"/>
      <c r="AQ287" s="73"/>
      <c r="AR287" s="73"/>
      <c r="AS287" s="14"/>
      <c r="AT287" s="14"/>
      <c r="AU287" s="14"/>
      <c r="AV287" s="14"/>
      <c r="AW287" s="14"/>
      <c r="AX287" s="14"/>
      <c r="AY287" s="14"/>
      <c r="AZ287" s="14"/>
      <c r="BA287" s="14"/>
      <c r="BB287" s="14"/>
      <c r="BC287" s="14"/>
      <c r="BD287" s="14"/>
      <c r="BE287" s="14"/>
      <c r="BF287" s="14"/>
      <c r="BG287" s="14"/>
      <c r="BH287" s="14"/>
      <c r="BI287" s="14"/>
      <c r="BJ287" s="14"/>
      <c r="BK287" s="14"/>
      <c r="BL287" s="14"/>
      <c r="BM287" s="14"/>
      <c r="BN287" s="14"/>
      <c r="BO287" s="14"/>
      <c r="BP287" s="14"/>
      <c r="BQ287" s="14"/>
      <c r="BR287" s="14"/>
      <c r="BS287" s="14"/>
      <c r="BT287" s="14"/>
      <c r="BU287" s="14"/>
      <c r="BV287" s="14"/>
      <c r="BW287" s="14"/>
      <c r="BX287" s="14"/>
      <c r="BY287" s="14"/>
      <c r="BZ287" s="14"/>
      <c r="CA287" s="14"/>
      <c r="CB287" s="14"/>
      <c r="CC287" s="14"/>
      <c r="CD287" s="14"/>
      <c r="CE287" s="14"/>
      <c r="CF287" s="14"/>
      <c r="CG287" s="14"/>
      <c r="CH287" s="14"/>
      <c r="CI287" s="14"/>
      <c r="CJ287" s="14"/>
      <c r="CK287" s="14"/>
      <c r="CL287" s="14"/>
      <c r="CM287" s="14"/>
      <c r="CN287" s="14"/>
      <c r="CO287" s="14"/>
      <c r="CP287" s="14"/>
      <c r="CQ287" s="14"/>
      <c r="CR287" s="14"/>
      <c r="CS287" s="14"/>
      <c r="CT287" s="14"/>
      <c r="CU287" s="14"/>
      <c r="CV287" s="14"/>
      <c r="CW287" s="14"/>
      <c r="CX287" s="14"/>
      <c r="CY287" s="14"/>
      <c r="CZ287" s="14"/>
      <c r="DA287" s="14"/>
      <c r="DB287" s="14"/>
      <c r="DC287" s="16"/>
      <c r="DD287" s="16"/>
      <c r="DE287" s="16"/>
      <c r="DF287" s="16"/>
      <c r="DG287" s="16"/>
      <c r="DH287" s="16"/>
      <c r="DI287" s="16"/>
      <c r="DJ287" s="16"/>
      <c r="DK287" s="16"/>
      <c r="DL287" s="16"/>
      <c r="DM287" s="16"/>
      <c r="DN287" s="16"/>
      <c r="DO287" s="16"/>
      <c r="DP287" s="16"/>
      <c r="DQ287" s="16"/>
      <c r="DR287" s="16"/>
      <c r="DS287" s="16"/>
      <c r="DT287" s="16"/>
      <c r="DU287" s="16"/>
      <c r="DV287" s="16"/>
      <c r="DW287" s="16"/>
      <c r="DX287" s="16"/>
      <c r="DY287" s="16"/>
      <c r="DZ287" s="16"/>
      <c r="EA287" s="16"/>
      <c r="EB287" s="16"/>
      <c r="EC287" s="16"/>
      <c r="ED287" s="16"/>
      <c r="EE287" s="16"/>
      <c r="EF287" s="16"/>
      <c r="EG287" s="16"/>
      <c r="EH287" s="16"/>
      <c r="EI287" s="16"/>
      <c r="EJ287" s="16"/>
      <c r="EK287" s="16"/>
      <c r="EL287" s="16"/>
      <c r="EM287" s="16"/>
      <c r="EN287" s="16"/>
      <c r="EO287" s="16"/>
      <c r="EP287" s="16"/>
      <c r="EQ287" s="16"/>
      <c r="ER287" s="16"/>
      <c r="ES287" s="16"/>
      <c r="ET287" s="16"/>
      <c r="EU287" s="16"/>
      <c r="EV287" s="16"/>
      <c r="EW287" s="16"/>
      <c r="EX287" s="16"/>
    </row>
    <row r="288" spans="1:154" x14ac:dyDescent="0.2">
      <c r="A288" s="115"/>
      <c r="B288" s="116"/>
      <c r="C288" s="116"/>
      <c r="D288" s="116"/>
      <c r="E288" s="116"/>
      <c r="F288" s="116" t="s">
        <v>125</v>
      </c>
      <c r="G288" s="123" t="s">
        <v>170</v>
      </c>
      <c r="H288" s="217"/>
      <c r="I288" s="218"/>
      <c r="J288" s="118">
        <f t="shared" si="38"/>
        <v>0</v>
      </c>
      <c r="K288" s="171" t="e">
        <f t="shared" si="37"/>
        <v>#DIV/0!</v>
      </c>
      <c r="L288" s="219"/>
      <c r="M288" s="120"/>
      <c r="N288" s="118"/>
      <c r="O288" s="104">
        <f t="shared" si="39"/>
        <v>0</v>
      </c>
      <c r="P288" s="104">
        <f t="shared" si="34"/>
        <v>0</v>
      </c>
      <c r="Q288" s="97" t="e">
        <f t="shared" si="35"/>
        <v>#DIV/0!</v>
      </c>
      <c r="R288" s="73"/>
      <c r="S288" s="73"/>
      <c r="T288" s="74"/>
      <c r="U288" s="73"/>
      <c r="V288" s="73"/>
      <c r="W288" s="73"/>
      <c r="X288" s="73"/>
      <c r="Y288" s="73"/>
      <c r="Z288" s="73"/>
      <c r="AA288" s="73"/>
      <c r="AB288" s="73"/>
      <c r="AC288" s="73"/>
      <c r="AD288" s="73"/>
      <c r="AE288" s="73"/>
      <c r="AF288" s="73"/>
      <c r="AG288" s="73"/>
      <c r="AH288" s="73"/>
      <c r="AI288" s="73"/>
      <c r="AJ288" s="73"/>
      <c r="AK288" s="73"/>
      <c r="AL288" s="73"/>
      <c r="AM288" s="73"/>
      <c r="AN288" s="73"/>
      <c r="AO288" s="73"/>
      <c r="AP288" s="73"/>
      <c r="AQ288" s="73"/>
      <c r="AR288" s="73"/>
      <c r="AS288" s="14"/>
      <c r="AT288" s="14"/>
      <c r="AU288" s="14"/>
      <c r="AV288" s="14"/>
      <c r="AW288" s="14"/>
      <c r="AX288" s="14"/>
      <c r="AY288" s="14"/>
      <c r="AZ288" s="14"/>
      <c r="BA288" s="14"/>
      <c r="BB288" s="14"/>
      <c r="BC288" s="14"/>
      <c r="BD288" s="14"/>
      <c r="BE288" s="14"/>
      <c r="BF288" s="14"/>
      <c r="BG288" s="14"/>
      <c r="BH288" s="14"/>
      <c r="BI288" s="14"/>
      <c r="BJ288" s="14"/>
      <c r="BK288" s="14"/>
      <c r="BL288" s="14"/>
      <c r="BM288" s="14"/>
      <c r="BN288" s="14"/>
      <c r="BO288" s="14"/>
      <c r="BP288" s="14"/>
      <c r="BQ288" s="14"/>
      <c r="BR288" s="14"/>
      <c r="BS288" s="14"/>
      <c r="BT288" s="14"/>
      <c r="BU288" s="14"/>
      <c r="BV288" s="14"/>
      <c r="BW288" s="14"/>
      <c r="BX288" s="14"/>
      <c r="BY288" s="14"/>
      <c r="BZ288" s="14"/>
      <c r="CA288" s="14"/>
      <c r="CB288" s="14"/>
      <c r="CC288" s="14"/>
      <c r="CD288" s="14"/>
      <c r="CE288" s="14"/>
      <c r="CF288" s="14"/>
      <c r="CG288" s="14"/>
      <c r="CH288" s="14"/>
      <c r="CI288" s="14"/>
      <c r="CJ288" s="14"/>
      <c r="CK288" s="14"/>
      <c r="CL288" s="14"/>
      <c r="CM288" s="14"/>
      <c r="CN288" s="14"/>
      <c r="CO288" s="14"/>
      <c r="CP288" s="14"/>
      <c r="CQ288" s="14"/>
      <c r="CR288" s="14"/>
      <c r="CS288" s="14"/>
      <c r="CT288" s="14"/>
      <c r="CU288" s="14"/>
      <c r="CV288" s="14"/>
      <c r="CW288" s="14"/>
      <c r="CX288" s="14"/>
      <c r="CY288" s="14"/>
      <c r="CZ288" s="14"/>
      <c r="DA288" s="14"/>
      <c r="DB288" s="14"/>
      <c r="DC288" s="16"/>
      <c r="DD288" s="16"/>
      <c r="DE288" s="16"/>
      <c r="DF288" s="16"/>
      <c r="DG288" s="16"/>
      <c r="DH288" s="16"/>
      <c r="DI288" s="16"/>
      <c r="DJ288" s="16"/>
      <c r="DK288" s="16"/>
      <c r="DL288" s="16"/>
      <c r="DM288" s="16"/>
      <c r="DN288" s="16"/>
      <c r="DO288" s="16"/>
      <c r="DP288" s="16"/>
      <c r="DQ288" s="16"/>
      <c r="DR288" s="16"/>
      <c r="DS288" s="16"/>
      <c r="DT288" s="16"/>
      <c r="DU288" s="16"/>
      <c r="DV288" s="16"/>
      <c r="DW288" s="16"/>
      <c r="DX288" s="16"/>
      <c r="DY288" s="16"/>
      <c r="DZ288" s="16"/>
      <c r="EA288" s="16"/>
      <c r="EB288" s="16"/>
      <c r="EC288" s="16"/>
      <c r="ED288" s="16"/>
      <c r="EE288" s="16"/>
      <c r="EF288" s="16"/>
      <c r="EG288" s="16"/>
      <c r="EH288" s="16"/>
      <c r="EI288" s="16"/>
      <c r="EJ288" s="16"/>
      <c r="EK288" s="16"/>
      <c r="EL288" s="16"/>
      <c r="EM288" s="16"/>
      <c r="EN288" s="16"/>
      <c r="EO288" s="16"/>
      <c r="EP288" s="16"/>
      <c r="EQ288" s="16"/>
      <c r="ER288" s="16"/>
      <c r="ES288" s="16"/>
      <c r="ET288" s="16"/>
      <c r="EU288" s="16"/>
      <c r="EV288" s="16"/>
      <c r="EW288" s="16"/>
      <c r="EX288" s="16"/>
    </row>
    <row r="289" spans="1:154" x14ac:dyDescent="0.2">
      <c r="A289" s="87"/>
      <c r="B289" s="88"/>
      <c r="C289" s="88"/>
      <c r="D289" s="88"/>
      <c r="E289" s="88" t="s">
        <v>38</v>
      </c>
      <c r="F289" s="88"/>
      <c r="G289" s="122" t="s">
        <v>230</v>
      </c>
      <c r="H289" s="213">
        <f>H293+H295</f>
        <v>54400</v>
      </c>
      <c r="I289" s="214">
        <f>I293+I295</f>
        <v>54400</v>
      </c>
      <c r="J289" s="118">
        <f t="shared" si="38"/>
        <v>0</v>
      </c>
      <c r="K289" s="171"/>
      <c r="L289" s="215">
        <f>L293+L295</f>
        <v>54400</v>
      </c>
      <c r="M289" s="170">
        <f>M293+M295</f>
        <v>54400</v>
      </c>
      <c r="N289" s="170">
        <f>N293+N295</f>
        <v>0</v>
      </c>
      <c r="O289" s="216">
        <f>O293+O295</f>
        <v>54400</v>
      </c>
      <c r="P289" s="216">
        <f t="shared" si="34"/>
        <v>0</v>
      </c>
      <c r="Q289" s="97"/>
      <c r="R289" s="73"/>
      <c r="S289" s="73"/>
      <c r="T289" s="74"/>
      <c r="U289" s="73"/>
      <c r="V289" s="73"/>
      <c r="W289" s="73"/>
      <c r="X289" s="73"/>
      <c r="Y289" s="73"/>
      <c r="Z289" s="73"/>
      <c r="AA289" s="73"/>
      <c r="AB289" s="73"/>
      <c r="AC289" s="73"/>
      <c r="AD289" s="73"/>
      <c r="AE289" s="73"/>
      <c r="AF289" s="73"/>
      <c r="AG289" s="73"/>
      <c r="AH289" s="73"/>
      <c r="AI289" s="73"/>
      <c r="AJ289" s="73"/>
      <c r="AK289" s="73"/>
      <c r="AL289" s="73"/>
      <c r="AM289" s="73"/>
      <c r="AN289" s="73"/>
      <c r="AO289" s="73"/>
      <c r="AP289" s="73"/>
      <c r="AQ289" s="73"/>
      <c r="AR289" s="73"/>
      <c r="AS289" s="14"/>
      <c r="AT289" s="14"/>
      <c r="AU289" s="14"/>
      <c r="AV289" s="14"/>
      <c r="AW289" s="14"/>
      <c r="AX289" s="14"/>
      <c r="AY289" s="14"/>
      <c r="AZ289" s="14"/>
      <c r="BA289" s="14"/>
      <c r="BB289" s="14"/>
      <c r="BC289" s="14"/>
      <c r="BD289" s="14"/>
      <c r="BE289" s="14"/>
      <c r="BF289" s="14"/>
      <c r="BG289" s="14"/>
      <c r="BH289" s="14"/>
      <c r="BI289" s="14"/>
      <c r="BJ289" s="14"/>
      <c r="BK289" s="14"/>
      <c r="BL289" s="14"/>
      <c r="BM289" s="14"/>
      <c r="BN289" s="14"/>
      <c r="BO289" s="14"/>
      <c r="BP289" s="14"/>
      <c r="BQ289" s="14"/>
      <c r="BR289" s="14"/>
      <c r="BS289" s="14"/>
      <c r="BT289" s="14"/>
      <c r="BU289" s="14"/>
      <c r="BV289" s="14"/>
      <c r="BW289" s="14"/>
      <c r="BX289" s="14"/>
      <c r="BY289" s="14"/>
      <c r="BZ289" s="14"/>
      <c r="CA289" s="14"/>
      <c r="CB289" s="14"/>
      <c r="CC289" s="14"/>
      <c r="CD289" s="14"/>
      <c r="CE289" s="14"/>
      <c r="CF289" s="14"/>
      <c r="CG289" s="14"/>
      <c r="CH289" s="14"/>
      <c r="CI289" s="14"/>
      <c r="CJ289" s="14"/>
      <c r="CK289" s="14"/>
      <c r="CL289" s="14"/>
      <c r="CM289" s="14"/>
      <c r="CN289" s="14"/>
      <c r="CO289" s="14"/>
      <c r="CP289" s="14"/>
      <c r="CQ289" s="14"/>
      <c r="CR289" s="14"/>
      <c r="CS289" s="14"/>
      <c r="CT289" s="14"/>
      <c r="CU289" s="14"/>
      <c r="CV289" s="14"/>
      <c r="CW289" s="14"/>
      <c r="CX289" s="14"/>
      <c r="CY289" s="14"/>
      <c r="CZ289" s="14"/>
      <c r="DA289" s="14"/>
      <c r="DB289" s="14"/>
      <c r="DC289" s="16"/>
      <c r="DD289" s="16"/>
      <c r="DE289" s="16"/>
      <c r="DF289" s="16"/>
      <c r="DG289" s="16"/>
      <c r="DH289" s="16"/>
      <c r="DI289" s="16"/>
      <c r="DJ289" s="16"/>
      <c r="DK289" s="16"/>
      <c r="DL289" s="16"/>
      <c r="DM289" s="16"/>
      <c r="DN289" s="16"/>
      <c r="DO289" s="16"/>
      <c r="DP289" s="16"/>
      <c r="DQ289" s="16"/>
      <c r="DR289" s="16"/>
      <c r="DS289" s="16"/>
      <c r="DT289" s="16"/>
      <c r="DU289" s="16"/>
      <c r="DV289" s="16"/>
      <c r="DW289" s="16"/>
      <c r="DX289" s="16"/>
      <c r="DY289" s="16"/>
      <c r="DZ289" s="16"/>
      <c r="EA289" s="16"/>
      <c r="EB289" s="16"/>
      <c r="EC289" s="16"/>
      <c r="ED289" s="16"/>
      <c r="EE289" s="16"/>
      <c r="EF289" s="16"/>
      <c r="EG289" s="16"/>
      <c r="EH289" s="16"/>
      <c r="EI289" s="16"/>
      <c r="EJ289" s="16"/>
      <c r="EK289" s="16"/>
      <c r="EL289" s="16"/>
      <c r="EM289" s="16"/>
      <c r="EN289" s="16"/>
      <c r="EO289" s="16"/>
      <c r="EP289" s="16"/>
      <c r="EQ289" s="16"/>
      <c r="ER289" s="16"/>
      <c r="ES289" s="16"/>
      <c r="ET289" s="16"/>
      <c r="EU289" s="16"/>
      <c r="EV289" s="16"/>
      <c r="EW289" s="16"/>
      <c r="EX289" s="16"/>
    </row>
    <row r="290" spans="1:154" hidden="1" x14ac:dyDescent="0.2">
      <c r="A290" s="115"/>
      <c r="B290" s="116"/>
      <c r="C290" s="116"/>
      <c r="D290" s="116"/>
      <c r="E290" s="116"/>
      <c r="F290" s="116"/>
      <c r="G290" s="123" t="s">
        <v>291</v>
      </c>
      <c r="H290" s="217"/>
      <c r="I290" s="218"/>
      <c r="J290" s="118">
        <f t="shared" si="38"/>
        <v>0</v>
      </c>
      <c r="K290" s="171"/>
      <c r="L290" s="219"/>
      <c r="M290" s="120"/>
      <c r="N290" s="118"/>
      <c r="O290" s="104">
        <f t="shared" ref="O290:O294" si="40">+M290+N290</f>
        <v>0</v>
      </c>
      <c r="P290" s="104">
        <f t="shared" si="34"/>
        <v>0</v>
      </c>
      <c r="Q290" s="97"/>
      <c r="R290" s="73"/>
      <c r="S290" s="73"/>
      <c r="T290" s="74"/>
      <c r="U290" s="73"/>
      <c r="V290" s="73"/>
      <c r="W290" s="73"/>
      <c r="X290" s="73"/>
      <c r="Y290" s="73"/>
      <c r="Z290" s="73"/>
      <c r="AA290" s="73"/>
      <c r="AB290" s="73"/>
      <c r="AC290" s="73"/>
      <c r="AD290" s="73"/>
      <c r="AE290" s="73"/>
      <c r="AF290" s="73"/>
      <c r="AG290" s="73"/>
      <c r="AH290" s="73"/>
      <c r="AI290" s="73"/>
      <c r="AJ290" s="73"/>
      <c r="AK290" s="73"/>
      <c r="AL290" s="73"/>
      <c r="AM290" s="73"/>
      <c r="AN290" s="73"/>
      <c r="AO290" s="73"/>
      <c r="AP290" s="73"/>
      <c r="AQ290" s="73"/>
      <c r="AR290" s="73"/>
      <c r="AS290" s="14"/>
      <c r="AT290" s="14"/>
      <c r="AU290" s="14"/>
      <c r="AV290" s="14"/>
      <c r="AW290" s="14"/>
      <c r="AX290" s="14"/>
      <c r="AY290" s="14"/>
      <c r="AZ290" s="14"/>
      <c r="BA290" s="14"/>
      <c r="BB290" s="14"/>
      <c r="BC290" s="14"/>
      <c r="BD290" s="14"/>
      <c r="BE290" s="14"/>
      <c r="BF290" s="14"/>
      <c r="BG290" s="14"/>
      <c r="BH290" s="14"/>
      <c r="BI290" s="14"/>
      <c r="BJ290" s="14"/>
      <c r="BK290" s="14"/>
      <c r="BL290" s="14"/>
      <c r="BM290" s="14"/>
      <c r="BN290" s="14"/>
      <c r="BO290" s="14"/>
      <c r="BP290" s="14"/>
      <c r="BQ290" s="14"/>
      <c r="BR290" s="14"/>
      <c r="BS290" s="14"/>
      <c r="BT290" s="14"/>
      <c r="BU290" s="14"/>
      <c r="BV290" s="14"/>
      <c r="BW290" s="14"/>
      <c r="BX290" s="14"/>
      <c r="BY290" s="14"/>
      <c r="BZ290" s="14"/>
      <c r="CA290" s="14"/>
      <c r="CB290" s="14"/>
      <c r="CC290" s="14"/>
      <c r="CD290" s="14"/>
      <c r="CE290" s="14"/>
      <c r="CF290" s="14"/>
      <c r="CG290" s="14"/>
      <c r="CH290" s="14"/>
      <c r="CI290" s="14"/>
      <c r="CJ290" s="14"/>
      <c r="CK290" s="14"/>
      <c r="CL290" s="14"/>
      <c r="CM290" s="14"/>
      <c r="CN290" s="14"/>
      <c r="CO290" s="14"/>
      <c r="CP290" s="14"/>
      <c r="CQ290" s="14"/>
      <c r="CR290" s="14"/>
      <c r="CS290" s="14"/>
      <c r="CT290" s="14"/>
      <c r="CU290" s="14"/>
      <c r="CV290" s="14"/>
      <c r="CW290" s="14"/>
      <c r="CX290" s="14"/>
      <c r="CY290" s="14"/>
      <c r="CZ290" s="14"/>
      <c r="DA290" s="14"/>
      <c r="DB290" s="14"/>
      <c r="DC290" s="16"/>
      <c r="DD290" s="16"/>
      <c r="DE290" s="16"/>
      <c r="DF290" s="16"/>
      <c r="DG290" s="16"/>
      <c r="DH290" s="16"/>
      <c r="DI290" s="16"/>
      <c r="DJ290" s="16"/>
      <c r="DK290" s="16"/>
      <c r="DL290" s="16"/>
      <c r="DM290" s="16"/>
      <c r="DN290" s="16"/>
      <c r="DO290" s="16"/>
      <c r="DP290" s="16"/>
      <c r="DQ290" s="16"/>
      <c r="DR290" s="16"/>
      <c r="DS290" s="16"/>
      <c r="DT290" s="16"/>
      <c r="DU290" s="16"/>
      <c r="DV290" s="16"/>
      <c r="DW290" s="16"/>
      <c r="DX290" s="16"/>
      <c r="DY290" s="16"/>
      <c r="DZ290" s="16"/>
      <c r="EA290" s="16"/>
      <c r="EB290" s="16"/>
      <c r="EC290" s="16"/>
      <c r="ED290" s="16"/>
      <c r="EE290" s="16"/>
      <c r="EF290" s="16"/>
      <c r="EG290" s="16"/>
      <c r="EH290" s="16"/>
      <c r="EI290" s="16"/>
      <c r="EJ290" s="16"/>
      <c r="EK290" s="16"/>
      <c r="EL290" s="16"/>
      <c r="EM290" s="16"/>
      <c r="EN290" s="16"/>
      <c r="EO290" s="16"/>
      <c r="EP290" s="16"/>
      <c r="EQ290" s="16"/>
      <c r="ER290" s="16"/>
      <c r="ES290" s="16"/>
      <c r="ET290" s="16"/>
      <c r="EU290" s="16"/>
      <c r="EV290" s="16"/>
      <c r="EW290" s="16"/>
      <c r="EX290" s="16"/>
    </row>
    <row r="291" spans="1:154" hidden="1" x14ac:dyDescent="0.2">
      <c r="A291" s="115"/>
      <c r="B291" s="116"/>
      <c r="C291" s="116"/>
      <c r="D291" s="116"/>
      <c r="E291" s="116"/>
      <c r="F291" s="116"/>
      <c r="G291" s="123" t="s">
        <v>292</v>
      </c>
      <c r="H291" s="217"/>
      <c r="I291" s="218"/>
      <c r="J291" s="118">
        <f t="shared" si="38"/>
        <v>0</v>
      </c>
      <c r="K291" s="171"/>
      <c r="L291" s="219"/>
      <c r="M291" s="120"/>
      <c r="N291" s="118"/>
      <c r="O291" s="104">
        <f t="shared" si="40"/>
        <v>0</v>
      </c>
      <c r="P291" s="104">
        <f t="shared" si="34"/>
        <v>0</v>
      </c>
      <c r="Q291" s="97"/>
      <c r="R291" s="73"/>
      <c r="S291" s="73"/>
      <c r="T291" s="74"/>
      <c r="U291" s="73"/>
      <c r="V291" s="73"/>
      <c r="W291" s="73"/>
      <c r="X291" s="73"/>
      <c r="Y291" s="73"/>
      <c r="Z291" s="73"/>
      <c r="AA291" s="73"/>
      <c r="AB291" s="73"/>
      <c r="AC291" s="73"/>
      <c r="AD291" s="73"/>
      <c r="AE291" s="73"/>
      <c r="AF291" s="73"/>
      <c r="AG291" s="73"/>
      <c r="AH291" s="73"/>
      <c r="AI291" s="73"/>
      <c r="AJ291" s="73"/>
      <c r="AK291" s="73"/>
      <c r="AL291" s="73"/>
      <c r="AM291" s="73"/>
      <c r="AN291" s="73"/>
      <c r="AO291" s="73"/>
      <c r="AP291" s="73"/>
      <c r="AQ291" s="73"/>
      <c r="AR291" s="73"/>
      <c r="AS291" s="14"/>
      <c r="AT291" s="14"/>
      <c r="AU291" s="14"/>
      <c r="AV291" s="14"/>
      <c r="AW291" s="14"/>
      <c r="AX291" s="14"/>
      <c r="AY291" s="14"/>
      <c r="AZ291" s="14"/>
      <c r="BA291" s="14"/>
      <c r="BB291" s="14"/>
      <c r="BC291" s="14"/>
      <c r="BD291" s="14"/>
      <c r="BE291" s="14"/>
      <c r="BF291" s="14"/>
      <c r="BG291" s="14"/>
      <c r="BH291" s="14"/>
      <c r="BI291" s="14"/>
      <c r="BJ291" s="14"/>
      <c r="BK291" s="14"/>
      <c r="BL291" s="14"/>
      <c r="BM291" s="14"/>
      <c r="BN291" s="14"/>
      <c r="BO291" s="14"/>
      <c r="BP291" s="14"/>
      <c r="BQ291" s="14"/>
      <c r="BR291" s="14"/>
      <c r="BS291" s="14"/>
      <c r="BT291" s="14"/>
      <c r="BU291" s="14"/>
      <c r="BV291" s="14"/>
      <c r="BW291" s="14"/>
      <c r="BX291" s="14"/>
      <c r="BY291" s="14"/>
      <c r="BZ291" s="14"/>
      <c r="CA291" s="14"/>
      <c r="CB291" s="14"/>
      <c r="CC291" s="14"/>
      <c r="CD291" s="14"/>
      <c r="CE291" s="14"/>
      <c r="CF291" s="14"/>
      <c r="CG291" s="14"/>
      <c r="CH291" s="14"/>
      <c r="CI291" s="14"/>
      <c r="CJ291" s="14"/>
      <c r="CK291" s="14"/>
      <c r="CL291" s="14"/>
      <c r="CM291" s="14"/>
      <c r="CN291" s="14"/>
      <c r="CO291" s="14"/>
      <c r="CP291" s="14"/>
      <c r="CQ291" s="14"/>
      <c r="CR291" s="14"/>
      <c r="CS291" s="14"/>
      <c r="CT291" s="14"/>
      <c r="CU291" s="14"/>
      <c r="CV291" s="14"/>
      <c r="CW291" s="14"/>
      <c r="CX291" s="14"/>
      <c r="CY291" s="14"/>
      <c r="CZ291" s="14"/>
      <c r="DA291" s="14"/>
      <c r="DB291" s="14"/>
      <c r="DC291" s="16"/>
      <c r="DD291" s="16"/>
      <c r="DE291" s="16"/>
      <c r="DF291" s="16"/>
      <c r="DG291" s="16"/>
      <c r="DH291" s="16"/>
      <c r="DI291" s="16"/>
      <c r="DJ291" s="16"/>
      <c r="DK291" s="16"/>
      <c r="DL291" s="16"/>
      <c r="DM291" s="16"/>
      <c r="DN291" s="16"/>
      <c r="DO291" s="16"/>
      <c r="DP291" s="16"/>
      <c r="DQ291" s="16"/>
      <c r="DR291" s="16"/>
      <c r="DS291" s="16"/>
      <c r="DT291" s="16"/>
      <c r="DU291" s="16"/>
      <c r="DV291" s="16"/>
      <c r="DW291" s="16"/>
      <c r="DX291" s="16"/>
      <c r="DY291" s="16"/>
      <c r="DZ291" s="16"/>
      <c r="EA291" s="16"/>
      <c r="EB291" s="16"/>
      <c r="EC291" s="16"/>
      <c r="ED291" s="16"/>
      <c r="EE291" s="16"/>
      <c r="EF291" s="16"/>
      <c r="EG291" s="16"/>
      <c r="EH291" s="16"/>
      <c r="EI291" s="16"/>
      <c r="EJ291" s="16"/>
      <c r="EK291" s="16"/>
      <c r="EL291" s="16"/>
      <c r="EM291" s="16"/>
      <c r="EN291" s="16"/>
      <c r="EO291" s="16"/>
      <c r="EP291" s="16"/>
      <c r="EQ291" s="16"/>
      <c r="ER291" s="16"/>
      <c r="ES291" s="16"/>
      <c r="ET291" s="16"/>
      <c r="EU291" s="16"/>
      <c r="EV291" s="16"/>
      <c r="EW291" s="16"/>
      <c r="EX291" s="16"/>
    </row>
    <row r="292" spans="1:154" hidden="1" x14ac:dyDescent="0.2">
      <c r="A292" s="115"/>
      <c r="B292" s="116"/>
      <c r="C292" s="116"/>
      <c r="D292" s="116"/>
      <c r="E292" s="116"/>
      <c r="F292" s="116"/>
      <c r="G292" s="123" t="s">
        <v>293</v>
      </c>
      <c r="H292" s="217"/>
      <c r="I292" s="218"/>
      <c r="J292" s="118">
        <f t="shared" si="38"/>
        <v>0</v>
      </c>
      <c r="K292" s="171"/>
      <c r="L292" s="219"/>
      <c r="M292" s="120"/>
      <c r="N292" s="118"/>
      <c r="O292" s="104">
        <f t="shared" si="40"/>
        <v>0</v>
      </c>
      <c r="P292" s="104">
        <f t="shared" si="34"/>
        <v>0</v>
      </c>
      <c r="Q292" s="97"/>
      <c r="R292" s="73"/>
      <c r="S292" s="73"/>
      <c r="T292" s="74"/>
      <c r="U292" s="73"/>
      <c r="V292" s="73"/>
      <c r="W292" s="73"/>
      <c r="X292" s="73"/>
      <c r="Y292" s="73"/>
      <c r="Z292" s="73"/>
      <c r="AA292" s="73"/>
      <c r="AB292" s="73"/>
      <c r="AC292" s="73"/>
      <c r="AD292" s="73"/>
      <c r="AE292" s="73"/>
      <c r="AF292" s="73"/>
      <c r="AG292" s="73"/>
      <c r="AH292" s="73"/>
      <c r="AI292" s="73"/>
      <c r="AJ292" s="73"/>
      <c r="AK292" s="73"/>
      <c r="AL292" s="73"/>
      <c r="AM292" s="73"/>
      <c r="AN292" s="73"/>
      <c r="AO292" s="73"/>
      <c r="AP292" s="73"/>
      <c r="AQ292" s="73"/>
      <c r="AR292" s="73"/>
      <c r="AS292" s="14"/>
      <c r="AT292" s="14"/>
      <c r="AU292" s="14"/>
      <c r="AV292" s="14"/>
      <c r="AW292" s="14"/>
      <c r="AX292" s="14"/>
      <c r="AY292" s="14"/>
      <c r="AZ292" s="14"/>
      <c r="BA292" s="14"/>
      <c r="BB292" s="14"/>
      <c r="BC292" s="14"/>
      <c r="BD292" s="14"/>
      <c r="BE292" s="14"/>
      <c r="BF292" s="14"/>
      <c r="BG292" s="14"/>
      <c r="BH292" s="14"/>
      <c r="BI292" s="14"/>
      <c r="BJ292" s="14"/>
      <c r="BK292" s="14"/>
      <c r="BL292" s="14"/>
      <c r="BM292" s="14"/>
      <c r="BN292" s="14"/>
      <c r="BO292" s="14"/>
      <c r="BP292" s="14"/>
      <c r="BQ292" s="14"/>
      <c r="BR292" s="14"/>
      <c r="BS292" s="14"/>
      <c r="BT292" s="14"/>
      <c r="BU292" s="14"/>
      <c r="BV292" s="14"/>
      <c r="BW292" s="14"/>
      <c r="BX292" s="14"/>
      <c r="BY292" s="14"/>
      <c r="BZ292" s="14"/>
      <c r="CA292" s="14"/>
      <c r="CB292" s="14"/>
      <c r="CC292" s="14"/>
      <c r="CD292" s="14"/>
      <c r="CE292" s="14"/>
      <c r="CF292" s="14"/>
      <c r="CG292" s="14"/>
      <c r="CH292" s="14"/>
      <c r="CI292" s="14"/>
      <c r="CJ292" s="14"/>
      <c r="CK292" s="14"/>
      <c r="CL292" s="14"/>
      <c r="CM292" s="14"/>
      <c r="CN292" s="14"/>
      <c r="CO292" s="14"/>
      <c r="CP292" s="14"/>
      <c r="CQ292" s="14"/>
      <c r="CR292" s="14"/>
      <c r="CS292" s="14"/>
      <c r="CT292" s="14"/>
      <c r="CU292" s="14"/>
      <c r="CV292" s="14"/>
      <c r="CW292" s="14"/>
      <c r="CX292" s="14"/>
      <c r="CY292" s="14"/>
      <c r="CZ292" s="14"/>
      <c r="DA292" s="14"/>
      <c r="DB292" s="14"/>
      <c r="DC292" s="16"/>
      <c r="DD292" s="16"/>
      <c r="DE292" s="16"/>
      <c r="DF292" s="16"/>
      <c r="DG292" s="16"/>
      <c r="DH292" s="16"/>
      <c r="DI292" s="16"/>
      <c r="DJ292" s="16"/>
      <c r="DK292" s="16"/>
      <c r="DL292" s="16"/>
      <c r="DM292" s="16"/>
      <c r="DN292" s="16"/>
      <c r="DO292" s="16"/>
      <c r="DP292" s="16"/>
      <c r="DQ292" s="16"/>
      <c r="DR292" s="16"/>
      <c r="DS292" s="16"/>
      <c r="DT292" s="16"/>
      <c r="DU292" s="16"/>
      <c r="DV292" s="16"/>
      <c r="DW292" s="16"/>
      <c r="DX292" s="16"/>
      <c r="DY292" s="16"/>
      <c r="DZ292" s="16"/>
      <c r="EA292" s="16"/>
      <c r="EB292" s="16"/>
      <c r="EC292" s="16"/>
      <c r="ED292" s="16"/>
      <c r="EE292" s="16"/>
      <c r="EF292" s="16"/>
      <c r="EG292" s="16"/>
      <c r="EH292" s="16"/>
      <c r="EI292" s="16"/>
      <c r="EJ292" s="16"/>
      <c r="EK292" s="16"/>
      <c r="EL292" s="16"/>
      <c r="EM292" s="16"/>
      <c r="EN292" s="16"/>
      <c r="EO292" s="16"/>
      <c r="EP292" s="16"/>
      <c r="EQ292" s="16"/>
      <c r="ER292" s="16"/>
      <c r="ES292" s="16"/>
      <c r="ET292" s="16"/>
      <c r="EU292" s="16"/>
      <c r="EV292" s="16"/>
      <c r="EW292" s="16"/>
      <c r="EX292" s="16"/>
    </row>
    <row r="293" spans="1:154" ht="33" hidden="1" x14ac:dyDescent="0.2">
      <c r="A293" s="115"/>
      <c r="B293" s="116"/>
      <c r="C293" s="116"/>
      <c r="D293" s="116"/>
      <c r="E293" s="116"/>
      <c r="F293" s="116" t="s">
        <v>26</v>
      </c>
      <c r="G293" s="123" t="s">
        <v>294</v>
      </c>
      <c r="H293" s="217"/>
      <c r="I293" s="218"/>
      <c r="J293" s="118">
        <f t="shared" si="38"/>
        <v>0</v>
      </c>
      <c r="K293" s="171"/>
      <c r="L293" s="219"/>
      <c r="M293" s="120"/>
      <c r="N293" s="118"/>
      <c r="O293" s="104">
        <f t="shared" si="40"/>
        <v>0</v>
      </c>
      <c r="P293" s="104">
        <f t="shared" si="34"/>
        <v>0</v>
      </c>
      <c r="Q293" s="97"/>
      <c r="R293" s="73"/>
      <c r="S293" s="73"/>
      <c r="T293" s="74"/>
      <c r="U293" s="73"/>
      <c r="V293" s="73"/>
      <c r="W293" s="73"/>
      <c r="X293" s="73"/>
      <c r="Y293" s="73"/>
      <c r="Z293" s="73"/>
      <c r="AA293" s="73"/>
      <c r="AB293" s="73"/>
      <c r="AC293" s="73"/>
      <c r="AD293" s="73"/>
      <c r="AE293" s="73"/>
      <c r="AF293" s="73"/>
      <c r="AG293" s="73"/>
      <c r="AH293" s="73"/>
      <c r="AI293" s="73"/>
      <c r="AJ293" s="73"/>
      <c r="AK293" s="73"/>
      <c r="AL293" s="73"/>
      <c r="AM293" s="73"/>
      <c r="AN293" s="73"/>
      <c r="AO293" s="73"/>
      <c r="AP293" s="73"/>
      <c r="AQ293" s="73"/>
      <c r="AR293" s="73"/>
      <c r="AS293" s="14"/>
      <c r="AT293" s="14"/>
      <c r="AU293" s="14"/>
      <c r="AV293" s="14"/>
      <c r="AW293" s="14"/>
      <c r="AX293" s="14"/>
      <c r="AY293" s="14"/>
      <c r="AZ293" s="14"/>
      <c r="BA293" s="14"/>
      <c r="BB293" s="14"/>
      <c r="BC293" s="14"/>
      <c r="BD293" s="14"/>
      <c r="BE293" s="14"/>
      <c r="BF293" s="14"/>
      <c r="BG293" s="14"/>
      <c r="BH293" s="14"/>
      <c r="BI293" s="14"/>
      <c r="BJ293" s="14"/>
      <c r="BK293" s="14"/>
      <c r="BL293" s="14"/>
      <c r="BM293" s="14"/>
      <c r="BN293" s="14"/>
      <c r="BO293" s="14"/>
      <c r="BP293" s="14"/>
      <c r="BQ293" s="14"/>
      <c r="BR293" s="14"/>
      <c r="BS293" s="14"/>
      <c r="BT293" s="14"/>
      <c r="BU293" s="14"/>
      <c r="BV293" s="14"/>
      <c r="BW293" s="14"/>
      <c r="BX293" s="14"/>
      <c r="BY293" s="14"/>
      <c r="BZ293" s="14"/>
      <c r="CA293" s="14"/>
      <c r="CB293" s="14"/>
      <c r="CC293" s="14"/>
      <c r="CD293" s="14"/>
      <c r="CE293" s="14"/>
      <c r="CF293" s="14"/>
      <c r="CG293" s="14"/>
      <c r="CH293" s="14"/>
      <c r="CI293" s="14"/>
      <c r="CJ293" s="14"/>
      <c r="CK293" s="14"/>
      <c r="CL293" s="14"/>
      <c r="CM293" s="14"/>
      <c r="CN293" s="14"/>
      <c r="CO293" s="14"/>
      <c r="CP293" s="14"/>
      <c r="CQ293" s="14"/>
      <c r="CR293" s="14"/>
      <c r="CS293" s="14"/>
      <c r="CT293" s="14"/>
      <c r="CU293" s="14"/>
      <c r="CV293" s="14"/>
      <c r="CW293" s="14"/>
      <c r="CX293" s="14"/>
      <c r="CY293" s="14"/>
      <c r="CZ293" s="14"/>
      <c r="DA293" s="14"/>
      <c r="DB293" s="14"/>
      <c r="DC293" s="16"/>
      <c r="DD293" s="16"/>
      <c r="DE293" s="16"/>
      <c r="DF293" s="16"/>
      <c r="DG293" s="16"/>
      <c r="DH293" s="16"/>
      <c r="DI293" s="16"/>
      <c r="DJ293" s="16"/>
      <c r="DK293" s="16"/>
      <c r="DL293" s="16"/>
      <c r="DM293" s="16"/>
      <c r="DN293" s="16"/>
      <c r="DO293" s="16"/>
      <c r="DP293" s="16"/>
      <c r="DQ293" s="16"/>
      <c r="DR293" s="16"/>
      <c r="DS293" s="16"/>
      <c r="DT293" s="16"/>
      <c r="DU293" s="16"/>
      <c r="DV293" s="16"/>
      <c r="DW293" s="16"/>
      <c r="DX293" s="16"/>
      <c r="DY293" s="16"/>
      <c r="DZ293" s="16"/>
      <c r="EA293" s="16"/>
      <c r="EB293" s="16"/>
      <c r="EC293" s="16"/>
      <c r="ED293" s="16"/>
      <c r="EE293" s="16"/>
      <c r="EF293" s="16"/>
      <c r="EG293" s="16"/>
      <c r="EH293" s="16"/>
      <c r="EI293" s="16"/>
      <c r="EJ293" s="16"/>
      <c r="EK293" s="16"/>
      <c r="EL293" s="16"/>
      <c r="EM293" s="16"/>
      <c r="EN293" s="16"/>
      <c r="EO293" s="16"/>
      <c r="EP293" s="16"/>
      <c r="EQ293" s="16"/>
      <c r="ER293" s="16"/>
      <c r="ES293" s="16"/>
      <c r="ET293" s="16"/>
      <c r="EU293" s="16"/>
      <c r="EV293" s="16"/>
      <c r="EW293" s="16"/>
      <c r="EX293" s="16"/>
    </row>
    <row r="294" spans="1:154" hidden="1" x14ac:dyDescent="0.2">
      <c r="A294" s="115"/>
      <c r="B294" s="116"/>
      <c r="C294" s="116"/>
      <c r="D294" s="116"/>
      <c r="E294" s="116"/>
      <c r="F294" s="116"/>
      <c r="G294" s="123" t="s">
        <v>295</v>
      </c>
      <c r="H294" s="217"/>
      <c r="I294" s="218"/>
      <c r="J294" s="118">
        <f t="shared" si="38"/>
        <v>0</v>
      </c>
      <c r="K294" s="171"/>
      <c r="L294" s="219"/>
      <c r="M294" s="120"/>
      <c r="N294" s="118"/>
      <c r="O294" s="104">
        <f t="shared" si="40"/>
        <v>0</v>
      </c>
      <c r="P294" s="104">
        <f t="shared" si="34"/>
        <v>0</v>
      </c>
      <c r="Q294" s="97"/>
      <c r="R294" s="73"/>
      <c r="S294" s="73"/>
      <c r="T294" s="74"/>
      <c r="U294" s="73"/>
      <c r="V294" s="73"/>
      <c r="W294" s="73"/>
      <c r="X294" s="73"/>
      <c r="Y294" s="73"/>
      <c r="Z294" s="73"/>
      <c r="AA294" s="73"/>
      <c r="AB294" s="73"/>
      <c r="AC294" s="73"/>
      <c r="AD294" s="73"/>
      <c r="AE294" s="73"/>
      <c r="AF294" s="73"/>
      <c r="AG294" s="73"/>
      <c r="AH294" s="73"/>
      <c r="AI294" s="73"/>
      <c r="AJ294" s="73"/>
      <c r="AK294" s="73"/>
      <c r="AL294" s="73"/>
      <c r="AM294" s="73"/>
      <c r="AN294" s="73"/>
      <c r="AO294" s="73"/>
      <c r="AP294" s="73"/>
      <c r="AQ294" s="73"/>
      <c r="AR294" s="73"/>
      <c r="AS294" s="14"/>
      <c r="AT294" s="14"/>
      <c r="AU294" s="14"/>
      <c r="AV294" s="14"/>
      <c r="AW294" s="14"/>
      <c r="AX294" s="14"/>
      <c r="AY294" s="14"/>
      <c r="AZ294" s="14"/>
      <c r="BA294" s="14"/>
      <c r="BB294" s="14"/>
      <c r="BC294" s="14"/>
      <c r="BD294" s="14"/>
      <c r="BE294" s="14"/>
      <c r="BF294" s="14"/>
      <c r="BG294" s="14"/>
      <c r="BH294" s="14"/>
      <c r="BI294" s="14"/>
      <c r="BJ294" s="14"/>
      <c r="BK294" s="14"/>
      <c r="BL294" s="14"/>
      <c r="BM294" s="14"/>
      <c r="BN294" s="14"/>
      <c r="BO294" s="14"/>
      <c r="BP294" s="14"/>
      <c r="BQ294" s="14"/>
      <c r="BR294" s="14"/>
      <c r="BS294" s="14"/>
      <c r="BT294" s="14"/>
      <c r="BU294" s="14"/>
      <c r="BV294" s="14"/>
      <c r="BW294" s="14"/>
      <c r="BX294" s="14"/>
      <c r="BY294" s="14"/>
      <c r="BZ294" s="14"/>
      <c r="CA294" s="14"/>
      <c r="CB294" s="14"/>
      <c r="CC294" s="14"/>
      <c r="CD294" s="14"/>
      <c r="CE294" s="14"/>
      <c r="CF294" s="14"/>
      <c r="CG294" s="14"/>
      <c r="CH294" s="14"/>
      <c r="CI294" s="14"/>
      <c r="CJ294" s="14"/>
      <c r="CK294" s="14"/>
      <c r="CL294" s="14"/>
      <c r="CM294" s="14"/>
      <c r="CN294" s="14"/>
      <c r="CO294" s="14"/>
      <c r="CP294" s="14"/>
      <c r="CQ294" s="14"/>
      <c r="CR294" s="14"/>
      <c r="CS294" s="14"/>
      <c r="CT294" s="14"/>
      <c r="CU294" s="14"/>
      <c r="CV294" s="14"/>
      <c r="CW294" s="14"/>
      <c r="CX294" s="14"/>
      <c r="CY294" s="14"/>
      <c r="CZ294" s="14"/>
      <c r="DA294" s="14"/>
      <c r="DB294" s="14"/>
      <c r="DC294" s="16"/>
      <c r="DD294" s="16"/>
      <c r="DE294" s="16"/>
      <c r="DF294" s="16"/>
      <c r="DG294" s="16"/>
      <c r="DH294" s="16"/>
      <c r="DI294" s="16"/>
      <c r="DJ294" s="16"/>
      <c r="DK294" s="16"/>
      <c r="DL294" s="16"/>
      <c r="DM294" s="16"/>
      <c r="DN294" s="16"/>
      <c r="DO294" s="16"/>
      <c r="DP294" s="16"/>
      <c r="DQ294" s="16"/>
      <c r="DR294" s="16"/>
      <c r="DS294" s="16"/>
      <c r="DT294" s="16"/>
      <c r="DU294" s="16"/>
      <c r="DV294" s="16"/>
      <c r="DW294" s="16"/>
      <c r="DX294" s="16"/>
      <c r="DY294" s="16"/>
      <c r="DZ294" s="16"/>
      <c r="EA294" s="16"/>
      <c r="EB294" s="16"/>
      <c r="EC294" s="16"/>
      <c r="ED294" s="16"/>
      <c r="EE294" s="16"/>
      <c r="EF294" s="16"/>
      <c r="EG294" s="16"/>
      <c r="EH294" s="16"/>
      <c r="EI294" s="16"/>
      <c r="EJ294" s="16"/>
      <c r="EK294" s="16"/>
      <c r="EL294" s="16"/>
      <c r="EM294" s="16"/>
      <c r="EN294" s="16"/>
      <c r="EO294" s="16"/>
      <c r="EP294" s="16"/>
      <c r="EQ294" s="16"/>
      <c r="ER294" s="16"/>
      <c r="ES294" s="16"/>
      <c r="ET294" s="16"/>
      <c r="EU294" s="16"/>
      <c r="EV294" s="16"/>
      <c r="EW294" s="16"/>
      <c r="EX294" s="16"/>
    </row>
    <row r="295" spans="1:154" s="9" customFormat="1" x14ac:dyDescent="0.2">
      <c r="A295" s="257"/>
      <c r="B295" s="258"/>
      <c r="C295" s="258"/>
      <c r="D295" s="258"/>
      <c r="E295" s="258"/>
      <c r="F295" s="275" t="s">
        <v>140</v>
      </c>
      <c r="G295" s="259" t="s">
        <v>172</v>
      </c>
      <c r="H295" s="217">
        <v>54400</v>
      </c>
      <c r="I295" s="218">
        <v>54400</v>
      </c>
      <c r="J295" s="118">
        <f t="shared" si="38"/>
        <v>0</v>
      </c>
      <c r="K295" s="171">
        <f t="shared" si="37"/>
        <v>100</v>
      </c>
      <c r="L295" s="219">
        <v>54400</v>
      </c>
      <c r="M295" s="120">
        <v>54400</v>
      </c>
      <c r="N295" s="118"/>
      <c r="O295" s="104">
        <f>+M295+N295</f>
        <v>54400</v>
      </c>
      <c r="P295" s="104">
        <f t="shared" si="34"/>
        <v>0</v>
      </c>
      <c r="Q295" s="97">
        <f t="shared" si="35"/>
        <v>100</v>
      </c>
      <c r="R295" s="74"/>
      <c r="S295" s="74"/>
      <c r="T295" s="74"/>
      <c r="U295" s="74"/>
      <c r="V295" s="74"/>
      <c r="W295" s="74"/>
      <c r="X295" s="74"/>
      <c r="Y295" s="74"/>
      <c r="Z295" s="74"/>
      <c r="AA295" s="74"/>
      <c r="AB295" s="74"/>
      <c r="AC295" s="74"/>
      <c r="AD295" s="74"/>
      <c r="AE295" s="74"/>
      <c r="AF295" s="74"/>
      <c r="AG295" s="74"/>
      <c r="AH295" s="74"/>
      <c r="AI295" s="74"/>
      <c r="AJ295" s="74"/>
      <c r="AK295" s="74"/>
      <c r="AL295" s="74"/>
      <c r="AM295" s="74"/>
      <c r="AN295" s="74"/>
      <c r="AO295" s="74"/>
      <c r="AP295" s="74"/>
      <c r="AQ295" s="74"/>
      <c r="AR295" s="74"/>
      <c r="AS295" s="15"/>
      <c r="AT295" s="15"/>
      <c r="AU295" s="15"/>
      <c r="AV295" s="15"/>
      <c r="AW295" s="15"/>
      <c r="AX295" s="15"/>
      <c r="AY295" s="15"/>
      <c r="AZ295" s="15"/>
      <c r="BA295" s="15"/>
      <c r="BB295" s="15"/>
      <c r="BC295" s="15"/>
      <c r="BD295" s="15"/>
      <c r="BE295" s="15"/>
      <c r="BF295" s="15"/>
      <c r="BG295" s="15"/>
      <c r="BH295" s="15"/>
      <c r="BI295" s="15"/>
      <c r="BJ295" s="15"/>
      <c r="BK295" s="15"/>
      <c r="BL295" s="15"/>
      <c r="BM295" s="15"/>
      <c r="BN295" s="15"/>
      <c r="BO295" s="15"/>
      <c r="BP295" s="15"/>
      <c r="BQ295" s="15"/>
      <c r="BR295" s="15"/>
      <c r="BS295" s="15"/>
      <c r="BT295" s="15"/>
      <c r="BU295" s="15"/>
      <c r="BV295" s="15"/>
      <c r="BW295" s="15"/>
      <c r="BX295" s="15"/>
      <c r="BY295" s="15"/>
      <c r="BZ295" s="15"/>
      <c r="CA295" s="15"/>
      <c r="CB295" s="15"/>
      <c r="CC295" s="15"/>
      <c r="CD295" s="15"/>
      <c r="CE295" s="15"/>
      <c r="CF295" s="15"/>
      <c r="CG295" s="15"/>
      <c r="CH295" s="15"/>
      <c r="CI295" s="15"/>
      <c r="CJ295" s="15"/>
      <c r="CK295" s="15"/>
      <c r="CL295" s="15"/>
      <c r="CM295" s="15"/>
      <c r="CN295" s="15"/>
      <c r="CO295" s="15"/>
      <c r="CP295" s="15"/>
      <c r="CQ295" s="15"/>
      <c r="CR295" s="15"/>
      <c r="CS295" s="15"/>
      <c r="CT295" s="15"/>
      <c r="CU295" s="15"/>
      <c r="CV295" s="15"/>
      <c r="CW295" s="15"/>
      <c r="CX295" s="15"/>
      <c r="CY295" s="15"/>
      <c r="CZ295" s="15"/>
      <c r="DA295" s="15"/>
      <c r="DB295" s="15"/>
      <c r="DC295" s="260"/>
      <c r="DD295" s="260"/>
      <c r="DE295" s="260"/>
      <c r="DF295" s="260"/>
      <c r="DG295" s="260"/>
      <c r="DH295" s="260"/>
      <c r="DI295" s="260"/>
      <c r="DJ295" s="260"/>
      <c r="DK295" s="260"/>
      <c r="DL295" s="260"/>
      <c r="DM295" s="260"/>
      <c r="DN295" s="260"/>
      <c r="DO295" s="260"/>
      <c r="DP295" s="260"/>
      <c r="DQ295" s="260"/>
      <c r="DR295" s="260"/>
      <c r="DS295" s="260"/>
      <c r="DT295" s="260"/>
      <c r="DU295" s="260"/>
      <c r="DV295" s="260"/>
      <c r="DW295" s="260"/>
      <c r="DX295" s="260"/>
      <c r="DY295" s="260"/>
      <c r="DZ295" s="260"/>
      <c r="EA295" s="260"/>
      <c r="EB295" s="260"/>
      <c r="EC295" s="260"/>
      <c r="ED295" s="260"/>
      <c r="EE295" s="260"/>
      <c r="EF295" s="260"/>
      <c r="EG295" s="260"/>
      <c r="EH295" s="260"/>
      <c r="EI295" s="260"/>
      <c r="EJ295" s="260"/>
      <c r="EK295" s="260"/>
      <c r="EL295" s="260"/>
      <c r="EM295" s="260"/>
      <c r="EN295" s="260"/>
      <c r="EO295" s="260"/>
      <c r="EP295" s="260"/>
      <c r="EQ295" s="260"/>
      <c r="ER295" s="260"/>
      <c r="ES295" s="260"/>
      <c r="ET295" s="260"/>
      <c r="EU295" s="260"/>
      <c r="EV295" s="260"/>
      <c r="EW295" s="260"/>
      <c r="EX295" s="260"/>
    </row>
    <row r="296" spans="1:154" s="114" customFormat="1" x14ac:dyDescent="0.25">
      <c r="A296" s="87"/>
      <c r="B296" s="88"/>
      <c r="C296" s="88"/>
      <c r="D296" s="88"/>
      <c r="E296" s="88" t="s">
        <v>60</v>
      </c>
      <c r="F296" s="88"/>
      <c r="G296" s="122" t="s">
        <v>173</v>
      </c>
      <c r="H296" s="213">
        <f>SUM(H297+H298+H299+H300+H301+H302)</f>
        <v>68000</v>
      </c>
      <c r="I296" s="214">
        <f>SUM(I297+I298+I299+I300+I301+I302)</f>
        <v>68000</v>
      </c>
      <c r="J296" s="118">
        <f t="shared" si="38"/>
        <v>0</v>
      </c>
      <c r="K296" s="171">
        <f t="shared" si="37"/>
        <v>100</v>
      </c>
      <c r="L296" s="215">
        <f>SUM(L297+L298+L299+L300+L301+L302)</f>
        <v>68000</v>
      </c>
      <c r="M296" s="170">
        <f>SUM(M297+M298+M299+M300+M301+M302)</f>
        <v>58116</v>
      </c>
      <c r="N296" s="170">
        <f>SUM(N297+N298+N299+N300+N301+N302)</f>
        <v>8040</v>
      </c>
      <c r="O296" s="216">
        <f>SUM(O297+O298+O299+O300+O301+O302)</f>
        <v>66156</v>
      </c>
      <c r="P296" s="216">
        <f t="shared" si="34"/>
        <v>1844</v>
      </c>
      <c r="Q296" s="97">
        <f t="shared" si="35"/>
        <v>97.29</v>
      </c>
      <c r="R296" s="110"/>
      <c r="S296" s="110"/>
      <c r="T296" s="111"/>
      <c r="U296" s="110"/>
      <c r="V296" s="110"/>
      <c r="W296" s="110"/>
      <c r="X296" s="110"/>
      <c r="Y296" s="110"/>
      <c r="Z296" s="110"/>
      <c r="AA296" s="110"/>
      <c r="AB296" s="110"/>
      <c r="AC296" s="110"/>
      <c r="AD296" s="110"/>
      <c r="AE296" s="110"/>
      <c r="AF296" s="110"/>
      <c r="AG296" s="110"/>
      <c r="AH296" s="110"/>
      <c r="AI296" s="110"/>
      <c r="AJ296" s="110"/>
      <c r="AK296" s="110"/>
      <c r="AL296" s="110"/>
      <c r="AM296" s="110"/>
      <c r="AN296" s="110"/>
      <c r="AO296" s="110"/>
      <c r="AP296" s="110"/>
      <c r="AQ296" s="110"/>
      <c r="AR296" s="110"/>
      <c r="AS296" s="112"/>
      <c r="AT296" s="112"/>
      <c r="AU296" s="112"/>
      <c r="AV296" s="112"/>
      <c r="AW296" s="112"/>
      <c r="AX296" s="112"/>
      <c r="AY296" s="112"/>
      <c r="AZ296" s="112"/>
      <c r="BA296" s="112"/>
      <c r="BB296" s="112"/>
      <c r="BC296" s="112"/>
      <c r="BD296" s="112"/>
      <c r="BE296" s="112"/>
      <c r="BF296" s="112"/>
      <c r="BG296" s="112"/>
      <c r="BH296" s="112"/>
      <c r="BI296" s="112"/>
      <c r="BJ296" s="112"/>
      <c r="BK296" s="112"/>
      <c r="BL296" s="112"/>
      <c r="BM296" s="112"/>
      <c r="BN296" s="112"/>
      <c r="BO296" s="112"/>
      <c r="BP296" s="112"/>
      <c r="BQ296" s="112"/>
      <c r="BR296" s="112"/>
      <c r="BS296" s="112"/>
      <c r="BT296" s="112"/>
      <c r="BU296" s="112"/>
      <c r="BV296" s="112"/>
      <c r="BW296" s="112"/>
      <c r="BX296" s="112"/>
      <c r="BY296" s="112"/>
      <c r="BZ296" s="112"/>
      <c r="CA296" s="112"/>
      <c r="CB296" s="112"/>
      <c r="CC296" s="112"/>
      <c r="CD296" s="112"/>
      <c r="CE296" s="112"/>
      <c r="CF296" s="112"/>
      <c r="CG296" s="112"/>
      <c r="CH296" s="112"/>
      <c r="CI296" s="112"/>
      <c r="CJ296" s="112"/>
      <c r="CK296" s="112"/>
      <c r="CL296" s="112"/>
      <c r="CM296" s="112"/>
      <c r="CN296" s="112"/>
      <c r="CO296" s="112"/>
      <c r="CP296" s="112"/>
      <c r="CQ296" s="112"/>
      <c r="CR296" s="112"/>
      <c r="CS296" s="112"/>
      <c r="CT296" s="112"/>
      <c r="CU296" s="112"/>
      <c r="CV296" s="112"/>
      <c r="CW296" s="112"/>
      <c r="CX296" s="112"/>
      <c r="CY296" s="112"/>
      <c r="CZ296" s="112"/>
      <c r="DA296" s="112"/>
      <c r="DB296" s="112"/>
      <c r="DC296" s="113"/>
      <c r="DD296" s="113"/>
      <c r="DE296" s="113"/>
      <c r="DF296" s="113"/>
      <c r="DG296" s="113"/>
      <c r="DH296" s="113"/>
      <c r="DI296" s="113"/>
      <c r="DJ296" s="113"/>
      <c r="DK296" s="113"/>
      <c r="DL296" s="113"/>
      <c r="DM296" s="113"/>
      <c r="DN296" s="113"/>
      <c r="DO296" s="113"/>
      <c r="DP296" s="113"/>
      <c r="DQ296" s="113"/>
      <c r="DR296" s="113"/>
      <c r="DS296" s="113"/>
      <c r="DT296" s="113"/>
      <c r="DU296" s="113"/>
      <c r="DV296" s="113"/>
      <c r="DW296" s="113"/>
      <c r="DX296" s="113"/>
      <c r="DY296" s="113"/>
      <c r="DZ296" s="113"/>
      <c r="EA296" s="113"/>
      <c r="EB296" s="113"/>
      <c r="EC296" s="113"/>
      <c r="ED296" s="113"/>
      <c r="EE296" s="113"/>
      <c r="EF296" s="113"/>
      <c r="EG296" s="113"/>
      <c r="EH296" s="113"/>
      <c r="EI296" s="113"/>
      <c r="EJ296" s="113"/>
      <c r="EK296" s="113"/>
      <c r="EL296" s="113"/>
      <c r="EM296" s="113"/>
      <c r="EN296" s="113"/>
      <c r="EO296" s="113"/>
      <c r="EP296" s="113"/>
      <c r="EQ296" s="113"/>
      <c r="ER296" s="113"/>
      <c r="ES296" s="113"/>
      <c r="ET296" s="113"/>
      <c r="EU296" s="113"/>
      <c r="EV296" s="113"/>
      <c r="EW296" s="113"/>
      <c r="EX296" s="113"/>
    </row>
    <row r="297" spans="1:154" hidden="1" x14ac:dyDescent="0.2">
      <c r="A297" s="115"/>
      <c r="B297" s="116"/>
      <c r="C297" s="116"/>
      <c r="D297" s="116"/>
      <c r="E297" s="116"/>
      <c r="F297" s="116" t="s">
        <v>40</v>
      </c>
      <c r="G297" s="123" t="s">
        <v>174</v>
      </c>
      <c r="H297" s="217"/>
      <c r="I297" s="218"/>
      <c r="J297" s="118">
        <f t="shared" si="38"/>
        <v>0</v>
      </c>
      <c r="K297" s="171" t="e">
        <f t="shared" si="37"/>
        <v>#DIV/0!</v>
      </c>
      <c r="L297" s="219"/>
      <c r="M297" s="120"/>
      <c r="N297" s="118"/>
      <c r="O297" s="104">
        <f t="shared" ref="O297:O302" si="41">+M297+N297</f>
        <v>0</v>
      </c>
      <c r="P297" s="104">
        <f t="shared" si="34"/>
        <v>0</v>
      </c>
      <c r="Q297" s="97" t="e">
        <f t="shared" si="35"/>
        <v>#DIV/0!</v>
      </c>
      <c r="R297" s="73"/>
      <c r="S297" s="73"/>
      <c r="T297" s="74"/>
      <c r="U297" s="73"/>
      <c r="V297" s="73"/>
      <c r="W297" s="73"/>
      <c r="X297" s="73"/>
      <c r="Y297" s="73"/>
      <c r="Z297" s="73"/>
      <c r="AA297" s="73"/>
      <c r="AB297" s="73"/>
      <c r="AC297" s="73"/>
      <c r="AD297" s="73"/>
      <c r="AE297" s="73"/>
      <c r="AF297" s="73"/>
      <c r="AG297" s="73"/>
      <c r="AH297" s="73"/>
      <c r="AI297" s="73"/>
      <c r="AJ297" s="73"/>
      <c r="AK297" s="73"/>
      <c r="AL297" s="73"/>
      <c r="AM297" s="73"/>
      <c r="AN297" s="73"/>
      <c r="AO297" s="73"/>
      <c r="AP297" s="73"/>
      <c r="AQ297" s="73"/>
      <c r="AR297" s="73"/>
      <c r="AS297" s="14"/>
      <c r="AT297" s="14"/>
      <c r="AU297" s="14"/>
      <c r="AV297" s="14"/>
      <c r="AW297" s="14"/>
      <c r="AX297" s="14"/>
      <c r="AY297" s="14"/>
      <c r="AZ297" s="14"/>
      <c r="BA297" s="14"/>
      <c r="BB297" s="14"/>
      <c r="BC297" s="14"/>
      <c r="BD297" s="14"/>
      <c r="BE297" s="14"/>
      <c r="BF297" s="14"/>
      <c r="BG297" s="14"/>
      <c r="BH297" s="14"/>
      <c r="BI297" s="14"/>
      <c r="BJ297" s="14"/>
      <c r="BK297" s="14"/>
      <c r="BL297" s="14"/>
      <c r="BM297" s="14"/>
      <c r="BN297" s="14"/>
      <c r="BO297" s="14"/>
      <c r="BP297" s="14"/>
      <c r="BQ297" s="14"/>
      <c r="BR297" s="14"/>
      <c r="BS297" s="14"/>
      <c r="BT297" s="14"/>
      <c r="BU297" s="14"/>
      <c r="BV297" s="14"/>
      <c r="BW297" s="14"/>
      <c r="BX297" s="14"/>
      <c r="BY297" s="14"/>
      <c r="BZ297" s="14"/>
      <c r="CA297" s="14"/>
      <c r="CB297" s="14"/>
      <c r="CC297" s="14"/>
      <c r="CD297" s="14"/>
      <c r="CE297" s="14"/>
      <c r="CF297" s="14"/>
      <c r="CG297" s="14"/>
      <c r="CH297" s="14"/>
      <c r="CI297" s="14"/>
      <c r="CJ297" s="14"/>
      <c r="CK297" s="14"/>
      <c r="CL297" s="14"/>
      <c r="CM297" s="14"/>
      <c r="CN297" s="14"/>
      <c r="CO297" s="14"/>
      <c r="CP297" s="14"/>
      <c r="CQ297" s="14"/>
      <c r="CR297" s="14"/>
      <c r="CS297" s="14"/>
      <c r="CT297" s="14"/>
      <c r="CU297" s="14"/>
      <c r="CV297" s="14"/>
      <c r="CW297" s="14"/>
      <c r="CX297" s="14"/>
      <c r="CY297" s="14"/>
      <c r="CZ297" s="14"/>
      <c r="DA297" s="14"/>
      <c r="DB297" s="14"/>
      <c r="DC297" s="16"/>
      <c r="DD297" s="16"/>
      <c r="DE297" s="16"/>
      <c r="DF297" s="16"/>
      <c r="DG297" s="16"/>
      <c r="DH297" s="16"/>
      <c r="DI297" s="16"/>
      <c r="DJ297" s="16"/>
      <c r="DK297" s="16"/>
      <c r="DL297" s="16"/>
      <c r="DM297" s="16"/>
      <c r="DN297" s="16"/>
      <c r="DO297" s="16"/>
      <c r="DP297" s="16"/>
      <c r="DQ297" s="16"/>
      <c r="DR297" s="16"/>
      <c r="DS297" s="16"/>
      <c r="DT297" s="16"/>
      <c r="DU297" s="16"/>
      <c r="DV297" s="16"/>
      <c r="DW297" s="16"/>
      <c r="DX297" s="16"/>
      <c r="DY297" s="16"/>
      <c r="DZ297" s="16"/>
      <c r="EA297" s="16"/>
      <c r="EB297" s="16"/>
      <c r="EC297" s="16"/>
      <c r="ED297" s="16"/>
      <c r="EE297" s="16"/>
      <c r="EF297" s="16"/>
      <c r="EG297" s="16"/>
      <c r="EH297" s="16"/>
      <c r="EI297" s="16"/>
      <c r="EJ297" s="16"/>
      <c r="EK297" s="16"/>
      <c r="EL297" s="16"/>
      <c r="EM297" s="16"/>
      <c r="EN297" s="16"/>
      <c r="EO297" s="16"/>
      <c r="EP297" s="16"/>
      <c r="EQ297" s="16"/>
      <c r="ER297" s="16"/>
      <c r="ES297" s="16"/>
      <c r="ET297" s="16"/>
      <c r="EU297" s="16"/>
      <c r="EV297" s="16"/>
      <c r="EW297" s="16"/>
      <c r="EX297" s="16"/>
    </row>
    <row r="298" spans="1:154" hidden="1" x14ac:dyDescent="0.2">
      <c r="A298" s="115"/>
      <c r="B298" s="116"/>
      <c r="C298" s="116"/>
      <c r="D298" s="116"/>
      <c r="E298" s="116"/>
      <c r="F298" s="116" t="s">
        <v>38</v>
      </c>
      <c r="G298" s="123" t="s">
        <v>175</v>
      </c>
      <c r="H298" s="217"/>
      <c r="I298" s="218"/>
      <c r="J298" s="118">
        <f t="shared" si="38"/>
        <v>0</v>
      </c>
      <c r="K298" s="171" t="e">
        <f t="shared" si="37"/>
        <v>#DIV/0!</v>
      </c>
      <c r="L298" s="219"/>
      <c r="M298" s="120"/>
      <c r="N298" s="118"/>
      <c r="O298" s="104">
        <f t="shared" si="41"/>
        <v>0</v>
      </c>
      <c r="P298" s="104">
        <f t="shared" si="34"/>
        <v>0</v>
      </c>
      <c r="Q298" s="97" t="e">
        <f t="shared" si="35"/>
        <v>#DIV/0!</v>
      </c>
      <c r="R298" s="73"/>
      <c r="S298" s="73"/>
      <c r="T298" s="74"/>
      <c r="U298" s="73"/>
      <c r="V298" s="73"/>
      <c r="W298" s="73"/>
      <c r="X298" s="73"/>
      <c r="Y298" s="73"/>
      <c r="Z298" s="73"/>
      <c r="AA298" s="73"/>
      <c r="AB298" s="73"/>
      <c r="AC298" s="73"/>
      <c r="AD298" s="73"/>
      <c r="AE298" s="73"/>
      <c r="AF298" s="73"/>
      <c r="AG298" s="73"/>
      <c r="AH298" s="73"/>
      <c r="AI298" s="73"/>
      <c r="AJ298" s="73"/>
      <c r="AK298" s="73"/>
      <c r="AL298" s="73"/>
      <c r="AM298" s="73"/>
      <c r="AN298" s="73"/>
      <c r="AO298" s="73"/>
      <c r="AP298" s="73"/>
      <c r="AQ298" s="73"/>
      <c r="AR298" s="73"/>
      <c r="AS298" s="14"/>
      <c r="AT298" s="14"/>
      <c r="AU298" s="14"/>
      <c r="AV298" s="14"/>
      <c r="AW298" s="14"/>
      <c r="AX298" s="14"/>
      <c r="AY298" s="14"/>
      <c r="AZ298" s="14"/>
      <c r="BA298" s="14"/>
      <c r="BB298" s="14"/>
      <c r="BC298" s="14"/>
      <c r="BD298" s="14"/>
      <c r="BE298" s="14"/>
      <c r="BF298" s="14"/>
      <c r="BG298" s="14"/>
      <c r="BH298" s="14"/>
      <c r="BI298" s="14"/>
      <c r="BJ298" s="14"/>
      <c r="BK298" s="14"/>
      <c r="BL298" s="14"/>
      <c r="BM298" s="14"/>
      <c r="BN298" s="14"/>
      <c r="BO298" s="14"/>
      <c r="BP298" s="14"/>
      <c r="BQ298" s="14"/>
      <c r="BR298" s="14"/>
      <c r="BS298" s="14"/>
      <c r="BT298" s="14"/>
      <c r="BU298" s="14"/>
      <c r="BV298" s="14"/>
      <c r="BW298" s="14"/>
      <c r="BX298" s="14"/>
      <c r="BY298" s="14"/>
      <c r="BZ298" s="14"/>
      <c r="CA298" s="14"/>
      <c r="CB298" s="14"/>
      <c r="CC298" s="14"/>
      <c r="CD298" s="14"/>
      <c r="CE298" s="14"/>
      <c r="CF298" s="14"/>
      <c r="CG298" s="14"/>
      <c r="CH298" s="14"/>
      <c r="CI298" s="14"/>
      <c r="CJ298" s="14"/>
      <c r="CK298" s="14"/>
      <c r="CL298" s="14"/>
      <c r="CM298" s="14"/>
      <c r="CN298" s="14"/>
      <c r="CO298" s="14"/>
      <c r="CP298" s="14"/>
      <c r="CQ298" s="14"/>
      <c r="CR298" s="14"/>
      <c r="CS298" s="14"/>
      <c r="CT298" s="14"/>
      <c r="CU298" s="14"/>
      <c r="CV298" s="14"/>
      <c r="CW298" s="14"/>
      <c r="CX298" s="14"/>
      <c r="CY298" s="14"/>
      <c r="CZ298" s="14"/>
      <c r="DA298" s="14"/>
      <c r="DB298" s="14"/>
      <c r="DC298" s="16"/>
      <c r="DD298" s="16"/>
      <c r="DE298" s="16"/>
      <c r="DF298" s="16"/>
      <c r="DG298" s="16"/>
      <c r="DH298" s="16"/>
      <c r="DI298" s="16"/>
      <c r="DJ298" s="16"/>
      <c r="DK298" s="16"/>
      <c r="DL298" s="16"/>
      <c r="DM298" s="16"/>
      <c r="DN298" s="16"/>
      <c r="DO298" s="16"/>
      <c r="DP298" s="16"/>
      <c r="DQ298" s="16"/>
      <c r="DR298" s="16"/>
      <c r="DS298" s="16"/>
      <c r="DT298" s="16"/>
      <c r="DU298" s="16"/>
      <c r="DV298" s="16"/>
      <c r="DW298" s="16"/>
      <c r="DX298" s="16"/>
      <c r="DY298" s="16"/>
      <c r="DZ298" s="16"/>
      <c r="EA298" s="16"/>
      <c r="EB298" s="16"/>
      <c r="EC298" s="16"/>
      <c r="ED298" s="16"/>
      <c r="EE298" s="16"/>
      <c r="EF298" s="16"/>
      <c r="EG298" s="16"/>
      <c r="EH298" s="16"/>
      <c r="EI298" s="16"/>
      <c r="EJ298" s="16"/>
      <c r="EK298" s="16"/>
      <c r="EL298" s="16"/>
      <c r="EM298" s="16"/>
      <c r="EN298" s="16"/>
      <c r="EO298" s="16"/>
      <c r="EP298" s="16"/>
      <c r="EQ298" s="16"/>
      <c r="ER298" s="16"/>
      <c r="ES298" s="16"/>
      <c r="ET298" s="16"/>
      <c r="EU298" s="16"/>
      <c r="EV298" s="16"/>
      <c r="EW298" s="16"/>
      <c r="EX298" s="16"/>
    </row>
    <row r="299" spans="1:154" hidden="1" x14ac:dyDescent="0.2">
      <c r="A299" s="115"/>
      <c r="B299" s="116"/>
      <c r="C299" s="116"/>
      <c r="D299" s="116"/>
      <c r="E299" s="116"/>
      <c r="F299" s="116" t="s">
        <v>60</v>
      </c>
      <c r="G299" s="123" t="s">
        <v>176</v>
      </c>
      <c r="H299" s="217"/>
      <c r="I299" s="218"/>
      <c r="J299" s="118">
        <f t="shared" si="38"/>
        <v>0</v>
      </c>
      <c r="K299" s="171" t="e">
        <f t="shared" si="37"/>
        <v>#DIV/0!</v>
      </c>
      <c r="L299" s="219"/>
      <c r="M299" s="120"/>
      <c r="N299" s="118"/>
      <c r="O299" s="104">
        <f t="shared" si="41"/>
        <v>0</v>
      </c>
      <c r="P299" s="104">
        <f t="shared" si="34"/>
        <v>0</v>
      </c>
      <c r="Q299" s="97" t="e">
        <f t="shared" si="35"/>
        <v>#DIV/0!</v>
      </c>
      <c r="R299" s="73"/>
      <c r="S299" s="73"/>
      <c r="T299" s="74"/>
      <c r="U299" s="73"/>
      <c r="V299" s="73"/>
      <c r="W299" s="73"/>
      <c r="X299" s="73"/>
      <c r="Y299" s="73"/>
      <c r="Z299" s="73"/>
      <c r="AA299" s="73"/>
      <c r="AB299" s="73"/>
      <c r="AC299" s="73"/>
      <c r="AD299" s="73"/>
      <c r="AE299" s="73"/>
      <c r="AF299" s="73"/>
      <c r="AG299" s="73"/>
      <c r="AH299" s="73"/>
      <c r="AI299" s="73"/>
      <c r="AJ299" s="73"/>
      <c r="AK299" s="73"/>
      <c r="AL299" s="73"/>
      <c r="AM299" s="73"/>
      <c r="AN299" s="73"/>
      <c r="AO299" s="73"/>
      <c r="AP299" s="73"/>
      <c r="AQ299" s="73"/>
      <c r="AR299" s="73"/>
      <c r="AS299" s="14"/>
      <c r="AT299" s="14"/>
      <c r="AU299" s="14"/>
      <c r="AV299" s="14"/>
      <c r="AW299" s="14"/>
      <c r="AX299" s="14"/>
      <c r="AY299" s="14"/>
      <c r="AZ299" s="14"/>
      <c r="BA299" s="14"/>
      <c r="BB299" s="14"/>
      <c r="BC299" s="14"/>
      <c r="BD299" s="14"/>
      <c r="BE299" s="14"/>
      <c r="BF299" s="14"/>
      <c r="BG299" s="14"/>
      <c r="BH299" s="14"/>
      <c r="BI299" s="14"/>
      <c r="BJ299" s="14"/>
      <c r="BK299" s="14"/>
      <c r="BL299" s="14"/>
      <c r="BM299" s="14"/>
      <c r="BN299" s="14"/>
      <c r="BO299" s="14"/>
      <c r="BP299" s="14"/>
      <c r="BQ299" s="14"/>
      <c r="BR299" s="14"/>
      <c r="BS299" s="14"/>
      <c r="BT299" s="14"/>
      <c r="BU299" s="14"/>
      <c r="BV299" s="14"/>
      <c r="BW299" s="14"/>
      <c r="BX299" s="14"/>
      <c r="BY299" s="14"/>
      <c r="BZ299" s="14"/>
      <c r="CA299" s="14"/>
      <c r="CB299" s="14"/>
      <c r="CC299" s="14"/>
      <c r="CD299" s="14"/>
      <c r="CE299" s="14"/>
      <c r="CF299" s="14"/>
      <c r="CG299" s="14"/>
      <c r="CH299" s="14"/>
      <c r="CI299" s="14"/>
      <c r="CJ299" s="14"/>
      <c r="CK299" s="14"/>
      <c r="CL299" s="14"/>
      <c r="CM299" s="14"/>
      <c r="CN299" s="14"/>
      <c r="CO299" s="14"/>
      <c r="CP299" s="14"/>
      <c r="CQ299" s="14"/>
      <c r="CR299" s="14"/>
      <c r="CS299" s="14"/>
      <c r="CT299" s="14"/>
      <c r="CU299" s="14"/>
      <c r="CV299" s="14"/>
      <c r="CW299" s="14"/>
      <c r="CX299" s="14"/>
      <c r="CY299" s="14"/>
      <c r="CZ299" s="14"/>
      <c r="DA299" s="14"/>
      <c r="DB299" s="14"/>
      <c r="DC299" s="16"/>
      <c r="DD299" s="16"/>
      <c r="DE299" s="16"/>
      <c r="DF299" s="16"/>
      <c r="DG299" s="16"/>
      <c r="DH299" s="16"/>
      <c r="DI299" s="16"/>
      <c r="DJ299" s="16"/>
      <c r="DK299" s="16"/>
      <c r="DL299" s="16"/>
      <c r="DM299" s="16"/>
      <c r="DN299" s="16"/>
      <c r="DO299" s="16"/>
      <c r="DP299" s="16"/>
      <c r="DQ299" s="16"/>
      <c r="DR299" s="16"/>
      <c r="DS299" s="16"/>
      <c r="DT299" s="16"/>
      <c r="DU299" s="16"/>
      <c r="DV299" s="16"/>
      <c r="DW299" s="16"/>
      <c r="DX299" s="16"/>
      <c r="DY299" s="16"/>
      <c r="DZ299" s="16"/>
      <c r="EA299" s="16"/>
      <c r="EB299" s="16"/>
      <c r="EC299" s="16"/>
      <c r="ED299" s="16"/>
      <c r="EE299" s="16"/>
      <c r="EF299" s="16"/>
      <c r="EG299" s="16"/>
      <c r="EH299" s="16"/>
      <c r="EI299" s="16"/>
      <c r="EJ299" s="16"/>
      <c r="EK299" s="16"/>
      <c r="EL299" s="16"/>
      <c r="EM299" s="16"/>
      <c r="EN299" s="16"/>
      <c r="EO299" s="16"/>
      <c r="EP299" s="16"/>
      <c r="EQ299" s="16"/>
      <c r="ER299" s="16"/>
      <c r="ES299" s="16"/>
      <c r="ET299" s="16"/>
      <c r="EU299" s="16"/>
      <c r="EV299" s="16"/>
      <c r="EW299" s="16"/>
      <c r="EX299" s="16"/>
    </row>
    <row r="300" spans="1:154" ht="33" hidden="1" x14ac:dyDescent="0.2">
      <c r="A300" s="115"/>
      <c r="B300" s="116"/>
      <c r="C300" s="116"/>
      <c r="D300" s="116"/>
      <c r="E300" s="116"/>
      <c r="F300" s="116" t="s">
        <v>26</v>
      </c>
      <c r="G300" s="123" t="s">
        <v>177</v>
      </c>
      <c r="H300" s="217"/>
      <c r="I300" s="218"/>
      <c r="J300" s="118">
        <f t="shared" si="38"/>
        <v>0</v>
      </c>
      <c r="K300" s="171" t="e">
        <f t="shared" si="37"/>
        <v>#DIV/0!</v>
      </c>
      <c r="L300" s="219"/>
      <c r="M300" s="120"/>
      <c r="N300" s="118"/>
      <c r="O300" s="104">
        <f t="shared" si="41"/>
        <v>0</v>
      </c>
      <c r="P300" s="104">
        <f t="shared" si="34"/>
        <v>0</v>
      </c>
      <c r="Q300" s="97" t="e">
        <f t="shared" si="35"/>
        <v>#DIV/0!</v>
      </c>
      <c r="R300" s="73"/>
      <c r="S300" s="73"/>
      <c r="T300" s="74"/>
      <c r="U300" s="73"/>
      <c r="V300" s="73"/>
      <c r="W300" s="73"/>
      <c r="X300" s="73"/>
      <c r="Y300" s="73"/>
      <c r="Z300" s="73"/>
      <c r="AA300" s="73"/>
      <c r="AB300" s="73"/>
      <c r="AC300" s="73"/>
      <c r="AD300" s="73"/>
      <c r="AE300" s="73"/>
      <c r="AF300" s="73"/>
      <c r="AG300" s="73"/>
      <c r="AH300" s="73"/>
      <c r="AI300" s="73"/>
      <c r="AJ300" s="73"/>
      <c r="AK300" s="73"/>
      <c r="AL300" s="73"/>
      <c r="AM300" s="73"/>
      <c r="AN300" s="73"/>
      <c r="AO300" s="73"/>
      <c r="AP300" s="73"/>
      <c r="AQ300" s="73"/>
      <c r="AR300" s="73"/>
      <c r="AS300" s="14"/>
      <c r="AT300" s="14"/>
      <c r="AU300" s="14"/>
      <c r="AV300" s="14"/>
      <c r="AW300" s="14"/>
      <c r="AX300" s="14"/>
      <c r="AY300" s="14"/>
      <c r="AZ300" s="14"/>
      <c r="BA300" s="14"/>
      <c r="BB300" s="14"/>
      <c r="BC300" s="14"/>
      <c r="BD300" s="14"/>
      <c r="BE300" s="14"/>
      <c r="BF300" s="14"/>
      <c r="BG300" s="14"/>
      <c r="BH300" s="14"/>
      <c r="BI300" s="14"/>
      <c r="BJ300" s="14"/>
      <c r="BK300" s="14"/>
      <c r="BL300" s="14"/>
      <c r="BM300" s="14"/>
      <c r="BN300" s="14"/>
      <c r="BO300" s="14"/>
      <c r="BP300" s="14"/>
      <c r="BQ300" s="14"/>
      <c r="BR300" s="14"/>
      <c r="BS300" s="14"/>
      <c r="BT300" s="14"/>
      <c r="BU300" s="14"/>
      <c r="BV300" s="14"/>
      <c r="BW300" s="14"/>
      <c r="BX300" s="14"/>
      <c r="BY300" s="14"/>
      <c r="BZ300" s="14"/>
      <c r="CA300" s="14"/>
      <c r="CB300" s="14"/>
      <c r="CC300" s="14"/>
      <c r="CD300" s="14"/>
      <c r="CE300" s="14"/>
      <c r="CF300" s="14"/>
      <c r="CG300" s="14"/>
      <c r="CH300" s="14"/>
      <c r="CI300" s="14"/>
      <c r="CJ300" s="14"/>
      <c r="CK300" s="14"/>
      <c r="CL300" s="14"/>
      <c r="CM300" s="14"/>
      <c r="CN300" s="14"/>
      <c r="CO300" s="14"/>
      <c r="CP300" s="14"/>
      <c r="CQ300" s="14"/>
      <c r="CR300" s="14"/>
      <c r="CS300" s="14"/>
      <c r="CT300" s="14"/>
      <c r="CU300" s="14"/>
      <c r="CV300" s="14"/>
      <c r="CW300" s="14"/>
      <c r="CX300" s="14"/>
      <c r="CY300" s="14"/>
      <c r="CZ300" s="14"/>
      <c r="DA300" s="14"/>
      <c r="DB300" s="14"/>
      <c r="DC300" s="16"/>
      <c r="DD300" s="16"/>
      <c r="DE300" s="16"/>
      <c r="DF300" s="16"/>
      <c r="DG300" s="16"/>
      <c r="DH300" s="16"/>
      <c r="DI300" s="16"/>
      <c r="DJ300" s="16"/>
      <c r="DK300" s="16"/>
      <c r="DL300" s="16"/>
      <c r="DM300" s="16"/>
      <c r="DN300" s="16"/>
      <c r="DO300" s="16"/>
      <c r="DP300" s="16"/>
      <c r="DQ300" s="16"/>
      <c r="DR300" s="16"/>
      <c r="DS300" s="16"/>
      <c r="DT300" s="16"/>
      <c r="DU300" s="16"/>
      <c r="DV300" s="16"/>
      <c r="DW300" s="16"/>
      <c r="DX300" s="16"/>
      <c r="DY300" s="16"/>
      <c r="DZ300" s="16"/>
      <c r="EA300" s="16"/>
      <c r="EB300" s="16"/>
      <c r="EC300" s="16"/>
      <c r="ED300" s="16"/>
      <c r="EE300" s="16"/>
      <c r="EF300" s="16"/>
      <c r="EG300" s="16"/>
      <c r="EH300" s="16"/>
      <c r="EI300" s="16"/>
      <c r="EJ300" s="16"/>
      <c r="EK300" s="16"/>
      <c r="EL300" s="16"/>
      <c r="EM300" s="16"/>
      <c r="EN300" s="16"/>
      <c r="EO300" s="16"/>
      <c r="EP300" s="16"/>
      <c r="EQ300" s="16"/>
      <c r="ER300" s="16"/>
      <c r="ES300" s="16"/>
      <c r="ET300" s="16"/>
      <c r="EU300" s="16"/>
      <c r="EV300" s="16"/>
      <c r="EW300" s="16"/>
      <c r="EX300" s="16"/>
    </row>
    <row r="301" spans="1:154" hidden="1" x14ac:dyDescent="0.2">
      <c r="A301" s="115"/>
      <c r="B301" s="116"/>
      <c r="C301" s="116"/>
      <c r="D301" s="116"/>
      <c r="E301" s="116"/>
      <c r="F301" s="116" t="s">
        <v>42</v>
      </c>
      <c r="G301" s="123" t="s">
        <v>178</v>
      </c>
      <c r="H301" s="217"/>
      <c r="I301" s="218"/>
      <c r="J301" s="118">
        <f t="shared" si="38"/>
        <v>0</v>
      </c>
      <c r="K301" s="171" t="e">
        <f t="shared" si="37"/>
        <v>#DIV/0!</v>
      </c>
      <c r="L301" s="219"/>
      <c r="M301" s="120"/>
      <c r="N301" s="118"/>
      <c r="O301" s="104">
        <f t="shared" si="41"/>
        <v>0</v>
      </c>
      <c r="P301" s="104">
        <f t="shared" si="34"/>
        <v>0</v>
      </c>
      <c r="Q301" s="97" t="e">
        <f t="shared" si="35"/>
        <v>#DIV/0!</v>
      </c>
      <c r="R301" s="73"/>
      <c r="S301" s="73"/>
      <c r="T301" s="74"/>
      <c r="U301" s="73"/>
      <c r="V301" s="73"/>
      <c r="W301" s="73"/>
      <c r="X301" s="73"/>
      <c r="Y301" s="73"/>
      <c r="Z301" s="73"/>
      <c r="AA301" s="73"/>
      <c r="AB301" s="73"/>
      <c r="AC301" s="73"/>
      <c r="AD301" s="73"/>
      <c r="AE301" s="73"/>
      <c r="AF301" s="73"/>
      <c r="AG301" s="73"/>
      <c r="AH301" s="73"/>
      <c r="AI301" s="73"/>
      <c r="AJ301" s="73"/>
      <c r="AK301" s="73"/>
      <c r="AL301" s="73"/>
      <c r="AM301" s="73"/>
      <c r="AN301" s="73"/>
      <c r="AO301" s="73"/>
      <c r="AP301" s="73"/>
      <c r="AQ301" s="73"/>
      <c r="AR301" s="73"/>
      <c r="AS301" s="14"/>
      <c r="AT301" s="14"/>
      <c r="AU301" s="14"/>
      <c r="AV301" s="14"/>
      <c r="AW301" s="14"/>
      <c r="AX301" s="14"/>
      <c r="AY301" s="14"/>
      <c r="AZ301" s="14"/>
      <c r="BA301" s="14"/>
      <c r="BB301" s="14"/>
      <c r="BC301" s="14"/>
      <c r="BD301" s="14"/>
      <c r="BE301" s="14"/>
      <c r="BF301" s="14"/>
      <c r="BG301" s="14"/>
      <c r="BH301" s="14"/>
      <c r="BI301" s="14"/>
      <c r="BJ301" s="14"/>
      <c r="BK301" s="14"/>
      <c r="BL301" s="14"/>
      <c r="BM301" s="14"/>
      <c r="BN301" s="14"/>
      <c r="BO301" s="14"/>
      <c r="BP301" s="14"/>
      <c r="BQ301" s="14"/>
      <c r="BR301" s="14"/>
      <c r="BS301" s="14"/>
      <c r="BT301" s="14"/>
      <c r="BU301" s="14"/>
      <c r="BV301" s="14"/>
      <c r="BW301" s="14"/>
      <c r="BX301" s="14"/>
      <c r="BY301" s="14"/>
      <c r="BZ301" s="14"/>
      <c r="CA301" s="14"/>
      <c r="CB301" s="14"/>
      <c r="CC301" s="14"/>
      <c r="CD301" s="14"/>
      <c r="CE301" s="14"/>
      <c r="CF301" s="14"/>
      <c r="CG301" s="14"/>
      <c r="CH301" s="14"/>
      <c r="CI301" s="14"/>
      <c r="CJ301" s="14"/>
      <c r="CK301" s="14"/>
      <c r="CL301" s="14"/>
      <c r="CM301" s="14"/>
      <c r="CN301" s="14"/>
      <c r="CO301" s="14"/>
      <c r="CP301" s="14"/>
      <c r="CQ301" s="14"/>
      <c r="CR301" s="14"/>
      <c r="CS301" s="14"/>
      <c r="CT301" s="14"/>
      <c r="CU301" s="14"/>
      <c r="CV301" s="14"/>
      <c r="CW301" s="14"/>
      <c r="CX301" s="14"/>
      <c r="CY301" s="14"/>
      <c r="CZ301" s="14"/>
      <c r="DA301" s="14"/>
      <c r="DB301" s="14"/>
      <c r="DC301" s="16"/>
      <c r="DD301" s="16"/>
      <c r="DE301" s="16"/>
      <c r="DF301" s="16"/>
      <c r="DG301" s="16"/>
      <c r="DH301" s="16"/>
      <c r="DI301" s="16"/>
      <c r="DJ301" s="16"/>
      <c r="DK301" s="16"/>
      <c r="DL301" s="16"/>
      <c r="DM301" s="16"/>
      <c r="DN301" s="16"/>
      <c r="DO301" s="16"/>
      <c r="DP301" s="16"/>
      <c r="DQ301" s="16"/>
      <c r="DR301" s="16"/>
      <c r="DS301" s="16"/>
      <c r="DT301" s="16"/>
      <c r="DU301" s="16"/>
      <c r="DV301" s="16"/>
      <c r="DW301" s="16"/>
      <c r="DX301" s="16"/>
      <c r="DY301" s="16"/>
      <c r="DZ301" s="16"/>
      <c r="EA301" s="16"/>
      <c r="EB301" s="16"/>
      <c r="EC301" s="16"/>
      <c r="ED301" s="16"/>
      <c r="EE301" s="16"/>
      <c r="EF301" s="16"/>
      <c r="EG301" s="16"/>
      <c r="EH301" s="16"/>
      <c r="EI301" s="16"/>
      <c r="EJ301" s="16"/>
      <c r="EK301" s="16"/>
      <c r="EL301" s="16"/>
      <c r="EM301" s="16"/>
      <c r="EN301" s="16"/>
      <c r="EO301" s="16"/>
      <c r="EP301" s="16"/>
      <c r="EQ301" s="16"/>
      <c r="ER301" s="16"/>
      <c r="ES301" s="16"/>
      <c r="ET301" s="16"/>
      <c r="EU301" s="16"/>
      <c r="EV301" s="16"/>
      <c r="EW301" s="16"/>
      <c r="EX301" s="16"/>
    </row>
    <row r="302" spans="1:154" s="9" customFormat="1" x14ac:dyDescent="0.2">
      <c r="A302" s="257"/>
      <c r="B302" s="258"/>
      <c r="C302" s="258"/>
      <c r="D302" s="258"/>
      <c r="E302" s="258"/>
      <c r="F302" s="258" t="s">
        <v>179</v>
      </c>
      <c r="G302" s="259" t="s">
        <v>180</v>
      </c>
      <c r="H302" s="217">
        <v>68000</v>
      </c>
      <c r="I302" s="218">
        <v>68000</v>
      </c>
      <c r="J302" s="118">
        <f t="shared" si="38"/>
        <v>0</v>
      </c>
      <c r="K302" s="171">
        <f t="shared" si="37"/>
        <v>100</v>
      </c>
      <c r="L302" s="219">
        <v>68000</v>
      </c>
      <c r="M302" s="120">
        <v>58116</v>
      </c>
      <c r="N302" s="118">
        <v>8040</v>
      </c>
      <c r="O302" s="104">
        <f t="shared" si="41"/>
        <v>66156</v>
      </c>
      <c r="P302" s="104">
        <f t="shared" si="34"/>
        <v>1844</v>
      </c>
      <c r="Q302" s="97">
        <f t="shared" si="35"/>
        <v>97.29</v>
      </c>
      <c r="R302" s="74"/>
      <c r="S302" s="74"/>
      <c r="T302" s="74"/>
      <c r="U302" s="74"/>
      <c r="V302" s="74"/>
      <c r="W302" s="74"/>
      <c r="X302" s="74"/>
      <c r="Y302" s="74"/>
      <c r="Z302" s="74"/>
      <c r="AA302" s="74"/>
      <c r="AB302" s="74"/>
      <c r="AC302" s="74"/>
      <c r="AD302" s="74"/>
      <c r="AE302" s="74"/>
      <c r="AF302" s="74"/>
      <c r="AG302" s="74"/>
      <c r="AH302" s="74"/>
      <c r="AI302" s="74"/>
      <c r="AJ302" s="74"/>
      <c r="AK302" s="74"/>
      <c r="AL302" s="74"/>
      <c r="AM302" s="74"/>
      <c r="AN302" s="74"/>
      <c r="AO302" s="74"/>
      <c r="AP302" s="74"/>
      <c r="AQ302" s="74"/>
      <c r="AR302" s="74"/>
      <c r="AS302" s="15"/>
      <c r="AT302" s="15"/>
      <c r="AU302" s="15"/>
      <c r="AV302" s="15"/>
      <c r="AW302" s="15"/>
      <c r="AX302" s="15"/>
      <c r="AY302" s="15"/>
      <c r="AZ302" s="15"/>
      <c r="BA302" s="15"/>
      <c r="BB302" s="15"/>
      <c r="BC302" s="15"/>
      <c r="BD302" s="15"/>
      <c r="BE302" s="15"/>
      <c r="BF302" s="15"/>
      <c r="BG302" s="15"/>
      <c r="BH302" s="15"/>
      <c r="BI302" s="15"/>
      <c r="BJ302" s="15"/>
      <c r="BK302" s="15"/>
      <c r="BL302" s="15"/>
      <c r="BM302" s="15"/>
      <c r="BN302" s="15"/>
      <c r="BO302" s="15"/>
      <c r="BP302" s="15"/>
      <c r="BQ302" s="15"/>
      <c r="BR302" s="15"/>
      <c r="BS302" s="15"/>
      <c r="BT302" s="15"/>
      <c r="BU302" s="15"/>
      <c r="BV302" s="15"/>
      <c r="BW302" s="15"/>
      <c r="BX302" s="15"/>
      <c r="BY302" s="15"/>
      <c r="BZ302" s="15"/>
      <c r="CA302" s="15"/>
      <c r="CB302" s="15"/>
      <c r="CC302" s="15"/>
      <c r="CD302" s="15"/>
      <c r="CE302" s="15"/>
      <c r="CF302" s="15"/>
      <c r="CG302" s="15"/>
      <c r="CH302" s="15"/>
      <c r="CI302" s="15"/>
      <c r="CJ302" s="15"/>
      <c r="CK302" s="15"/>
      <c r="CL302" s="15"/>
      <c r="CM302" s="15"/>
      <c r="CN302" s="15"/>
      <c r="CO302" s="15"/>
      <c r="CP302" s="15"/>
      <c r="CQ302" s="15"/>
      <c r="CR302" s="15"/>
      <c r="CS302" s="15"/>
      <c r="CT302" s="15"/>
      <c r="CU302" s="15"/>
      <c r="CV302" s="15"/>
      <c r="CW302" s="15"/>
      <c r="CX302" s="15"/>
      <c r="CY302" s="15"/>
      <c r="CZ302" s="15"/>
      <c r="DA302" s="15"/>
      <c r="DB302" s="15"/>
      <c r="DC302" s="260"/>
      <c r="DD302" s="260"/>
      <c r="DE302" s="260"/>
      <c r="DF302" s="260"/>
      <c r="DG302" s="260"/>
      <c r="DH302" s="260"/>
      <c r="DI302" s="260"/>
      <c r="DJ302" s="260"/>
      <c r="DK302" s="260"/>
      <c r="DL302" s="260"/>
      <c r="DM302" s="260"/>
      <c r="DN302" s="260"/>
      <c r="DO302" s="260"/>
      <c r="DP302" s="260"/>
      <c r="DQ302" s="260"/>
      <c r="DR302" s="260"/>
      <c r="DS302" s="260"/>
      <c r="DT302" s="260"/>
      <c r="DU302" s="260"/>
      <c r="DV302" s="260"/>
      <c r="DW302" s="260"/>
      <c r="DX302" s="260"/>
      <c r="DY302" s="260"/>
      <c r="DZ302" s="260"/>
      <c r="EA302" s="260"/>
      <c r="EB302" s="260"/>
      <c r="EC302" s="260"/>
      <c r="ED302" s="260"/>
      <c r="EE302" s="260"/>
      <c r="EF302" s="260"/>
      <c r="EG302" s="260"/>
      <c r="EH302" s="260"/>
      <c r="EI302" s="260"/>
      <c r="EJ302" s="260"/>
      <c r="EK302" s="260"/>
      <c r="EL302" s="260"/>
      <c r="EM302" s="260"/>
      <c r="EN302" s="260"/>
      <c r="EO302" s="260"/>
      <c r="EP302" s="260"/>
      <c r="EQ302" s="260"/>
      <c r="ER302" s="260"/>
      <c r="ES302" s="260"/>
      <c r="ET302" s="260"/>
      <c r="EU302" s="260"/>
      <c r="EV302" s="260"/>
      <c r="EW302" s="260"/>
      <c r="EX302" s="260"/>
    </row>
    <row r="303" spans="1:154" s="114" customFormat="1" x14ac:dyDescent="0.25">
      <c r="A303" s="87"/>
      <c r="B303" s="88"/>
      <c r="C303" s="88"/>
      <c r="D303" s="88" t="s">
        <v>124</v>
      </c>
      <c r="E303" s="88"/>
      <c r="F303" s="88"/>
      <c r="G303" s="212" t="s">
        <v>98</v>
      </c>
      <c r="H303" s="213">
        <f>H304+H315+H316+H320+H323+H324+H325+H326+H327+H328+H330+H331</f>
        <v>373000</v>
      </c>
      <c r="I303" s="214">
        <f>I304+I315+I316+I320+I323+I324+I325+I326+I327+I328+I330+I331</f>
        <v>366025</v>
      </c>
      <c r="J303" s="170">
        <f t="shared" si="38"/>
        <v>6975</v>
      </c>
      <c r="K303" s="171">
        <f t="shared" si="37"/>
        <v>98.13</v>
      </c>
      <c r="L303" s="215">
        <f>L304+L315+L316+L320+L323+L324+L325+L326+L327+L328+L330+L331</f>
        <v>302500</v>
      </c>
      <c r="M303" s="170">
        <f>M304+M315+M316+M320+M323+M324+M325+M326+M327+M328+M330+M331</f>
        <v>253311</v>
      </c>
      <c r="N303" s="170">
        <f>N304+N315+N316+N320+N323+N324+N325+N326+N327+N328+N330+N331</f>
        <v>22581</v>
      </c>
      <c r="O303" s="216">
        <f>O304+O315+O316+O320+O323+O324+O325+O326+O327+O328+O330+O331</f>
        <v>275892</v>
      </c>
      <c r="P303" s="216">
        <f t="shared" si="34"/>
        <v>26608</v>
      </c>
      <c r="Q303" s="97">
        <f t="shared" si="35"/>
        <v>91.2</v>
      </c>
      <c r="R303" s="110"/>
      <c r="S303" s="110"/>
      <c r="T303" s="111"/>
      <c r="U303" s="110"/>
      <c r="V303" s="110"/>
      <c r="W303" s="110"/>
      <c r="X303" s="110"/>
      <c r="Y303" s="110"/>
      <c r="Z303" s="110"/>
      <c r="AA303" s="110"/>
      <c r="AB303" s="110"/>
      <c r="AC303" s="110"/>
      <c r="AD303" s="110"/>
      <c r="AE303" s="110"/>
      <c r="AF303" s="110"/>
      <c r="AG303" s="110"/>
      <c r="AH303" s="110"/>
      <c r="AI303" s="110"/>
      <c r="AJ303" s="110"/>
      <c r="AK303" s="110"/>
      <c r="AL303" s="110"/>
      <c r="AM303" s="110"/>
      <c r="AN303" s="110"/>
      <c r="AO303" s="110"/>
      <c r="AP303" s="110"/>
      <c r="AQ303" s="110"/>
      <c r="AR303" s="110"/>
      <c r="AS303" s="112"/>
      <c r="AT303" s="112"/>
      <c r="AU303" s="112"/>
      <c r="AV303" s="112"/>
      <c r="AW303" s="112"/>
      <c r="AX303" s="112"/>
      <c r="AY303" s="112"/>
      <c r="AZ303" s="112"/>
      <c r="BA303" s="112"/>
      <c r="BB303" s="112"/>
      <c r="BC303" s="112"/>
      <c r="BD303" s="112"/>
      <c r="BE303" s="112"/>
      <c r="BF303" s="112"/>
      <c r="BG303" s="112"/>
      <c r="BH303" s="112"/>
      <c r="BI303" s="112"/>
      <c r="BJ303" s="112"/>
      <c r="BK303" s="112"/>
      <c r="BL303" s="112"/>
      <c r="BM303" s="112"/>
      <c r="BN303" s="112"/>
      <c r="BO303" s="112"/>
      <c r="BP303" s="112"/>
      <c r="BQ303" s="112"/>
      <c r="BR303" s="112"/>
      <c r="BS303" s="112"/>
      <c r="BT303" s="112"/>
      <c r="BU303" s="112"/>
      <c r="BV303" s="112"/>
      <c r="BW303" s="112"/>
      <c r="BX303" s="112"/>
      <c r="BY303" s="112"/>
      <c r="BZ303" s="112"/>
      <c r="CA303" s="112"/>
      <c r="CB303" s="112"/>
      <c r="CC303" s="112"/>
      <c r="CD303" s="112"/>
      <c r="CE303" s="112"/>
      <c r="CF303" s="112"/>
      <c r="CG303" s="112"/>
      <c r="CH303" s="112"/>
      <c r="CI303" s="112"/>
      <c r="CJ303" s="112"/>
      <c r="CK303" s="112"/>
      <c r="CL303" s="112"/>
      <c r="CM303" s="112"/>
      <c r="CN303" s="112"/>
      <c r="CO303" s="112"/>
      <c r="CP303" s="112"/>
      <c r="CQ303" s="112"/>
      <c r="CR303" s="112"/>
      <c r="CS303" s="112"/>
      <c r="CT303" s="112"/>
      <c r="CU303" s="112"/>
      <c r="CV303" s="112"/>
      <c r="CW303" s="112"/>
      <c r="CX303" s="112"/>
      <c r="CY303" s="112"/>
      <c r="CZ303" s="112"/>
      <c r="DA303" s="112"/>
      <c r="DB303" s="112"/>
      <c r="DC303" s="113"/>
      <c r="DD303" s="113"/>
      <c r="DE303" s="113"/>
      <c r="DF303" s="113"/>
      <c r="DG303" s="113"/>
      <c r="DH303" s="113"/>
      <c r="DI303" s="113"/>
      <c r="DJ303" s="113"/>
      <c r="DK303" s="113"/>
      <c r="DL303" s="113"/>
      <c r="DM303" s="113"/>
      <c r="DN303" s="113"/>
      <c r="DO303" s="113"/>
      <c r="DP303" s="113"/>
      <c r="DQ303" s="113"/>
      <c r="DR303" s="113"/>
      <c r="DS303" s="113"/>
      <c r="DT303" s="113"/>
      <c r="DU303" s="113"/>
      <c r="DV303" s="113"/>
      <c r="DW303" s="113"/>
      <c r="DX303" s="113"/>
      <c r="DY303" s="113"/>
      <c r="DZ303" s="113"/>
      <c r="EA303" s="113"/>
      <c r="EB303" s="113"/>
      <c r="EC303" s="113"/>
      <c r="ED303" s="113"/>
      <c r="EE303" s="113"/>
      <c r="EF303" s="113"/>
      <c r="EG303" s="113"/>
      <c r="EH303" s="113"/>
      <c r="EI303" s="113"/>
      <c r="EJ303" s="113"/>
      <c r="EK303" s="113"/>
      <c r="EL303" s="113"/>
      <c r="EM303" s="113"/>
      <c r="EN303" s="113"/>
      <c r="EO303" s="113"/>
      <c r="EP303" s="113"/>
      <c r="EQ303" s="113"/>
      <c r="ER303" s="113"/>
      <c r="ES303" s="113"/>
      <c r="ET303" s="113"/>
      <c r="EU303" s="113"/>
      <c r="EV303" s="113"/>
      <c r="EW303" s="113"/>
      <c r="EX303" s="113"/>
    </row>
    <row r="304" spans="1:154" s="114" customFormat="1" x14ac:dyDescent="0.25">
      <c r="A304" s="87"/>
      <c r="B304" s="88"/>
      <c r="C304" s="88"/>
      <c r="D304" s="88"/>
      <c r="E304" s="88" t="s">
        <v>40</v>
      </c>
      <c r="F304" s="88"/>
      <c r="G304" s="122" t="s">
        <v>239</v>
      </c>
      <c r="H304" s="213">
        <f>SUM(H305:H314)</f>
        <v>293000</v>
      </c>
      <c r="I304" s="214">
        <f>SUM(I305:I314)</f>
        <v>290000</v>
      </c>
      <c r="J304" s="170">
        <f>SUM(J305:J314)</f>
        <v>3000</v>
      </c>
      <c r="K304" s="171">
        <f t="shared" si="37"/>
        <v>98.98</v>
      </c>
      <c r="L304" s="215">
        <f>SUM(L305:L314)</f>
        <v>230000</v>
      </c>
      <c r="M304" s="170">
        <f>SUM(M305:M314)</f>
        <v>193311</v>
      </c>
      <c r="N304" s="170">
        <f>SUM(N305:N314)</f>
        <v>16364</v>
      </c>
      <c r="O304" s="216">
        <f>SUM(O305:O314)</f>
        <v>209675</v>
      </c>
      <c r="P304" s="216">
        <f t="shared" si="34"/>
        <v>20325</v>
      </c>
      <c r="Q304" s="97">
        <f t="shared" si="35"/>
        <v>91.16</v>
      </c>
      <c r="R304" s="110"/>
      <c r="S304" s="110"/>
      <c r="T304" s="111"/>
      <c r="U304" s="110"/>
      <c r="V304" s="110"/>
      <c r="W304" s="110"/>
      <c r="X304" s="110"/>
      <c r="Y304" s="110"/>
      <c r="Z304" s="110"/>
      <c r="AA304" s="110"/>
      <c r="AB304" s="110"/>
      <c r="AC304" s="110"/>
      <c r="AD304" s="110"/>
      <c r="AE304" s="110"/>
      <c r="AF304" s="110"/>
      <c r="AG304" s="110"/>
      <c r="AH304" s="110"/>
      <c r="AI304" s="110"/>
      <c r="AJ304" s="110"/>
      <c r="AK304" s="110"/>
      <c r="AL304" s="110"/>
      <c r="AM304" s="110"/>
      <c r="AN304" s="110"/>
      <c r="AO304" s="110"/>
      <c r="AP304" s="110"/>
      <c r="AQ304" s="110"/>
      <c r="AR304" s="110"/>
      <c r="AS304" s="112"/>
      <c r="AT304" s="112"/>
      <c r="AU304" s="112"/>
      <c r="AV304" s="112"/>
      <c r="AW304" s="112"/>
      <c r="AX304" s="112"/>
      <c r="AY304" s="112"/>
      <c r="AZ304" s="112"/>
      <c r="BA304" s="112"/>
      <c r="BB304" s="112"/>
      <c r="BC304" s="112"/>
      <c r="BD304" s="112"/>
      <c r="BE304" s="112"/>
      <c r="BF304" s="112"/>
      <c r="BG304" s="112"/>
      <c r="BH304" s="112"/>
      <c r="BI304" s="112"/>
      <c r="BJ304" s="112"/>
      <c r="BK304" s="112"/>
      <c r="BL304" s="112"/>
      <c r="BM304" s="112"/>
      <c r="BN304" s="112"/>
      <c r="BO304" s="112"/>
      <c r="BP304" s="112"/>
      <c r="BQ304" s="112"/>
      <c r="BR304" s="112"/>
      <c r="BS304" s="112"/>
      <c r="BT304" s="112"/>
      <c r="BU304" s="112"/>
      <c r="BV304" s="112"/>
      <c r="BW304" s="112"/>
      <c r="BX304" s="112"/>
      <c r="BY304" s="112"/>
      <c r="BZ304" s="112"/>
      <c r="CA304" s="112"/>
      <c r="CB304" s="112"/>
      <c r="CC304" s="112"/>
      <c r="CD304" s="112"/>
      <c r="CE304" s="112"/>
      <c r="CF304" s="112"/>
      <c r="CG304" s="112"/>
      <c r="CH304" s="112"/>
      <c r="CI304" s="112"/>
      <c r="CJ304" s="112"/>
      <c r="CK304" s="112"/>
      <c r="CL304" s="112"/>
      <c r="CM304" s="112"/>
      <c r="CN304" s="112"/>
      <c r="CO304" s="112"/>
      <c r="CP304" s="112"/>
      <c r="CQ304" s="112"/>
      <c r="CR304" s="112"/>
      <c r="CS304" s="112"/>
      <c r="CT304" s="112"/>
      <c r="CU304" s="112"/>
      <c r="CV304" s="112"/>
      <c r="CW304" s="112"/>
      <c r="CX304" s="112"/>
      <c r="CY304" s="112"/>
      <c r="CZ304" s="112"/>
      <c r="DA304" s="112"/>
      <c r="DB304" s="112"/>
      <c r="DC304" s="113"/>
      <c r="DD304" s="113"/>
      <c r="DE304" s="113"/>
      <c r="DF304" s="113"/>
      <c r="DG304" s="113"/>
      <c r="DH304" s="113"/>
      <c r="DI304" s="113"/>
      <c r="DJ304" s="113"/>
      <c r="DK304" s="113"/>
      <c r="DL304" s="113"/>
      <c r="DM304" s="113"/>
      <c r="DN304" s="113"/>
      <c r="DO304" s="113"/>
      <c r="DP304" s="113"/>
      <c r="DQ304" s="113"/>
      <c r="DR304" s="113"/>
      <c r="DS304" s="113"/>
      <c r="DT304" s="113"/>
      <c r="DU304" s="113"/>
      <c r="DV304" s="113"/>
      <c r="DW304" s="113"/>
      <c r="DX304" s="113"/>
      <c r="DY304" s="113"/>
      <c r="DZ304" s="113"/>
      <c r="EA304" s="113"/>
      <c r="EB304" s="113"/>
      <c r="EC304" s="113"/>
      <c r="ED304" s="113"/>
      <c r="EE304" s="113"/>
      <c r="EF304" s="113"/>
      <c r="EG304" s="113"/>
      <c r="EH304" s="113"/>
      <c r="EI304" s="113"/>
      <c r="EJ304" s="113"/>
      <c r="EK304" s="113"/>
      <c r="EL304" s="113"/>
      <c r="EM304" s="113"/>
      <c r="EN304" s="113"/>
      <c r="EO304" s="113"/>
      <c r="EP304" s="113"/>
      <c r="EQ304" s="113"/>
      <c r="ER304" s="113"/>
      <c r="ES304" s="113"/>
      <c r="ET304" s="113"/>
      <c r="EU304" s="113"/>
      <c r="EV304" s="113"/>
      <c r="EW304" s="113"/>
      <c r="EX304" s="113"/>
    </row>
    <row r="305" spans="1:154" s="9" customFormat="1" x14ac:dyDescent="0.2">
      <c r="A305" s="257"/>
      <c r="B305" s="258"/>
      <c r="C305" s="258"/>
      <c r="D305" s="258"/>
      <c r="E305" s="258"/>
      <c r="F305" s="258" t="s">
        <v>40</v>
      </c>
      <c r="G305" s="259" t="s">
        <v>296</v>
      </c>
      <c r="H305" s="217">
        <v>5000</v>
      </c>
      <c r="I305" s="218">
        <v>3000</v>
      </c>
      <c r="J305" s="118">
        <f t="shared" ref="J305:J340" si="42">H305-I305</f>
        <v>2000</v>
      </c>
      <c r="K305" s="171">
        <f t="shared" si="37"/>
        <v>60</v>
      </c>
      <c r="L305" s="219">
        <v>4000</v>
      </c>
      <c r="M305" s="120">
        <v>3000</v>
      </c>
      <c r="N305" s="118"/>
      <c r="O305" s="104">
        <f t="shared" ref="O305:O315" si="43">+M305+N305</f>
        <v>3000</v>
      </c>
      <c r="P305" s="104">
        <f t="shared" si="34"/>
        <v>1000</v>
      </c>
      <c r="Q305" s="97">
        <f t="shared" si="35"/>
        <v>75</v>
      </c>
      <c r="R305" s="74"/>
      <c r="S305" s="74"/>
      <c r="T305" s="74"/>
      <c r="U305" s="74"/>
      <c r="V305" s="74"/>
      <c r="W305" s="74"/>
      <c r="X305" s="74"/>
      <c r="Y305" s="74"/>
      <c r="Z305" s="74"/>
      <c r="AA305" s="74"/>
      <c r="AB305" s="74"/>
      <c r="AC305" s="74"/>
      <c r="AD305" s="74"/>
      <c r="AE305" s="74"/>
      <c r="AF305" s="74"/>
      <c r="AG305" s="74"/>
      <c r="AH305" s="74"/>
      <c r="AI305" s="74"/>
      <c r="AJ305" s="74"/>
      <c r="AK305" s="74"/>
      <c r="AL305" s="74"/>
      <c r="AM305" s="74"/>
      <c r="AN305" s="74"/>
      <c r="AO305" s="74"/>
      <c r="AP305" s="74"/>
      <c r="AQ305" s="74"/>
      <c r="AR305" s="74"/>
      <c r="AS305" s="15"/>
      <c r="AT305" s="15"/>
      <c r="AU305" s="15"/>
      <c r="AV305" s="15"/>
      <c r="AW305" s="15"/>
      <c r="AX305" s="15"/>
      <c r="AY305" s="15"/>
      <c r="AZ305" s="15"/>
      <c r="BA305" s="15"/>
      <c r="BB305" s="15"/>
      <c r="BC305" s="15"/>
      <c r="BD305" s="15"/>
      <c r="BE305" s="15"/>
      <c r="BF305" s="15"/>
      <c r="BG305" s="15"/>
      <c r="BH305" s="15"/>
      <c r="BI305" s="15"/>
      <c r="BJ305" s="15"/>
      <c r="BK305" s="15"/>
      <c r="BL305" s="15"/>
      <c r="BM305" s="15"/>
      <c r="BN305" s="15"/>
      <c r="BO305" s="15"/>
      <c r="BP305" s="15"/>
      <c r="BQ305" s="15"/>
      <c r="BR305" s="15"/>
      <c r="BS305" s="15"/>
      <c r="BT305" s="15"/>
      <c r="BU305" s="15"/>
      <c r="BV305" s="15"/>
      <c r="BW305" s="15"/>
      <c r="BX305" s="15"/>
      <c r="BY305" s="15"/>
      <c r="BZ305" s="15"/>
      <c r="CA305" s="15"/>
      <c r="CB305" s="15"/>
      <c r="CC305" s="15"/>
      <c r="CD305" s="15"/>
      <c r="CE305" s="15"/>
      <c r="CF305" s="15"/>
      <c r="CG305" s="15"/>
      <c r="CH305" s="15"/>
      <c r="CI305" s="15"/>
      <c r="CJ305" s="15"/>
      <c r="CK305" s="15"/>
      <c r="CL305" s="15"/>
      <c r="CM305" s="15"/>
      <c r="CN305" s="15"/>
      <c r="CO305" s="15"/>
      <c r="CP305" s="15"/>
      <c r="CQ305" s="15"/>
      <c r="CR305" s="15"/>
      <c r="CS305" s="15"/>
      <c r="CT305" s="15"/>
      <c r="CU305" s="15"/>
      <c r="CV305" s="15"/>
      <c r="CW305" s="15"/>
      <c r="CX305" s="15"/>
      <c r="CY305" s="15"/>
      <c r="CZ305" s="15"/>
      <c r="DA305" s="15"/>
      <c r="DB305" s="15"/>
      <c r="DC305" s="260"/>
      <c r="DD305" s="260"/>
      <c r="DE305" s="260"/>
      <c r="DF305" s="260"/>
      <c r="DG305" s="260"/>
      <c r="DH305" s="260"/>
      <c r="DI305" s="260"/>
      <c r="DJ305" s="260"/>
      <c r="DK305" s="260"/>
      <c r="DL305" s="260"/>
      <c r="DM305" s="260"/>
      <c r="DN305" s="260"/>
      <c r="DO305" s="260"/>
      <c r="DP305" s="260"/>
      <c r="DQ305" s="260"/>
      <c r="DR305" s="260"/>
      <c r="DS305" s="260"/>
      <c r="DT305" s="260"/>
      <c r="DU305" s="260"/>
      <c r="DV305" s="260"/>
      <c r="DW305" s="260"/>
      <c r="DX305" s="260"/>
      <c r="DY305" s="260"/>
      <c r="DZ305" s="260"/>
      <c r="EA305" s="260"/>
      <c r="EB305" s="260"/>
      <c r="EC305" s="260"/>
      <c r="ED305" s="260"/>
      <c r="EE305" s="260"/>
      <c r="EF305" s="260"/>
      <c r="EG305" s="260"/>
      <c r="EH305" s="260"/>
      <c r="EI305" s="260"/>
      <c r="EJ305" s="260"/>
      <c r="EK305" s="260"/>
      <c r="EL305" s="260"/>
      <c r="EM305" s="260"/>
      <c r="EN305" s="260"/>
      <c r="EO305" s="260"/>
      <c r="EP305" s="260"/>
      <c r="EQ305" s="260"/>
      <c r="ER305" s="260"/>
      <c r="ES305" s="260"/>
      <c r="ET305" s="260"/>
      <c r="EU305" s="260"/>
      <c r="EV305" s="260"/>
      <c r="EW305" s="260"/>
      <c r="EX305" s="260"/>
    </row>
    <row r="306" spans="1:154" x14ac:dyDescent="0.2">
      <c r="A306" s="115"/>
      <c r="B306" s="116"/>
      <c r="C306" s="116"/>
      <c r="D306" s="116"/>
      <c r="E306" s="116"/>
      <c r="F306" s="116" t="s">
        <v>38</v>
      </c>
      <c r="G306" s="123" t="s">
        <v>297</v>
      </c>
      <c r="H306" s="217">
        <v>1000</v>
      </c>
      <c r="I306" s="218">
        <v>1000</v>
      </c>
      <c r="J306" s="118">
        <f t="shared" si="42"/>
        <v>0</v>
      </c>
      <c r="K306" s="171"/>
      <c r="L306" s="219">
        <v>1000</v>
      </c>
      <c r="M306" s="120">
        <v>1000</v>
      </c>
      <c r="N306" s="118"/>
      <c r="O306" s="104">
        <f t="shared" si="43"/>
        <v>1000</v>
      </c>
      <c r="P306" s="104">
        <f t="shared" si="34"/>
        <v>0</v>
      </c>
      <c r="Q306" s="97"/>
      <c r="R306" s="73"/>
      <c r="S306" s="73"/>
      <c r="T306" s="74"/>
      <c r="U306" s="73"/>
      <c r="V306" s="73"/>
      <c r="W306" s="73"/>
      <c r="X306" s="73"/>
      <c r="Y306" s="73"/>
      <c r="Z306" s="73"/>
      <c r="AA306" s="73"/>
      <c r="AB306" s="73"/>
      <c r="AC306" s="73"/>
      <c r="AD306" s="73"/>
      <c r="AE306" s="73"/>
      <c r="AF306" s="73"/>
      <c r="AG306" s="73"/>
      <c r="AH306" s="73"/>
      <c r="AI306" s="73"/>
      <c r="AJ306" s="73"/>
      <c r="AK306" s="73"/>
      <c r="AL306" s="73"/>
      <c r="AM306" s="73"/>
      <c r="AN306" s="73"/>
      <c r="AO306" s="73"/>
      <c r="AP306" s="73"/>
      <c r="AQ306" s="73"/>
      <c r="AR306" s="73"/>
      <c r="AS306" s="14"/>
      <c r="AT306" s="14"/>
      <c r="AU306" s="14"/>
      <c r="AV306" s="14"/>
      <c r="AW306" s="14"/>
      <c r="AX306" s="14"/>
      <c r="AY306" s="14"/>
      <c r="AZ306" s="14"/>
      <c r="BA306" s="14"/>
      <c r="BB306" s="14"/>
      <c r="BC306" s="14"/>
      <c r="BD306" s="14"/>
      <c r="BE306" s="14"/>
      <c r="BF306" s="14"/>
      <c r="BG306" s="14"/>
      <c r="BH306" s="14"/>
      <c r="BI306" s="14"/>
      <c r="BJ306" s="14"/>
      <c r="BK306" s="14"/>
      <c r="BL306" s="14"/>
      <c r="BM306" s="14"/>
      <c r="BN306" s="14"/>
      <c r="BO306" s="14"/>
      <c r="BP306" s="14"/>
      <c r="BQ306" s="14"/>
      <c r="BR306" s="14"/>
      <c r="BS306" s="14"/>
      <c r="BT306" s="14"/>
      <c r="BU306" s="14"/>
      <c r="BV306" s="14"/>
      <c r="BW306" s="14"/>
      <c r="BX306" s="14"/>
      <c r="BY306" s="14"/>
      <c r="BZ306" s="14"/>
      <c r="CA306" s="14"/>
      <c r="CB306" s="14"/>
      <c r="CC306" s="14"/>
      <c r="CD306" s="14"/>
      <c r="CE306" s="14"/>
      <c r="CF306" s="14"/>
      <c r="CG306" s="14"/>
      <c r="CH306" s="14"/>
      <c r="CI306" s="14"/>
      <c r="CJ306" s="14"/>
      <c r="CK306" s="14"/>
      <c r="CL306" s="14"/>
      <c r="CM306" s="14"/>
      <c r="CN306" s="14"/>
      <c r="CO306" s="14"/>
      <c r="CP306" s="14"/>
      <c r="CQ306" s="14"/>
      <c r="CR306" s="14"/>
      <c r="CS306" s="14"/>
      <c r="CT306" s="14"/>
      <c r="CU306" s="14"/>
      <c r="CV306" s="14"/>
      <c r="CW306" s="14"/>
      <c r="CX306" s="14"/>
      <c r="CY306" s="14"/>
      <c r="CZ306" s="14"/>
      <c r="DA306" s="14"/>
      <c r="DB306" s="14"/>
      <c r="DC306" s="16"/>
      <c r="DD306" s="16"/>
      <c r="DE306" s="16"/>
      <c r="DF306" s="16"/>
      <c r="DG306" s="16"/>
      <c r="DH306" s="16"/>
      <c r="DI306" s="16"/>
      <c r="DJ306" s="16"/>
      <c r="DK306" s="16"/>
      <c r="DL306" s="16"/>
      <c r="DM306" s="16"/>
      <c r="DN306" s="16"/>
      <c r="DO306" s="16"/>
      <c r="DP306" s="16"/>
      <c r="DQ306" s="16"/>
      <c r="DR306" s="16"/>
      <c r="DS306" s="16"/>
      <c r="DT306" s="16"/>
      <c r="DU306" s="16"/>
      <c r="DV306" s="16"/>
      <c r="DW306" s="16"/>
      <c r="DX306" s="16"/>
      <c r="DY306" s="16"/>
      <c r="DZ306" s="16"/>
      <c r="EA306" s="16"/>
      <c r="EB306" s="16"/>
      <c r="EC306" s="16"/>
      <c r="ED306" s="16"/>
      <c r="EE306" s="16"/>
      <c r="EF306" s="16"/>
      <c r="EG306" s="16"/>
      <c r="EH306" s="16"/>
      <c r="EI306" s="16"/>
      <c r="EJ306" s="16"/>
      <c r="EK306" s="16"/>
      <c r="EL306" s="16"/>
      <c r="EM306" s="16"/>
      <c r="EN306" s="16"/>
      <c r="EO306" s="16"/>
      <c r="EP306" s="16"/>
      <c r="EQ306" s="16"/>
      <c r="ER306" s="16"/>
      <c r="ES306" s="16"/>
      <c r="ET306" s="16"/>
      <c r="EU306" s="16"/>
      <c r="EV306" s="16"/>
      <c r="EW306" s="16"/>
      <c r="EX306" s="16"/>
    </row>
    <row r="307" spans="1:154" x14ac:dyDescent="0.2">
      <c r="A307" s="115"/>
      <c r="B307" s="116"/>
      <c r="C307" s="116"/>
      <c r="D307" s="116"/>
      <c r="E307" s="116"/>
      <c r="F307" s="116" t="s">
        <v>60</v>
      </c>
      <c r="G307" s="123" t="s">
        <v>298</v>
      </c>
      <c r="H307" s="217">
        <v>80000</v>
      </c>
      <c r="I307" s="218">
        <v>80000</v>
      </c>
      <c r="J307" s="118">
        <f t="shared" si="42"/>
        <v>0</v>
      </c>
      <c r="K307" s="171">
        <f t="shared" si="37"/>
        <v>100</v>
      </c>
      <c r="L307" s="219">
        <v>59000</v>
      </c>
      <c r="M307" s="120">
        <v>49413</v>
      </c>
      <c r="N307" s="118">
        <v>93</v>
      </c>
      <c r="O307" s="104">
        <f t="shared" si="43"/>
        <v>49506</v>
      </c>
      <c r="P307" s="104">
        <f t="shared" si="34"/>
        <v>9494</v>
      </c>
      <c r="Q307" s="97">
        <f t="shared" si="35"/>
        <v>83.91</v>
      </c>
      <c r="R307" s="73"/>
      <c r="S307" s="73"/>
      <c r="T307" s="74"/>
      <c r="U307" s="73"/>
      <c r="V307" s="73"/>
      <c r="W307" s="73"/>
      <c r="X307" s="73"/>
      <c r="Y307" s="73"/>
      <c r="Z307" s="73"/>
      <c r="AA307" s="73"/>
      <c r="AB307" s="73"/>
      <c r="AC307" s="73"/>
      <c r="AD307" s="73"/>
      <c r="AE307" s="73"/>
      <c r="AF307" s="73"/>
      <c r="AG307" s="73"/>
      <c r="AH307" s="73"/>
      <c r="AI307" s="73"/>
      <c r="AJ307" s="73"/>
      <c r="AK307" s="73"/>
      <c r="AL307" s="73"/>
      <c r="AM307" s="73"/>
      <c r="AN307" s="73"/>
      <c r="AO307" s="73"/>
      <c r="AP307" s="73"/>
      <c r="AQ307" s="73"/>
      <c r="AR307" s="73"/>
      <c r="AS307" s="14"/>
      <c r="AT307" s="14"/>
      <c r="AU307" s="14"/>
      <c r="AV307" s="14"/>
      <c r="AW307" s="14"/>
      <c r="AX307" s="14"/>
      <c r="AY307" s="14"/>
      <c r="AZ307" s="14"/>
      <c r="BA307" s="14"/>
      <c r="BB307" s="14"/>
      <c r="BC307" s="14"/>
      <c r="BD307" s="14"/>
      <c r="BE307" s="14"/>
      <c r="BF307" s="14"/>
      <c r="BG307" s="14"/>
      <c r="BH307" s="14"/>
      <c r="BI307" s="14"/>
      <c r="BJ307" s="14"/>
      <c r="BK307" s="14"/>
      <c r="BL307" s="14"/>
      <c r="BM307" s="14"/>
      <c r="BN307" s="14"/>
      <c r="BO307" s="14"/>
      <c r="BP307" s="14"/>
      <c r="BQ307" s="14"/>
      <c r="BR307" s="14"/>
      <c r="BS307" s="14"/>
      <c r="BT307" s="14"/>
      <c r="BU307" s="14"/>
      <c r="BV307" s="14"/>
      <c r="BW307" s="14"/>
      <c r="BX307" s="14"/>
      <c r="BY307" s="14"/>
      <c r="BZ307" s="14"/>
      <c r="CA307" s="14"/>
      <c r="CB307" s="14"/>
      <c r="CC307" s="14"/>
      <c r="CD307" s="14"/>
      <c r="CE307" s="14"/>
      <c r="CF307" s="14"/>
      <c r="CG307" s="14"/>
      <c r="CH307" s="14"/>
      <c r="CI307" s="14"/>
      <c r="CJ307" s="14"/>
      <c r="CK307" s="14"/>
      <c r="CL307" s="14"/>
      <c r="CM307" s="14"/>
      <c r="CN307" s="14"/>
      <c r="CO307" s="14"/>
      <c r="CP307" s="14"/>
      <c r="CQ307" s="14"/>
      <c r="CR307" s="14"/>
      <c r="CS307" s="14"/>
      <c r="CT307" s="14"/>
      <c r="CU307" s="14"/>
      <c r="CV307" s="14"/>
      <c r="CW307" s="14"/>
      <c r="CX307" s="14"/>
      <c r="CY307" s="14"/>
      <c r="CZ307" s="14"/>
      <c r="DA307" s="14"/>
      <c r="DB307" s="14"/>
      <c r="DC307" s="16"/>
      <c r="DD307" s="16"/>
      <c r="DE307" s="16"/>
      <c r="DF307" s="16"/>
      <c r="DG307" s="16"/>
      <c r="DH307" s="16"/>
      <c r="DI307" s="16"/>
      <c r="DJ307" s="16"/>
      <c r="DK307" s="16"/>
      <c r="DL307" s="16"/>
      <c r="DM307" s="16"/>
      <c r="DN307" s="16"/>
      <c r="DO307" s="16"/>
      <c r="DP307" s="16"/>
      <c r="DQ307" s="16"/>
      <c r="DR307" s="16"/>
      <c r="DS307" s="16"/>
      <c r="DT307" s="16"/>
      <c r="DU307" s="16"/>
      <c r="DV307" s="16"/>
      <c r="DW307" s="16"/>
      <c r="DX307" s="16"/>
      <c r="DY307" s="16"/>
      <c r="DZ307" s="16"/>
      <c r="EA307" s="16"/>
      <c r="EB307" s="16"/>
      <c r="EC307" s="16"/>
      <c r="ED307" s="16"/>
      <c r="EE307" s="16"/>
      <c r="EF307" s="16"/>
      <c r="EG307" s="16"/>
      <c r="EH307" s="16"/>
      <c r="EI307" s="16"/>
      <c r="EJ307" s="16"/>
      <c r="EK307" s="16"/>
      <c r="EL307" s="16"/>
      <c r="EM307" s="16"/>
      <c r="EN307" s="16"/>
      <c r="EO307" s="16"/>
      <c r="EP307" s="16"/>
      <c r="EQ307" s="16"/>
      <c r="ER307" s="16"/>
      <c r="ES307" s="16"/>
      <c r="ET307" s="16"/>
      <c r="EU307" s="16"/>
      <c r="EV307" s="16"/>
      <c r="EW307" s="16"/>
      <c r="EX307" s="16"/>
    </row>
    <row r="308" spans="1:154" x14ac:dyDescent="0.2">
      <c r="A308" s="115"/>
      <c r="B308" s="116"/>
      <c r="C308" s="116"/>
      <c r="D308" s="116"/>
      <c r="E308" s="116"/>
      <c r="F308" s="116" t="s">
        <v>26</v>
      </c>
      <c r="G308" s="123" t="s">
        <v>241</v>
      </c>
      <c r="H308" s="217">
        <v>18000</v>
      </c>
      <c r="I308" s="218">
        <v>18000</v>
      </c>
      <c r="J308" s="118">
        <f t="shared" si="42"/>
        <v>0</v>
      </c>
      <c r="K308" s="171">
        <f t="shared" si="37"/>
        <v>100</v>
      </c>
      <c r="L308" s="219">
        <v>13000</v>
      </c>
      <c r="M308" s="120">
        <v>11366</v>
      </c>
      <c r="N308" s="118">
        <v>1505</v>
      </c>
      <c r="O308" s="104">
        <f t="shared" si="43"/>
        <v>12871</v>
      </c>
      <c r="P308" s="104">
        <f t="shared" si="34"/>
        <v>129</v>
      </c>
      <c r="Q308" s="97">
        <f t="shared" si="35"/>
        <v>99.01</v>
      </c>
      <c r="R308" s="73"/>
      <c r="S308" s="73"/>
      <c r="T308" s="74"/>
      <c r="U308" s="73"/>
      <c r="V308" s="73"/>
      <c r="W308" s="73"/>
      <c r="X308" s="73"/>
      <c r="Y308" s="73"/>
      <c r="Z308" s="73"/>
      <c r="AA308" s="73"/>
      <c r="AB308" s="73"/>
      <c r="AC308" s="73"/>
      <c r="AD308" s="73"/>
      <c r="AE308" s="73"/>
      <c r="AF308" s="73"/>
      <c r="AG308" s="73"/>
      <c r="AH308" s="73"/>
      <c r="AI308" s="73"/>
      <c r="AJ308" s="73"/>
      <c r="AK308" s="73"/>
      <c r="AL308" s="73"/>
      <c r="AM308" s="73"/>
      <c r="AN308" s="73"/>
      <c r="AO308" s="73"/>
      <c r="AP308" s="73"/>
      <c r="AQ308" s="73"/>
      <c r="AR308" s="73"/>
      <c r="AS308" s="14"/>
      <c r="AT308" s="14"/>
      <c r="AU308" s="14"/>
      <c r="AV308" s="14"/>
      <c r="AW308" s="14"/>
      <c r="AX308" s="14"/>
      <c r="AY308" s="14"/>
      <c r="AZ308" s="14"/>
      <c r="BA308" s="14"/>
      <c r="BB308" s="14"/>
      <c r="BC308" s="14"/>
      <c r="BD308" s="14"/>
      <c r="BE308" s="14"/>
      <c r="BF308" s="14"/>
      <c r="BG308" s="14"/>
      <c r="BH308" s="14"/>
      <c r="BI308" s="14"/>
      <c r="BJ308" s="14"/>
      <c r="BK308" s="14"/>
      <c r="BL308" s="14"/>
      <c r="BM308" s="14"/>
      <c r="BN308" s="14"/>
      <c r="BO308" s="14"/>
      <c r="BP308" s="14"/>
      <c r="BQ308" s="14"/>
      <c r="BR308" s="14"/>
      <c r="BS308" s="14"/>
      <c r="BT308" s="14"/>
      <c r="BU308" s="14"/>
      <c r="BV308" s="14"/>
      <c r="BW308" s="14"/>
      <c r="BX308" s="14"/>
      <c r="BY308" s="14"/>
      <c r="BZ308" s="14"/>
      <c r="CA308" s="14"/>
      <c r="CB308" s="14"/>
      <c r="CC308" s="14"/>
      <c r="CD308" s="14"/>
      <c r="CE308" s="14"/>
      <c r="CF308" s="14"/>
      <c r="CG308" s="14"/>
      <c r="CH308" s="14"/>
      <c r="CI308" s="14"/>
      <c r="CJ308" s="14"/>
      <c r="CK308" s="14"/>
      <c r="CL308" s="14"/>
      <c r="CM308" s="14"/>
      <c r="CN308" s="14"/>
      <c r="CO308" s="14"/>
      <c r="CP308" s="14"/>
      <c r="CQ308" s="14"/>
      <c r="CR308" s="14"/>
      <c r="CS308" s="14"/>
      <c r="CT308" s="14"/>
      <c r="CU308" s="14"/>
      <c r="CV308" s="14"/>
      <c r="CW308" s="14"/>
      <c r="CX308" s="14"/>
      <c r="CY308" s="14"/>
      <c r="CZ308" s="14"/>
      <c r="DA308" s="14"/>
      <c r="DB308" s="14"/>
      <c r="DC308" s="16"/>
      <c r="DD308" s="16"/>
      <c r="DE308" s="16"/>
      <c r="DF308" s="16"/>
      <c r="DG308" s="16"/>
      <c r="DH308" s="16"/>
      <c r="DI308" s="16"/>
      <c r="DJ308" s="16"/>
      <c r="DK308" s="16"/>
      <c r="DL308" s="16"/>
      <c r="DM308" s="16"/>
      <c r="DN308" s="16"/>
      <c r="DO308" s="16"/>
      <c r="DP308" s="16"/>
      <c r="DQ308" s="16"/>
      <c r="DR308" s="16"/>
      <c r="DS308" s="16"/>
      <c r="DT308" s="16"/>
      <c r="DU308" s="16"/>
      <c r="DV308" s="16"/>
      <c r="DW308" s="16"/>
      <c r="DX308" s="16"/>
      <c r="DY308" s="16"/>
      <c r="DZ308" s="16"/>
      <c r="EA308" s="16"/>
      <c r="EB308" s="16"/>
      <c r="EC308" s="16"/>
      <c r="ED308" s="16"/>
      <c r="EE308" s="16"/>
      <c r="EF308" s="16"/>
      <c r="EG308" s="16"/>
      <c r="EH308" s="16"/>
      <c r="EI308" s="16"/>
      <c r="EJ308" s="16"/>
      <c r="EK308" s="16"/>
      <c r="EL308" s="16"/>
      <c r="EM308" s="16"/>
      <c r="EN308" s="16"/>
      <c r="EO308" s="16"/>
      <c r="EP308" s="16"/>
      <c r="EQ308" s="16"/>
      <c r="ER308" s="16"/>
      <c r="ES308" s="16"/>
      <c r="ET308" s="16"/>
      <c r="EU308" s="16"/>
      <c r="EV308" s="16"/>
      <c r="EW308" s="16"/>
      <c r="EX308" s="16"/>
    </row>
    <row r="309" spans="1:154" x14ac:dyDescent="0.2">
      <c r="A309" s="115"/>
      <c r="B309" s="116"/>
      <c r="C309" s="116"/>
      <c r="D309" s="116"/>
      <c r="E309" s="116"/>
      <c r="F309" s="116" t="s">
        <v>155</v>
      </c>
      <c r="G309" s="123" t="s">
        <v>299</v>
      </c>
      <c r="H309" s="217">
        <v>4000</v>
      </c>
      <c r="I309" s="264">
        <v>3000</v>
      </c>
      <c r="J309" s="118">
        <f t="shared" si="42"/>
        <v>1000</v>
      </c>
      <c r="K309" s="171">
        <f t="shared" si="37"/>
        <v>75</v>
      </c>
      <c r="L309" s="219">
        <v>3000</v>
      </c>
      <c r="M309" s="120">
        <v>3000</v>
      </c>
      <c r="N309" s="118"/>
      <c r="O309" s="104">
        <f t="shared" si="43"/>
        <v>3000</v>
      </c>
      <c r="P309" s="104">
        <f t="shared" si="34"/>
        <v>0</v>
      </c>
      <c r="Q309" s="97">
        <f t="shared" si="35"/>
        <v>100</v>
      </c>
      <c r="R309" s="73"/>
      <c r="S309" s="73"/>
      <c r="T309" s="74"/>
      <c r="U309" s="73"/>
      <c r="V309" s="73"/>
      <c r="W309" s="73"/>
      <c r="X309" s="73"/>
      <c r="Y309" s="73"/>
      <c r="Z309" s="73"/>
      <c r="AA309" s="73"/>
      <c r="AB309" s="73"/>
      <c r="AC309" s="73"/>
      <c r="AD309" s="73"/>
      <c r="AE309" s="73"/>
      <c r="AF309" s="73"/>
      <c r="AG309" s="73"/>
      <c r="AH309" s="73"/>
      <c r="AI309" s="73"/>
      <c r="AJ309" s="73"/>
      <c r="AK309" s="73"/>
      <c r="AL309" s="73"/>
      <c r="AM309" s="73"/>
      <c r="AN309" s="73"/>
      <c r="AO309" s="73"/>
      <c r="AP309" s="73"/>
      <c r="AQ309" s="73"/>
      <c r="AR309" s="73"/>
      <c r="AS309" s="14"/>
      <c r="AT309" s="14"/>
      <c r="AU309" s="14"/>
      <c r="AV309" s="14"/>
      <c r="AW309" s="14"/>
      <c r="AX309" s="14"/>
      <c r="AY309" s="14"/>
      <c r="AZ309" s="14"/>
      <c r="BA309" s="14"/>
      <c r="BB309" s="14"/>
      <c r="BC309" s="14"/>
      <c r="BD309" s="14"/>
      <c r="BE309" s="14"/>
      <c r="BF309" s="14"/>
      <c r="BG309" s="14"/>
      <c r="BH309" s="14"/>
      <c r="BI309" s="14"/>
      <c r="BJ309" s="14"/>
      <c r="BK309" s="14"/>
      <c r="BL309" s="14"/>
      <c r="BM309" s="14"/>
      <c r="BN309" s="14"/>
      <c r="BO309" s="14"/>
      <c r="BP309" s="14"/>
      <c r="BQ309" s="14"/>
      <c r="BR309" s="14"/>
      <c r="BS309" s="14"/>
      <c r="BT309" s="14"/>
      <c r="BU309" s="14"/>
      <c r="BV309" s="14"/>
      <c r="BW309" s="14"/>
      <c r="BX309" s="14"/>
      <c r="BY309" s="14"/>
      <c r="BZ309" s="14"/>
      <c r="CA309" s="14"/>
      <c r="CB309" s="14"/>
      <c r="CC309" s="14"/>
      <c r="CD309" s="14"/>
      <c r="CE309" s="14"/>
      <c r="CF309" s="14"/>
      <c r="CG309" s="14"/>
      <c r="CH309" s="14"/>
      <c r="CI309" s="14"/>
      <c r="CJ309" s="14"/>
      <c r="CK309" s="14"/>
      <c r="CL309" s="14"/>
      <c r="CM309" s="14"/>
      <c r="CN309" s="14"/>
      <c r="CO309" s="14"/>
      <c r="CP309" s="14"/>
      <c r="CQ309" s="14"/>
      <c r="CR309" s="14"/>
      <c r="CS309" s="14"/>
      <c r="CT309" s="14"/>
      <c r="CU309" s="14"/>
      <c r="CV309" s="14"/>
      <c r="CW309" s="14"/>
      <c r="CX309" s="14"/>
      <c r="CY309" s="14"/>
      <c r="CZ309" s="14"/>
      <c r="DA309" s="14"/>
      <c r="DB309" s="14"/>
      <c r="DC309" s="16"/>
      <c r="DD309" s="16"/>
      <c r="DE309" s="16"/>
      <c r="DF309" s="16"/>
      <c r="DG309" s="16"/>
      <c r="DH309" s="16"/>
      <c r="DI309" s="16"/>
      <c r="DJ309" s="16"/>
      <c r="DK309" s="16"/>
      <c r="DL309" s="16"/>
      <c r="DM309" s="16"/>
      <c r="DN309" s="16"/>
      <c r="DO309" s="16"/>
      <c r="DP309" s="16"/>
      <c r="DQ309" s="16"/>
      <c r="DR309" s="16"/>
      <c r="DS309" s="16"/>
      <c r="DT309" s="16"/>
      <c r="DU309" s="16"/>
      <c r="DV309" s="16"/>
      <c r="DW309" s="16"/>
      <c r="DX309" s="16"/>
      <c r="DY309" s="16"/>
      <c r="DZ309" s="16"/>
      <c r="EA309" s="16"/>
      <c r="EB309" s="16"/>
      <c r="EC309" s="16"/>
      <c r="ED309" s="16"/>
      <c r="EE309" s="16"/>
      <c r="EF309" s="16"/>
      <c r="EG309" s="16"/>
      <c r="EH309" s="16"/>
      <c r="EI309" s="16"/>
      <c r="EJ309" s="16"/>
      <c r="EK309" s="16"/>
      <c r="EL309" s="16"/>
      <c r="EM309" s="16"/>
      <c r="EN309" s="16"/>
      <c r="EO309" s="16"/>
      <c r="EP309" s="16"/>
      <c r="EQ309" s="16"/>
      <c r="ER309" s="16"/>
      <c r="ES309" s="16"/>
      <c r="ET309" s="16"/>
      <c r="EU309" s="16"/>
      <c r="EV309" s="16"/>
      <c r="EW309" s="16"/>
      <c r="EX309" s="16"/>
    </row>
    <row r="310" spans="1:154" s="9" customFormat="1" x14ac:dyDescent="0.2">
      <c r="A310" s="257"/>
      <c r="B310" s="258"/>
      <c r="C310" s="258"/>
      <c r="D310" s="258"/>
      <c r="E310" s="258"/>
      <c r="F310" s="258" t="s">
        <v>42</v>
      </c>
      <c r="G310" s="259" t="s">
        <v>300</v>
      </c>
      <c r="H310" s="217"/>
      <c r="I310" s="218"/>
      <c r="J310" s="118">
        <f t="shared" si="42"/>
        <v>0</v>
      </c>
      <c r="K310" s="171" t="e">
        <f t="shared" si="37"/>
        <v>#DIV/0!</v>
      </c>
      <c r="L310" s="219"/>
      <c r="M310" s="120"/>
      <c r="N310" s="118"/>
      <c r="O310" s="104">
        <f t="shared" si="43"/>
        <v>0</v>
      </c>
      <c r="P310" s="104">
        <f t="shared" si="34"/>
        <v>0</v>
      </c>
      <c r="Q310" s="97" t="e">
        <f t="shared" si="35"/>
        <v>#DIV/0!</v>
      </c>
      <c r="R310" s="74"/>
      <c r="S310" s="74"/>
      <c r="T310" s="74"/>
      <c r="U310" s="74"/>
      <c r="V310" s="74"/>
      <c r="W310" s="74"/>
      <c r="X310" s="74"/>
      <c r="Y310" s="74"/>
      <c r="Z310" s="74"/>
      <c r="AA310" s="74"/>
      <c r="AB310" s="74"/>
      <c r="AC310" s="74"/>
      <c r="AD310" s="74"/>
      <c r="AE310" s="74"/>
      <c r="AF310" s="74"/>
      <c r="AG310" s="74"/>
      <c r="AH310" s="74"/>
      <c r="AI310" s="74"/>
      <c r="AJ310" s="74"/>
      <c r="AK310" s="74"/>
      <c r="AL310" s="74"/>
      <c r="AM310" s="74"/>
      <c r="AN310" s="74"/>
      <c r="AO310" s="74"/>
      <c r="AP310" s="74"/>
      <c r="AQ310" s="74"/>
      <c r="AR310" s="74"/>
      <c r="AS310" s="15"/>
      <c r="AT310" s="15"/>
      <c r="AU310" s="15"/>
      <c r="AV310" s="15"/>
      <c r="AW310" s="15"/>
      <c r="AX310" s="15"/>
      <c r="AY310" s="15"/>
      <c r="AZ310" s="15"/>
      <c r="BA310" s="15"/>
      <c r="BB310" s="15"/>
      <c r="BC310" s="15"/>
      <c r="BD310" s="15"/>
      <c r="BE310" s="15"/>
      <c r="BF310" s="15"/>
      <c r="BG310" s="15"/>
      <c r="BH310" s="15"/>
      <c r="BI310" s="15"/>
      <c r="BJ310" s="15"/>
      <c r="BK310" s="15"/>
      <c r="BL310" s="15"/>
      <c r="BM310" s="15"/>
      <c r="BN310" s="15"/>
      <c r="BO310" s="15"/>
      <c r="BP310" s="15"/>
      <c r="BQ310" s="15"/>
      <c r="BR310" s="15"/>
      <c r="BS310" s="15"/>
      <c r="BT310" s="15"/>
      <c r="BU310" s="15"/>
      <c r="BV310" s="15"/>
      <c r="BW310" s="15"/>
      <c r="BX310" s="15"/>
      <c r="BY310" s="15"/>
      <c r="BZ310" s="15"/>
      <c r="CA310" s="15"/>
      <c r="CB310" s="15"/>
      <c r="CC310" s="15"/>
      <c r="CD310" s="15"/>
      <c r="CE310" s="15"/>
      <c r="CF310" s="15"/>
      <c r="CG310" s="15"/>
      <c r="CH310" s="15"/>
      <c r="CI310" s="15"/>
      <c r="CJ310" s="15"/>
      <c r="CK310" s="15"/>
      <c r="CL310" s="15"/>
      <c r="CM310" s="15"/>
      <c r="CN310" s="15"/>
      <c r="CO310" s="15"/>
      <c r="CP310" s="15"/>
      <c r="CQ310" s="15"/>
      <c r="CR310" s="15"/>
      <c r="CS310" s="15"/>
      <c r="CT310" s="15"/>
      <c r="CU310" s="15"/>
      <c r="CV310" s="15"/>
      <c r="CW310" s="15"/>
      <c r="CX310" s="15"/>
      <c r="CY310" s="15"/>
      <c r="CZ310" s="15"/>
      <c r="DA310" s="15"/>
      <c r="DB310" s="15"/>
      <c r="DC310" s="260"/>
      <c r="DD310" s="260"/>
      <c r="DE310" s="260"/>
      <c r="DF310" s="260"/>
      <c r="DG310" s="260"/>
      <c r="DH310" s="260"/>
      <c r="DI310" s="260"/>
      <c r="DJ310" s="260"/>
      <c r="DK310" s="260"/>
      <c r="DL310" s="260"/>
      <c r="DM310" s="260"/>
      <c r="DN310" s="260"/>
      <c r="DO310" s="260"/>
      <c r="DP310" s="260"/>
      <c r="DQ310" s="260"/>
      <c r="DR310" s="260"/>
      <c r="DS310" s="260"/>
      <c r="DT310" s="260"/>
      <c r="DU310" s="260"/>
      <c r="DV310" s="260"/>
      <c r="DW310" s="260"/>
      <c r="DX310" s="260"/>
      <c r="DY310" s="260"/>
      <c r="DZ310" s="260"/>
      <c r="EA310" s="260"/>
      <c r="EB310" s="260"/>
      <c r="EC310" s="260"/>
      <c r="ED310" s="260"/>
      <c r="EE310" s="260"/>
      <c r="EF310" s="260"/>
      <c r="EG310" s="260"/>
      <c r="EH310" s="260"/>
      <c r="EI310" s="260"/>
      <c r="EJ310" s="260"/>
      <c r="EK310" s="260"/>
      <c r="EL310" s="260"/>
      <c r="EM310" s="260"/>
      <c r="EN310" s="260"/>
      <c r="EO310" s="260"/>
      <c r="EP310" s="260"/>
      <c r="EQ310" s="260"/>
      <c r="ER310" s="260"/>
      <c r="ES310" s="260"/>
      <c r="ET310" s="260"/>
      <c r="EU310" s="260"/>
      <c r="EV310" s="260"/>
      <c r="EW310" s="260"/>
      <c r="EX310" s="260"/>
    </row>
    <row r="311" spans="1:154" hidden="1" x14ac:dyDescent="0.2">
      <c r="A311" s="115"/>
      <c r="B311" s="116"/>
      <c r="C311" s="116"/>
      <c r="D311" s="116"/>
      <c r="E311" s="116"/>
      <c r="F311" s="116"/>
      <c r="G311" s="123" t="s">
        <v>244</v>
      </c>
      <c r="H311" s="217"/>
      <c r="I311" s="218"/>
      <c r="J311" s="118">
        <f t="shared" si="42"/>
        <v>0</v>
      </c>
      <c r="K311" s="171"/>
      <c r="L311" s="219"/>
      <c r="M311" s="120"/>
      <c r="N311" s="118"/>
      <c r="O311" s="104">
        <f t="shared" si="43"/>
        <v>0</v>
      </c>
      <c r="P311" s="104">
        <f t="shared" si="34"/>
        <v>0</v>
      </c>
      <c r="Q311" s="97"/>
      <c r="R311" s="73"/>
      <c r="S311" s="73"/>
      <c r="T311" s="74"/>
      <c r="U311" s="73"/>
      <c r="V311" s="73"/>
      <c r="W311" s="73"/>
      <c r="X311" s="73"/>
      <c r="Y311" s="73"/>
      <c r="Z311" s="73"/>
      <c r="AA311" s="73"/>
      <c r="AB311" s="73"/>
      <c r="AC311" s="73"/>
      <c r="AD311" s="73"/>
      <c r="AE311" s="73"/>
      <c r="AF311" s="73"/>
      <c r="AG311" s="73"/>
      <c r="AH311" s="73"/>
      <c r="AI311" s="73"/>
      <c r="AJ311" s="73"/>
      <c r="AK311" s="73"/>
      <c r="AL311" s="73"/>
      <c r="AM311" s="73"/>
      <c r="AN311" s="73"/>
      <c r="AO311" s="73"/>
      <c r="AP311" s="73"/>
      <c r="AQ311" s="73"/>
      <c r="AR311" s="73"/>
      <c r="AS311" s="14"/>
      <c r="AT311" s="14"/>
      <c r="AU311" s="14"/>
      <c r="AV311" s="14"/>
      <c r="AW311" s="14"/>
      <c r="AX311" s="14"/>
      <c r="AY311" s="14"/>
      <c r="AZ311" s="14"/>
      <c r="BA311" s="14"/>
      <c r="BB311" s="14"/>
      <c r="BC311" s="14"/>
      <c r="BD311" s="14"/>
      <c r="BE311" s="14"/>
      <c r="BF311" s="14"/>
      <c r="BG311" s="14"/>
      <c r="BH311" s="14"/>
      <c r="BI311" s="14"/>
      <c r="BJ311" s="14"/>
      <c r="BK311" s="14"/>
      <c r="BL311" s="14"/>
      <c r="BM311" s="14"/>
      <c r="BN311" s="14"/>
      <c r="BO311" s="14"/>
      <c r="BP311" s="14"/>
      <c r="BQ311" s="14"/>
      <c r="BR311" s="14"/>
      <c r="BS311" s="14"/>
      <c r="BT311" s="14"/>
      <c r="BU311" s="14"/>
      <c r="BV311" s="14"/>
      <c r="BW311" s="14"/>
      <c r="BX311" s="14"/>
      <c r="BY311" s="14"/>
      <c r="BZ311" s="14"/>
      <c r="CA311" s="14"/>
      <c r="CB311" s="14"/>
      <c r="CC311" s="14"/>
      <c r="CD311" s="14"/>
      <c r="CE311" s="14"/>
      <c r="CF311" s="14"/>
      <c r="CG311" s="14"/>
      <c r="CH311" s="14"/>
      <c r="CI311" s="14"/>
      <c r="CJ311" s="14"/>
      <c r="CK311" s="14"/>
      <c r="CL311" s="14"/>
      <c r="CM311" s="14"/>
      <c r="CN311" s="14"/>
      <c r="CO311" s="14"/>
      <c r="CP311" s="14"/>
      <c r="CQ311" s="14"/>
      <c r="CR311" s="14"/>
      <c r="CS311" s="14"/>
      <c r="CT311" s="14"/>
      <c r="CU311" s="14"/>
      <c r="CV311" s="14"/>
      <c r="CW311" s="14"/>
      <c r="CX311" s="14"/>
      <c r="CY311" s="14"/>
      <c r="CZ311" s="14"/>
      <c r="DA311" s="14"/>
      <c r="DB311" s="14"/>
      <c r="DC311" s="16"/>
      <c r="DD311" s="16"/>
      <c r="DE311" s="16"/>
      <c r="DF311" s="16"/>
      <c r="DG311" s="16"/>
      <c r="DH311" s="16"/>
      <c r="DI311" s="16"/>
      <c r="DJ311" s="16"/>
      <c r="DK311" s="16"/>
      <c r="DL311" s="16"/>
      <c r="DM311" s="16"/>
      <c r="DN311" s="16"/>
      <c r="DO311" s="16"/>
      <c r="DP311" s="16"/>
      <c r="DQ311" s="16"/>
      <c r="DR311" s="16"/>
      <c r="DS311" s="16"/>
      <c r="DT311" s="16"/>
      <c r="DU311" s="16"/>
      <c r="DV311" s="16"/>
      <c r="DW311" s="16"/>
      <c r="DX311" s="16"/>
      <c r="DY311" s="16"/>
      <c r="DZ311" s="16"/>
      <c r="EA311" s="16"/>
      <c r="EB311" s="16"/>
      <c r="EC311" s="16"/>
      <c r="ED311" s="16"/>
      <c r="EE311" s="16"/>
      <c r="EF311" s="16"/>
      <c r="EG311" s="16"/>
      <c r="EH311" s="16"/>
      <c r="EI311" s="16"/>
      <c r="EJ311" s="16"/>
      <c r="EK311" s="16"/>
      <c r="EL311" s="16"/>
      <c r="EM311" s="16"/>
      <c r="EN311" s="16"/>
      <c r="EO311" s="16"/>
      <c r="EP311" s="16"/>
      <c r="EQ311" s="16"/>
      <c r="ER311" s="16"/>
      <c r="ES311" s="16"/>
      <c r="ET311" s="16"/>
      <c r="EU311" s="16"/>
      <c r="EV311" s="16"/>
      <c r="EW311" s="16"/>
      <c r="EX311" s="16"/>
    </row>
    <row r="312" spans="1:154" s="9" customFormat="1" x14ac:dyDescent="0.2">
      <c r="A312" s="257"/>
      <c r="B312" s="258"/>
      <c r="C312" s="258"/>
      <c r="D312" s="258"/>
      <c r="E312" s="258"/>
      <c r="F312" s="258" t="s">
        <v>160</v>
      </c>
      <c r="G312" s="259" t="s">
        <v>301</v>
      </c>
      <c r="H312" s="217">
        <v>27000</v>
      </c>
      <c r="I312" s="218">
        <v>27000</v>
      </c>
      <c r="J312" s="118">
        <f t="shared" si="42"/>
        <v>0</v>
      </c>
      <c r="K312" s="171">
        <f t="shared" si="37"/>
        <v>100</v>
      </c>
      <c r="L312" s="219">
        <v>21000</v>
      </c>
      <c r="M312" s="120">
        <v>15158</v>
      </c>
      <c r="N312" s="118">
        <v>886</v>
      </c>
      <c r="O312" s="104">
        <f t="shared" si="43"/>
        <v>16044</v>
      </c>
      <c r="P312" s="104">
        <f t="shared" ref="P312:P375" si="44">L312-O312</f>
        <v>4956</v>
      </c>
      <c r="Q312" s="97">
        <f t="shared" ref="Q312:Q377" si="45">ROUND(O312/L312*100,2)</f>
        <v>76.400000000000006</v>
      </c>
      <c r="R312" s="74"/>
      <c r="S312" s="74"/>
      <c r="T312" s="74"/>
      <c r="U312" s="74"/>
      <c r="V312" s="74"/>
      <c r="W312" s="74"/>
      <c r="X312" s="74"/>
      <c r="Y312" s="74"/>
      <c r="Z312" s="74"/>
      <c r="AA312" s="74"/>
      <c r="AB312" s="74"/>
      <c r="AC312" s="74"/>
      <c r="AD312" s="74"/>
      <c r="AE312" s="74"/>
      <c r="AF312" s="74"/>
      <c r="AG312" s="74"/>
      <c r="AH312" s="74"/>
      <c r="AI312" s="74"/>
      <c r="AJ312" s="74"/>
      <c r="AK312" s="74"/>
      <c r="AL312" s="74"/>
      <c r="AM312" s="74"/>
      <c r="AN312" s="74"/>
      <c r="AO312" s="74"/>
      <c r="AP312" s="74"/>
      <c r="AQ312" s="74"/>
      <c r="AR312" s="74"/>
      <c r="AS312" s="15"/>
      <c r="AT312" s="15"/>
      <c r="AU312" s="15"/>
      <c r="AV312" s="15"/>
      <c r="AW312" s="15"/>
      <c r="AX312" s="15"/>
      <c r="AY312" s="15"/>
      <c r="AZ312" s="15"/>
      <c r="BA312" s="15"/>
      <c r="BB312" s="15"/>
      <c r="BC312" s="15"/>
      <c r="BD312" s="15"/>
      <c r="BE312" s="15"/>
      <c r="BF312" s="15"/>
      <c r="BG312" s="15"/>
      <c r="BH312" s="15"/>
      <c r="BI312" s="15"/>
      <c r="BJ312" s="15"/>
      <c r="BK312" s="15"/>
      <c r="BL312" s="15"/>
      <c r="BM312" s="15"/>
      <c r="BN312" s="15"/>
      <c r="BO312" s="15"/>
      <c r="BP312" s="15"/>
      <c r="BQ312" s="15"/>
      <c r="BR312" s="15"/>
      <c r="BS312" s="15"/>
      <c r="BT312" s="15"/>
      <c r="BU312" s="15"/>
      <c r="BV312" s="15"/>
      <c r="BW312" s="15"/>
      <c r="BX312" s="15"/>
      <c r="BY312" s="15"/>
      <c r="BZ312" s="15"/>
      <c r="CA312" s="15"/>
      <c r="CB312" s="15"/>
      <c r="CC312" s="15"/>
      <c r="CD312" s="15"/>
      <c r="CE312" s="15"/>
      <c r="CF312" s="15"/>
      <c r="CG312" s="15"/>
      <c r="CH312" s="15"/>
      <c r="CI312" s="15"/>
      <c r="CJ312" s="15"/>
      <c r="CK312" s="15"/>
      <c r="CL312" s="15"/>
      <c r="CM312" s="15"/>
      <c r="CN312" s="15"/>
      <c r="CO312" s="15"/>
      <c r="CP312" s="15"/>
      <c r="CQ312" s="15"/>
      <c r="CR312" s="15"/>
      <c r="CS312" s="15"/>
      <c r="CT312" s="15"/>
      <c r="CU312" s="15"/>
      <c r="CV312" s="15"/>
      <c r="CW312" s="15"/>
      <c r="CX312" s="15"/>
      <c r="CY312" s="15"/>
      <c r="CZ312" s="15"/>
      <c r="DA312" s="15"/>
      <c r="DB312" s="15"/>
      <c r="DC312" s="260"/>
      <c r="DD312" s="260"/>
      <c r="DE312" s="260"/>
      <c r="DF312" s="260"/>
      <c r="DG312" s="260"/>
      <c r="DH312" s="260"/>
      <c r="DI312" s="260"/>
      <c r="DJ312" s="260"/>
      <c r="DK312" s="260"/>
      <c r="DL312" s="260"/>
      <c r="DM312" s="260"/>
      <c r="DN312" s="260"/>
      <c r="DO312" s="260"/>
      <c r="DP312" s="260"/>
      <c r="DQ312" s="260"/>
      <c r="DR312" s="260"/>
      <c r="DS312" s="260"/>
      <c r="DT312" s="260"/>
      <c r="DU312" s="260"/>
      <c r="DV312" s="260"/>
      <c r="DW312" s="260"/>
      <c r="DX312" s="260"/>
      <c r="DY312" s="260"/>
      <c r="DZ312" s="260"/>
      <c r="EA312" s="260"/>
      <c r="EB312" s="260"/>
      <c r="EC312" s="260"/>
      <c r="ED312" s="260"/>
      <c r="EE312" s="260"/>
      <c r="EF312" s="260"/>
      <c r="EG312" s="260"/>
      <c r="EH312" s="260"/>
      <c r="EI312" s="260"/>
      <c r="EJ312" s="260"/>
      <c r="EK312" s="260"/>
      <c r="EL312" s="260"/>
      <c r="EM312" s="260"/>
      <c r="EN312" s="260"/>
      <c r="EO312" s="260"/>
      <c r="EP312" s="260"/>
      <c r="EQ312" s="260"/>
      <c r="ER312" s="260"/>
      <c r="ES312" s="260"/>
      <c r="ET312" s="260"/>
      <c r="EU312" s="260"/>
      <c r="EV312" s="260"/>
      <c r="EW312" s="260"/>
      <c r="EX312" s="260"/>
    </row>
    <row r="313" spans="1:154" s="9" customFormat="1" x14ac:dyDescent="0.2">
      <c r="A313" s="257"/>
      <c r="B313" s="258"/>
      <c r="C313" s="258"/>
      <c r="D313" s="258"/>
      <c r="E313" s="258"/>
      <c r="F313" s="258" t="s">
        <v>51</v>
      </c>
      <c r="G313" s="259" t="s">
        <v>246</v>
      </c>
      <c r="H313" s="217">
        <v>113000</v>
      </c>
      <c r="I313" s="218">
        <v>113000</v>
      </c>
      <c r="J313" s="118">
        <f t="shared" si="42"/>
        <v>0</v>
      </c>
      <c r="K313" s="171">
        <f t="shared" si="37"/>
        <v>100</v>
      </c>
      <c r="L313" s="219">
        <v>88000</v>
      </c>
      <c r="M313" s="120">
        <v>75295</v>
      </c>
      <c r="N313" s="276">
        <v>8568</v>
      </c>
      <c r="O313" s="104">
        <f t="shared" si="43"/>
        <v>83863</v>
      </c>
      <c r="P313" s="104">
        <f t="shared" si="44"/>
        <v>4137</v>
      </c>
      <c r="Q313" s="97">
        <f t="shared" si="45"/>
        <v>95.3</v>
      </c>
      <c r="R313" s="74"/>
      <c r="S313" s="74"/>
      <c r="T313" s="74"/>
      <c r="U313" s="74"/>
      <c r="V313" s="74"/>
      <c r="W313" s="74"/>
      <c r="X313" s="74"/>
      <c r="Y313" s="74"/>
      <c r="Z313" s="74"/>
      <c r="AA313" s="74"/>
      <c r="AB313" s="74"/>
      <c r="AC313" s="74"/>
      <c r="AD313" s="74"/>
      <c r="AE313" s="74"/>
      <c r="AF313" s="74"/>
      <c r="AG313" s="74"/>
      <c r="AH313" s="74"/>
      <c r="AI313" s="74"/>
      <c r="AJ313" s="74"/>
      <c r="AK313" s="74"/>
      <c r="AL313" s="74"/>
      <c r="AM313" s="74"/>
      <c r="AN313" s="74"/>
      <c r="AO313" s="74"/>
      <c r="AP313" s="74"/>
      <c r="AQ313" s="74"/>
      <c r="AR313" s="74"/>
      <c r="AS313" s="15"/>
      <c r="AT313" s="15"/>
      <c r="AU313" s="15"/>
      <c r="AV313" s="15"/>
      <c r="AW313" s="15"/>
      <c r="AX313" s="15"/>
      <c r="AY313" s="15"/>
      <c r="AZ313" s="15"/>
      <c r="BA313" s="15"/>
      <c r="BB313" s="15"/>
      <c r="BC313" s="15"/>
      <c r="BD313" s="15"/>
      <c r="BE313" s="15"/>
      <c r="BF313" s="15"/>
      <c r="BG313" s="15"/>
      <c r="BH313" s="15"/>
      <c r="BI313" s="15"/>
      <c r="BJ313" s="15"/>
      <c r="BK313" s="15"/>
      <c r="BL313" s="15"/>
      <c r="BM313" s="15"/>
      <c r="BN313" s="15"/>
      <c r="BO313" s="15"/>
      <c r="BP313" s="15"/>
      <c r="BQ313" s="15"/>
      <c r="BR313" s="15"/>
      <c r="BS313" s="15"/>
      <c r="BT313" s="15"/>
      <c r="BU313" s="15"/>
      <c r="BV313" s="15"/>
      <c r="BW313" s="15"/>
      <c r="BX313" s="15"/>
      <c r="BY313" s="15"/>
      <c r="BZ313" s="15"/>
      <c r="CA313" s="15"/>
      <c r="CB313" s="15"/>
      <c r="CC313" s="15"/>
      <c r="CD313" s="15"/>
      <c r="CE313" s="15"/>
      <c r="CF313" s="15"/>
      <c r="CG313" s="15"/>
      <c r="CH313" s="15"/>
      <c r="CI313" s="15"/>
      <c r="CJ313" s="15"/>
      <c r="CK313" s="15"/>
      <c r="CL313" s="15"/>
      <c r="CM313" s="15"/>
      <c r="CN313" s="15"/>
      <c r="CO313" s="15"/>
      <c r="CP313" s="15"/>
      <c r="CQ313" s="15"/>
      <c r="CR313" s="15"/>
      <c r="CS313" s="15"/>
      <c r="CT313" s="15"/>
      <c r="CU313" s="15"/>
      <c r="CV313" s="15"/>
      <c r="CW313" s="15"/>
      <c r="CX313" s="15"/>
      <c r="CY313" s="15"/>
      <c r="CZ313" s="15"/>
      <c r="DA313" s="15"/>
      <c r="DB313" s="15"/>
      <c r="DC313" s="260"/>
      <c r="DD313" s="260"/>
      <c r="DE313" s="260"/>
      <c r="DF313" s="260"/>
      <c r="DG313" s="260"/>
      <c r="DH313" s="260"/>
      <c r="DI313" s="260"/>
      <c r="DJ313" s="260"/>
      <c r="DK313" s="260"/>
      <c r="DL313" s="260"/>
      <c r="DM313" s="260"/>
      <c r="DN313" s="260"/>
      <c r="DO313" s="260"/>
      <c r="DP313" s="260"/>
      <c r="DQ313" s="260"/>
      <c r="DR313" s="260"/>
      <c r="DS313" s="260"/>
      <c r="DT313" s="260"/>
      <c r="DU313" s="260"/>
      <c r="DV313" s="260"/>
      <c r="DW313" s="260"/>
      <c r="DX313" s="260"/>
      <c r="DY313" s="260"/>
      <c r="DZ313" s="260"/>
      <c r="EA313" s="260"/>
      <c r="EB313" s="260"/>
      <c r="EC313" s="260"/>
      <c r="ED313" s="260"/>
      <c r="EE313" s="260"/>
      <c r="EF313" s="260"/>
      <c r="EG313" s="260"/>
      <c r="EH313" s="260"/>
      <c r="EI313" s="260"/>
      <c r="EJ313" s="260"/>
      <c r="EK313" s="260"/>
      <c r="EL313" s="260"/>
      <c r="EM313" s="260"/>
      <c r="EN313" s="260"/>
      <c r="EO313" s="260"/>
      <c r="EP313" s="260"/>
      <c r="EQ313" s="260"/>
      <c r="ER313" s="260"/>
      <c r="ES313" s="260"/>
      <c r="ET313" s="260"/>
      <c r="EU313" s="260"/>
      <c r="EV313" s="260"/>
      <c r="EW313" s="260"/>
      <c r="EX313" s="260"/>
    </row>
    <row r="314" spans="1:154" s="9" customFormat="1" x14ac:dyDescent="0.2">
      <c r="A314" s="257"/>
      <c r="B314" s="258"/>
      <c r="C314" s="258"/>
      <c r="D314" s="258"/>
      <c r="E314" s="258"/>
      <c r="F314" s="258" t="s">
        <v>125</v>
      </c>
      <c r="G314" s="259" t="s">
        <v>247</v>
      </c>
      <c r="H314" s="217">
        <v>45000</v>
      </c>
      <c r="I314" s="218">
        <v>45000</v>
      </c>
      <c r="J314" s="118">
        <f t="shared" si="42"/>
        <v>0</v>
      </c>
      <c r="K314" s="171">
        <f t="shared" si="37"/>
        <v>100</v>
      </c>
      <c r="L314" s="219">
        <v>41000</v>
      </c>
      <c r="M314" s="120">
        <v>35079</v>
      </c>
      <c r="N314" s="118">
        <v>5312</v>
      </c>
      <c r="O314" s="104">
        <f t="shared" si="43"/>
        <v>40391</v>
      </c>
      <c r="P314" s="104">
        <f t="shared" si="44"/>
        <v>609</v>
      </c>
      <c r="Q314" s="97">
        <f t="shared" si="45"/>
        <v>98.51</v>
      </c>
      <c r="R314" s="74"/>
      <c r="S314" s="74"/>
      <c r="T314" s="74"/>
      <c r="U314" s="74"/>
      <c r="V314" s="74"/>
      <c r="W314" s="74"/>
      <c r="X314" s="74"/>
      <c r="Y314" s="74"/>
      <c r="Z314" s="74"/>
      <c r="AA314" s="74"/>
      <c r="AB314" s="74"/>
      <c r="AC314" s="74"/>
      <c r="AD314" s="74"/>
      <c r="AE314" s="74"/>
      <c r="AF314" s="74"/>
      <c r="AG314" s="74"/>
      <c r="AH314" s="74"/>
      <c r="AI314" s="74"/>
      <c r="AJ314" s="74"/>
      <c r="AK314" s="74"/>
      <c r="AL314" s="74"/>
      <c r="AM314" s="74"/>
      <c r="AN314" s="74"/>
      <c r="AO314" s="74"/>
      <c r="AP314" s="74"/>
      <c r="AQ314" s="74"/>
      <c r="AR314" s="74"/>
      <c r="AS314" s="15"/>
      <c r="AT314" s="15"/>
      <c r="AU314" s="15"/>
      <c r="AV314" s="15"/>
      <c r="AW314" s="15"/>
      <c r="AX314" s="15"/>
      <c r="AY314" s="15"/>
      <c r="AZ314" s="15"/>
      <c r="BA314" s="15"/>
      <c r="BB314" s="15"/>
      <c r="BC314" s="15"/>
      <c r="BD314" s="15"/>
      <c r="BE314" s="15"/>
      <c r="BF314" s="15"/>
      <c r="BG314" s="15"/>
      <c r="BH314" s="15"/>
      <c r="BI314" s="15"/>
      <c r="BJ314" s="15"/>
      <c r="BK314" s="15"/>
      <c r="BL314" s="15"/>
      <c r="BM314" s="15"/>
      <c r="BN314" s="15"/>
      <c r="BO314" s="15"/>
      <c r="BP314" s="15"/>
      <c r="BQ314" s="15"/>
      <c r="BR314" s="15"/>
      <c r="BS314" s="15"/>
      <c r="BT314" s="15"/>
      <c r="BU314" s="15"/>
      <c r="BV314" s="15"/>
      <c r="BW314" s="15"/>
      <c r="BX314" s="15"/>
      <c r="BY314" s="15"/>
      <c r="BZ314" s="15"/>
      <c r="CA314" s="15"/>
      <c r="CB314" s="15"/>
      <c r="CC314" s="15"/>
      <c r="CD314" s="15"/>
      <c r="CE314" s="15"/>
      <c r="CF314" s="15"/>
      <c r="CG314" s="15"/>
      <c r="CH314" s="15"/>
      <c r="CI314" s="15"/>
      <c r="CJ314" s="15"/>
      <c r="CK314" s="15"/>
      <c r="CL314" s="15"/>
      <c r="CM314" s="15"/>
      <c r="CN314" s="15"/>
      <c r="CO314" s="15"/>
      <c r="CP314" s="15"/>
      <c r="CQ314" s="15"/>
      <c r="CR314" s="15"/>
      <c r="CS314" s="15"/>
      <c r="CT314" s="15"/>
      <c r="CU314" s="15"/>
      <c r="CV314" s="15"/>
      <c r="CW314" s="15"/>
      <c r="CX314" s="15"/>
      <c r="CY314" s="15"/>
      <c r="CZ314" s="15"/>
      <c r="DA314" s="15"/>
      <c r="DB314" s="15"/>
      <c r="DC314" s="260"/>
      <c r="DD314" s="260"/>
      <c r="DE314" s="260"/>
      <c r="DF314" s="260"/>
      <c r="DG314" s="260"/>
      <c r="DH314" s="260"/>
      <c r="DI314" s="260"/>
      <c r="DJ314" s="260"/>
      <c r="DK314" s="260"/>
      <c r="DL314" s="260"/>
      <c r="DM314" s="260"/>
      <c r="DN314" s="260"/>
      <c r="DO314" s="260"/>
      <c r="DP314" s="260"/>
      <c r="DQ314" s="260"/>
      <c r="DR314" s="260"/>
      <c r="DS314" s="260"/>
      <c r="DT314" s="260"/>
      <c r="DU314" s="260"/>
      <c r="DV314" s="260"/>
      <c r="DW314" s="260"/>
      <c r="DX314" s="260"/>
      <c r="DY314" s="260"/>
      <c r="DZ314" s="260"/>
      <c r="EA314" s="260"/>
      <c r="EB314" s="260"/>
      <c r="EC314" s="260"/>
      <c r="ED314" s="260"/>
      <c r="EE314" s="260"/>
      <c r="EF314" s="260"/>
      <c r="EG314" s="260"/>
      <c r="EH314" s="260"/>
      <c r="EI314" s="260"/>
      <c r="EJ314" s="260"/>
      <c r="EK314" s="260"/>
      <c r="EL314" s="260"/>
      <c r="EM314" s="260"/>
      <c r="EN314" s="260"/>
      <c r="EO314" s="260"/>
      <c r="EP314" s="260"/>
      <c r="EQ314" s="260"/>
      <c r="ER314" s="260"/>
      <c r="ES314" s="260"/>
      <c r="ET314" s="260"/>
      <c r="EU314" s="260"/>
      <c r="EV314" s="260"/>
      <c r="EW314" s="260"/>
      <c r="EX314" s="260"/>
    </row>
    <row r="315" spans="1:154" hidden="1" x14ac:dyDescent="0.2">
      <c r="A315" s="115"/>
      <c r="B315" s="116"/>
      <c r="C315" s="116"/>
      <c r="D315" s="116"/>
      <c r="E315" s="116" t="s">
        <v>38</v>
      </c>
      <c r="F315" s="116"/>
      <c r="G315" s="123" t="s">
        <v>248</v>
      </c>
      <c r="H315" s="217"/>
      <c r="I315" s="218"/>
      <c r="J315" s="118">
        <f t="shared" si="42"/>
        <v>0</v>
      </c>
      <c r="K315" s="171" t="e">
        <f t="shared" si="37"/>
        <v>#DIV/0!</v>
      </c>
      <c r="L315" s="219"/>
      <c r="M315" s="120"/>
      <c r="N315" s="118"/>
      <c r="O315" s="104">
        <f t="shared" si="43"/>
        <v>0</v>
      </c>
      <c r="P315" s="104">
        <f t="shared" si="44"/>
        <v>0</v>
      </c>
      <c r="Q315" s="97" t="e">
        <f t="shared" si="45"/>
        <v>#DIV/0!</v>
      </c>
      <c r="R315" s="73"/>
      <c r="S315" s="73"/>
      <c r="T315" s="74"/>
      <c r="U315" s="73"/>
      <c r="V315" s="73"/>
      <c r="W315" s="73"/>
      <c r="X315" s="73"/>
      <c r="Y315" s="73"/>
      <c r="Z315" s="73"/>
      <c r="AA315" s="73"/>
      <c r="AB315" s="73"/>
      <c r="AC315" s="73"/>
      <c r="AD315" s="73"/>
      <c r="AE315" s="73"/>
      <c r="AF315" s="73"/>
      <c r="AG315" s="73"/>
      <c r="AH315" s="73"/>
      <c r="AI315" s="73"/>
      <c r="AJ315" s="73"/>
      <c r="AK315" s="73"/>
      <c r="AL315" s="73"/>
      <c r="AM315" s="73"/>
      <c r="AN315" s="73"/>
      <c r="AO315" s="73"/>
      <c r="AP315" s="73"/>
      <c r="AQ315" s="73"/>
      <c r="AR315" s="73"/>
      <c r="AS315" s="14"/>
      <c r="AT315" s="14"/>
      <c r="AU315" s="14"/>
      <c r="AV315" s="14"/>
      <c r="AW315" s="14"/>
      <c r="AX315" s="14"/>
      <c r="AY315" s="14"/>
      <c r="AZ315" s="14"/>
      <c r="BA315" s="14"/>
      <c r="BB315" s="14"/>
      <c r="BC315" s="14"/>
      <c r="BD315" s="14"/>
      <c r="BE315" s="14"/>
      <c r="BF315" s="14"/>
      <c r="BG315" s="14"/>
      <c r="BH315" s="14"/>
      <c r="BI315" s="14"/>
      <c r="BJ315" s="14"/>
      <c r="BK315" s="14"/>
      <c r="BL315" s="14"/>
      <c r="BM315" s="14"/>
      <c r="BN315" s="14"/>
      <c r="BO315" s="14"/>
      <c r="BP315" s="14"/>
      <c r="BQ315" s="14"/>
      <c r="BR315" s="14"/>
      <c r="BS315" s="14"/>
      <c r="BT315" s="14"/>
      <c r="BU315" s="14"/>
      <c r="BV315" s="14"/>
      <c r="BW315" s="14"/>
      <c r="BX315" s="14"/>
      <c r="BY315" s="14"/>
      <c r="BZ315" s="14"/>
      <c r="CA315" s="14"/>
      <c r="CB315" s="14"/>
      <c r="CC315" s="14"/>
      <c r="CD315" s="14"/>
      <c r="CE315" s="14"/>
      <c r="CF315" s="14"/>
      <c r="CG315" s="14"/>
      <c r="CH315" s="14"/>
      <c r="CI315" s="14"/>
      <c r="CJ315" s="14"/>
      <c r="CK315" s="14"/>
      <c r="CL315" s="14"/>
      <c r="CM315" s="14"/>
      <c r="CN315" s="14"/>
      <c r="CO315" s="14"/>
      <c r="CP315" s="14"/>
      <c r="CQ315" s="14"/>
      <c r="CR315" s="14"/>
      <c r="CS315" s="14"/>
      <c r="CT315" s="14"/>
      <c r="CU315" s="14"/>
      <c r="CV315" s="14"/>
      <c r="CW315" s="14"/>
      <c r="CX315" s="14"/>
      <c r="CY315" s="14"/>
      <c r="CZ315" s="14"/>
      <c r="DA315" s="14"/>
      <c r="DB315" s="14"/>
      <c r="DC315" s="16"/>
      <c r="DD315" s="16"/>
      <c r="DE315" s="16"/>
      <c r="DF315" s="16"/>
      <c r="DG315" s="16"/>
      <c r="DH315" s="16"/>
      <c r="DI315" s="16"/>
      <c r="DJ315" s="16"/>
      <c r="DK315" s="16"/>
      <c r="DL315" s="16"/>
      <c r="DM315" s="16"/>
      <c r="DN315" s="16"/>
      <c r="DO315" s="16"/>
      <c r="DP315" s="16"/>
      <c r="DQ315" s="16"/>
      <c r="DR315" s="16"/>
      <c r="DS315" s="16"/>
      <c r="DT315" s="16"/>
      <c r="DU315" s="16"/>
      <c r="DV315" s="16"/>
      <c r="DW315" s="16"/>
      <c r="DX315" s="16"/>
      <c r="DY315" s="16"/>
      <c r="DZ315" s="16"/>
      <c r="EA315" s="16"/>
      <c r="EB315" s="16"/>
      <c r="EC315" s="16"/>
      <c r="ED315" s="16"/>
      <c r="EE315" s="16"/>
      <c r="EF315" s="16"/>
      <c r="EG315" s="16"/>
      <c r="EH315" s="16"/>
      <c r="EI315" s="16"/>
      <c r="EJ315" s="16"/>
      <c r="EK315" s="16"/>
      <c r="EL315" s="16"/>
      <c r="EM315" s="16"/>
      <c r="EN315" s="16"/>
      <c r="EO315" s="16"/>
      <c r="EP315" s="16"/>
      <c r="EQ315" s="16"/>
      <c r="ER315" s="16"/>
      <c r="ES315" s="16"/>
      <c r="ET315" s="16"/>
      <c r="EU315" s="16"/>
      <c r="EV315" s="16"/>
      <c r="EW315" s="16"/>
      <c r="EX315" s="16"/>
    </row>
    <row r="316" spans="1:154" s="114" customFormat="1" x14ac:dyDescent="0.25">
      <c r="A316" s="87"/>
      <c r="B316" s="88"/>
      <c r="C316" s="88"/>
      <c r="D316" s="88"/>
      <c r="E316" s="88" t="s">
        <v>155</v>
      </c>
      <c r="F316" s="88"/>
      <c r="G316" s="122" t="s">
        <v>249</v>
      </c>
      <c r="H316" s="213">
        <f>H317+H318+H319</f>
        <v>0</v>
      </c>
      <c r="I316" s="214">
        <f>I317+I318+I319</f>
        <v>0</v>
      </c>
      <c r="J316" s="118">
        <f t="shared" si="42"/>
        <v>0</v>
      </c>
      <c r="K316" s="171"/>
      <c r="L316" s="215">
        <f>L317+L318+L319</f>
        <v>0</v>
      </c>
      <c r="M316" s="170">
        <f>M317+M318+M319</f>
        <v>0</v>
      </c>
      <c r="N316" s="170">
        <f>N317+N318+N319</f>
        <v>0</v>
      </c>
      <c r="O316" s="216">
        <f>O317+O318+O319</f>
        <v>0</v>
      </c>
      <c r="P316" s="216">
        <f t="shared" si="44"/>
        <v>0</v>
      </c>
      <c r="Q316" s="97"/>
      <c r="R316" s="110"/>
      <c r="S316" s="110"/>
      <c r="T316" s="111"/>
      <c r="U316" s="110"/>
      <c r="V316" s="110"/>
      <c r="W316" s="110"/>
      <c r="X316" s="110"/>
      <c r="Y316" s="110"/>
      <c r="Z316" s="110"/>
      <c r="AA316" s="110"/>
      <c r="AB316" s="110"/>
      <c r="AC316" s="110"/>
      <c r="AD316" s="110"/>
      <c r="AE316" s="110"/>
      <c r="AF316" s="110"/>
      <c r="AG316" s="110"/>
      <c r="AH316" s="110"/>
      <c r="AI316" s="110"/>
      <c r="AJ316" s="110"/>
      <c r="AK316" s="110"/>
      <c r="AL316" s="110"/>
      <c r="AM316" s="110"/>
      <c r="AN316" s="110"/>
      <c r="AO316" s="110"/>
      <c r="AP316" s="110"/>
      <c r="AQ316" s="110"/>
      <c r="AR316" s="110"/>
      <c r="AS316" s="112"/>
      <c r="AT316" s="112"/>
      <c r="AU316" s="112"/>
      <c r="AV316" s="112"/>
      <c r="AW316" s="112"/>
      <c r="AX316" s="112"/>
      <c r="AY316" s="112"/>
      <c r="AZ316" s="112"/>
      <c r="BA316" s="112"/>
      <c r="BB316" s="112"/>
      <c r="BC316" s="112"/>
      <c r="BD316" s="112"/>
      <c r="BE316" s="112"/>
      <c r="BF316" s="112"/>
      <c r="BG316" s="112"/>
      <c r="BH316" s="112"/>
      <c r="BI316" s="112"/>
      <c r="BJ316" s="112"/>
      <c r="BK316" s="112"/>
      <c r="BL316" s="112"/>
      <c r="BM316" s="112"/>
      <c r="BN316" s="112"/>
      <c r="BO316" s="112"/>
      <c r="BP316" s="112"/>
      <c r="BQ316" s="112"/>
      <c r="BR316" s="112"/>
      <c r="BS316" s="112"/>
      <c r="BT316" s="112"/>
      <c r="BU316" s="112"/>
      <c r="BV316" s="112"/>
      <c r="BW316" s="112"/>
      <c r="BX316" s="112"/>
      <c r="BY316" s="112"/>
      <c r="BZ316" s="112"/>
      <c r="CA316" s="112"/>
      <c r="CB316" s="112"/>
      <c r="CC316" s="112"/>
      <c r="CD316" s="112"/>
      <c r="CE316" s="112"/>
      <c r="CF316" s="112"/>
      <c r="CG316" s="112"/>
      <c r="CH316" s="112"/>
      <c r="CI316" s="112"/>
      <c r="CJ316" s="112"/>
      <c r="CK316" s="112"/>
      <c r="CL316" s="112"/>
      <c r="CM316" s="112"/>
      <c r="CN316" s="112"/>
      <c r="CO316" s="112"/>
      <c r="CP316" s="112"/>
      <c r="CQ316" s="112"/>
      <c r="CR316" s="112"/>
      <c r="CS316" s="112"/>
      <c r="CT316" s="112"/>
      <c r="CU316" s="112"/>
      <c r="CV316" s="112"/>
      <c r="CW316" s="112"/>
      <c r="CX316" s="112"/>
      <c r="CY316" s="112"/>
      <c r="CZ316" s="112"/>
      <c r="DA316" s="112"/>
      <c r="DB316" s="112"/>
      <c r="DC316" s="113"/>
      <c r="DD316" s="113"/>
      <c r="DE316" s="113"/>
      <c r="DF316" s="113"/>
      <c r="DG316" s="113"/>
      <c r="DH316" s="113"/>
      <c r="DI316" s="113"/>
      <c r="DJ316" s="113"/>
      <c r="DK316" s="113"/>
      <c r="DL316" s="113"/>
      <c r="DM316" s="113"/>
      <c r="DN316" s="113"/>
      <c r="DO316" s="113"/>
      <c r="DP316" s="113"/>
      <c r="DQ316" s="113"/>
      <c r="DR316" s="113"/>
      <c r="DS316" s="113"/>
      <c r="DT316" s="113"/>
      <c r="DU316" s="113"/>
      <c r="DV316" s="113"/>
      <c r="DW316" s="113"/>
      <c r="DX316" s="113"/>
      <c r="DY316" s="113"/>
      <c r="DZ316" s="113"/>
      <c r="EA316" s="113"/>
      <c r="EB316" s="113"/>
      <c r="EC316" s="113"/>
      <c r="ED316" s="113"/>
      <c r="EE316" s="113"/>
      <c r="EF316" s="113"/>
      <c r="EG316" s="113"/>
      <c r="EH316" s="113"/>
      <c r="EI316" s="113"/>
      <c r="EJ316" s="113"/>
      <c r="EK316" s="113"/>
      <c r="EL316" s="113"/>
      <c r="EM316" s="113"/>
      <c r="EN316" s="113"/>
      <c r="EO316" s="113"/>
      <c r="EP316" s="113"/>
      <c r="EQ316" s="113"/>
      <c r="ER316" s="113"/>
      <c r="ES316" s="113"/>
      <c r="ET316" s="113"/>
      <c r="EU316" s="113"/>
      <c r="EV316" s="113"/>
      <c r="EW316" s="113"/>
      <c r="EX316" s="113"/>
    </row>
    <row r="317" spans="1:154" hidden="1" x14ac:dyDescent="0.2">
      <c r="A317" s="115"/>
      <c r="B317" s="116"/>
      <c r="C317" s="116"/>
      <c r="D317" s="116"/>
      <c r="E317" s="116"/>
      <c r="F317" s="116"/>
      <c r="G317" s="123" t="s">
        <v>190</v>
      </c>
      <c r="H317" s="217"/>
      <c r="I317" s="218"/>
      <c r="J317" s="118">
        <f t="shared" si="42"/>
        <v>0</v>
      </c>
      <c r="K317" s="171"/>
      <c r="L317" s="219"/>
      <c r="M317" s="120"/>
      <c r="N317" s="118"/>
      <c r="O317" s="104">
        <f>+M317+N317</f>
        <v>0</v>
      </c>
      <c r="P317" s="104">
        <f t="shared" si="44"/>
        <v>0</v>
      </c>
      <c r="Q317" s="97"/>
      <c r="R317" s="73"/>
      <c r="S317" s="73"/>
      <c r="T317" s="74"/>
      <c r="U317" s="73"/>
      <c r="V317" s="73"/>
      <c r="W317" s="73"/>
      <c r="X317" s="73"/>
      <c r="Y317" s="73"/>
      <c r="Z317" s="73"/>
      <c r="AA317" s="73"/>
      <c r="AB317" s="73"/>
      <c r="AC317" s="73"/>
      <c r="AD317" s="73"/>
      <c r="AE317" s="73"/>
      <c r="AF317" s="73"/>
      <c r="AG317" s="73"/>
      <c r="AH317" s="73"/>
      <c r="AI317" s="73"/>
      <c r="AJ317" s="73"/>
      <c r="AK317" s="73"/>
      <c r="AL317" s="73"/>
      <c r="AM317" s="73"/>
      <c r="AN317" s="73"/>
      <c r="AO317" s="73"/>
      <c r="AP317" s="73"/>
      <c r="AQ317" s="73"/>
      <c r="AR317" s="73"/>
      <c r="AS317" s="14"/>
      <c r="AT317" s="14"/>
      <c r="AU317" s="14"/>
      <c r="AV317" s="14"/>
      <c r="AW317" s="14"/>
      <c r="AX317" s="14"/>
      <c r="AY317" s="14"/>
      <c r="AZ317" s="14"/>
      <c r="BA317" s="14"/>
      <c r="BB317" s="14"/>
      <c r="BC317" s="14"/>
      <c r="BD317" s="14"/>
      <c r="BE317" s="14"/>
      <c r="BF317" s="14"/>
      <c r="BG317" s="14"/>
      <c r="BH317" s="14"/>
      <c r="BI317" s="14"/>
      <c r="BJ317" s="14"/>
      <c r="BK317" s="14"/>
      <c r="BL317" s="14"/>
      <c r="BM317" s="14"/>
      <c r="BN317" s="14"/>
      <c r="BO317" s="14"/>
      <c r="BP317" s="14"/>
      <c r="BQ317" s="14"/>
      <c r="BR317" s="14"/>
      <c r="BS317" s="14"/>
      <c r="BT317" s="14"/>
      <c r="BU317" s="14"/>
      <c r="BV317" s="14"/>
      <c r="BW317" s="14"/>
      <c r="BX317" s="14"/>
      <c r="BY317" s="14"/>
      <c r="BZ317" s="14"/>
      <c r="CA317" s="14"/>
      <c r="CB317" s="14"/>
      <c r="CC317" s="14"/>
      <c r="CD317" s="14"/>
      <c r="CE317" s="14"/>
      <c r="CF317" s="14"/>
      <c r="CG317" s="14"/>
      <c r="CH317" s="14"/>
      <c r="CI317" s="14"/>
      <c r="CJ317" s="14"/>
      <c r="CK317" s="14"/>
      <c r="CL317" s="14"/>
      <c r="CM317" s="14"/>
      <c r="CN317" s="14"/>
      <c r="CO317" s="14"/>
      <c r="CP317" s="14"/>
      <c r="CQ317" s="14"/>
      <c r="CR317" s="14"/>
      <c r="CS317" s="14"/>
      <c r="CT317" s="14"/>
      <c r="CU317" s="14"/>
      <c r="CV317" s="14"/>
      <c r="CW317" s="14"/>
      <c r="CX317" s="14"/>
      <c r="CY317" s="14"/>
      <c r="CZ317" s="14"/>
      <c r="DA317" s="14"/>
      <c r="DB317" s="14"/>
      <c r="DC317" s="16"/>
      <c r="DD317" s="16"/>
      <c r="DE317" s="16"/>
      <c r="DF317" s="16"/>
      <c r="DG317" s="16"/>
      <c r="DH317" s="16"/>
      <c r="DI317" s="16"/>
      <c r="DJ317" s="16"/>
      <c r="DK317" s="16"/>
      <c r="DL317" s="16"/>
      <c r="DM317" s="16"/>
      <c r="DN317" s="16"/>
      <c r="DO317" s="16"/>
      <c r="DP317" s="16"/>
      <c r="DQ317" s="16"/>
      <c r="DR317" s="16"/>
      <c r="DS317" s="16"/>
      <c r="DT317" s="16"/>
      <c r="DU317" s="16"/>
      <c r="DV317" s="16"/>
      <c r="DW317" s="16"/>
      <c r="DX317" s="16"/>
      <c r="DY317" s="16"/>
      <c r="DZ317" s="16"/>
      <c r="EA317" s="16"/>
      <c r="EB317" s="16"/>
      <c r="EC317" s="16"/>
      <c r="ED317" s="16"/>
      <c r="EE317" s="16"/>
      <c r="EF317" s="16"/>
      <c r="EG317" s="16"/>
      <c r="EH317" s="16"/>
      <c r="EI317" s="16"/>
      <c r="EJ317" s="16"/>
      <c r="EK317" s="16"/>
      <c r="EL317" s="16"/>
      <c r="EM317" s="16"/>
      <c r="EN317" s="16"/>
      <c r="EO317" s="16"/>
      <c r="EP317" s="16"/>
      <c r="EQ317" s="16"/>
      <c r="ER317" s="16"/>
      <c r="ES317" s="16"/>
      <c r="ET317" s="16"/>
      <c r="EU317" s="16"/>
      <c r="EV317" s="16"/>
      <c r="EW317" s="16"/>
      <c r="EX317" s="16"/>
    </row>
    <row r="318" spans="1:154" hidden="1" x14ac:dyDescent="0.2">
      <c r="A318" s="115"/>
      <c r="B318" s="116"/>
      <c r="C318" s="116"/>
      <c r="D318" s="116"/>
      <c r="E318" s="116"/>
      <c r="F318" s="116"/>
      <c r="G318" s="123" t="s">
        <v>191</v>
      </c>
      <c r="H318" s="217"/>
      <c r="I318" s="218"/>
      <c r="J318" s="118">
        <f t="shared" si="42"/>
        <v>0</v>
      </c>
      <c r="K318" s="171"/>
      <c r="L318" s="219"/>
      <c r="M318" s="120"/>
      <c r="N318" s="118"/>
      <c r="O318" s="104">
        <f>+M318+N318</f>
        <v>0</v>
      </c>
      <c r="P318" s="104">
        <f t="shared" si="44"/>
        <v>0</v>
      </c>
      <c r="Q318" s="97"/>
      <c r="R318" s="73"/>
      <c r="S318" s="73"/>
      <c r="T318" s="74"/>
      <c r="U318" s="73"/>
      <c r="V318" s="73"/>
      <c r="W318" s="73"/>
      <c r="X318" s="73"/>
      <c r="Y318" s="73"/>
      <c r="Z318" s="73"/>
      <c r="AA318" s="73"/>
      <c r="AB318" s="73"/>
      <c r="AC318" s="73"/>
      <c r="AD318" s="73"/>
      <c r="AE318" s="73"/>
      <c r="AF318" s="73"/>
      <c r="AG318" s="73"/>
      <c r="AH318" s="73"/>
      <c r="AI318" s="73"/>
      <c r="AJ318" s="73"/>
      <c r="AK318" s="73"/>
      <c r="AL318" s="73"/>
      <c r="AM318" s="73"/>
      <c r="AN318" s="73"/>
      <c r="AO318" s="73"/>
      <c r="AP318" s="73"/>
      <c r="AQ318" s="73"/>
      <c r="AR318" s="73"/>
      <c r="AS318" s="14"/>
      <c r="AT318" s="14"/>
      <c r="AU318" s="14"/>
      <c r="AV318" s="14"/>
      <c r="AW318" s="14"/>
      <c r="AX318" s="14"/>
      <c r="AY318" s="14"/>
      <c r="AZ318" s="14"/>
      <c r="BA318" s="14"/>
      <c r="BB318" s="14"/>
      <c r="BC318" s="14"/>
      <c r="BD318" s="14"/>
      <c r="BE318" s="14"/>
      <c r="BF318" s="14"/>
      <c r="BG318" s="14"/>
      <c r="BH318" s="14"/>
      <c r="BI318" s="14"/>
      <c r="BJ318" s="14"/>
      <c r="BK318" s="14"/>
      <c r="BL318" s="14"/>
      <c r="BM318" s="14"/>
      <c r="BN318" s="14"/>
      <c r="BO318" s="14"/>
      <c r="BP318" s="14"/>
      <c r="BQ318" s="14"/>
      <c r="BR318" s="14"/>
      <c r="BS318" s="14"/>
      <c r="BT318" s="14"/>
      <c r="BU318" s="14"/>
      <c r="BV318" s="14"/>
      <c r="BW318" s="14"/>
      <c r="BX318" s="14"/>
      <c r="BY318" s="14"/>
      <c r="BZ318" s="14"/>
      <c r="CA318" s="14"/>
      <c r="CB318" s="14"/>
      <c r="CC318" s="14"/>
      <c r="CD318" s="14"/>
      <c r="CE318" s="14"/>
      <c r="CF318" s="14"/>
      <c r="CG318" s="14"/>
      <c r="CH318" s="14"/>
      <c r="CI318" s="14"/>
      <c r="CJ318" s="14"/>
      <c r="CK318" s="14"/>
      <c r="CL318" s="14"/>
      <c r="CM318" s="14"/>
      <c r="CN318" s="14"/>
      <c r="CO318" s="14"/>
      <c r="CP318" s="14"/>
      <c r="CQ318" s="14"/>
      <c r="CR318" s="14"/>
      <c r="CS318" s="14"/>
      <c r="CT318" s="14"/>
      <c r="CU318" s="14"/>
      <c r="CV318" s="14"/>
      <c r="CW318" s="14"/>
      <c r="CX318" s="14"/>
      <c r="CY318" s="14"/>
      <c r="CZ318" s="14"/>
      <c r="DA318" s="14"/>
      <c r="DB318" s="14"/>
      <c r="DC318" s="16"/>
      <c r="DD318" s="16"/>
      <c r="DE318" s="16"/>
      <c r="DF318" s="16"/>
      <c r="DG318" s="16"/>
      <c r="DH318" s="16"/>
      <c r="DI318" s="16"/>
      <c r="DJ318" s="16"/>
      <c r="DK318" s="16"/>
      <c r="DL318" s="16"/>
      <c r="DM318" s="16"/>
      <c r="DN318" s="16"/>
      <c r="DO318" s="16"/>
      <c r="DP318" s="16"/>
      <c r="DQ318" s="16"/>
      <c r="DR318" s="16"/>
      <c r="DS318" s="16"/>
      <c r="DT318" s="16"/>
      <c r="DU318" s="16"/>
      <c r="DV318" s="16"/>
      <c r="DW318" s="16"/>
      <c r="DX318" s="16"/>
      <c r="DY318" s="16"/>
      <c r="DZ318" s="16"/>
      <c r="EA318" s="16"/>
      <c r="EB318" s="16"/>
      <c r="EC318" s="16"/>
      <c r="ED318" s="16"/>
      <c r="EE318" s="16"/>
      <c r="EF318" s="16"/>
      <c r="EG318" s="16"/>
      <c r="EH318" s="16"/>
      <c r="EI318" s="16"/>
      <c r="EJ318" s="16"/>
      <c r="EK318" s="16"/>
      <c r="EL318" s="16"/>
      <c r="EM318" s="16"/>
      <c r="EN318" s="16"/>
      <c r="EO318" s="16"/>
      <c r="EP318" s="16"/>
      <c r="EQ318" s="16"/>
      <c r="ER318" s="16"/>
      <c r="ES318" s="16"/>
      <c r="ET318" s="16"/>
      <c r="EU318" s="16"/>
      <c r="EV318" s="16"/>
      <c r="EW318" s="16"/>
      <c r="EX318" s="16"/>
    </row>
    <row r="319" spans="1:154" x14ac:dyDescent="0.2">
      <c r="A319" s="115"/>
      <c r="B319" s="116"/>
      <c r="C319" s="116"/>
      <c r="D319" s="116"/>
      <c r="E319" s="116"/>
      <c r="F319" s="116" t="s">
        <v>125</v>
      </c>
      <c r="G319" s="123" t="s">
        <v>302</v>
      </c>
      <c r="H319" s="217"/>
      <c r="I319" s="218"/>
      <c r="J319" s="118">
        <f t="shared" si="42"/>
        <v>0</v>
      </c>
      <c r="K319" s="171"/>
      <c r="L319" s="219"/>
      <c r="M319" s="120"/>
      <c r="N319" s="118"/>
      <c r="O319" s="104">
        <f>+M319+N319</f>
        <v>0</v>
      </c>
      <c r="P319" s="104">
        <f t="shared" si="44"/>
        <v>0</v>
      </c>
      <c r="Q319" s="97"/>
      <c r="R319" s="73"/>
      <c r="S319" s="73"/>
      <c r="T319" s="74"/>
      <c r="U319" s="73"/>
      <c r="V319" s="73"/>
      <c r="W319" s="73"/>
      <c r="X319" s="73"/>
      <c r="Y319" s="73"/>
      <c r="Z319" s="73"/>
      <c r="AA319" s="73"/>
      <c r="AB319" s="73"/>
      <c r="AC319" s="73"/>
      <c r="AD319" s="73"/>
      <c r="AE319" s="73"/>
      <c r="AF319" s="73"/>
      <c r="AG319" s="73"/>
      <c r="AH319" s="73"/>
      <c r="AI319" s="73"/>
      <c r="AJ319" s="73"/>
      <c r="AK319" s="73"/>
      <c r="AL319" s="73"/>
      <c r="AM319" s="73"/>
      <c r="AN319" s="73"/>
      <c r="AO319" s="73"/>
      <c r="AP319" s="73"/>
      <c r="AQ319" s="73"/>
      <c r="AR319" s="73"/>
      <c r="AS319" s="14"/>
      <c r="AT319" s="14"/>
      <c r="AU319" s="14"/>
      <c r="AV319" s="14"/>
      <c r="AW319" s="14"/>
      <c r="AX319" s="14"/>
      <c r="AY319" s="14"/>
      <c r="AZ319" s="14"/>
      <c r="BA319" s="14"/>
      <c r="BB319" s="14"/>
      <c r="BC319" s="14"/>
      <c r="BD319" s="14"/>
      <c r="BE319" s="14"/>
      <c r="BF319" s="14"/>
      <c r="BG319" s="14"/>
      <c r="BH319" s="14"/>
      <c r="BI319" s="14"/>
      <c r="BJ319" s="14"/>
      <c r="BK319" s="14"/>
      <c r="BL319" s="14"/>
      <c r="BM319" s="14"/>
      <c r="BN319" s="14"/>
      <c r="BO319" s="14"/>
      <c r="BP319" s="14"/>
      <c r="BQ319" s="14"/>
      <c r="BR319" s="14"/>
      <c r="BS319" s="14"/>
      <c r="BT319" s="14"/>
      <c r="BU319" s="14"/>
      <c r="BV319" s="14"/>
      <c r="BW319" s="14"/>
      <c r="BX319" s="14"/>
      <c r="BY319" s="14"/>
      <c r="BZ319" s="14"/>
      <c r="CA319" s="14"/>
      <c r="CB319" s="14"/>
      <c r="CC319" s="14"/>
      <c r="CD319" s="14"/>
      <c r="CE319" s="14"/>
      <c r="CF319" s="14"/>
      <c r="CG319" s="14"/>
      <c r="CH319" s="14"/>
      <c r="CI319" s="14"/>
      <c r="CJ319" s="14"/>
      <c r="CK319" s="14"/>
      <c r="CL319" s="14"/>
      <c r="CM319" s="14"/>
      <c r="CN319" s="14"/>
      <c r="CO319" s="14"/>
      <c r="CP319" s="14"/>
      <c r="CQ319" s="14"/>
      <c r="CR319" s="14"/>
      <c r="CS319" s="14"/>
      <c r="CT319" s="14"/>
      <c r="CU319" s="14"/>
      <c r="CV319" s="14"/>
      <c r="CW319" s="14"/>
      <c r="CX319" s="14"/>
      <c r="CY319" s="14"/>
      <c r="CZ319" s="14"/>
      <c r="DA319" s="14"/>
      <c r="DB319" s="14"/>
      <c r="DC319" s="16"/>
      <c r="DD319" s="16"/>
      <c r="DE319" s="16"/>
      <c r="DF319" s="16"/>
      <c r="DG319" s="16"/>
      <c r="DH319" s="16"/>
      <c r="DI319" s="16"/>
      <c r="DJ319" s="16"/>
      <c r="DK319" s="16"/>
      <c r="DL319" s="16"/>
      <c r="DM319" s="16"/>
      <c r="DN319" s="16"/>
      <c r="DO319" s="16"/>
      <c r="DP319" s="16"/>
      <c r="DQ319" s="16"/>
      <c r="DR319" s="16"/>
      <c r="DS319" s="16"/>
      <c r="DT319" s="16"/>
      <c r="DU319" s="16"/>
      <c r="DV319" s="16"/>
      <c r="DW319" s="16"/>
      <c r="DX319" s="16"/>
      <c r="DY319" s="16"/>
      <c r="DZ319" s="16"/>
      <c r="EA319" s="16"/>
      <c r="EB319" s="16"/>
      <c r="EC319" s="16"/>
      <c r="ED319" s="16"/>
      <c r="EE319" s="16"/>
      <c r="EF319" s="16"/>
      <c r="EG319" s="16"/>
      <c r="EH319" s="16"/>
      <c r="EI319" s="16"/>
      <c r="EJ319" s="16"/>
      <c r="EK319" s="16"/>
      <c r="EL319" s="16"/>
      <c r="EM319" s="16"/>
      <c r="EN319" s="16"/>
      <c r="EO319" s="16"/>
      <c r="EP319" s="16"/>
      <c r="EQ319" s="16"/>
      <c r="ER319" s="16"/>
      <c r="ES319" s="16"/>
      <c r="ET319" s="16"/>
      <c r="EU319" s="16"/>
      <c r="EV319" s="16"/>
      <c r="EW319" s="16"/>
      <c r="EX319" s="16"/>
    </row>
    <row r="320" spans="1:154" s="114" customFormat="1" x14ac:dyDescent="0.25">
      <c r="A320" s="87"/>
      <c r="B320" s="88"/>
      <c r="C320" s="88"/>
      <c r="D320" s="88"/>
      <c r="E320" s="88" t="s">
        <v>42</v>
      </c>
      <c r="F320" s="88"/>
      <c r="G320" s="122" t="s">
        <v>303</v>
      </c>
      <c r="H320" s="213">
        <f>H321+H322</f>
        <v>3000</v>
      </c>
      <c r="I320" s="214">
        <f>I321+I322</f>
        <v>2698</v>
      </c>
      <c r="J320" s="118">
        <f t="shared" si="42"/>
        <v>302</v>
      </c>
      <c r="K320" s="171">
        <f t="shared" ref="K320:K379" si="46">ROUND(I320/H320*100,2)</f>
        <v>89.93</v>
      </c>
      <c r="L320" s="215">
        <f>L321+L322</f>
        <v>3000</v>
      </c>
      <c r="M320" s="170">
        <f>M321+M322</f>
        <v>2378</v>
      </c>
      <c r="N320" s="170">
        <f>N321+N322</f>
        <v>320</v>
      </c>
      <c r="O320" s="216">
        <f>O321+O322</f>
        <v>2698</v>
      </c>
      <c r="P320" s="216">
        <f t="shared" si="44"/>
        <v>302</v>
      </c>
      <c r="Q320" s="97">
        <f t="shared" si="45"/>
        <v>89.93</v>
      </c>
      <c r="R320" s="110"/>
      <c r="S320" s="110"/>
      <c r="T320" s="111"/>
      <c r="U320" s="110"/>
      <c r="V320" s="110"/>
      <c r="W320" s="110"/>
      <c r="X320" s="110"/>
      <c r="Y320" s="110"/>
      <c r="Z320" s="110"/>
      <c r="AA320" s="110"/>
      <c r="AB320" s="110"/>
      <c r="AC320" s="110"/>
      <c r="AD320" s="110"/>
      <c r="AE320" s="110"/>
      <c r="AF320" s="110"/>
      <c r="AG320" s="110"/>
      <c r="AH320" s="110"/>
      <c r="AI320" s="110"/>
      <c r="AJ320" s="110"/>
      <c r="AK320" s="110"/>
      <c r="AL320" s="110"/>
      <c r="AM320" s="110"/>
      <c r="AN320" s="110"/>
      <c r="AO320" s="110"/>
      <c r="AP320" s="110"/>
      <c r="AQ320" s="110"/>
      <c r="AR320" s="110"/>
      <c r="AS320" s="112"/>
      <c r="AT320" s="112"/>
      <c r="AU320" s="112"/>
      <c r="AV320" s="112"/>
      <c r="AW320" s="112"/>
      <c r="AX320" s="112"/>
      <c r="AY320" s="112"/>
      <c r="AZ320" s="112"/>
      <c r="BA320" s="112"/>
      <c r="BB320" s="112"/>
      <c r="BC320" s="112"/>
      <c r="BD320" s="112"/>
      <c r="BE320" s="112"/>
      <c r="BF320" s="112"/>
      <c r="BG320" s="112"/>
      <c r="BH320" s="112"/>
      <c r="BI320" s="112"/>
      <c r="BJ320" s="112"/>
      <c r="BK320" s="112"/>
      <c r="BL320" s="112"/>
      <c r="BM320" s="112"/>
      <c r="BN320" s="112"/>
      <c r="BO320" s="112"/>
      <c r="BP320" s="112"/>
      <c r="BQ320" s="112"/>
      <c r="BR320" s="112"/>
      <c r="BS320" s="112"/>
      <c r="BT320" s="112"/>
      <c r="BU320" s="112"/>
      <c r="BV320" s="112"/>
      <c r="BW320" s="112"/>
      <c r="BX320" s="112"/>
      <c r="BY320" s="112"/>
      <c r="BZ320" s="112"/>
      <c r="CA320" s="112"/>
      <c r="CB320" s="112"/>
      <c r="CC320" s="112"/>
      <c r="CD320" s="112"/>
      <c r="CE320" s="112"/>
      <c r="CF320" s="112"/>
      <c r="CG320" s="112"/>
      <c r="CH320" s="112"/>
      <c r="CI320" s="112"/>
      <c r="CJ320" s="112"/>
      <c r="CK320" s="112"/>
      <c r="CL320" s="112"/>
      <c r="CM320" s="112"/>
      <c r="CN320" s="112"/>
      <c r="CO320" s="112"/>
      <c r="CP320" s="112"/>
      <c r="CQ320" s="112"/>
      <c r="CR320" s="112"/>
      <c r="CS320" s="112"/>
      <c r="CT320" s="112"/>
      <c r="CU320" s="112"/>
      <c r="CV320" s="112"/>
      <c r="CW320" s="112"/>
      <c r="CX320" s="112"/>
      <c r="CY320" s="112"/>
      <c r="CZ320" s="112"/>
      <c r="DA320" s="112"/>
      <c r="DB320" s="112"/>
      <c r="DC320" s="113"/>
      <c r="DD320" s="113"/>
      <c r="DE320" s="113"/>
      <c r="DF320" s="113"/>
      <c r="DG320" s="113"/>
      <c r="DH320" s="113"/>
      <c r="DI320" s="113"/>
      <c r="DJ320" s="113"/>
      <c r="DK320" s="113"/>
      <c r="DL320" s="113"/>
      <c r="DM320" s="113"/>
      <c r="DN320" s="113"/>
      <c r="DO320" s="113"/>
      <c r="DP320" s="113"/>
      <c r="DQ320" s="113"/>
      <c r="DR320" s="113"/>
      <c r="DS320" s="113"/>
      <c r="DT320" s="113"/>
      <c r="DU320" s="113"/>
      <c r="DV320" s="113"/>
      <c r="DW320" s="113"/>
      <c r="DX320" s="113"/>
      <c r="DY320" s="113"/>
      <c r="DZ320" s="113"/>
      <c r="EA320" s="113"/>
      <c r="EB320" s="113"/>
      <c r="EC320" s="113"/>
      <c r="ED320" s="113"/>
      <c r="EE320" s="113"/>
      <c r="EF320" s="113"/>
      <c r="EG320" s="113"/>
      <c r="EH320" s="113"/>
      <c r="EI320" s="113"/>
      <c r="EJ320" s="113"/>
      <c r="EK320" s="113"/>
      <c r="EL320" s="113"/>
      <c r="EM320" s="113"/>
      <c r="EN320" s="113"/>
      <c r="EO320" s="113"/>
      <c r="EP320" s="113"/>
      <c r="EQ320" s="113"/>
      <c r="ER320" s="113"/>
      <c r="ES320" s="113"/>
      <c r="ET320" s="113"/>
      <c r="EU320" s="113"/>
      <c r="EV320" s="113"/>
      <c r="EW320" s="113"/>
      <c r="EX320" s="113"/>
    </row>
    <row r="321" spans="1:154" x14ac:dyDescent="0.2">
      <c r="A321" s="115"/>
      <c r="B321" s="116"/>
      <c r="C321" s="116"/>
      <c r="D321" s="116"/>
      <c r="E321" s="116"/>
      <c r="F321" s="116" t="s">
        <v>40</v>
      </c>
      <c r="G321" s="123" t="s">
        <v>304</v>
      </c>
      <c r="H321" s="217">
        <v>3000</v>
      </c>
      <c r="I321" s="264">
        <v>2698</v>
      </c>
      <c r="J321" s="118">
        <f t="shared" si="42"/>
        <v>302</v>
      </c>
      <c r="K321" s="171">
        <f t="shared" si="46"/>
        <v>89.93</v>
      </c>
      <c r="L321" s="219">
        <v>3000</v>
      </c>
      <c r="M321" s="120">
        <v>2378</v>
      </c>
      <c r="N321" s="118">
        <v>320</v>
      </c>
      <c r="O321" s="104">
        <f t="shared" ref="O321:O327" si="47">+M321+N321</f>
        <v>2698</v>
      </c>
      <c r="P321" s="104">
        <f t="shared" si="44"/>
        <v>302</v>
      </c>
      <c r="Q321" s="97">
        <f t="shared" si="45"/>
        <v>89.93</v>
      </c>
      <c r="R321" s="73"/>
      <c r="S321" s="73"/>
      <c r="T321" s="74"/>
      <c r="U321" s="73"/>
      <c r="V321" s="73"/>
      <c r="W321" s="73"/>
      <c r="X321" s="73"/>
      <c r="Y321" s="73"/>
      <c r="Z321" s="73"/>
      <c r="AA321" s="73"/>
      <c r="AB321" s="73"/>
      <c r="AC321" s="73"/>
      <c r="AD321" s="73"/>
      <c r="AE321" s="73"/>
      <c r="AF321" s="73"/>
      <c r="AG321" s="73"/>
      <c r="AH321" s="73"/>
      <c r="AI321" s="73"/>
      <c r="AJ321" s="73"/>
      <c r="AK321" s="73"/>
      <c r="AL321" s="73"/>
      <c r="AM321" s="73"/>
      <c r="AN321" s="73"/>
      <c r="AO321" s="73"/>
      <c r="AP321" s="73"/>
      <c r="AQ321" s="73"/>
      <c r="AR321" s="73"/>
      <c r="AS321" s="14"/>
      <c r="AT321" s="14"/>
      <c r="AU321" s="14"/>
      <c r="AV321" s="14"/>
      <c r="AW321" s="14"/>
      <c r="AX321" s="14"/>
      <c r="AY321" s="14"/>
      <c r="AZ321" s="14"/>
      <c r="BA321" s="14"/>
      <c r="BB321" s="14"/>
      <c r="BC321" s="14"/>
      <c r="BD321" s="14"/>
      <c r="BE321" s="14"/>
      <c r="BF321" s="14"/>
      <c r="BG321" s="14"/>
      <c r="BH321" s="14"/>
      <c r="BI321" s="14"/>
      <c r="BJ321" s="14"/>
      <c r="BK321" s="14"/>
      <c r="BL321" s="14"/>
      <c r="BM321" s="14"/>
      <c r="BN321" s="14"/>
      <c r="BO321" s="14"/>
      <c r="BP321" s="14"/>
      <c r="BQ321" s="14"/>
      <c r="BR321" s="14"/>
      <c r="BS321" s="14"/>
      <c r="BT321" s="14"/>
      <c r="BU321" s="14"/>
      <c r="BV321" s="14"/>
      <c r="BW321" s="14"/>
      <c r="BX321" s="14"/>
      <c r="BY321" s="14"/>
      <c r="BZ321" s="14"/>
      <c r="CA321" s="14"/>
      <c r="CB321" s="14"/>
      <c r="CC321" s="14"/>
      <c r="CD321" s="14"/>
      <c r="CE321" s="14"/>
      <c r="CF321" s="14"/>
      <c r="CG321" s="14"/>
      <c r="CH321" s="14"/>
      <c r="CI321" s="14"/>
      <c r="CJ321" s="14"/>
      <c r="CK321" s="14"/>
      <c r="CL321" s="14"/>
      <c r="CM321" s="14"/>
      <c r="CN321" s="14"/>
      <c r="CO321" s="14"/>
      <c r="CP321" s="14"/>
      <c r="CQ321" s="14"/>
      <c r="CR321" s="14"/>
      <c r="CS321" s="14"/>
      <c r="CT321" s="14"/>
      <c r="CU321" s="14"/>
      <c r="CV321" s="14"/>
      <c r="CW321" s="14"/>
      <c r="CX321" s="14"/>
      <c r="CY321" s="14"/>
      <c r="CZ321" s="14"/>
      <c r="DA321" s="14"/>
      <c r="DB321" s="14"/>
      <c r="DC321" s="16"/>
      <c r="DD321" s="16"/>
      <c r="DE321" s="16"/>
      <c r="DF321" s="16"/>
      <c r="DG321" s="16"/>
      <c r="DH321" s="16"/>
      <c r="DI321" s="16"/>
      <c r="DJ321" s="16"/>
      <c r="DK321" s="16"/>
      <c r="DL321" s="16"/>
      <c r="DM321" s="16"/>
      <c r="DN321" s="16"/>
      <c r="DO321" s="16"/>
      <c r="DP321" s="16"/>
      <c r="DQ321" s="16"/>
      <c r="DR321" s="16"/>
      <c r="DS321" s="16"/>
      <c r="DT321" s="16"/>
      <c r="DU321" s="16"/>
      <c r="DV321" s="16"/>
      <c r="DW321" s="16"/>
      <c r="DX321" s="16"/>
      <c r="DY321" s="16"/>
      <c r="DZ321" s="16"/>
      <c r="EA321" s="16"/>
      <c r="EB321" s="16"/>
      <c r="EC321" s="16"/>
      <c r="ED321" s="16"/>
      <c r="EE321" s="16"/>
      <c r="EF321" s="16"/>
      <c r="EG321" s="16"/>
      <c r="EH321" s="16"/>
      <c r="EI321" s="16"/>
      <c r="EJ321" s="16"/>
      <c r="EK321" s="16"/>
      <c r="EL321" s="16"/>
      <c r="EM321" s="16"/>
      <c r="EN321" s="16"/>
      <c r="EO321" s="16"/>
      <c r="EP321" s="16"/>
      <c r="EQ321" s="16"/>
      <c r="ER321" s="16"/>
      <c r="ES321" s="16"/>
      <c r="ET321" s="16"/>
      <c r="EU321" s="16"/>
      <c r="EV321" s="16"/>
      <c r="EW321" s="16"/>
      <c r="EX321" s="16"/>
    </row>
    <row r="322" spans="1:154" x14ac:dyDescent="0.2">
      <c r="A322" s="115"/>
      <c r="B322" s="116"/>
      <c r="C322" s="116"/>
      <c r="D322" s="116"/>
      <c r="E322" s="116"/>
      <c r="F322" s="116" t="s">
        <v>38</v>
      </c>
      <c r="G322" s="123" t="s">
        <v>253</v>
      </c>
      <c r="H322" s="217"/>
      <c r="I322" s="218"/>
      <c r="J322" s="118">
        <f t="shared" si="42"/>
        <v>0</v>
      </c>
      <c r="K322" s="171"/>
      <c r="L322" s="219"/>
      <c r="M322" s="120"/>
      <c r="N322" s="118"/>
      <c r="O322" s="104">
        <f t="shared" si="47"/>
        <v>0</v>
      </c>
      <c r="P322" s="104">
        <f t="shared" si="44"/>
        <v>0</v>
      </c>
      <c r="Q322" s="97"/>
      <c r="R322" s="73"/>
      <c r="S322" s="73"/>
      <c r="T322" s="74"/>
      <c r="U322" s="73"/>
      <c r="V322" s="73"/>
      <c r="W322" s="73"/>
      <c r="X322" s="73"/>
      <c r="Y322" s="73"/>
      <c r="Z322" s="73"/>
      <c r="AA322" s="73"/>
      <c r="AB322" s="73"/>
      <c r="AC322" s="73"/>
      <c r="AD322" s="73"/>
      <c r="AE322" s="73"/>
      <c r="AF322" s="73"/>
      <c r="AG322" s="73"/>
      <c r="AH322" s="73"/>
      <c r="AI322" s="73"/>
      <c r="AJ322" s="73"/>
      <c r="AK322" s="73"/>
      <c r="AL322" s="73"/>
      <c r="AM322" s="73"/>
      <c r="AN322" s="73"/>
      <c r="AO322" s="73"/>
      <c r="AP322" s="73"/>
      <c r="AQ322" s="73"/>
      <c r="AR322" s="73"/>
      <c r="AS322" s="14"/>
      <c r="AT322" s="14"/>
      <c r="AU322" s="14"/>
      <c r="AV322" s="14"/>
      <c r="AW322" s="14"/>
      <c r="AX322" s="14"/>
      <c r="AY322" s="14"/>
      <c r="AZ322" s="14"/>
      <c r="BA322" s="14"/>
      <c r="BB322" s="14"/>
      <c r="BC322" s="14"/>
      <c r="BD322" s="14"/>
      <c r="BE322" s="14"/>
      <c r="BF322" s="14"/>
      <c r="BG322" s="14"/>
      <c r="BH322" s="14"/>
      <c r="BI322" s="14"/>
      <c r="BJ322" s="14"/>
      <c r="BK322" s="14"/>
      <c r="BL322" s="14"/>
      <c r="BM322" s="14"/>
      <c r="BN322" s="14"/>
      <c r="BO322" s="14"/>
      <c r="BP322" s="14"/>
      <c r="BQ322" s="14"/>
      <c r="BR322" s="14"/>
      <c r="BS322" s="14"/>
      <c r="BT322" s="14"/>
      <c r="BU322" s="14"/>
      <c r="BV322" s="14"/>
      <c r="BW322" s="14"/>
      <c r="BX322" s="14"/>
      <c r="BY322" s="14"/>
      <c r="BZ322" s="14"/>
      <c r="CA322" s="14"/>
      <c r="CB322" s="14"/>
      <c r="CC322" s="14"/>
      <c r="CD322" s="14"/>
      <c r="CE322" s="14"/>
      <c r="CF322" s="14"/>
      <c r="CG322" s="14"/>
      <c r="CH322" s="14"/>
      <c r="CI322" s="14"/>
      <c r="CJ322" s="14"/>
      <c r="CK322" s="14"/>
      <c r="CL322" s="14"/>
      <c r="CM322" s="14"/>
      <c r="CN322" s="14"/>
      <c r="CO322" s="14"/>
      <c r="CP322" s="14"/>
      <c r="CQ322" s="14"/>
      <c r="CR322" s="14"/>
      <c r="CS322" s="14"/>
      <c r="CT322" s="14"/>
      <c r="CU322" s="14"/>
      <c r="CV322" s="14"/>
      <c r="CW322" s="14"/>
      <c r="CX322" s="14"/>
      <c r="CY322" s="14"/>
      <c r="CZ322" s="14"/>
      <c r="DA322" s="14"/>
      <c r="DB322" s="14"/>
      <c r="DC322" s="16"/>
      <c r="DD322" s="16"/>
      <c r="DE322" s="16"/>
      <c r="DF322" s="16"/>
      <c r="DG322" s="16"/>
      <c r="DH322" s="16"/>
      <c r="DI322" s="16"/>
      <c r="DJ322" s="16"/>
      <c r="DK322" s="16"/>
      <c r="DL322" s="16"/>
      <c r="DM322" s="16"/>
      <c r="DN322" s="16"/>
      <c r="DO322" s="16"/>
      <c r="DP322" s="16"/>
      <c r="DQ322" s="16"/>
      <c r="DR322" s="16"/>
      <c r="DS322" s="16"/>
      <c r="DT322" s="16"/>
      <c r="DU322" s="16"/>
      <c r="DV322" s="16"/>
      <c r="DW322" s="16"/>
      <c r="DX322" s="16"/>
      <c r="DY322" s="16"/>
      <c r="DZ322" s="16"/>
      <c r="EA322" s="16"/>
      <c r="EB322" s="16"/>
      <c r="EC322" s="16"/>
      <c r="ED322" s="16"/>
      <c r="EE322" s="16"/>
      <c r="EF322" s="16"/>
      <c r="EG322" s="16"/>
      <c r="EH322" s="16"/>
      <c r="EI322" s="16"/>
      <c r="EJ322" s="16"/>
      <c r="EK322" s="16"/>
      <c r="EL322" s="16"/>
      <c r="EM322" s="16"/>
      <c r="EN322" s="16"/>
      <c r="EO322" s="16"/>
      <c r="EP322" s="16"/>
      <c r="EQ322" s="16"/>
      <c r="ER322" s="16"/>
      <c r="ES322" s="16"/>
      <c r="ET322" s="16"/>
      <c r="EU322" s="16"/>
      <c r="EV322" s="16"/>
      <c r="EW322" s="16"/>
      <c r="EX322" s="16"/>
    </row>
    <row r="323" spans="1:154" x14ac:dyDescent="0.2">
      <c r="A323" s="115"/>
      <c r="B323" s="116"/>
      <c r="C323" s="116"/>
      <c r="D323" s="116"/>
      <c r="E323" s="116">
        <v>11</v>
      </c>
      <c r="F323" s="116"/>
      <c r="G323" s="123" t="s">
        <v>305</v>
      </c>
      <c r="H323" s="217">
        <v>1000</v>
      </c>
      <c r="I323" s="218">
        <v>800</v>
      </c>
      <c r="J323" s="118">
        <f t="shared" si="42"/>
        <v>200</v>
      </c>
      <c r="K323" s="171">
        <f t="shared" si="46"/>
        <v>80</v>
      </c>
      <c r="L323" s="219">
        <v>1000</v>
      </c>
      <c r="M323" s="120">
        <v>800</v>
      </c>
      <c r="N323" s="118"/>
      <c r="O323" s="104">
        <f t="shared" si="47"/>
        <v>800</v>
      </c>
      <c r="P323" s="104">
        <f t="shared" si="44"/>
        <v>200</v>
      </c>
      <c r="Q323" s="97">
        <f t="shared" si="45"/>
        <v>80</v>
      </c>
      <c r="R323" s="73"/>
      <c r="S323" s="73"/>
      <c r="T323" s="74"/>
      <c r="U323" s="73"/>
      <c r="V323" s="73"/>
      <c r="W323" s="73"/>
      <c r="X323" s="73"/>
      <c r="Y323" s="73"/>
      <c r="Z323" s="73"/>
      <c r="AA323" s="73"/>
      <c r="AB323" s="73"/>
      <c r="AC323" s="73"/>
      <c r="AD323" s="73"/>
      <c r="AE323" s="73"/>
      <c r="AF323" s="73"/>
      <c r="AG323" s="73"/>
      <c r="AH323" s="73"/>
      <c r="AI323" s="73"/>
      <c r="AJ323" s="73"/>
      <c r="AK323" s="73"/>
      <c r="AL323" s="73"/>
      <c r="AM323" s="73"/>
      <c r="AN323" s="73"/>
      <c r="AO323" s="73"/>
      <c r="AP323" s="73"/>
      <c r="AQ323" s="73"/>
      <c r="AR323" s="73"/>
      <c r="AS323" s="14"/>
      <c r="AT323" s="14"/>
      <c r="AU323" s="14"/>
      <c r="AV323" s="14"/>
      <c r="AW323" s="14"/>
      <c r="AX323" s="14"/>
      <c r="AY323" s="14"/>
      <c r="AZ323" s="14"/>
      <c r="BA323" s="14"/>
      <c r="BB323" s="14"/>
      <c r="BC323" s="14"/>
      <c r="BD323" s="14"/>
      <c r="BE323" s="14"/>
      <c r="BF323" s="14"/>
      <c r="BG323" s="14"/>
      <c r="BH323" s="14"/>
      <c r="BI323" s="14"/>
      <c r="BJ323" s="14"/>
      <c r="BK323" s="14"/>
      <c r="BL323" s="14"/>
      <c r="BM323" s="14"/>
      <c r="BN323" s="14"/>
      <c r="BO323" s="14"/>
      <c r="BP323" s="14"/>
      <c r="BQ323" s="14"/>
      <c r="BR323" s="14"/>
      <c r="BS323" s="14"/>
      <c r="BT323" s="14"/>
      <c r="BU323" s="14"/>
      <c r="BV323" s="14"/>
      <c r="BW323" s="14"/>
      <c r="BX323" s="14"/>
      <c r="BY323" s="14"/>
      <c r="BZ323" s="14"/>
      <c r="CA323" s="14"/>
      <c r="CB323" s="14"/>
      <c r="CC323" s="14"/>
      <c r="CD323" s="14"/>
      <c r="CE323" s="14"/>
      <c r="CF323" s="14"/>
      <c r="CG323" s="14"/>
      <c r="CH323" s="14"/>
      <c r="CI323" s="14"/>
      <c r="CJ323" s="14"/>
      <c r="CK323" s="14"/>
      <c r="CL323" s="14"/>
      <c r="CM323" s="14"/>
      <c r="CN323" s="14"/>
      <c r="CO323" s="14"/>
      <c r="CP323" s="14"/>
      <c r="CQ323" s="14"/>
      <c r="CR323" s="14"/>
      <c r="CS323" s="14"/>
      <c r="CT323" s="14"/>
      <c r="CU323" s="14"/>
      <c r="CV323" s="14"/>
      <c r="CW323" s="14"/>
      <c r="CX323" s="14"/>
      <c r="CY323" s="14"/>
      <c r="CZ323" s="14"/>
      <c r="DA323" s="14"/>
      <c r="DB323" s="14"/>
      <c r="DC323" s="16"/>
      <c r="DD323" s="16"/>
      <c r="DE323" s="16"/>
      <c r="DF323" s="16"/>
      <c r="DG323" s="16"/>
      <c r="DH323" s="16"/>
      <c r="DI323" s="16"/>
      <c r="DJ323" s="16"/>
      <c r="DK323" s="16"/>
      <c r="DL323" s="16"/>
      <c r="DM323" s="16"/>
      <c r="DN323" s="16"/>
      <c r="DO323" s="16"/>
      <c r="DP323" s="16"/>
      <c r="DQ323" s="16"/>
      <c r="DR323" s="16"/>
      <c r="DS323" s="16"/>
      <c r="DT323" s="16"/>
      <c r="DU323" s="16"/>
      <c r="DV323" s="16"/>
      <c r="DW323" s="16"/>
      <c r="DX323" s="16"/>
      <c r="DY323" s="16"/>
      <c r="DZ323" s="16"/>
      <c r="EA323" s="16"/>
      <c r="EB323" s="16"/>
      <c r="EC323" s="16"/>
      <c r="ED323" s="16"/>
      <c r="EE323" s="16"/>
      <c r="EF323" s="16"/>
      <c r="EG323" s="16"/>
      <c r="EH323" s="16"/>
      <c r="EI323" s="16"/>
      <c r="EJ323" s="16"/>
      <c r="EK323" s="16"/>
      <c r="EL323" s="16"/>
      <c r="EM323" s="16"/>
      <c r="EN323" s="16"/>
      <c r="EO323" s="16"/>
      <c r="EP323" s="16"/>
      <c r="EQ323" s="16"/>
      <c r="ER323" s="16"/>
      <c r="ES323" s="16"/>
      <c r="ET323" s="16"/>
      <c r="EU323" s="16"/>
      <c r="EV323" s="16"/>
      <c r="EW323" s="16"/>
      <c r="EX323" s="16"/>
    </row>
    <row r="324" spans="1:154" hidden="1" x14ac:dyDescent="0.2">
      <c r="A324" s="115"/>
      <c r="B324" s="116"/>
      <c r="C324" s="116"/>
      <c r="D324" s="116"/>
      <c r="E324" s="116">
        <v>12</v>
      </c>
      <c r="F324" s="116"/>
      <c r="G324" s="123" t="s">
        <v>306</v>
      </c>
      <c r="H324" s="217"/>
      <c r="I324" s="218"/>
      <c r="J324" s="118">
        <f t="shared" si="42"/>
        <v>0</v>
      </c>
      <c r="K324" s="171"/>
      <c r="L324" s="219"/>
      <c r="M324" s="120"/>
      <c r="N324" s="118"/>
      <c r="O324" s="104">
        <f t="shared" si="47"/>
        <v>0</v>
      </c>
      <c r="P324" s="104">
        <f t="shared" si="44"/>
        <v>0</v>
      </c>
      <c r="Q324" s="97"/>
      <c r="R324" s="73"/>
      <c r="S324" s="73"/>
      <c r="T324" s="74"/>
      <c r="U324" s="73"/>
      <c r="V324" s="73"/>
      <c r="W324" s="73"/>
      <c r="X324" s="73"/>
      <c r="Y324" s="73"/>
      <c r="Z324" s="73"/>
      <c r="AA324" s="73"/>
      <c r="AB324" s="73"/>
      <c r="AC324" s="73"/>
      <c r="AD324" s="73"/>
      <c r="AE324" s="73"/>
      <c r="AF324" s="73"/>
      <c r="AG324" s="73"/>
      <c r="AH324" s="73"/>
      <c r="AI324" s="73"/>
      <c r="AJ324" s="73"/>
      <c r="AK324" s="73"/>
      <c r="AL324" s="73"/>
      <c r="AM324" s="73"/>
      <c r="AN324" s="73"/>
      <c r="AO324" s="73"/>
      <c r="AP324" s="73"/>
      <c r="AQ324" s="73"/>
      <c r="AR324" s="73"/>
      <c r="AS324" s="14"/>
      <c r="AT324" s="14"/>
      <c r="AU324" s="14"/>
      <c r="AV324" s="14"/>
      <c r="AW324" s="14"/>
      <c r="AX324" s="14"/>
      <c r="AY324" s="14"/>
      <c r="AZ324" s="14"/>
      <c r="BA324" s="14"/>
      <c r="BB324" s="14"/>
      <c r="BC324" s="14"/>
      <c r="BD324" s="14"/>
      <c r="BE324" s="14"/>
      <c r="BF324" s="14"/>
      <c r="BG324" s="14"/>
      <c r="BH324" s="14"/>
      <c r="BI324" s="14"/>
      <c r="BJ324" s="14"/>
      <c r="BK324" s="14"/>
      <c r="BL324" s="14"/>
      <c r="BM324" s="14"/>
      <c r="BN324" s="14"/>
      <c r="BO324" s="14"/>
      <c r="BP324" s="14"/>
      <c r="BQ324" s="14"/>
      <c r="BR324" s="14"/>
      <c r="BS324" s="14"/>
      <c r="BT324" s="14"/>
      <c r="BU324" s="14"/>
      <c r="BV324" s="14"/>
      <c r="BW324" s="14"/>
      <c r="BX324" s="14"/>
      <c r="BY324" s="14"/>
      <c r="BZ324" s="14"/>
      <c r="CA324" s="14"/>
      <c r="CB324" s="14"/>
      <c r="CC324" s="14"/>
      <c r="CD324" s="14"/>
      <c r="CE324" s="14"/>
      <c r="CF324" s="14"/>
      <c r="CG324" s="14"/>
      <c r="CH324" s="14"/>
      <c r="CI324" s="14"/>
      <c r="CJ324" s="14"/>
      <c r="CK324" s="14"/>
      <c r="CL324" s="14"/>
      <c r="CM324" s="14"/>
      <c r="CN324" s="14"/>
      <c r="CO324" s="14"/>
      <c r="CP324" s="14"/>
      <c r="CQ324" s="14"/>
      <c r="CR324" s="14"/>
      <c r="CS324" s="14"/>
      <c r="CT324" s="14"/>
      <c r="CU324" s="14"/>
      <c r="CV324" s="14"/>
      <c r="CW324" s="14"/>
      <c r="CX324" s="14"/>
      <c r="CY324" s="14"/>
      <c r="CZ324" s="14"/>
      <c r="DA324" s="14"/>
      <c r="DB324" s="14"/>
      <c r="DC324" s="16"/>
      <c r="DD324" s="16"/>
      <c r="DE324" s="16"/>
      <c r="DF324" s="16"/>
      <c r="DG324" s="16"/>
      <c r="DH324" s="16"/>
      <c r="DI324" s="16"/>
      <c r="DJ324" s="16"/>
      <c r="DK324" s="16"/>
      <c r="DL324" s="16"/>
      <c r="DM324" s="16"/>
      <c r="DN324" s="16"/>
      <c r="DO324" s="16"/>
      <c r="DP324" s="16"/>
      <c r="DQ324" s="16"/>
      <c r="DR324" s="16"/>
      <c r="DS324" s="16"/>
      <c r="DT324" s="16"/>
      <c r="DU324" s="16"/>
      <c r="DV324" s="16"/>
      <c r="DW324" s="16"/>
      <c r="DX324" s="16"/>
      <c r="DY324" s="16"/>
      <c r="DZ324" s="16"/>
      <c r="EA324" s="16"/>
      <c r="EB324" s="16"/>
      <c r="EC324" s="16"/>
      <c r="ED324" s="16"/>
      <c r="EE324" s="16"/>
      <c r="EF324" s="16"/>
      <c r="EG324" s="16"/>
      <c r="EH324" s="16"/>
      <c r="EI324" s="16"/>
      <c r="EJ324" s="16"/>
      <c r="EK324" s="16"/>
      <c r="EL324" s="16"/>
      <c r="EM324" s="16"/>
      <c r="EN324" s="16"/>
      <c r="EO324" s="16"/>
      <c r="EP324" s="16"/>
      <c r="EQ324" s="16"/>
      <c r="ER324" s="16"/>
      <c r="ES324" s="16"/>
      <c r="ET324" s="16"/>
      <c r="EU324" s="16"/>
      <c r="EV324" s="16"/>
      <c r="EW324" s="16"/>
      <c r="EX324" s="16"/>
    </row>
    <row r="325" spans="1:154" hidden="1" x14ac:dyDescent="0.2">
      <c r="A325" s="115"/>
      <c r="B325" s="116"/>
      <c r="C325" s="116"/>
      <c r="D325" s="116"/>
      <c r="E325" s="116">
        <v>13</v>
      </c>
      <c r="F325" s="116"/>
      <c r="G325" s="123" t="s">
        <v>307</v>
      </c>
      <c r="H325" s="217"/>
      <c r="I325" s="218"/>
      <c r="J325" s="118">
        <f t="shared" si="42"/>
        <v>0</v>
      </c>
      <c r="K325" s="171" t="e">
        <f t="shared" si="46"/>
        <v>#DIV/0!</v>
      </c>
      <c r="L325" s="219"/>
      <c r="M325" s="120"/>
      <c r="N325" s="118"/>
      <c r="O325" s="104">
        <f t="shared" si="47"/>
        <v>0</v>
      </c>
      <c r="P325" s="104">
        <f t="shared" si="44"/>
        <v>0</v>
      </c>
      <c r="Q325" s="97" t="e">
        <f t="shared" si="45"/>
        <v>#DIV/0!</v>
      </c>
      <c r="R325" s="73"/>
      <c r="S325" s="73"/>
      <c r="T325" s="74"/>
      <c r="U325" s="73"/>
      <c r="V325" s="73"/>
      <c r="W325" s="73"/>
      <c r="X325" s="73"/>
      <c r="Y325" s="73"/>
      <c r="Z325" s="73"/>
      <c r="AA325" s="73"/>
      <c r="AB325" s="73"/>
      <c r="AC325" s="73"/>
      <c r="AD325" s="73"/>
      <c r="AE325" s="73"/>
      <c r="AF325" s="73"/>
      <c r="AG325" s="73"/>
      <c r="AH325" s="73"/>
      <c r="AI325" s="73"/>
      <c r="AJ325" s="73"/>
      <c r="AK325" s="73"/>
      <c r="AL325" s="73"/>
      <c r="AM325" s="73"/>
      <c r="AN325" s="73"/>
      <c r="AO325" s="73"/>
      <c r="AP325" s="73"/>
      <c r="AQ325" s="73"/>
      <c r="AR325" s="73"/>
      <c r="AS325" s="14"/>
      <c r="AT325" s="14"/>
      <c r="AU325" s="14"/>
      <c r="AV325" s="14"/>
      <c r="AW325" s="14"/>
      <c r="AX325" s="14"/>
      <c r="AY325" s="14"/>
      <c r="AZ325" s="14"/>
      <c r="BA325" s="14"/>
      <c r="BB325" s="14"/>
      <c r="BC325" s="14"/>
      <c r="BD325" s="14"/>
      <c r="BE325" s="14"/>
      <c r="BF325" s="14"/>
      <c r="BG325" s="14"/>
      <c r="BH325" s="14"/>
      <c r="BI325" s="14"/>
      <c r="BJ325" s="14"/>
      <c r="BK325" s="14"/>
      <c r="BL325" s="14"/>
      <c r="BM325" s="14"/>
      <c r="BN325" s="14"/>
      <c r="BO325" s="14"/>
      <c r="BP325" s="14"/>
      <c r="BQ325" s="14"/>
      <c r="BR325" s="14"/>
      <c r="BS325" s="14"/>
      <c r="BT325" s="14"/>
      <c r="BU325" s="14"/>
      <c r="BV325" s="14"/>
      <c r="BW325" s="14"/>
      <c r="BX325" s="14"/>
      <c r="BY325" s="14"/>
      <c r="BZ325" s="14"/>
      <c r="CA325" s="14"/>
      <c r="CB325" s="14"/>
      <c r="CC325" s="14"/>
      <c r="CD325" s="14"/>
      <c r="CE325" s="14"/>
      <c r="CF325" s="14"/>
      <c r="CG325" s="14"/>
      <c r="CH325" s="14"/>
      <c r="CI325" s="14"/>
      <c r="CJ325" s="14"/>
      <c r="CK325" s="14"/>
      <c r="CL325" s="14"/>
      <c r="CM325" s="14"/>
      <c r="CN325" s="14"/>
      <c r="CO325" s="14"/>
      <c r="CP325" s="14"/>
      <c r="CQ325" s="14"/>
      <c r="CR325" s="14"/>
      <c r="CS325" s="14"/>
      <c r="CT325" s="14"/>
      <c r="CU325" s="14"/>
      <c r="CV325" s="14"/>
      <c r="CW325" s="14"/>
      <c r="CX325" s="14"/>
      <c r="CY325" s="14"/>
      <c r="CZ325" s="14"/>
      <c r="DA325" s="14"/>
      <c r="DB325" s="14"/>
      <c r="DC325" s="16"/>
      <c r="DD325" s="16"/>
      <c r="DE325" s="16"/>
      <c r="DF325" s="16"/>
      <c r="DG325" s="16"/>
      <c r="DH325" s="16"/>
      <c r="DI325" s="16"/>
      <c r="DJ325" s="16"/>
      <c r="DK325" s="16"/>
      <c r="DL325" s="16"/>
      <c r="DM325" s="16"/>
      <c r="DN325" s="16"/>
      <c r="DO325" s="16"/>
      <c r="DP325" s="16"/>
      <c r="DQ325" s="16"/>
      <c r="DR325" s="16"/>
      <c r="DS325" s="16"/>
      <c r="DT325" s="16"/>
      <c r="DU325" s="16"/>
      <c r="DV325" s="16"/>
      <c r="DW325" s="16"/>
      <c r="DX325" s="16"/>
      <c r="DY325" s="16"/>
      <c r="DZ325" s="16"/>
      <c r="EA325" s="16"/>
      <c r="EB325" s="16"/>
      <c r="EC325" s="16"/>
      <c r="ED325" s="16"/>
      <c r="EE325" s="16"/>
      <c r="EF325" s="16"/>
      <c r="EG325" s="16"/>
      <c r="EH325" s="16"/>
      <c r="EI325" s="16"/>
      <c r="EJ325" s="16"/>
      <c r="EK325" s="16"/>
      <c r="EL325" s="16"/>
      <c r="EM325" s="16"/>
      <c r="EN325" s="16"/>
      <c r="EO325" s="16"/>
      <c r="EP325" s="16"/>
      <c r="EQ325" s="16"/>
      <c r="ER325" s="16"/>
      <c r="ES325" s="16"/>
      <c r="ET325" s="16"/>
      <c r="EU325" s="16"/>
      <c r="EV325" s="16"/>
      <c r="EW325" s="16"/>
      <c r="EX325" s="16"/>
    </row>
    <row r="326" spans="1:154" x14ac:dyDescent="0.2">
      <c r="A326" s="115"/>
      <c r="B326" s="116"/>
      <c r="C326" s="116"/>
      <c r="D326" s="116"/>
      <c r="E326" s="116">
        <v>14</v>
      </c>
      <c r="F326" s="116"/>
      <c r="G326" s="123" t="s">
        <v>308</v>
      </c>
      <c r="H326" s="217"/>
      <c r="I326" s="218"/>
      <c r="J326" s="118">
        <f t="shared" si="42"/>
        <v>0</v>
      </c>
      <c r="K326" s="171"/>
      <c r="L326" s="219"/>
      <c r="M326" s="120"/>
      <c r="N326" s="118"/>
      <c r="O326" s="104">
        <f t="shared" si="47"/>
        <v>0</v>
      </c>
      <c r="P326" s="104">
        <f t="shared" si="44"/>
        <v>0</v>
      </c>
      <c r="Q326" s="97"/>
      <c r="R326" s="73"/>
      <c r="S326" s="73"/>
      <c r="T326" s="74"/>
      <c r="U326" s="73"/>
      <c r="V326" s="73"/>
      <c r="W326" s="73"/>
      <c r="X326" s="73"/>
      <c r="Y326" s="73"/>
      <c r="Z326" s="73"/>
      <c r="AA326" s="73"/>
      <c r="AB326" s="73"/>
      <c r="AC326" s="73"/>
      <c r="AD326" s="73"/>
      <c r="AE326" s="73"/>
      <c r="AF326" s="73"/>
      <c r="AG326" s="73"/>
      <c r="AH326" s="73"/>
      <c r="AI326" s="73"/>
      <c r="AJ326" s="73"/>
      <c r="AK326" s="73"/>
      <c r="AL326" s="73"/>
      <c r="AM326" s="73"/>
      <c r="AN326" s="73"/>
      <c r="AO326" s="73"/>
      <c r="AP326" s="73"/>
      <c r="AQ326" s="73"/>
      <c r="AR326" s="73"/>
      <c r="AS326" s="14"/>
      <c r="AT326" s="14"/>
      <c r="AU326" s="14"/>
      <c r="AV326" s="14"/>
      <c r="AW326" s="14"/>
      <c r="AX326" s="14"/>
      <c r="AY326" s="14"/>
      <c r="AZ326" s="14"/>
      <c r="BA326" s="14"/>
      <c r="BB326" s="14"/>
      <c r="BC326" s="14"/>
      <c r="BD326" s="14"/>
      <c r="BE326" s="14"/>
      <c r="BF326" s="14"/>
      <c r="BG326" s="14"/>
      <c r="BH326" s="14"/>
      <c r="BI326" s="14"/>
      <c r="BJ326" s="14"/>
      <c r="BK326" s="14"/>
      <c r="BL326" s="14"/>
      <c r="BM326" s="14"/>
      <c r="BN326" s="14"/>
      <c r="BO326" s="14"/>
      <c r="BP326" s="14"/>
      <c r="BQ326" s="14"/>
      <c r="BR326" s="14"/>
      <c r="BS326" s="14"/>
      <c r="BT326" s="14"/>
      <c r="BU326" s="14"/>
      <c r="BV326" s="14"/>
      <c r="BW326" s="14"/>
      <c r="BX326" s="14"/>
      <c r="BY326" s="14"/>
      <c r="BZ326" s="14"/>
      <c r="CA326" s="14"/>
      <c r="CB326" s="14"/>
      <c r="CC326" s="14"/>
      <c r="CD326" s="14"/>
      <c r="CE326" s="14"/>
      <c r="CF326" s="14"/>
      <c r="CG326" s="14"/>
      <c r="CH326" s="14"/>
      <c r="CI326" s="14"/>
      <c r="CJ326" s="14"/>
      <c r="CK326" s="14"/>
      <c r="CL326" s="14"/>
      <c r="CM326" s="14"/>
      <c r="CN326" s="14"/>
      <c r="CO326" s="14"/>
      <c r="CP326" s="14"/>
      <c r="CQ326" s="14"/>
      <c r="CR326" s="14"/>
      <c r="CS326" s="14"/>
      <c r="CT326" s="14"/>
      <c r="CU326" s="14"/>
      <c r="CV326" s="14"/>
      <c r="CW326" s="14"/>
      <c r="CX326" s="14"/>
      <c r="CY326" s="14"/>
      <c r="CZ326" s="14"/>
      <c r="DA326" s="14"/>
      <c r="DB326" s="14"/>
      <c r="DC326" s="16"/>
      <c r="DD326" s="16"/>
      <c r="DE326" s="16"/>
      <c r="DF326" s="16"/>
      <c r="DG326" s="16"/>
      <c r="DH326" s="16"/>
      <c r="DI326" s="16"/>
      <c r="DJ326" s="16"/>
      <c r="DK326" s="16"/>
      <c r="DL326" s="16"/>
      <c r="DM326" s="16"/>
      <c r="DN326" s="16"/>
      <c r="DO326" s="16"/>
      <c r="DP326" s="16"/>
      <c r="DQ326" s="16"/>
      <c r="DR326" s="16"/>
      <c r="DS326" s="16"/>
      <c r="DT326" s="16"/>
      <c r="DU326" s="16"/>
      <c r="DV326" s="16"/>
      <c r="DW326" s="16"/>
      <c r="DX326" s="16"/>
      <c r="DY326" s="16"/>
      <c r="DZ326" s="16"/>
      <c r="EA326" s="16"/>
      <c r="EB326" s="16"/>
      <c r="EC326" s="16"/>
      <c r="ED326" s="16"/>
      <c r="EE326" s="16"/>
      <c r="EF326" s="16"/>
      <c r="EG326" s="16"/>
      <c r="EH326" s="16"/>
      <c r="EI326" s="16"/>
      <c r="EJ326" s="16"/>
      <c r="EK326" s="16"/>
      <c r="EL326" s="16"/>
      <c r="EM326" s="16"/>
      <c r="EN326" s="16"/>
      <c r="EO326" s="16"/>
      <c r="EP326" s="16"/>
      <c r="EQ326" s="16"/>
      <c r="ER326" s="16"/>
      <c r="ES326" s="16"/>
      <c r="ET326" s="16"/>
      <c r="EU326" s="16"/>
      <c r="EV326" s="16"/>
      <c r="EW326" s="16"/>
      <c r="EX326" s="16"/>
    </row>
    <row r="327" spans="1:154" hidden="1" x14ac:dyDescent="0.2">
      <c r="A327" s="115"/>
      <c r="B327" s="116"/>
      <c r="C327" s="116"/>
      <c r="D327" s="116"/>
      <c r="E327" s="116">
        <v>16</v>
      </c>
      <c r="F327" s="116"/>
      <c r="G327" s="123" t="s">
        <v>309</v>
      </c>
      <c r="H327" s="217"/>
      <c r="I327" s="218"/>
      <c r="J327" s="118">
        <f t="shared" si="42"/>
        <v>0</v>
      </c>
      <c r="K327" s="171"/>
      <c r="L327" s="219"/>
      <c r="M327" s="120"/>
      <c r="N327" s="118"/>
      <c r="O327" s="104">
        <f t="shared" si="47"/>
        <v>0</v>
      </c>
      <c r="P327" s="104">
        <f t="shared" si="44"/>
        <v>0</v>
      </c>
      <c r="Q327" s="97"/>
      <c r="R327" s="73"/>
      <c r="S327" s="73"/>
      <c r="T327" s="74"/>
      <c r="U327" s="73"/>
      <c r="V327" s="73"/>
      <c r="W327" s="73"/>
      <c r="X327" s="73"/>
      <c r="Y327" s="73"/>
      <c r="Z327" s="73"/>
      <c r="AA327" s="73"/>
      <c r="AB327" s="73"/>
      <c r="AC327" s="73"/>
      <c r="AD327" s="73"/>
      <c r="AE327" s="73"/>
      <c r="AF327" s="73"/>
      <c r="AG327" s="73"/>
      <c r="AH327" s="73"/>
      <c r="AI327" s="73"/>
      <c r="AJ327" s="73"/>
      <c r="AK327" s="73"/>
      <c r="AL327" s="73"/>
      <c r="AM327" s="73"/>
      <c r="AN327" s="73"/>
      <c r="AO327" s="73"/>
      <c r="AP327" s="73"/>
      <c r="AQ327" s="73"/>
      <c r="AR327" s="73"/>
      <c r="AS327" s="14"/>
      <c r="AT327" s="14"/>
      <c r="AU327" s="14"/>
      <c r="AV327" s="14"/>
      <c r="AW327" s="14"/>
      <c r="AX327" s="14"/>
      <c r="AY327" s="14"/>
      <c r="AZ327" s="14"/>
      <c r="BA327" s="14"/>
      <c r="BB327" s="14"/>
      <c r="BC327" s="14"/>
      <c r="BD327" s="14"/>
      <c r="BE327" s="14"/>
      <c r="BF327" s="14"/>
      <c r="BG327" s="14"/>
      <c r="BH327" s="14"/>
      <c r="BI327" s="14"/>
      <c r="BJ327" s="14"/>
      <c r="BK327" s="14"/>
      <c r="BL327" s="14"/>
      <c r="BM327" s="14"/>
      <c r="BN327" s="14"/>
      <c r="BO327" s="14"/>
      <c r="BP327" s="14"/>
      <c r="BQ327" s="14"/>
      <c r="BR327" s="14"/>
      <c r="BS327" s="14"/>
      <c r="BT327" s="14"/>
      <c r="BU327" s="14"/>
      <c r="BV327" s="14"/>
      <c r="BW327" s="14"/>
      <c r="BX327" s="14"/>
      <c r="BY327" s="14"/>
      <c r="BZ327" s="14"/>
      <c r="CA327" s="14"/>
      <c r="CB327" s="14"/>
      <c r="CC327" s="14"/>
      <c r="CD327" s="14"/>
      <c r="CE327" s="14"/>
      <c r="CF327" s="14"/>
      <c r="CG327" s="14"/>
      <c r="CH327" s="14"/>
      <c r="CI327" s="14"/>
      <c r="CJ327" s="14"/>
      <c r="CK327" s="14"/>
      <c r="CL327" s="14"/>
      <c r="CM327" s="14"/>
      <c r="CN327" s="14"/>
      <c r="CO327" s="14"/>
      <c r="CP327" s="14"/>
      <c r="CQ327" s="14"/>
      <c r="CR327" s="14"/>
      <c r="CS327" s="14"/>
      <c r="CT327" s="14"/>
      <c r="CU327" s="14"/>
      <c r="CV327" s="14"/>
      <c r="CW327" s="14"/>
      <c r="CX327" s="14"/>
      <c r="CY327" s="14"/>
      <c r="CZ327" s="14"/>
      <c r="DA327" s="14"/>
      <c r="DB327" s="14"/>
      <c r="DC327" s="16"/>
      <c r="DD327" s="16"/>
      <c r="DE327" s="16"/>
      <c r="DF327" s="16"/>
      <c r="DG327" s="16"/>
      <c r="DH327" s="16"/>
      <c r="DI327" s="16"/>
      <c r="DJ327" s="16"/>
      <c r="DK327" s="16"/>
      <c r="DL327" s="16"/>
      <c r="DM327" s="16"/>
      <c r="DN327" s="16"/>
      <c r="DO327" s="16"/>
      <c r="DP327" s="16"/>
      <c r="DQ327" s="16"/>
      <c r="DR327" s="16"/>
      <c r="DS327" s="16"/>
      <c r="DT327" s="16"/>
      <c r="DU327" s="16"/>
      <c r="DV327" s="16"/>
      <c r="DW327" s="16"/>
      <c r="DX327" s="16"/>
      <c r="DY327" s="16"/>
      <c r="DZ327" s="16"/>
      <c r="EA327" s="16"/>
      <c r="EB327" s="16"/>
      <c r="EC327" s="16"/>
      <c r="ED327" s="16"/>
      <c r="EE327" s="16"/>
      <c r="EF327" s="16"/>
      <c r="EG327" s="16"/>
      <c r="EH327" s="16"/>
      <c r="EI327" s="16"/>
      <c r="EJ327" s="16"/>
      <c r="EK327" s="16"/>
      <c r="EL327" s="16"/>
      <c r="EM327" s="16"/>
      <c r="EN327" s="16"/>
      <c r="EO327" s="16"/>
      <c r="EP327" s="16"/>
      <c r="EQ327" s="16"/>
      <c r="ER327" s="16"/>
      <c r="ES327" s="16"/>
      <c r="ET327" s="16"/>
      <c r="EU327" s="16"/>
      <c r="EV327" s="16"/>
      <c r="EW327" s="16"/>
      <c r="EX327" s="16"/>
    </row>
    <row r="328" spans="1:154" hidden="1" x14ac:dyDescent="0.2">
      <c r="A328" s="87"/>
      <c r="B328" s="88"/>
      <c r="C328" s="88"/>
      <c r="D328" s="88"/>
      <c r="E328" s="88"/>
      <c r="F328" s="88"/>
      <c r="G328" s="122" t="s">
        <v>256</v>
      </c>
      <c r="H328" s="213">
        <f>+H329</f>
        <v>0</v>
      </c>
      <c r="I328" s="214">
        <f>+I329</f>
        <v>0</v>
      </c>
      <c r="J328" s="118">
        <f t="shared" si="42"/>
        <v>0</v>
      </c>
      <c r="K328" s="171"/>
      <c r="L328" s="215">
        <f>+L329</f>
        <v>0</v>
      </c>
      <c r="M328" s="173"/>
      <c r="N328" s="170">
        <f>+N329</f>
        <v>0</v>
      </c>
      <c r="O328" s="216">
        <f>+O329</f>
        <v>0</v>
      </c>
      <c r="P328" s="216">
        <f t="shared" si="44"/>
        <v>0</v>
      </c>
      <c r="Q328" s="97"/>
      <c r="R328" s="73"/>
      <c r="S328" s="73"/>
      <c r="T328" s="74"/>
      <c r="U328" s="73"/>
      <c r="V328" s="73"/>
      <c r="W328" s="73"/>
      <c r="X328" s="73"/>
      <c r="Y328" s="73"/>
      <c r="Z328" s="73"/>
      <c r="AA328" s="73"/>
      <c r="AB328" s="73"/>
      <c r="AC328" s="73"/>
      <c r="AD328" s="73"/>
      <c r="AE328" s="73"/>
      <c r="AF328" s="73"/>
      <c r="AG328" s="73"/>
      <c r="AH328" s="73"/>
      <c r="AI328" s="73"/>
      <c r="AJ328" s="73"/>
      <c r="AK328" s="73"/>
      <c r="AL328" s="73"/>
      <c r="AM328" s="73"/>
      <c r="AN328" s="73"/>
      <c r="AO328" s="73"/>
      <c r="AP328" s="73"/>
      <c r="AQ328" s="73"/>
      <c r="AR328" s="73"/>
      <c r="AS328" s="14"/>
      <c r="AT328" s="14"/>
      <c r="AU328" s="14"/>
      <c r="AV328" s="14"/>
      <c r="AW328" s="14"/>
      <c r="AX328" s="14"/>
      <c r="AY328" s="14"/>
      <c r="AZ328" s="14"/>
      <c r="BA328" s="14"/>
      <c r="BB328" s="14"/>
      <c r="BC328" s="14"/>
      <c r="BD328" s="14"/>
      <c r="BE328" s="14"/>
      <c r="BF328" s="14"/>
      <c r="BG328" s="14"/>
      <c r="BH328" s="14"/>
      <c r="BI328" s="14"/>
      <c r="BJ328" s="14"/>
      <c r="BK328" s="14"/>
      <c r="BL328" s="14"/>
      <c r="BM328" s="14"/>
      <c r="BN328" s="14"/>
      <c r="BO328" s="14"/>
      <c r="BP328" s="14"/>
      <c r="BQ328" s="14"/>
      <c r="BR328" s="14"/>
      <c r="BS328" s="14"/>
      <c r="BT328" s="14"/>
      <c r="BU328" s="14"/>
      <c r="BV328" s="14"/>
      <c r="BW328" s="14"/>
      <c r="BX328" s="14"/>
      <c r="BY328" s="14"/>
      <c r="BZ328" s="14"/>
      <c r="CA328" s="14"/>
      <c r="CB328" s="14"/>
      <c r="CC328" s="14"/>
      <c r="CD328" s="14"/>
      <c r="CE328" s="14"/>
      <c r="CF328" s="14"/>
      <c r="CG328" s="14"/>
      <c r="CH328" s="14"/>
      <c r="CI328" s="14"/>
      <c r="CJ328" s="14"/>
      <c r="CK328" s="14"/>
      <c r="CL328" s="14"/>
      <c r="CM328" s="14"/>
      <c r="CN328" s="14"/>
      <c r="CO328" s="14"/>
      <c r="CP328" s="14"/>
      <c r="CQ328" s="14"/>
      <c r="CR328" s="14"/>
      <c r="CS328" s="14"/>
      <c r="CT328" s="14"/>
      <c r="CU328" s="14"/>
      <c r="CV328" s="14"/>
      <c r="CW328" s="14"/>
      <c r="CX328" s="14"/>
      <c r="CY328" s="14"/>
      <c r="CZ328" s="14"/>
      <c r="DA328" s="14"/>
      <c r="DB328" s="14"/>
      <c r="DC328" s="16"/>
      <c r="DD328" s="16"/>
      <c r="DE328" s="16"/>
      <c r="DF328" s="16"/>
      <c r="DG328" s="16"/>
      <c r="DH328" s="16"/>
      <c r="DI328" s="16"/>
      <c r="DJ328" s="16"/>
      <c r="DK328" s="16"/>
      <c r="DL328" s="16"/>
      <c r="DM328" s="16"/>
      <c r="DN328" s="16"/>
      <c r="DO328" s="16"/>
      <c r="DP328" s="16"/>
      <c r="DQ328" s="16"/>
      <c r="DR328" s="16"/>
      <c r="DS328" s="16"/>
      <c r="DT328" s="16"/>
      <c r="DU328" s="16"/>
      <c r="DV328" s="16"/>
      <c r="DW328" s="16"/>
      <c r="DX328" s="16"/>
      <c r="DY328" s="16"/>
      <c r="DZ328" s="16"/>
      <c r="EA328" s="16"/>
      <c r="EB328" s="16"/>
      <c r="EC328" s="16"/>
      <c r="ED328" s="16"/>
      <c r="EE328" s="16"/>
      <c r="EF328" s="16"/>
      <c r="EG328" s="16"/>
      <c r="EH328" s="16"/>
      <c r="EI328" s="16"/>
      <c r="EJ328" s="16"/>
      <c r="EK328" s="16"/>
      <c r="EL328" s="16"/>
      <c r="EM328" s="16"/>
      <c r="EN328" s="16"/>
      <c r="EO328" s="16"/>
      <c r="EP328" s="16"/>
      <c r="EQ328" s="16"/>
      <c r="ER328" s="16"/>
      <c r="ES328" s="16"/>
      <c r="ET328" s="16"/>
      <c r="EU328" s="16"/>
      <c r="EV328" s="16"/>
      <c r="EW328" s="16"/>
      <c r="EX328" s="16"/>
    </row>
    <row r="329" spans="1:154" ht="33" hidden="1" x14ac:dyDescent="0.2">
      <c r="A329" s="115"/>
      <c r="B329" s="116"/>
      <c r="C329" s="116"/>
      <c r="D329" s="116"/>
      <c r="E329" s="116"/>
      <c r="F329" s="116"/>
      <c r="G329" s="123" t="s">
        <v>257</v>
      </c>
      <c r="H329" s="217"/>
      <c r="I329" s="218"/>
      <c r="J329" s="118">
        <f t="shared" si="42"/>
        <v>0</v>
      </c>
      <c r="K329" s="171"/>
      <c r="L329" s="219"/>
      <c r="M329" s="120"/>
      <c r="N329" s="118"/>
      <c r="O329" s="104">
        <f>+M329+N329</f>
        <v>0</v>
      </c>
      <c r="P329" s="104">
        <f t="shared" si="44"/>
        <v>0</v>
      </c>
      <c r="Q329" s="97"/>
      <c r="R329" s="73"/>
      <c r="S329" s="73"/>
      <c r="T329" s="74"/>
      <c r="U329" s="73"/>
      <c r="V329" s="73"/>
      <c r="W329" s="73"/>
      <c r="X329" s="73"/>
      <c r="Y329" s="73"/>
      <c r="Z329" s="73"/>
      <c r="AA329" s="73"/>
      <c r="AB329" s="73"/>
      <c r="AC329" s="73"/>
      <c r="AD329" s="73"/>
      <c r="AE329" s="73"/>
      <c r="AF329" s="73"/>
      <c r="AG329" s="73"/>
      <c r="AH329" s="73"/>
      <c r="AI329" s="73"/>
      <c r="AJ329" s="73"/>
      <c r="AK329" s="73"/>
      <c r="AL329" s="73"/>
      <c r="AM329" s="73"/>
      <c r="AN329" s="73"/>
      <c r="AO329" s="73"/>
      <c r="AP329" s="73"/>
      <c r="AQ329" s="73"/>
      <c r="AR329" s="73"/>
      <c r="AS329" s="14"/>
      <c r="AT329" s="14"/>
      <c r="AU329" s="14"/>
      <c r="AV329" s="14"/>
      <c r="AW329" s="14"/>
      <c r="AX329" s="14"/>
      <c r="AY329" s="14"/>
      <c r="AZ329" s="14"/>
      <c r="BA329" s="14"/>
      <c r="BB329" s="14"/>
      <c r="BC329" s="14"/>
      <c r="BD329" s="14"/>
      <c r="BE329" s="14"/>
      <c r="BF329" s="14"/>
      <c r="BG329" s="14"/>
      <c r="BH329" s="14"/>
      <c r="BI329" s="14"/>
      <c r="BJ329" s="14"/>
      <c r="BK329" s="14"/>
      <c r="BL329" s="14"/>
      <c r="BM329" s="14"/>
      <c r="BN329" s="14"/>
      <c r="BO329" s="14"/>
      <c r="BP329" s="14"/>
      <c r="BQ329" s="14"/>
      <c r="BR329" s="14"/>
      <c r="BS329" s="14"/>
      <c r="BT329" s="14"/>
      <c r="BU329" s="14"/>
      <c r="BV329" s="14"/>
      <c r="BW329" s="14"/>
      <c r="BX329" s="14"/>
      <c r="BY329" s="14"/>
      <c r="BZ329" s="14"/>
      <c r="CA329" s="14"/>
      <c r="CB329" s="14"/>
      <c r="CC329" s="14"/>
      <c r="CD329" s="14"/>
      <c r="CE329" s="14"/>
      <c r="CF329" s="14"/>
      <c r="CG329" s="14"/>
      <c r="CH329" s="14"/>
      <c r="CI329" s="14"/>
      <c r="CJ329" s="14"/>
      <c r="CK329" s="14"/>
      <c r="CL329" s="14"/>
      <c r="CM329" s="14"/>
      <c r="CN329" s="14"/>
      <c r="CO329" s="14"/>
      <c r="CP329" s="14"/>
      <c r="CQ329" s="14"/>
      <c r="CR329" s="14"/>
      <c r="CS329" s="14"/>
      <c r="CT329" s="14"/>
      <c r="CU329" s="14"/>
      <c r="CV329" s="14"/>
      <c r="CW329" s="14"/>
      <c r="CX329" s="14"/>
      <c r="CY329" s="14"/>
      <c r="CZ329" s="14"/>
      <c r="DA329" s="14"/>
      <c r="DB329" s="14"/>
      <c r="DC329" s="16"/>
      <c r="DD329" s="16"/>
      <c r="DE329" s="16"/>
      <c r="DF329" s="16"/>
      <c r="DG329" s="16"/>
      <c r="DH329" s="16"/>
      <c r="DI329" s="16"/>
      <c r="DJ329" s="16"/>
      <c r="DK329" s="16"/>
      <c r="DL329" s="16"/>
      <c r="DM329" s="16"/>
      <c r="DN329" s="16"/>
      <c r="DO329" s="16"/>
      <c r="DP329" s="16"/>
      <c r="DQ329" s="16"/>
      <c r="DR329" s="16"/>
      <c r="DS329" s="16"/>
      <c r="DT329" s="16"/>
      <c r="DU329" s="16"/>
      <c r="DV329" s="16"/>
      <c r="DW329" s="16"/>
      <c r="DX329" s="16"/>
      <c r="DY329" s="16"/>
      <c r="DZ329" s="16"/>
      <c r="EA329" s="16"/>
      <c r="EB329" s="16"/>
      <c r="EC329" s="16"/>
      <c r="ED329" s="16"/>
      <c r="EE329" s="16"/>
      <c r="EF329" s="16"/>
      <c r="EG329" s="16"/>
      <c r="EH329" s="16"/>
      <c r="EI329" s="16"/>
      <c r="EJ329" s="16"/>
      <c r="EK329" s="16"/>
      <c r="EL329" s="16"/>
      <c r="EM329" s="16"/>
      <c r="EN329" s="16"/>
      <c r="EO329" s="16"/>
      <c r="EP329" s="16"/>
      <c r="EQ329" s="16"/>
      <c r="ER329" s="16"/>
      <c r="ES329" s="16"/>
      <c r="ET329" s="16"/>
      <c r="EU329" s="16"/>
      <c r="EV329" s="16"/>
      <c r="EW329" s="16"/>
      <c r="EX329" s="16"/>
    </row>
    <row r="330" spans="1:154" ht="33" hidden="1" x14ac:dyDescent="0.2">
      <c r="A330" s="115"/>
      <c r="B330" s="116"/>
      <c r="C330" s="116"/>
      <c r="D330" s="116"/>
      <c r="E330" s="116">
        <v>25</v>
      </c>
      <c r="F330" s="116"/>
      <c r="G330" s="99" t="s">
        <v>310</v>
      </c>
      <c r="H330" s="217"/>
      <c r="I330" s="218"/>
      <c r="J330" s="118">
        <f t="shared" si="42"/>
        <v>0</v>
      </c>
      <c r="K330" s="171"/>
      <c r="L330" s="219"/>
      <c r="M330" s="120"/>
      <c r="N330" s="118"/>
      <c r="O330" s="104">
        <f>+M330+N330</f>
        <v>0</v>
      </c>
      <c r="P330" s="104">
        <f t="shared" si="44"/>
        <v>0</v>
      </c>
      <c r="Q330" s="97"/>
      <c r="R330" s="73"/>
      <c r="S330" s="73"/>
      <c r="T330" s="74"/>
      <c r="U330" s="73"/>
      <c r="V330" s="73"/>
      <c r="W330" s="73"/>
      <c r="X330" s="73"/>
      <c r="Y330" s="73"/>
      <c r="Z330" s="73"/>
      <c r="AA330" s="73"/>
      <c r="AB330" s="73"/>
      <c r="AC330" s="73"/>
      <c r="AD330" s="73"/>
      <c r="AE330" s="73"/>
      <c r="AF330" s="73"/>
      <c r="AG330" s="73"/>
      <c r="AH330" s="73"/>
      <c r="AI330" s="73"/>
      <c r="AJ330" s="73"/>
      <c r="AK330" s="73"/>
      <c r="AL330" s="73"/>
      <c r="AM330" s="73"/>
      <c r="AN330" s="73"/>
      <c r="AO330" s="73"/>
      <c r="AP330" s="73"/>
      <c r="AQ330" s="73"/>
      <c r="AR330" s="73"/>
      <c r="AS330" s="14"/>
      <c r="AT330" s="14"/>
      <c r="AU330" s="14"/>
      <c r="AV330" s="14"/>
      <c r="AW330" s="14"/>
      <c r="AX330" s="14"/>
      <c r="AY330" s="14"/>
      <c r="AZ330" s="14"/>
      <c r="BA330" s="14"/>
      <c r="BB330" s="14"/>
      <c r="BC330" s="14"/>
      <c r="BD330" s="14"/>
      <c r="BE330" s="14"/>
      <c r="BF330" s="14"/>
      <c r="BG330" s="14"/>
      <c r="BH330" s="14"/>
      <c r="BI330" s="14"/>
      <c r="BJ330" s="14"/>
      <c r="BK330" s="14"/>
      <c r="BL330" s="14"/>
      <c r="BM330" s="14"/>
      <c r="BN330" s="14"/>
      <c r="BO330" s="14"/>
      <c r="BP330" s="14"/>
      <c r="BQ330" s="14"/>
      <c r="BR330" s="14"/>
      <c r="BS330" s="14"/>
      <c r="BT330" s="14"/>
      <c r="BU330" s="14"/>
      <c r="BV330" s="14"/>
      <c r="BW330" s="14"/>
      <c r="BX330" s="14"/>
      <c r="BY330" s="14"/>
      <c r="BZ330" s="14"/>
      <c r="CA330" s="14"/>
      <c r="CB330" s="14"/>
      <c r="CC330" s="14"/>
      <c r="CD330" s="14"/>
      <c r="CE330" s="14"/>
      <c r="CF330" s="14"/>
      <c r="CG330" s="14"/>
      <c r="CH330" s="14"/>
      <c r="CI330" s="14"/>
      <c r="CJ330" s="14"/>
      <c r="CK330" s="14"/>
      <c r="CL330" s="14"/>
      <c r="CM330" s="14"/>
      <c r="CN330" s="14"/>
      <c r="CO330" s="14"/>
      <c r="CP330" s="14"/>
      <c r="CQ330" s="14"/>
      <c r="CR330" s="14"/>
      <c r="CS330" s="14"/>
      <c r="CT330" s="14"/>
      <c r="CU330" s="14"/>
      <c r="CV330" s="14"/>
      <c r="CW330" s="14"/>
      <c r="CX330" s="14"/>
      <c r="CY330" s="14"/>
      <c r="CZ330" s="14"/>
      <c r="DA330" s="14"/>
      <c r="DB330" s="14"/>
      <c r="DC330" s="16"/>
      <c r="DD330" s="16"/>
      <c r="DE330" s="16"/>
      <c r="DF330" s="16"/>
      <c r="DG330" s="16"/>
      <c r="DH330" s="16"/>
      <c r="DI330" s="16"/>
      <c r="DJ330" s="16"/>
      <c r="DK330" s="16"/>
      <c r="DL330" s="16"/>
      <c r="DM330" s="16"/>
      <c r="DN330" s="16"/>
      <c r="DO330" s="16"/>
      <c r="DP330" s="16"/>
      <c r="DQ330" s="16"/>
      <c r="DR330" s="16"/>
      <c r="DS330" s="16"/>
      <c r="DT330" s="16"/>
      <c r="DU330" s="16"/>
      <c r="DV330" s="16"/>
      <c r="DW330" s="16"/>
      <c r="DX330" s="16"/>
      <c r="DY330" s="16"/>
      <c r="DZ330" s="16"/>
      <c r="EA330" s="16"/>
      <c r="EB330" s="16"/>
      <c r="EC330" s="16"/>
      <c r="ED330" s="16"/>
      <c r="EE330" s="16"/>
      <c r="EF330" s="16"/>
      <c r="EG330" s="16"/>
      <c r="EH330" s="16"/>
      <c r="EI330" s="16"/>
      <c r="EJ330" s="16"/>
      <c r="EK330" s="16"/>
      <c r="EL330" s="16"/>
      <c r="EM330" s="16"/>
      <c r="EN330" s="16"/>
      <c r="EO330" s="16"/>
      <c r="EP330" s="16"/>
      <c r="EQ330" s="16"/>
      <c r="ER330" s="16"/>
      <c r="ES330" s="16"/>
      <c r="ET330" s="16"/>
      <c r="EU330" s="16"/>
      <c r="EV330" s="16"/>
      <c r="EW330" s="16"/>
      <c r="EX330" s="16"/>
    </row>
    <row r="331" spans="1:154" s="114" customFormat="1" x14ac:dyDescent="0.25">
      <c r="A331" s="87"/>
      <c r="B331" s="88"/>
      <c r="C331" s="88"/>
      <c r="D331" s="88"/>
      <c r="E331" s="88" t="s">
        <v>125</v>
      </c>
      <c r="F331" s="88"/>
      <c r="G331" s="212" t="s">
        <v>311</v>
      </c>
      <c r="H331" s="213">
        <f>+H332+H333+H334+H335+H336+H337</f>
        <v>76000</v>
      </c>
      <c r="I331" s="214">
        <f>+I332+I333+I334+I335+I336+I337</f>
        <v>72527</v>
      </c>
      <c r="J331" s="170">
        <f>+J332+J333+J334+J335+J336+J337</f>
        <v>3473</v>
      </c>
      <c r="K331" s="171">
        <f t="shared" si="46"/>
        <v>95.43</v>
      </c>
      <c r="L331" s="215">
        <f>+L332+L333+L334+L335+L336+L337</f>
        <v>68500</v>
      </c>
      <c r="M331" s="170">
        <f>+M332+M333+M334+M335+M336+M337</f>
        <v>56822</v>
      </c>
      <c r="N331" s="170">
        <f>+N332+N333+N334+N335+N336+N337</f>
        <v>5897</v>
      </c>
      <c r="O331" s="216">
        <f>+O332+O333+O334+O335+O336+O337</f>
        <v>62719</v>
      </c>
      <c r="P331" s="216">
        <f t="shared" si="44"/>
        <v>5781</v>
      </c>
      <c r="Q331" s="97">
        <f t="shared" si="45"/>
        <v>91.56</v>
      </c>
      <c r="R331" s="110"/>
      <c r="S331" s="110"/>
      <c r="T331" s="111"/>
      <c r="U331" s="110"/>
      <c r="V331" s="110"/>
      <c r="W331" s="110"/>
      <c r="X331" s="110"/>
      <c r="Y331" s="110"/>
      <c r="Z331" s="110"/>
      <c r="AA331" s="110"/>
      <c r="AB331" s="110"/>
      <c r="AC331" s="110"/>
      <c r="AD331" s="110"/>
      <c r="AE331" s="110"/>
      <c r="AF331" s="110"/>
      <c r="AG331" s="110"/>
      <c r="AH331" s="110"/>
      <c r="AI331" s="110"/>
      <c r="AJ331" s="110"/>
      <c r="AK331" s="110"/>
      <c r="AL331" s="110"/>
      <c r="AM331" s="110"/>
      <c r="AN331" s="110"/>
      <c r="AO331" s="110"/>
      <c r="AP331" s="110"/>
      <c r="AQ331" s="110"/>
      <c r="AR331" s="110"/>
      <c r="AS331" s="112"/>
      <c r="AT331" s="112"/>
      <c r="AU331" s="112"/>
      <c r="AV331" s="112"/>
      <c r="AW331" s="112"/>
      <c r="AX331" s="112"/>
      <c r="AY331" s="112"/>
      <c r="AZ331" s="112"/>
      <c r="BA331" s="112"/>
      <c r="BB331" s="112"/>
      <c r="BC331" s="112"/>
      <c r="BD331" s="112"/>
      <c r="BE331" s="112"/>
      <c r="BF331" s="112"/>
      <c r="BG331" s="112"/>
      <c r="BH331" s="112"/>
      <c r="BI331" s="112"/>
      <c r="BJ331" s="112"/>
      <c r="BK331" s="112"/>
      <c r="BL331" s="112"/>
      <c r="BM331" s="112"/>
      <c r="BN331" s="112"/>
      <c r="BO331" s="112"/>
      <c r="BP331" s="112"/>
      <c r="BQ331" s="112"/>
      <c r="BR331" s="112"/>
      <c r="BS331" s="112"/>
      <c r="BT331" s="112"/>
      <c r="BU331" s="112"/>
      <c r="BV331" s="112"/>
      <c r="BW331" s="112"/>
      <c r="BX331" s="112"/>
      <c r="BY331" s="112"/>
      <c r="BZ331" s="112"/>
      <c r="CA331" s="112"/>
      <c r="CB331" s="112"/>
      <c r="CC331" s="112"/>
      <c r="CD331" s="112"/>
      <c r="CE331" s="112"/>
      <c r="CF331" s="112"/>
      <c r="CG331" s="112"/>
      <c r="CH331" s="112"/>
      <c r="CI331" s="112"/>
      <c r="CJ331" s="112"/>
      <c r="CK331" s="112"/>
      <c r="CL331" s="112"/>
      <c r="CM331" s="112"/>
      <c r="CN331" s="112"/>
      <c r="CO331" s="112"/>
      <c r="CP331" s="112"/>
      <c r="CQ331" s="112"/>
      <c r="CR331" s="112"/>
      <c r="CS331" s="112"/>
      <c r="CT331" s="112"/>
      <c r="CU331" s="112"/>
      <c r="CV331" s="112"/>
      <c r="CW331" s="112"/>
      <c r="CX331" s="112"/>
      <c r="CY331" s="112"/>
      <c r="CZ331" s="112"/>
      <c r="DA331" s="112"/>
      <c r="DB331" s="112"/>
      <c r="DC331" s="113"/>
      <c r="DD331" s="113"/>
      <c r="DE331" s="113"/>
      <c r="DF331" s="113"/>
      <c r="DG331" s="113"/>
      <c r="DH331" s="113"/>
      <c r="DI331" s="113"/>
      <c r="DJ331" s="113"/>
      <c r="DK331" s="113"/>
      <c r="DL331" s="113"/>
      <c r="DM331" s="113"/>
      <c r="DN331" s="113"/>
      <c r="DO331" s="113"/>
      <c r="DP331" s="113"/>
      <c r="DQ331" s="113"/>
      <c r="DR331" s="113"/>
      <c r="DS331" s="113"/>
      <c r="DT331" s="113"/>
      <c r="DU331" s="113"/>
      <c r="DV331" s="113"/>
      <c r="DW331" s="113"/>
      <c r="DX331" s="113"/>
      <c r="DY331" s="113"/>
      <c r="DZ331" s="113"/>
      <c r="EA331" s="113"/>
      <c r="EB331" s="113"/>
      <c r="EC331" s="113"/>
      <c r="ED331" s="113"/>
      <c r="EE331" s="113"/>
      <c r="EF331" s="113"/>
      <c r="EG331" s="113"/>
      <c r="EH331" s="113"/>
      <c r="EI331" s="113"/>
      <c r="EJ331" s="113"/>
      <c r="EK331" s="113"/>
      <c r="EL331" s="113"/>
      <c r="EM331" s="113"/>
      <c r="EN331" s="113"/>
      <c r="EO331" s="113"/>
      <c r="EP331" s="113"/>
      <c r="EQ331" s="113"/>
      <c r="ER331" s="113"/>
      <c r="ES331" s="113"/>
      <c r="ET331" s="113"/>
      <c r="EU331" s="113"/>
      <c r="EV331" s="113"/>
      <c r="EW331" s="113"/>
      <c r="EX331" s="113"/>
    </row>
    <row r="332" spans="1:154" hidden="1" x14ac:dyDescent="0.2">
      <c r="A332" s="115"/>
      <c r="B332" s="116"/>
      <c r="C332" s="116"/>
      <c r="D332" s="116"/>
      <c r="E332" s="116"/>
      <c r="F332" s="116" t="s">
        <v>38</v>
      </c>
      <c r="G332" s="123" t="s">
        <v>195</v>
      </c>
      <c r="H332" s="217"/>
      <c r="I332" s="218"/>
      <c r="J332" s="118">
        <f t="shared" si="42"/>
        <v>0</v>
      </c>
      <c r="K332" s="171"/>
      <c r="L332" s="219"/>
      <c r="M332" s="120"/>
      <c r="N332" s="118"/>
      <c r="O332" s="104">
        <f t="shared" ref="O332:O337" si="48">+M332+N332</f>
        <v>0</v>
      </c>
      <c r="P332" s="104">
        <f t="shared" si="44"/>
        <v>0</v>
      </c>
      <c r="Q332" s="97"/>
      <c r="R332" s="73"/>
      <c r="S332" s="73"/>
      <c r="T332" s="74"/>
      <c r="U332" s="73"/>
      <c r="V332" s="73"/>
      <c r="W332" s="73"/>
      <c r="X332" s="73"/>
      <c r="Y332" s="73"/>
      <c r="Z332" s="73"/>
      <c r="AA332" s="73"/>
      <c r="AB332" s="73"/>
      <c r="AC332" s="73"/>
      <c r="AD332" s="73"/>
      <c r="AE332" s="73"/>
      <c r="AF332" s="73"/>
      <c r="AG332" s="73"/>
      <c r="AH332" s="73"/>
      <c r="AI332" s="73"/>
      <c r="AJ332" s="73"/>
      <c r="AK332" s="73"/>
      <c r="AL332" s="73"/>
      <c r="AM332" s="73"/>
      <c r="AN332" s="73"/>
      <c r="AO332" s="73"/>
      <c r="AP332" s="73"/>
      <c r="AQ332" s="73"/>
      <c r="AR332" s="73"/>
      <c r="AS332" s="14"/>
      <c r="AT332" s="14"/>
      <c r="AU332" s="14"/>
      <c r="AV332" s="14"/>
      <c r="AW332" s="14"/>
      <c r="AX332" s="14"/>
      <c r="AY332" s="14"/>
      <c r="AZ332" s="14"/>
      <c r="BA332" s="14"/>
      <c r="BB332" s="14"/>
      <c r="BC332" s="14"/>
      <c r="BD332" s="14"/>
      <c r="BE332" s="14"/>
      <c r="BF332" s="14"/>
      <c r="BG332" s="14"/>
      <c r="BH332" s="14"/>
      <c r="BI332" s="14"/>
      <c r="BJ332" s="14"/>
      <c r="BK332" s="14"/>
      <c r="BL332" s="14"/>
      <c r="BM332" s="14"/>
      <c r="BN332" s="14"/>
      <c r="BO332" s="14"/>
      <c r="BP332" s="14"/>
      <c r="BQ332" s="14"/>
      <c r="BR332" s="14"/>
      <c r="BS332" s="14"/>
      <c r="BT332" s="14"/>
      <c r="BU332" s="14"/>
      <c r="BV332" s="14"/>
      <c r="BW332" s="14"/>
      <c r="BX332" s="14"/>
      <c r="BY332" s="14"/>
      <c r="BZ332" s="14"/>
      <c r="CA332" s="14"/>
      <c r="CB332" s="14"/>
      <c r="CC332" s="14"/>
      <c r="CD332" s="14"/>
      <c r="CE332" s="14"/>
      <c r="CF332" s="14"/>
      <c r="CG332" s="14"/>
      <c r="CH332" s="14"/>
      <c r="CI332" s="14"/>
      <c r="CJ332" s="14"/>
      <c r="CK332" s="14"/>
      <c r="CL332" s="14"/>
      <c r="CM332" s="14"/>
      <c r="CN332" s="14"/>
      <c r="CO332" s="14"/>
      <c r="CP332" s="14"/>
      <c r="CQ332" s="14"/>
      <c r="CR332" s="14"/>
      <c r="CS332" s="14"/>
      <c r="CT332" s="14"/>
      <c r="CU332" s="14"/>
      <c r="CV332" s="14"/>
      <c r="CW332" s="14"/>
      <c r="CX332" s="14"/>
      <c r="CY332" s="14"/>
      <c r="CZ332" s="14"/>
      <c r="DA332" s="14"/>
      <c r="DB332" s="14"/>
      <c r="DC332" s="16"/>
      <c r="DD332" s="16"/>
      <c r="DE332" s="16"/>
      <c r="DF332" s="16"/>
      <c r="DG332" s="16"/>
      <c r="DH332" s="16"/>
      <c r="DI332" s="16"/>
      <c r="DJ332" s="16"/>
      <c r="DK332" s="16"/>
      <c r="DL332" s="16"/>
      <c r="DM332" s="16"/>
      <c r="DN332" s="16"/>
      <c r="DO332" s="16"/>
      <c r="DP332" s="16"/>
      <c r="DQ332" s="16"/>
      <c r="DR332" s="16"/>
      <c r="DS332" s="16"/>
      <c r="DT332" s="16"/>
      <c r="DU332" s="16"/>
      <c r="DV332" s="16"/>
      <c r="DW332" s="16"/>
      <c r="DX332" s="16"/>
      <c r="DY332" s="16"/>
      <c r="DZ332" s="16"/>
      <c r="EA332" s="16"/>
      <c r="EB332" s="16"/>
      <c r="EC332" s="16"/>
      <c r="ED332" s="16"/>
      <c r="EE332" s="16"/>
      <c r="EF332" s="16"/>
      <c r="EG332" s="16"/>
      <c r="EH332" s="16"/>
      <c r="EI332" s="16"/>
      <c r="EJ332" s="16"/>
      <c r="EK332" s="16"/>
      <c r="EL332" s="16"/>
      <c r="EM332" s="16"/>
      <c r="EN332" s="16"/>
      <c r="EO332" s="16"/>
      <c r="EP332" s="16"/>
      <c r="EQ332" s="16"/>
      <c r="ER332" s="16"/>
      <c r="ES332" s="16"/>
      <c r="ET332" s="16"/>
      <c r="EU332" s="16"/>
      <c r="EV332" s="16"/>
      <c r="EW332" s="16"/>
      <c r="EX332" s="16"/>
    </row>
    <row r="333" spans="1:154" hidden="1" x14ac:dyDescent="0.2">
      <c r="A333" s="115"/>
      <c r="B333" s="116"/>
      <c r="C333" s="116"/>
      <c r="D333" s="116"/>
      <c r="E333" s="116"/>
      <c r="F333" s="116"/>
      <c r="G333" s="99" t="s">
        <v>312</v>
      </c>
      <c r="H333" s="217"/>
      <c r="I333" s="218"/>
      <c r="J333" s="118">
        <f t="shared" si="42"/>
        <v>0</v>
      </c>
      <c r="K333" s="171"/>
      <c r="L333" s="219"/>
      <c r="M333" s="120"/>
      <c r="N333" s="118"/>
      <c r="O333" s="104">
        <f t="shared" si="48"/>
        <v>0</v>
      </c>
      <c r="P333" s="104">
        <f t="shared" si="44"/>
        <v>0</v>
      </c>
      <c r="Q333" s="97"/>
      <c r="R333" s="73"/>
      <c r="S333" s="73"/>
      <c r="T333" s="74"/>
      <c r="U333" s="73"/>
      <c r="V333" s="73"/>
      <c r="W333" s="73"/>
      <c r="X333" s="73"/>
      <c r="Y333" s="73"/>
      <c r="Z333" s="73"/>
      <c r="AA333" s="73"/>
      <c r="AB333" s="73"/>
      <c r="AC333" s="73"/>
      <c r="AD333" s="73"/>
      <c r="AE333" s="73"/>
      <c r="AF333" s="73"/>
      <c r="AG333" s="73"/>
      <c r="AH333" s="73"/>
      <c r="AI333" s="73"/>
      <c r="AJ333" s="73"/>
      <c r="AK333" s="73"/>
      <c r="AL333" s="73"/>
      <c r="AM333" s="73"/>
      <c r="AN333" s="73"/>
      <c r="AO333" s="73"/>
      <c r="AP333" s="73"/>
      <c r="AQ333" s="73"/>
      <c r="AR333" s="73"/>
      <c r="AS333" s="14"/>
      <c r="AT333" s="14"/>
      <c r="AU333" s="14"/>
      <c r="AV333" s="14"/>
      <c r="AW333" s="14"/>
      <c r="AX333" s="14"/>
      <c r="AY333" s="14"/>
      <c r="AZ333" s="14"/>
      <c r="BA333" s="14"/>
      <c r="BB333" s="14"/>
      <c r="BC333" s="14"/>
      <c r="BD333" s="14"/>
      <c r="BE333" s="14"/>
      <c r="BF333" s="14"/>
      <c r="BG333" s="14"/>
      <c r="BH333" s="14"/>
      <c r="BI333" s="14"/>
      <c r="BJ333" s="14"/>
      <c r="BK333" s="14"/>
      <c r="BL333" s="14"/>
      <c r="BM333" s="14"/>
      <c r="BN333" s="14"/>
      <c r="BO333" s="14"/>
      <c r="BP333" s="14"/>
      <c r="BQ333" s="14"/>
      <c r="BR333" s="14"/>
      <c r="BS333" s="14"/>
      <c r="BT333" s="14"/>
      <c r="BU333" s="14"/>
      <c r="BV333" s="14"/>
      <c r="BW333" s="14"/>
      <c r="BX333" s="14"/>
      <c r="BY333" s="14"/>
      <c r="BZ333" s="14"/>
      <c r="CA333" s="14"/>
      <c r="CB333" s="14"/>
      <c r="CC333" s="14"/>
      <c r="CD333" s="14"/>
      <c r="CE333" s="14"/>
      <c r="CF333" s="14"/>
      <c r="CG333" s="14"/>
      <c r="CH333" s="14"/>
      <c r="CI333" s="14"/>
      <c r="CJ333" s="14"/>
      <c r="CK333" s="14"/>
      <c r="CL333" s="14"/>
      <c r="CM333" s="14"/>
      <c r="CN333" s="14"/>
      <c r="CO333" s="14"/>
      <c r="CP333" s="14"/>
      <c r="CQ333" s="14"/>
      <c r="CR333" s="14"/>
      <c r="CS333" s="14"/>
      <c r="CT333" s="14"/>
      <c r="CU333" s="14"/>
      <c r="CV333" s="14"/>
      <c r="CW333" s="14"/>
      <c r="CX333" s="14"/>
      <c r="CY333" s="14"/>
      <c r="CZ333" s="14"/>
      <c r="DA333" s="14"/>
      <c r="DB333" s="14"/>
      <c r="DC333" s="16"/>
      <c r="DD333" s="16"/>
      <c r="DE333" s="16"/>
      <c r="DF333" s="16"/>
      <c r="DG333" s="16"/>
      <c r="DH333" s="16"/>
      <c r="DI333" s="16"/>
      <c r="DJ333" s="16"/>
      <c r="DK333" s="16"/>
      <c r="DL333" s="16"/>
      <c r="DM333" s="16"/>
      <c r="DN333" s="16"/>
      <c r="DO333" s="16"/>
      <c r="DP333" s="16"/>
      <c r="DQ333" s="16"/>
      <c r="DR333" s="16"/>
      <c r="DS333" s="16"/>
      <c r="DT333" s="16"/>
      <c r="DU333" s="16"/>
      <c r="DV333" s="16"/>
      <c r="DW333" s="16"/>
      <c r="DX333" s="16"/>
      <c r="DY333" s="16"/>
      <c r="DZ333" s="16"/>
      <c r="EA333" s="16"/>
      <c r="EB333" s="16"/>
      <c r="EC333" s="16"/>
      <c r="ED333" s="16"/>
      <c r="EE333" s="16"/>
      <c r="EF333" s="16"/>
      <c r="EG333" s="16"/>
      <c r="EH333" s="16"/>
      <c r="EI333" s="16"/>
      <c r="EJ333" s="16"/>
      <c r="EK333" s="16"/>
      <c r="EL333" s="16"/>
      <c r="EM333" s="16"/>
      <c r="EN333" s="16"/>
      <c r="EO333" s="16"/>
      <c r="EP333" s="16"/>
      <c r="EQ333" s="16"/>
      <c r="ER333" s="16"/>
      <c r="ES333" s="16"/>
      <c r="ET333" s="16"/>
      <c r="EU333" s="16"/>
      <c r="EV333" s="16"/>
      <c r="EW333" s="16"/>
      <c r="EX333" s="16"/>
    </row>
    <row r="334" spans="1:154" x14ac:dyDescent="0.2">
      <c r="A334" s="115"/>
      <c r="B334" s="116"/>
      <c r="C334" s="116"/>
      <c r="D334" s="116"/>
      <c r="E334" s="116"/>
      <c r="F334" s="116" t="s">
        <v>26</v>
      </c>
      <c r="G334" s="123" t="s">
        <v>196</v>
      </c>
      <c r="H334" s="217">
        <v>18000</v>
      </c>
      <c r="I334" s="218">
        <v>18000</v>
      </c>
      <c r="J334" s="118">
        <f t="shared" si="42"/>
        <v>0</v>
      </c>
      <c r="K334" s="171">
        <f t="shared" si="46"/>
        <v>100</v>
      </c>
      <c r="L334" s="219">
        <v>14500</v>
      </c>
      <c r="M334" s="120">
        <v>13144</v>
      </c>
      <c r="N334" s="276">
        <v>1213</v>
      </c>
      <c r="O334" s="104">
        <f t="shared" si="48"/>
        <v>14357</v>
      </c>
      <c r="P334" s="104">
        <f t="shared" si="44"/>
        <v>143</v>
      </c>
      <c r="Q334" s="97">
        <f t="shared" si="45"/>
        <v>99.01</v>
      </c>
      <c r="R334" s="73"/>
      <c r="S334" s="73"/>
      <c r="T334" s="74"/>
      <c r="U334" s="73"/>
      <c r="V334" s="73"/>
      <c r="W334" s="73"/>
      <c r="X334" s="73"/>
      <c r="Y334" s="73"/>
      <c r="Z334" s="73"/>
      <c r="AA334" s="73"/>
      <c r="AB334" s="73"/>
      <c r="AC334" s="73"/>
      <c r="AD334" s="73"/>
      <c r="AE334" s="73"/>
      <c r="AF334" s="73"/>
      <c r="AG334" s="73"/>
      <c r="AH334" s="73"/>
      <c r="AI334" s="73"/>
      <c r="AJ334" s="73"/>
      <c r="AK334" s="73"/>
      <c r="AL334" s="73"/>
      <c r="AM334" s="73"/>
      <c r="AN334" s="73"/>
      <c r="AO334" s="73"/>
      <c r="AP334" s="73"/>
      <c r="AQ334" s="73"/>
      <c r="AR334" s="73"/>
      <c r="AS334" s="14"/>
      <c r="AT334" s="14"/>
      <c r="AU334" s="14"/>
      <c r="AV334" s="14"/>
      <c r="AW334" s="14"/>
      <c r="AX334" s="14"/>
      <c r="AY334" s="14"/>
      <c r="AZ334" s="14"/>
      <c r="BA334" s="14"/>
      <c r="BB334" s="14"/>
      <c r="BC334" s="14"/>
      <c r="BD334" s="14"/>
      <c r="BE334" s="14"/>
      <c r="BF334" s="14"/>
      <c r="BG334" s="14"/>
      <c r="BH334" s="14"/>
      <c r="BI334" s="14"/>
      <c r="BJ334" s="14"/>
      <c r="BK334" s="14"/>
      <c r="BL334" s="14"/>
      <c r="BM334" s="14"/>
      <c r="BN334" s="14"/>
      <c r="BO334" s="14"/>
      <c r="BP334" s="14"/>
      <c r="BQ334" s="14"/>
      <c r="BR334" s="14"/>
      <c r="BS334" s="14"/>
      <c r="BT334" s="14"/>
      <c r="BU334" s="14"/>
      <c r="BV334" s="14"/>
      <c r="BW334" s="14"/>
      <c r="BX334" s="14"/>
      <c r="BY334" s="14"/>
      <c r="BZ334" s="14"/>
      <c r="CA334" s="14"/>
      <c r="CB334" s="14"/>
      <c r="CC334" s="14"/>
      <c r="CD334" s="14"/>
      <c r="CE334" s="14"/>
      <c r="CF334" s="14"/>
      <c r="CG334" s="14"/>
      <c r="CH334" s="14"/>
      <c r="CI334" s="14"/>
      <c r="CJ334" s="14"/>
      <c r="CK334" s="14"/>
      <c r="CL334" s="14"/>
      <c r="CM334" s="14"/>
      <c r="CN334" s="14"/>
      <c r="CO334" s="14"/>
      <c r="CP334" s="14"/>
      <c r="CQ334" s="14"/>
      <c r="CR334" s="14"/>
      <c r="CS334" s="14"/>
      <c r="CT334" s="14"/>
      <c r="CU334" s="14"/>
      <c r="CV334" s="14"/>
      <c r="CW334" s="14"/>
      <c r="CX334" s="14"/>
      <c r="CY334" s="14"/>
      <c r="CZ334" s="14"/>
      <c r="DA334" s="14"/>
      <c r="DB334" s="14"/>
      <c r="DC334" s="16"/>
      <c r="DD334" s="16"/>
      <c r="DE334" s="16"/>
      <c r="DF334" s="16"/>
      <c r="DG334" s="16"/>
      <c r="DH334" s="16"/>
      <c r="DI334" s="16"/>
      <c r="DJ334" s="16"/>
      <c r="DK334" s="16"/>
      <c r="DL334" s="16"/>
      <c r="DM334" s="16"/>
      <c r="DN334" s="16"/>
      <c r="DO334" s="16"/>
      <c r="DP334" s="16"/>
      <c r="DQ334" s="16"/>
      <c r="DR334" s="16"/>
      <c r="DS334" s="16"/>
      <c r="DT334" s="16"/>
      <c r="DU334" s="16"/>
      <c r="DV334" s="16"/>
      <c r="DW334" s="16"/>
      <c r="DX334" s="16"/>
      <c r="DY334" s="16"/>
      <c r="DZ334" s="16"/>
      <c r="EA334" s="16"/>
      <c r="EB334" s="16"/>
      <c r="EC334" s="16"/>
      <c r="ED334" s="16"/>
      <c r="EE334" s="16"/>
      <c r="EF334" s="16"/>
      <c r="EG334" s="16"/>
      <c r="EH334" s="16"/>
      <c r="EI334" s="16"/>
      <c r="EJ334" s="16"/>
      <c r="EK334" s="16"/>
      <c r="EL334" s="16"/>
      <c r="EM334" s="16"/>
      <c r="EN334" s="16"/>
      <c r="EO334" s="16"/>
      <c r="EP334" s="16"/>
      <c r="EQ334" s="16"/>
      <c r="ER334" s="16"/>
      <c r="ES334" s="16"/>
      <c r="ET334" s="16"/>
      <c r="EU334" s="16"/>
      <c r="EV334" s="16"/>
      <c r="EW334" s="16"/>
      <c r="EX334" s="16"/>
    </row>
    <row r="335" spans="1:154" x14ac:dyDescent="0.2">
      <c r="A335" s="115"/>
      <c r="B335" s="116"/>
      <c r="C335" s="116"/>
      <c r="D335" s="116"/>
      <c r="E335" s="116"/>
      <c r="F335" s="116" t="s">
        <v>42</v>
      </c>
      <c r="G335" s="123" t="s">
        <v>313</v>
      </c>
      <c r="H335" s="217">
        <v>51000</v>
      </c>
      <c r="I335" s="218">
        <v>51000</v>
      </c>
      <c r="J335" s="118">
        <f t="shared" si="42"/>
        <v>0</v>
      </c>
      <c r="K335" s="171">
        <f t="shared" si="46"/>
        <v>100</v>
      </c>
      <c r="L335" s="219">
        <v>47000</v>
      </c>
      <c r="M335" s="120">
        <v>40574</v>
      </c>
      <c r="N335" s="118">
        <v>4261</v>
      </c>
      <c r="O335" s="104">
        <f t="shared" si="48"/>
        <v>44835</v>
      </c>
      <c r="P335" s="104">
        <f t="shared" si="44"/>
        <v>2165</v>
      </c>
      <c r="Q335" s="97">
        <f t="shared" si="45"/>
        <v>95.39</v>
      </c>
      <c r="R335" s="73"/>
      <c r="S335" s="73"/>
      <c r="T335" s="74"/>
      <c r="U335" s="73"/>
      <c r="V335" s="73"/>
      <c r="W335" s="73"/>
      <c r="X335" s="73"/>
      <c r="Y335" s="73"/>
      <c r="Z335" s="73"/>
      <c r="AA335" s="73"/>
      <c r="AB335" s="73"/>
      <c r="AC335" s="73"/>
      <c r="AD335" s="73"/>
      <c r="AE335" s="73"/>
      <c r="AF335" s="73"/>
      <c r="AG335" s="73"/>
      <c r="AH335" s="73"/>
      <c r="AI335" s="73"/>
      <c r="AJ335" s="73"/>
      <c r="AK335" s="73"/>
      <c r="AL335" s="73"/>
      <c r="AM335" s="73"/>
      <c r="AN335" s="73"/>
      <c r="AO335" s="73"/>
      <c r="AP335" s="73"/>
      <c r="AQ335" s="73"/>
      <c r="AR335" s="73"/>
      <c r="AS335" s="14"/>
      <c r="AT335" s="14"/>
      <c r="AU335" s="14"/>
      <c r="AV335" s="14"/>
      <c r="AW335" s="14"/>
      <c r="AX335" s="14"/>
      <c r="AY335" s="14"/>
      <c r="AZ335" s="14"/>
      <c r="BA335" s="14"/>
      <c r="BB335" s="14"/>
      <c r="BC335" s="14"/>
      <c r="BD335" s="14"/>
      <c r="BE335" s="14"/>
      <c r="BF335" s="14"/>
      <c r="BG335" s="14"/>
      <c r="BH335" s="14"/>
      <c r="BI335" s="14"/>
      <c r="BJ335" s="14"/>
      <c r="BK335" s="14"/>
      <c r="BL335" s="14"/>
      <c r="BM335" s="14"/>
      <c r="BN335" s="14"/>
      <c r="BO335" s="14"/>
      <c r="BP335" s="14"/>
      <c r="BQ335" s="14"/>
      <c r="BR335" s="14"/>
      <c r="BS335" s="14"/>
      <c r="BT335" s="14"/>
      <c r="BU335" s="14"/>
      <c r="BV335" s="14"/>
      <c r="BW335" s="14"/>
      <c r="BX335" s="14"/>
      <c r="BY335" s="14"/>
      <c r="BZ335" s="14"/>
      <c r="CA335" s="14"/>
      <c r="CB335" s="14"/>
      <c r="CC335" s="14"/>
      <c r="CD335" s="14"/>
      <c r="CE335" s="14"/>
      <c r="CF335" s="14"/>
      <c r="CG335" s="14"/>
      <c r="CH335" s="14"/>
      <c r="CI335" s="14"/>
      <c r="CJ335" s="14"/>
      <c r="CK335" s="14"/>
      <c r="CL335" s="14"/>
      <c r="CM335" s="14"/>
      <c r="CN335" s="14"/>
      <c r="CO335" s="14"/>
      <c r="CP335" s="14"/>
      <c r="CQ335" s="14"/>
      <c r="CR335" s="14"/>
      <c r="CS335" s="14"/>
      <c r="CT335" s="14"/>
      <c r="CU335" s="14"/>
      <c r="CV335" s="14"/>
      <c r="CW335" s="14"/>
      <c r="CX335" s="14"/>
      <c r="CY335" s="14"/>
      <c r="CZ335" s="14"/>
      <c r="DA335" s="14"/>
      <c r="DB335" s="14"/>
      <c r="DC335" s="16"/>
      <c r="DD335" s="16"/>
      <c r="DE335" s="16"/>
      <c r="DF335" s="16"/>
      <c r="DG335" s="16"/>
      <c r="DH335" s="16"/>
      <c r="DI335" s="16"/>
      <c r="DJ335" s="16"/>
      <c r="DK335" s="16"/>
      <c r="DL335" s="16"/>
      <c r="DM335" s="16"/>
      <c r="DN335" s="16"/>
      <c r="DO335" s="16"/>
      <c r="DP335" s="16"/>
      <c r="DQ335" s="16"/>
      <c r="DR335" s="16"/>
      <c r="DS335" s="16"/>
      <c r="DT335" s="16"/>
      <c r="DU335" s="16"/>
      <c r="DV335" s="16"/>
      <c r="DW335" s="16"/>
      <c r="DX335" s="16"/>
      <c r="DY335" s="16"/>
      <c r="DZ335" s="16"/>
      <c r="EA335" s="16"/>
      <c r="EB335" s="16"/>
      <c r="EC335" s="16"/>
      <c r="ED335" s="16"/>
      <c r="EE335" s="16"/>
      <c r="EF335" s="16"/>
      <c r="EG335" s="16"/>
      <c r="EH335" s="16"/>
      <c r="EI335" s="16"/>
      <c r="EJ335" s="16"/>
      <c r="EK335" s="16"/>
      <c r="EL335" s="16"/>
      <c r="EM335" s="16"/>
      <c r="EN335" s="16"/>
      <c r="EO335" s="16"/>
      <c r="EP335" s="16"/>
      <c r="EQ335" s="16"/>
      <c r="ER335" s="16"/>
      <c r="ES335" s="16"/>
      <c r="ET335" s="16"/>
      <c r="EU335" s="16"/>
      <c r="EV335" s="16"/>
      <c r="EW335" s="16"/>
      <c r="EX335" s="16"/>
    </row>
    <row r="336" spans="1:154" hidden="1" x14ac:dyDescent="0.2">
      <c r="A336" s="115"/>
      <c r="B336" s="116"/>
      <c r="C336" s="116"/>
      <c r="D336" s="116"/>
      <c r="E336" s="116"/>
      <c r="F336" s="116" t="s">
        <v>51</v>
      </c>
      <c r="G336" s="123" t="s">
        <v>314</v>
      </c>
      <c r="H336" s="217"/>
      <c r="I336" s="218"/>
      <c r="J336" s="118">
        <f t="shared" si="42"/>
        <v>0</v>
      </c>
      <c r="K336" s="171"/>
      <c r="L336" s="219"/>
      <c r="M336" s="120"/>
      <c r="N336" s="118"/>
      <c r="O336" s="104">
        <f t="shared" si="48"/>
        <v>0</v>
      </c>
      <c r="P336" s="104">
        <f t="shared" si="44"/>
        <v>0</v>
      </c>
      <c r="Q336" s="97"/>
      <c r="R336" s="73"/>
      <c r="S336" s="73"/>
      <c r="T336" s="74"/>
      <c r="U336" s="73"/>
      <c r="V336" s="73"/>
      <c r="W336" s="73"/>
      <c r="X336" s="73"/>
      <c r="Y336" s="73"/>
      <c r="Z336" s="73"/>
      <c r="AA336" s="73"/>
      <c r="AB336" s="73"/>
      <c r="AC336" s="73"/>
      <c r="AD336" s="73"/>
      <c r="AE336" s="73"/>
      <c r="AF336" s="73"/>
      <c r="AG336" s="73"/>
      <c r="AH336" s="73"/>
      <c r="AI336" s="73"/>
      <c r="AJ336" s="73"/>
      <c r="AK336" s="73"/>
      <c r="AL336" s="73"/>
      <c r="AM336" s="73"/>
      <c r="AN336" s="73"/>
      <c r="AO336" s="73"/>
      <c r="AP336" s="73"/>
      <c r="AQ336" s="73"/>
      <c r="AR336" s="73"/>
      <c r="AS336" s="14"/>
      <c r="AT336" s="14"/>
      <c r="AU336" s="14"/>
      <c r="AV336" s="14"/>
      <c r="AW336" s="14"/>
      <c r="AX336" s="14"/>
      <c r="AY336" s="14"/>
      <c r="AZ336" s="14"/>
      <c r="BA336" s="14"/>
      <c r="BB336" s="14"/>
      <c r="BC336" s="14"/>
      <c r="BD336" s="14"/>
      <c r="BE336" s="14"/>
      <c r="BF336" s="14"/>
      <c r="BG336" s="14"/>
      <c r="BH336" s="14"/>
      <c r="BI336" s="14"/>
      <c r="BJ336" s="14"/>
      <c r="BK336" s="14"/>
      <c r="BL336" s="14"/>
      <c r="BM336" s="14"/>
      <c r="BN336" s="14"/>
      <c r="BO336" s="14"/>
      <c r="BP336" s="14"/>
      <c r="BQ336" s="14"/>
      <c r="BR336" s="14"/>
      <c r="BS336" s="14"/>
      <c r="BT336" s="14"/>
      <c r="BU336" s="14"/>
      <c r="BV336" s="14"/>
      <c r="BW336" s="14"/>
      <c r="BX336" s="14"/>
      <c r="BY336" s="14"/>
      <c r="BZ336" s="14"/>
      <c r="CA336" s="14"/>
      <c r="CB336" s="14"/>
      <c r="CC336" s="14"/>
      <c r="CD336" s="14"/>
      <c r="CE336" s="14"/>
      <c r="CF336" s="14"/>
      <c r="CG336" s="14"/>
      <c r="CH336" s="14"/>
      <c r="CI336" s="14"/>
      <c r="CJ336" s="14"/>
      <c r="CK336" s="14"/>
      <c r="CL336" s="14"/>
      <c r="CM336" s="14"/>
      <c r="CN336" s="14"/>
      <c r="CO336" s="14"/>
      <c r="CP336" s="14"/>
      <c r="CQ336" s="14"/>
      <c r="CR336" s="14"/>
      <c r="CS336" s="14"/>
      <c r="CT336" s="14"/>
      <c r="CU336" s="14"/>
      <c r="CV336" s="14"/>
      <c r="CW336" s="14"/>
      <c r="CX336" s="14"/>
      <c r="CY336" s="14"/>
      <c r="CZ336" s="14"/>
      <c r="DA336" s="14"/>
      <c r="DB336" s="14"/>
      <c r="DC336" s="16"/>
      <c r="DD336" s="16"/>
      <c r="DE336" s="16"/>
      <c r="DF336" s="16"/>
      <c r="DG336" s="16"/>
      <c r="DH336" s="16"/>
      <c r="DI336" s="16"/>
      <c r="DJ336" s="16"/>
      <c r="DK336" s="16"/>
      <c r="DL336" s="16"/>
      <c r="DM336" s="16"/>
      <c r="DN336" s="16"/>
      <c r="DO336" s="16"/>
      <c r="DP336" s="16"/>
      <c r="DQ336" s="16"/>
      <c r="DR336" s="16"/>
      <c r="DS336" s="16"/>
      <c r="DT336" s="16"/>
      <c r="DU336" s="16"/>
      <c r="DV336" s="16"/>
      <c r="DW336" s="16"/>
      <c r="DX336" s="16"/>
      <c r="DY336" s="16"/>
      <c r="DZ336" s="16"/>
      <c r="EA336" s="16"/>
      <c r="EB336" s="16"/>
      <c r="EC336" s="16"/>
      <c r="ED336" s="16"/>
      <c r="EE336" s="16"/>
      <c r="EF336" s="16"/>
      <c r="EG336" s="16"/>
      <c r="EH336" s="16"/>
      <c r="EI336" s="16"/>
      <c r="EJ336" s="16"/>
      <c r="EK336" s="16"/>
      <c r="EL336" s="16"/>
      <c r="EM336" s="16"/>
      <c r="EN336" s="16"/>
      <c r="EO336" s="16"/>
      <c r="EP336" s="16"/>
      <c r="EQ336" s="16"/>
      <c r="ER336" s="16"/>
      <c r="ES336" s="16"/>
      <c r="ET336" s="16"/>
      <c r="EU336" s="16"/>
      <c r="EV336" s="16"/>
      <c r="EW336" s="16"/>
      <c r="EX336" s="16"/>
    </row>
    <row r="337" spans="1:154" x14ac:dyDescent="0.2">
      <c r="A337" s="115"/>
      <c r="B337" s="116"/>
      <c r="C337" s="116"/>
      <c r="D337" s="116"/>
      <c r="E337" s="116"/>
      <c r="F337" s="116" t="s">
        <v>125</v>
      </c>
      <c r="G337" s="123" t="s">
        <v>260</v>
      </c>
      <c r="H337" s="217">
        <v>7000</v>
      </c>
      <c r="I337" s="264">
        <v>3527</v>
      </c>
      <c r="J337" s="118">
        <f t="shared" si="42"/>
        <v>3473</v>
      </c>
      <c r="K337" s="171">
        <f t="shared" si="46"/>
        <v>50.39</v>
      </c>
      <c r="L337" s="219">
        <v>7000</v>
      </c>
      <c r="M337" s="120">
        <v>3104</v>
      </c>
      <c r="N337" s="118">
        <v>423</v>
      </c>
      <c r="O337" s="104">
        <f t="shared" si="48"/>
        <v>3527</v>
      </c>
      <c r="P337" s="104">
        <f t="shared" si="44"/>
        <v>3473</v>
      </c>
      <c r="Q337" s="97">
        <f t="shared" si="45"/>
        <v>50.39</v>
      </c>
      <c r="R337" s="73"/>
      <c r="S337" s="73"/>
      <c r="T337" s="74"/>
      <c r="U337" s="73"/>
      <c r="V337" s="73"/>
      <c r="W337" s="73"/>
      <c r="X337" s="73"/>
      <c r="Y337" s="73"/>
      <c r="Z337" s="73"/>
      <c r="AA337" s="73"/>
      <c r="AB337" s="73"/>
      <c r="AC337" s="73"/>
      <c r="AD337" s="73"/>
      <c r="AE337" s="73"/>
      <c r="AF337" s="73"/>
      <c r="AG337" s="73"/>
      <c r="AH337" s="73"/>
      <c r="AI337" s="73"/>
      <c r="AJ337" s="73"/>
      <c r="AK337" s="73"/>
      <c r="AL337" s="73"/>
      <c r="AM337" s="73"/>
      <c r="AN337" s="73"/>
      <c r="AO337" s="73"/>
      <c r="AP337" s="73"/>
      <c r="AQ337" s="73"/>
      <c r="AR337" s="73"/>
      <c r="AS337" s="14"/>
      <c r="AT337" s="14"/>
      <c r="AU337" s="14"/>
      <c r="AV337" s="14"/>
      <c r="AW337" s="14"/>
      <c r="AX337" s="14"/>
      <c r="AY337" s="14"/>
      <c r="AZ337" s="14"/>
      <c r="BA337" s="14"/>
      <c r="BB337" s="14"/>
      <c r="BC337" s="14"/>
      <c r="BD337" s="14"/>
      <c r="BE337" s="14"/>
      <c r="BF337" s="14"/>
      <c r="BG337" s="14"/>
      <c r="BH337" s="14"/>
      <c r="BI337" s="14"/>
      <c r="BJ337" s="14"/>
      <c r="BK337" s="14"/>
      <c r="BL337" s="14"/>
      <c r="BM337" s="14"/>
      <c r="BN337" s="14"/>
      <c r="BO337" s="14"/>
      <c r="BP337" s="14"/>
      <c r="BQ337" s="14"/>
      <c r="BR337" s="14"/>
      <c r="BS337" s="14"/>
      <c r="BT337" s="14"/>
      <c r="BU337" s="14"/>
      <c r="BV337" s="14"/>
      <c r="BW337" s="14"/>
      <c r="BX337" s="14"/>
      <c r="BY337" s="14"/>
      <c r="BZ337" s="14"/>
      <c r="CA337" s="14"/>
      <c r="CB337" s="14"/>
      <c r="CC337" s="14"/>
      <c r="CD337" s="14"/>
      <c r="CE337" s="14"/>
      <c r="CF337" s="14"/>
      <c r="CG337" s="14"/>
      <c r="CH337" s="14"/>
      <c r="CI337" s="14"/>
      <c r="CJ337" s="14"/>
      <c r="CK337" s="14"/>
      <c r="CL337" s="14"/>
      <c r="CM337" s="14"/>
      <c r="CN337" s="14"/>
      <c r="CO337" s="14"/>
      <c r="CP337" s="14"/>
      <c r="CQ337" s="14"/>
      <c r="CR337" s="14"/>
      <c r="CS337" s="14"/>
      <c r="CT337" s="14"/>
      <c r="CU337" s="14"/>
      <c r="CV337" s="14"/>
      <c r="CW337" s="14"/>
      <c r="CX337" s="14"/>
      <c r="CY337" s="14"/>
      <c r="CZ337" s="14"/>
      <c r="DA337" s="14"/>
      <c r="DB337" s="14"/>
      <c r="DC337" s="16"/>
      <c r="DD337" s="16"/>
      <c r="DE337" s="16"/>
      <c r="DF337" s="16"/>
      <c r="DG337" s="16"/>
      <c r="DH337" s="16"/>
      <c r="DI337" s="16"/>
      <c r="DJ337" s="16"/>
      <c r="DK337" s="16"/>
      <c r="DL337" s="16"/>
      <c r="DM337" s="16"/>
      <c r="DN337" s="16"/>
      <c r="DO337" s="16"/>
      <c r="DP337" s="16"/>
      <c r="DQ337" s="16"/>
      <c r="DR337" s="16"/>
      <c r="DS337" s="16"/>
      <c r="DT337" s="16"/>
      <c r="DU337" s="16"/>
      <c r="DV337" s="16"/>
      <c r="DW337" s="16"/>
      <c r="DX337" s="16"/>
      <c r="DY337" s="16"/>
      <c r="DZ337" s="16"/>
      <c r="EA337" s="16"/>
      <c r="EB337" s="16"/>
      <c r="EC337" s="16"/>
      <c r="ED337" s="16"/>
      <c r="EE337" s="16"/>
      <c r="EF337" s="16"/>
      <c r="EG337" s="16"/>
      <c r="EH337" s="16"/>
      <c r="EI337" s="16"/>
      <c r="EJ337" s="16"/>
      <c r="EK337" s="16"/>
      <c r="EL337" s="16"/>
      <c r="EM337" s="16"/>
      <c r="EN337" s="16"/>
      <c r="EO337" s="16"/>
      <c r="EP337" s="16"/>
      <c r="EQ337" s="16"/>
      <c r="ER337" s="16"/>
      <c r="ES337" s="16"/>
      <c r="ET337" s="16"/>
      <c r="EU337" s="16"/>
      <c r="EV337" s="16"/>
      <c r="EW337" s="16"/>
      <c r="EX337" s="16"/>
    </row>
    <row r="338" spans="1:154" hidden="1" x14ac:dyDescent="0.2">
      <c r="A338" s="87"/>
      <c r="B338" s="88"/>
      <c r="C338" s="88"/>
      <c r="D338" s="88" t="s">
        <v>125</v>
      </c>
      <c r="E338" s="88"/>
      <c r="F338" s="88"/>
      <c r="G338" s="212" t="s">
        <v>315</v>
      </c>
      <c r="H338" s="213">
        <f>H339</f>
        <v>0</v>
      </c>
      <c r="I338" s="214">
        <f>I339</f>
        <v>0</v>
      </c>
      <c r="J338" s="118">
        <f t="shared" si="42"/>
        <v>0</v>
      </c>
      <c r="K338" s="171"/>
      <c r="L338" s="215">
        <f>L339</f>
        <v>0</v>
      </c>
      <c r="M338" s="173"/>
      <c r="N338" s="170">
        <f>N339</f>
        <v>0</v>
      </c>
      <c r="O338" s="216">
        <f>O339</f>
        <v>0</v>
      </c>
      <c r="P338" s="216">
        <f t="shared" si="44"/>
        <v>0</v>
      </c>
      <c r="Q338" s="97"/>
      <c r="R338" s="73"/>
      <c r="S338" s="73"/>
      <c r="T338" s="74"/>
      <c r="U338" s="73"/>
      <c r="V338" s="73"/>
      <c r="W338" s="73"/>
      <c r="X338" s="73"/>
      <c r="Y338" s="73"/>
      <c r="Z338" s="73"/>
      <c r="AA338" s="73"/>
      <c r="AB338" s="73"/>
      <c r="AC338" s="73"/>
      <c r="AD338" s="73"/>
      <c r="AE338" s="73"/>
      <c r="AF338" s="73"/>
      <c r="AG338" s="73"/>
      <c r="AH338" s="73"/>
      <c r="AI338" s="73"/>
      <c r="AJ338" s="73"/>
      <c r="AK338" s="73"/>
      <c r="AL338" s="73"/>
      <c r="AM338" s="73"/>
      <c r="AN338" s="73"/>
      <c r="AO338" s="73"/>
      <c r="AP338" s="73"/>
      <c r="AQ338" s="73"/>
      <c r="AR338" s="73"/>
      <c r="AS338" s="14"/>
      <c r="AT338" s="14"/>
      <c r="AU338" s="14"/>
      <c r="AV338" s="14"/>
      <c r="AW338" s="14"/>
      <c r="AX338" s="14"/>
      <c r="AY338" s="14"/>
      <c r="AZ338" s="14"/>
      <c r="BA338" s="14"/>
      <c r="BB338" s="14"/>
      <c r="BC338" s="14"/>
      <c r="BD338" s="14"/>
      <c r="BE338" s="14"/>
      <c r="BF338" s="14"/>
      <c r="BG338" s="14"/>
      <c r="BH338" s="14"/>
      <c r="BI338" s="14"/>
      <c r="BJ338" s="14"/>
      <c r="BK338" s="14"/>
      <c r="BL338" s="14"/>
      <c r="BM338" s="14"/>
      <c r="BN338" s="14"/>
      <c r="BO338" s="14"/>
      <c r="BP338" s="14"/>
      <c r="BQ338" s="14"/>
      <c r="BR338" s="14"/>
      <c r="BS338" s="14"/>
      <c r="BT338" s="14"/>
      <c r="BU338" s="14"/>
      <c r="BV338" s="14"/>
      <c r="BW338" s="14"/>
      <c r="BX338" s="14"/>
      <c r="BY338" s="14"/>
      <c r="BZ338" s="14"/>
      <c r="CA338" s="14"/>
      <c r="CB338" s="14"/>
      <c r="CC338" s="14"/>
      <c r="CD338" s="14"/>
      <c r="CE338" s="14"/>
      <c r="CF338" s="14"/>
      <c r="CG338" s="14"/>
      <c r="CH338" s="14"/>
      <c r="CI338" s="14"/>
      <c r="CJ338" s="14"/>
      <c r="CK338" s="14"/>
      <c r="CL338" s="14"/>
      <c r="CM338" s="14"/>
      <c r="CN338" s="14"/>
      <c r="CO338" s="14"/>
      <c r="CP338" s="14"/>
      <c r="CQ338" s="14"/>
      <c r="CR338" s="14"/>
      <c r="CS338" s="14"/>
      <c r="CT338" s="14"/>
      <c r="CU338" s="14"/>
      <c r="CV338" s="14"/>
      <c r="CW338" s="14"/>
      <c r="CX338" s="14"/>
      <c r="CY338" s="14"/>
      <c r="CZ338" s="14"/>
      <c r="DA338" s="14"/>
      <c r="DB338" s="14"/>
      <c r="DC338" s="16"/>
      <c r="DD338" s="16"/>
      <c r="DE338" s="16"/>
      <c r="DF338" s="16"/>
      <c r="DG338" s="16"/>
      <c r="DH338" s="16"/>
      <c r="DI338" s="16"/>
      <c r="DJ338" s="16"/>
      <c r="DK338" s="16"/>
      <c r="DL338" s="16"/>
      <c r="DM338" s="16"/>
      <c r="DN338" s="16"/>
      <c r="DO338" s="16"/>
      <c r="DP338" s="16"/>
      <c r="DQ338" s="16"/>
      <c r="DR338" s="16"/>
      <c r="DS338" s="16"/>
      <c r="DT338" s="16"/>
      <c r="DU338" s="16"/>
      <c r="DV338" s="16"/>
      <c r="DW338" s="16"/>
      <c r="DX338" s="16"/>
      <c r="DY338" s="16"/>
      <c r="DZ338" s="16"/>
      <c r="EA338" s="16"/>
      <c r="EB338" s="16"/>
      <c r="EC338" s="16"/>
      <c r="ED338" s="16"/>
      <c r="EE338" s="16"/>
      <c r="EF338" s="16"/>
      <c r="EG338" s="16"/>
      <c r="EH338" s="16"/>
      <c r="EI338" s="16"/>
      <c r="EJ338" s="16"/>
      <c r="EK338" s="16"/>
      <c r="EL338" s="16"/>
      <c r="EM338" s="16"/>
      <c r="EN338" s="16"/>
      <c r="EO338" s="16"/>
      <c r="EP338" s="16"/>
      <c r="EQ338" s="16"/>
      <c r="ER338" s="16"/>
      <c r="ES338" s="16"/>
      <c r="ET338" s="16"/>
      <c r="EU338" s="16"/>
      <c r="EV338" s="16"/>
      <c r="EW338" s="16"/>
      <c r="EX338" s="16"/>
    </row>
    <row r="339" spans="1:154" hidden="1" x14ac:dyDescent="0.2">
      <c r="A339" s="87"/>
      <c r="B339" s="88"/>
      <c r="C339" s="88"/>
      <c r="D339" s="88"/>
      <c r="E339" s="98" t="s">
        <v>32</v>
      </c>
      <c r="F339" s="88"/>
      <c r="G339" s="122" t="s">
        <v>316</v>
      </c>
      <c r="H339" s="213">
        <f>H340</f>
        <v>0</v>
      </c>
      <c r="I339" s="214">
        <f>I340</f>
        <v>0</v>
      </c>
      <c r="J339" s="118">
        <f t="shared" si="42"/>
        <v>0</v>
      </c>
      <c r="K339" s="171"/>
      <c r="L339" s="215">
        <f>L340</f>
        <v>0</v>
      </c>
      <c r="M339" s="173"/>
      <c r="N339" s="170">
        <f>N340</f>
        <v>0</v>
      </c>
      <c r="O339" s="216">
        <f>O340</f>
        <v>0</v>
      </c>
      <c r="P339" s="216">
        <f t="shared" si="44"/>
        <v>0</v>
      </c>
      <c r="Q339" s="97"/>
      <c r="R339" s="73"/>
      <c r="S339" s="73"/>
      <c r="T339" s="74"/>
      <c r="U339" s="73"/>
      <c r="V339" s="73"/>
      <c r="W339" s="73"/>
      <c r="X339" s="73"/>
      <c r="Y339" s="73"/>
      <c r="Z339" s="73"/>
      <c r="AA339" s="73"/>
      <c r="AB339" s="73"/>
      <c r="AC339" s="73"/>
      <c r="AD339" s="73"/>
      <c r="AE339" s="73"/>
      <c r="AF339" s="73"/>
      <c r="AG339" s="73"/>
      <c r="AH339" s="73"/>
      <c r="AI339" s="73"/>
      <c r="AJ339" s="73"/>
      <c r="AK339" s="73"/>
      <c r="AL339" s="73"/>
      <c r="AM339" s="73"/>
      <c r="AN339" s="73"/>
      <c r="AO339" s="73"/>
      <c r="AP339" s="73"/>
      <c r="AQ339" s="73"/>
      <c r="AR339" s="73"/>
      <c r="AS339" s="14"/>
      <c r="AT339" s="14"/>
      <c r="AU339" s="14"/>
      <c r="AV339" s="14"/>
      <c r="AW339" s="14"/>
      <c r="AX339" s="14"/>
      <c r="AY339" s="14"/>
      <c r="AZ339" s="14"/>
      <c r="BA339" s="14"/>
      <c r="BB339" s="14"/>
      <c r="BC339" s="14"/>
      <c r="BD339" s="14"/>
      <c r="BE339" s="14"/>
      <c r="BF339" s="14"/>
      <c r="BG339" s="14"/>
      <c r="BH339" s="14"/>
      <c r="BI339" s="14"/>
      <c r="BJ339" s="14"/>
      <c r="BK339" s="14"/>
      <c r="BL339" s="14"/>
      <c r="BM339" s="14"/>
      <c r="BN339" s="14"/>
      <c r="BO339" s="14"/>
      <c r="BP339" s="14"/>
      <c r="BQ339" s="14"/>
      <c r="BR339" s="14"/>
      <c r="BS339" s="14"/>
      <c r="BT339" s="14"/>
      <c r="BU339" s="14"/>
      <c r="BV339" s="14"/>
      <c r="BW339" s="14"/>
      <c r="BX339" s="14"/>
      <c r="BY339" s="14"/>
      <c r="BZ339" s="14"/>
      <c r="CA339" s="14"/>
      <c r="CB339" s="14"/>
      <c r="CC339" s="14"/>
      <c r="CD339" s="14"/>
      <c r="CE339" s="14"/>
      <c r="CF339" s="14"/>
      <c r="CG339" s="14"/>
      <c r="CH339" s="14"/>
      <c r="CI339" s="14"/>
      <c r="CJ339" s="14"/>
      <c r="CK339" s="14"/>
      <c r="CL339" s="14"/>
      <c r="CM339" s="14"/>
      <c r="CN339" s="14"/>
      <c r="CO339" s="14"/>
      <c r="CP339" s="14"/>
      <c r="CQ339" s="14"/>
      <c r="CR339" s="14"/>
      <c r="CS339" s="14"/>
      <c r="CT339" s="14"/>
      <c r="CU339" s="14"/>
      <c r="CV339" s="14"/>
      <c r="CW339" s="14"/>
      <c r="CX339" s="14"/>
      <c r="CY339" s="14"/>
      <c r="CZ339" s="14"/>
      <c r="DA339" s="14"/>
      <c r="DB339" s="14"/>
      <c r="DC339" s="16"/>
      <c r="DD339" s="16"/>
      <c r="DE339" s="16"/>
      <c r="DF339" s="16"/>
      <c r="DG339" s="16"/>
      <c r="DH339" s="16"/>
      <c r="DI339" s="16"/>
      <c r="DJ339" s="16"/>
      <c r="DK339" s="16"/>
      <c r="DL339" s="16"/>
      <c r="DM339" s="16"/>
      <c r="DN339" s="16"/>
      <c r="DO339" s="16"/>
      <c r="DP339" s="16"/>
      <c r="DQ339" s="16"/>
      <c r="DR339" s="16"/>
      <c r="DS339" s="16"/>
      <c r="DT339" s="16"/>
      <c r="DU339" s="16"/>
      <c r="DV339" s="16"/>
      <c r="DW339" s="16"/>
      <c r="DX339" s="16"/>
      <c r="DY339" s="16"/>
      <c r="DZ339" s="16"/>
      <c r="EA339" s="16"/>
      <c r="EB339" s="16"/>
      <c r="EC339" s="16"/>
      <c r="ED339" s="16"/>
      <c r="EE339" s="16"/>
      <c r="EF339" s="16"/>
      <c r="EG339" s="16"/>
      <c r="EH339" s="16"/>
      <c r="EI339" s="16"/>
      <c r="EJ339" s="16"/>
      <c r="EK339" s="16"/>
      <c r="EL339" s="16"/>
      <c r="EM339" s="16"/>
      <c r="EN339" s="16"/>
      <c r="EO339" s="16"/>
      <c r="EP339" s="16"/>
      <c r="EQ339" s="16"/>
      <c r="ER339" s="16"/>
      <c r="ES339" s="16"/>
      <c r="ET339" s="16"/>
      <c r="EU339" s="16"/>
      <c r="EV339" s="16"/>
      <c r="EW339" s="16"/>
      <c r="EX339" s="16"/>
    </row>
    <row r="340" spans="1:154" hidden="1" x14ac:dyDescent="0.2">
      <c r="A340" s="115"/>
      <c r="B340" s="116"/>
      <c r="C340" s="116"/>
      <c r="D340" s="116"/>
      <c r="E340" s="116"/>
      <c r="F340" s="116" t="s">
        <v>38</v>
      </c>
      <c r="G340" s="123" t="s">
        <v>317</v>
      </c>
      <c r="H340" s="217"/>
      <c r="I340" s="218"/>
      <c r="J340" s="118">
        <f t="shared" si="42"/>
        <v>0</v>
      </c>
      <c r="K340" s="171"/>
      <c r="L340" s="219"/>
      <c r="M340" s="120"/>
      <c r="N340" s="118"/>
      <c r="O340" s="104">
        <f>+M340+N340</f>
        <v>0</v>
      </c>
      <c r="P340" s="104">
        <f t="shared" si="44"/>
        <v>0</v>
      </c>
      <c r="Q340" s="97"/>
      <c r="R340" s="73"/>
      <c r="S340" s="73"/>
      <c r="T340" s="74"/>
      <c r="U340" s="73"/>
      <c r="V340" s="73"/>
      <c r="W340" s="73"/>
      <c r="X340" s="73"/>
      <c r="Y340" s="73"/>
      <c r="Z340" s="73"/>
      <c r="AA340" s="73"/>
      <c r="AB340" s="73"/>
      <c r="AC340" s="73"/>
      <c r="AD340" s="73"/>
      <c r="AE340" s="73"/>
      <c r="AF340" s="73"/>
      <c r="AG340" s="73"/>
      <c r="AH340" s="73"/>
      <c r="AI340" s="73"/>
      <c r="AJ340" s="73"/>
      <c r="AK340" s="73"/>
      <c r="AL340" s="73"/>
      <c r="AM340" s="73"/>
      <c r="AN340" s="73"/>
      <c r="AO340" s="73"/>
      <c r="AP340" s="73"/>
      <c r="AQ340" s="73"/>
      <c r="AR340" s="73"/>
      <c r="AS340" s="14"/>
      <c r="AT340" s="14"/>
      <c r="AU340" s="14"/>
      <c r="AV340" s="14"/>
      <c r="AW340" s="14"/>
      <c r="AX340" s="14"/>
      <c r="AY340" s="14"/>
      <c r="AZ340" s="14"/>
      <c r="BA340" s="14"/>
      <c r="BB340" s="14"/>
      <c r="BC340" s="14"/>
      <c r="BD340" s="14"/>
      <c r="BE340" s="14"/>
      <c r="BF340" s="14"/>
      <c r="BG340" s="14"/>
      <c r="BH340" s="14"/>
      <c r="BI340" s="14"/>
      <c r="BJ340" s="14"/>
      <c r="BK340" s="14"/>
      <c r="BL340" s="14"/>
      <c r="BM340" s="14"/>
      <c r="BN340" s="14"/>
      <c r="BO340" s="14"/>
      <c r="BP340" s="14"/>
      <c r="BQ340" s="14"/>
      <c r="BR340" s="14"/>
      <c r="BS340" s="14"/>
      <c r="BT340" s="14"/>
      <c r="BU340" s="14"/>
      <c r="BV340" s="14"/>
      <c r="BW340" s="14"/>
      <c r="BX340" s="14"/>
      <c r="BY340" s="14"/>
      <c r="BZ340" s="14"/>
      <c r="CA340" s="14"/>
      <c r="CB340" s="14"/>
      <c r="CC340" s="14"/>
      <c r="CD340" s="14"/>
      <c r="CE340" s="14"/>
      <c r="CF340" s="14"/>
      <c r="CG340" s="14"/>
      <c r="CH340" s="14"/>
      <c r="CI340" s="14"/>
      <c r="CJ340" s="14"/>
      <c r="CK340" s="14"/>
      <c r="CL340" s="14"/>
      <c r="CM340" s="14"/>
      <c r="CN340" s="14"/>
      <c r="CO340" s="14"/>
      <c r="CP340" s="14"/>
      <c r="CQ340" s="14"/>
      <c r="CR340" s="14"/>
      <c r="CS340" s="14"/>
      <c r="CT340" s="14"/>
      <c r="CU340" s="14"/>
      <c r="CV340" s="14"/>
      <c r="CW340" s="14"/>
      <c r="CX340" s="14"/>
      <c r="CY340" s="14"/>
      <c r="CZ340" s="14"/>
      <c r="DA340" s="14"/>
      <c r="DB340" s="14"/>
      <c r="DC340" s="16"/>
      <c r="DD340" s="16"/>
      <c r="DE340" s="16"/>
      <c r="DF340" s="16"/>
      <c r="DG340" s="16"/>
      <c r="DH340" s="16"/>
      <c r="DI340" s="16"/>
      <c r="DJ340" s="16"/>
      <c r="DK340" s="16"/>
      <c r="DL340" s="16"/>
      <c r="DM340" s="16"/>
      <c r="DN340" s="16"/>
      <c r="DO340" s="16"/>
      <c r="DP340" s="16"/>
      <c r="DQ340" s="16"/>
      <c r="DR340" s="16"/>
      <c r="DS340" s="16"/>
      <c r="DT340" s="16"/>
      <c r="DU340" s="16"/>
      <c r="DV340" s="16"/>
      <c r="DW340" s="16"/>
      <c r="DX340" s="16"/>
      <c r="DY340" s="16"/>
      <c r="DZ340" s="16"/>
      <c r="EA340" s="16"/>
      <c r="EB340" s="16"/>
      <c r="EC340" s="16"/>
      <c r="ED340" s="16"/>
      <c r="EE340" s="16"/>
      <c r="EF340" s="16"/>
      <c r="EG340" s="16"/>
      <c r="EH340" s="16"/>
      <c r="EI340" s="16"/>
      <c r="EJ340" s="16"/>
      <c r="EK340" s="16"/>
      <c r="EL340" s="16"/>
      <c r="EM340" s="16"/>
      <c r="EN340" s="16"/>
      <c r="EO340" s="16"/>
      <c r="EP340" s="16"/>
      <c r="EQ340" s="16"/>
      <c r="ER340" s="16"/>
      <c r="ES340" s="16"/>
      <c r="ET340" s="16"/>
      <c r="EU340" s="16"/>
      <c r="EV340" s="16"/>
      <c r="EW340" s="16"/>
      <c r="EX340" s="16"/>
    </row>
    <row r="341" spans="1:154" s="114" customFormat="1" x14ac:dyDescent="0.25">
      <c r="A341" s="87"/>
      <c r="B341" s="88"/>
      <c r="C341" s="88"/>
      <c r="D341" s="88">
        <v>51</v>
      </c>
      <c r="E341" s="88"/>
      <c r="F341" s="88"/>
      <c r="G341" s="212" t="s">
        <v>104</v>
      </c>
      <c r="H341" s="213">
        <f>H342</f>
        <v>1523000</v>
      </c>
      <c r="I341" s="214">
        <f>I342</f>
        <v>1523000</v>
      </c>
      <c r="J341" s="170">
        <f>J342</f>
        <v>0</v>
      </c>
      <c r="K341" s="171">
        <f t="shared" si="46"/>
        <v>100</v>
      </c>
      <c r="L341" s="215">
        <f>L342</f>
        <v>1523000</v>
      </c>
      <c r="M341" s="170">
        <f>M342</f>
        <v>1359848</v>
      </c>
      <c r="N341" s="170">
        <f>N342</f>
        <v>143983</v>
      </c>
      <c r="O341" s="216">
        <f>O342</f>
        <v>1503831</v>
      </c>
      <c r="P341" s="216">
        <f t="shared" si="44"/>
        <v>19169</v>
      </c>
      <c r="Q341" s="97">
        <f t="shared" si="45"/>
        <v>98.74</v>
      </c>
      <c r="R341" s="110"/>
      <c r="S341" s="110"/>
      <c r="T341" s="111"/>
      <c r="U341" s="110"/>
      <c r="V341" s="110"/>
      <c r="W341" s="110"/>
      <c r="X341" s="110"/>
      <c r="Y341" s="110"/>
      <c r="Z341" s="110"/>
      <c r="AA341" s="110"/>
      <c r="AB341" s="110"/>
      <c r="AC341" s="110"/>
      <c r="AD341" s="110"/>
      <c r="AE341" s="110"/>
      <c r="AF341" s="110"/>
      <c r="AG341" s="110"/>
      <c r="AH341" s="110"/>
      <c r="AI341" s="110"/>
      <c r="AJ341" s="110"/>
      <c r="AK341" s="110"/>
      <c r="AL341" s="110"/>
      <c r="AM341" s="110"/>
      <c r="AN341" s="110"/>
      <c r="AO341" s="110"/>
      <c r="AP341" s="110"/>
      <c r="AQ341" s="110"/>
      <c r="AR341" s="110"/>
      <c r="AS341" s="112"/>
      <c r="AT341" s="112"/>
      <c r="AU341" s="112"/>
      <c r="AV341" s="112"/>
      <c r="AW341" s="112"/>
      <c r="AX341" s="112"/>
      <c r="AY341" s="112"/>
      <c r="AZ341" s="112"/>
      <c r="BA341" s="112"/>
      <c r="BB341" s="112"/>
      <c r="BC341" s="112"/>
      <c r="BD341" s="112"/>
      <c r="BE341" s="112"/>
      <c r="BF341" s="112"/>
      <c r="BG341" s="112"/>
      <c r="BH341" s="112"/>
      <c r="BI341" s="112"/>
      <c r="BJ341" s="112"/>
      <c r="BK341" s="112"/>
      <c r="BL341" s="112"/>
      <c r="BM341" s="112"/>
      <c r="BN341" s="112"/>
      <c r="BO341" s="112"/>
      <c r="BP341" s="112"/>
      <c r="BQ341" s="112"/>
      <c r="BR341" s="112"/>
      <c r="BS341" s="112"/>
      <c r="BT341" s="112"/>
      <c r="BU341" s="112"/>
      <c r="BV341" s="112"/>
      <c r="BW341" s="112"/>
      <c r="BX341" s="112"/>
      <c r="BY341" s="112"/>
      <c r="BZ341" s="112"/>
      <c r="CA341" s="112"/>
      <c r="CB341" s="112"/>
      <c r="CC341" s="112"/>
      <c r="CD341" s="112"/>
      <c r="CE341" s="112"/>
      <c r="CF341" s="112"/>
      <c r="CG341" s="112"/>
      <c r="CH341" s="112"/>
      <c r="CI341" s="112"/>
      <c r="CJ341" s="112"/>
      <c r="CK341" s="112"/>
      <c r="CL341" s="112"/>
      <c r="CM341" s="112"/>
      <c r="CN341" s="112"/>
      <c r="CO341" s="112"/>
      <c r="CP341" s="112"/>
      <c r="CQ341" s="112"/>
      <c r="CR341" s="112"/>
      <c r="CS341" s="112"/>
      <c r="CT341" s="112"/>
      <c r="CU341" s="112"/>
      <c r="CV341" s="112"/>
      <c r="CW341" s="112"/>
      <c r="CX341" s="112"/>
      <c r="CY341" s="112"/>
      <c r="CZ341" s="112"/>
      <c r="DA341" s="112"/>
      <c r="DB341" s="112"/>
      <c r="DC341" s="113"/>
      <c r="DD341" s="113"/>
      <c r="DE341" s="113"/>
      <c r="DF341" s="113"/>
      <c r="DG341" s="113"/>
      <c r="DH341" s="113"/>
      <c r="DI341" s="113"/>
      <c r="DJ341" s="113"/>
      <c r="DK341" s="113"/>
      <c r="DL341" s="113"/>
      <c r="DM341" s="113"/>
      <c r="DN341" s="113"/>
      <c r="DO341" s="113"/>
      <c r="DP341" s="113"/>
      <c r="DQ341" s="113"/>
      <c r="DR341" s="113"/>
      <c r="DS341" s="113"/>
      <c r="DT341" s="113"/>
      <c r="DU341" s="113"/>
      <c r="DV341" s="113"/>
      <c r="DW341" s="113"/>
      <c r="DX341" s="113"/>
      <c r="DY341" s="113"/>
      <c r="DZ341" s="113"/>
      <c r="EA341" s="113"/>
      <c r="EB341" s="113"/>
      <c r="EC341" s="113"/>
      <c r="ED341" s="113"/>
      <c r="EE341" s="113"/>
      <c r="EF341" s="113"/>
      <c r="EG341" s="113"/>
      <c r="EH341" s="113"/>
      <c r="EI341" s="113"/>
      <c r="EJ341" s="113"/>
      <c r="EK341" s="113"/>
      <c r="EL341" s="113"/>
      <c r="EM341" s="113"/>
      <c r="EN341" s="113"/>
      <c r="EO341" s="113"/>
      <c r="EP341" s="113"/>
      <c r="EQ341" s="113"/>
      <c r="ER341" s="113"/>
      <c r="ES341" s="113"/>
      <c r="ET341" s="113"/>
      <c r="EU341" s="113"/>
      <c r="EV341" s="113"/>
      <c r="EW341" s="113"/>
      <c r="EX341" s="113"/>
    </row>
    <row r="342" spans="1:154" s="114" customFormat="1" x14ac:dyDescent="0.25">
      <c r="A342" s="87"/>
      <c r="B342" s="88"/>
      <c r="C342" s="88"/>
      <c r="D342" s="88"/>
      <c r="E342" s="88" t="s">
        <v>40</v>
      </c>
      <c r="F342" s="88"/>
      <c r="G342" s="122" t="s">
        <v>127</v>
      </c>
      <c r="H342" s="213">
        <f>H343+H344+H345</f>
        <v>1523000</v>
      </c>
      <c r="I342" s="214">
        <f>I343+I344+I345</f>
        <v>1523000</v>
      </c>
      <c r="J342" s="170">
        <f>J343+J344+J345</f>
        <v>0</v>
      </c>
      <c r="K342" s="171">
        <f t="shared" si="46"/>
        <v>100</v>
      </c>
      <c r="L342" s="215">
        <f>L343+L344+L345</f>
        <v>1523000</v>
      </c>
      <c r="M342" s="170">
        <f>M343+M344+M345</f>
        <v>1359848</v>
      </c>
      <c r="N342" s="170">
        <f>N343+N344+N345</f>
        <v>143983</v>
      </c>
      <c r="O342" s="216">
        <f>O343+O344+O345</f>
        <v>1503831</v>
      </c>
      <c r="P342" s="216">
        <f t="shared" si="44"/>
        <v>19169</v>
      </c>
      <c r="Q342" s="97">
        <f t="shared" si="45"/>
        <v>98.74</v>
      </c>
      <c r="R342" s="110"/>
      <c r="S342" s="110"/>
      <c r="T342" s="111"/>
      <c r="U342" s="110"/>
      <c r="V342" s="110"/>
      <c r="W342" s="110"/>
      <c r="X342" s="110"/>
      <c r="Y342" s="110"/>
      <c r="Z342" s="110"/>
      <c r="AA342" s="110"/>
      <c r="AB342" s="110"/>
      <c r="AC342" s="110"/>
      <c r="AD342" s="110"/>
      <c r="AE342" s="110"/>
      <c r="AF342" s="110"/>
      <c r="AG342" s="110"/>
      <c r="AH342" s="110"/>
      <c r="AI342" s="110"/>
      <c r="AJ342" s="110"/>
      <c r="AK342" s="110"/>
      <c r="AL342" s="110"/>
      <c r="AM342" s="110"/>
      <c r="AN342" s="110"/>
      <c r="AO342" s="110"/>
      <c r="AP342" s="110"/>
      <c r="AQ342" s="110"/>
      <c r="AR342" s="110"/>
      <c r="AS342" s="112"/>
      <c r="AT342" s="112"/>
      <c r="AU342" s="112"/>
      <c r="AV342" s="112"/>
      <c r="AW342" s="112"/>
      <c r="AX342" s="112"/>
      <c r="AY342" s="112"/>
      <c r="AZ342" s="112"/>
      <c r="BA342" s="112"/>
      <c r="BB342" s="112"/>
      <c r="BC342" s="112"/>
      <c r="BD342" s="112"/>
      <c r="BE342" s="112"/>
      <c r="BF342" s="112"/>
      <c r="BG342" s="112"/>
      <c r="BH342" s="112"/>
      <c r="BI342" s="112"/>
      <c r="BJ342" s="112"/>
      <c r="BK342" s="112"/>
      <c r="BL342" s="112"/>
      <c r="BM342" s="112"/>
      <c r="BN342" s="112"/>
      <c r="BO342" s="112"/>
      <c r="BP342" s="112"/>
      <c r="BQ342" s="112"/>
      <c r="BR342" s="112"/>
      <c r="BS342" s="112"/>
      <c r="BT342" s="112"/>
      <c r="BU342" s="112"/>
      <c r="BV342" s="112"/>
      <c r="BW342" s="112"/>
      <c r="BX342" s="112"/>
      <c r="BY342" s="112"/>
      <c r="BZ342" s="112"/>
      <c r="CA342" s="112"/>
      <c r="CB342" s="112"/>
      <c r="CC342" s="112"/>
      <c r="CD342" s="112"/>
      <c r="CE342" s="112"/>
      <c r="CF342" s="112"/>
      <c r="CG342" s="112"/>
      <c r="CH342" s="112"/>
      <c r="CI342" s="112"/>
      <c r="CJ342" s="112"/>
      <c r="CK342" s="112"/>
      <c r="CL342" s="112"/>
      <c r="CM342" s="112"/>
      <c r="CN342" s="112"/>
      <c r="CO342" s="112"/>
      <c r="CP342" s="112"/>
      <c r="CQ342" s="112"/>
      <c r="CR342" s="112"/>
      <c r="CS342" s="112"/>
      <c r="CT342" s="112"/>
      <c r="CU342" s="112"/>
      <c r="CV342" s="112"/>
      <c r="CW342" s="112"/>
      <c r="CX342" s="112"/>
      <c r="CY342" s="112"/>
      <c r="CZ342" s="112"/>
      <c r="DA342" s="112"/>
      <c r="DB342" s="112"/>
      <c r="DC342" s="113"/>
      <c r="DD342" s="113"/>
      <c r="DE342" s="113"/>
      <c r="DF342" s="113"/>
      <c r="DG342" s="113"/>
      <c r="DH342" s="113"/>
      <c r="DI342" s="113"/>
      <c r="DJ342" s="113"/>
      <c r="DK342" s="113"/>
      <c r="DL342" s="113"/>
      <c r="DM342" s="113"/>
      <c r="DN342" s="113"/>
      <c r="DO342" s="113"/>
      <c r="DP342" s="113"/>
      <c r="DQ342" s="113"/>
      <c r="DR342" s="113"/>
      <c r="DS342" s="113"/>
      <c r="DT342" s="113"/>
      <c r="DU342" s="113"/>
      <c r="DV342" s="113"/>
      <c r="DW342" s="113"/>
      <c r="DX342" s="113"/>
      <c r="DY342" s="113"/>
      <c r="DZ342" s="113"/>
      <c r="EA342" s="113"/>
      <c r="EB342" s="113"/>
      <c r="EC342" s="113"/>
      <c r="ED342" s="113"/>
      <c r="EE342" s="113"/>
      <c r="EF342" s="113"/>
      <c r="EG342" s="113"/>
      <c r="EH342" s="113"/>
      <c r="EI342" s="113"/>
      <c r="EJ342" s="113"/>
      <c r="EK342" s="113"/>
      <c r="EL342" s="113"/>
      <c r="EM342" s="113"/>
      <c r="EN342" s="113"/>
      <c r="EO342" s="113"/>
      <c r="EP342" s="113"/>
      <c r="EQ342" s="113"/>
      <c r="ER342" s="113"/>
      <c r="ES342" s="113"/>
      <c r="ET342" s="113"/>
      <c r="EU342" s="113"/>
      <c r="EV342" s="113"/>
      <c r="EW342" s="113"/>
      <c r="EX342" s="113"/>
    </row>
    <row r="343" spans="1:154" ht="33" x14ac:dyDescent="0.2">
      <c r="A343" s="115"/>
      <c r="B343" s="116"/>
      <c r="C343" s="116"/>
      <c r="D343" s="116"/>
      <c r="E343" s="116"/>
      <c r="F343" s="116">
        <v>17</v>
      </c>
      <c r="G343" s="123" t="s">
        <v>129</v>
      </c>
      <c r="H343" s="217">
        <v>1523000</v>
      </c>
      <c r="I343" s="218">
        <v>1523000</v>
      </c>
      <c r="J343" s="118">
        <f t="shared" ref="J343:J401" si="49">H343-I343</f>
        <v>0</v>
      </c>
      <c r="K343" s="171">
        <f t="shared" si="46"/>
        <v>100</v>
      </c>
      <c r="L343" s="219">
        <v>1523000</v>
      </c>
      <c r="M343" s="120">
        <v>1359848</v>
      </c>
      <c r="N343" s="118">
        <v>143983</v>
      </c>
      <c r="O343" s="104">
        <f>+M343+N343</f>
        <v>1503831</v>
      </c>
      <c r="P343" s="104">
        <f t="shared" si="44"/>
        <v>19169</v>
      </c>
      <c r="Q343" s="97">
        <f t="shared" si="45"/>
        <v>98.74</v>
      </c>
      <c r="R343" s="73"/>
      <c r="S343" s="73"/>
      <c r="T343" s="74"/>
      <c r="U343" s="73"/>
      <c r="V343" s="73"/>
      <c r="W343" s="73"/>
      <c r="X343" s="73"/>
      <c r="Y343" s="73"/>
      <c r="Z343" s="73"/>
      <c r="AA343" s="73"/>
      <c r="AB343" s="73"/>
      <c r="AC343" s="73"/>
      <c r="AD343" s="73"/>
      <c r="AE343" s="73"/>
      <c r="AF343" s="73"/>
      <c r="AG343" s="73"/>
      <c r="AH343" s="73"/>
      <c r="AI343" s="73"/>
      <c r="AJ343" s="73"/>
      <c r="AK343" s="73"/>
      <c r="AL343" s="73"/>
      <c r="AM343" s="73"/>
      <c r="AN343" s="73"/>
      <c r="AO343" s="73"/>
      <c r="AP343" s="73"/>
      <c r="AQ343" s="73"/>
      <c r="AR343" s="73"/>
      <c r="AS343" s="14"/>
      <c r="AT343" s="14"/>
      <c r="AU343" s="14"/>
      <c r="AV343" s="14"/>
      <c r="AW343" s="14"/>
      <c r="AX343" s="14"/>
      <c r="AY343" s="14"/>
      <c r="AZ343" s="14"/>
      <c r="BA343" s="14"/>
      <c r="BB343" s="14"/>
      <c r="BC343" s="14"/>
      <c r="BD343" s="14"/>
      <c r="BE343" s="14"/>
      <c r="BF343" s="14"/>
      <c r="BG343" s="14"/>
      <c r="BH343" s="14"/>
      <c r="BI343" s="14"/>
      <c r="BJ343" s="14"/>
      <c r="BK343" s="14"/>
      <c r="BL343" s="14"/>
      <c r="BM343" s="14"/>
      <c r="BN343" s="14"/>
      <c r="BO343" s="14"/>
      <c r="BP343" s="14"/>
      <c r="BQ343" s="14"/>
      <c r="BR343" s="14"/>
      <c r="BS343" s="14"/>
      <c r="BT343" s="14"/>
      <c r="BU343" s="14"/>
      <c r="BV343" s="14"/>
      <c r="BW343" s="14"/>
      <c r="BX343" s="14"/>
      <c r="BY343" s="14"/>
      <c r="BZ343" s="14"/>
      <c r="CA343" s="14"/>
      <c r="CB343" s="14"/>
      <c r="CC343" s="14"/>
      <c r="CD343" s="14"/>
      <c r="CE343" s="14"/>
      <c r="CF343" s="14"/>
      <c r="CG343" s="14"/>
      <c r="CH343" s="14"/>
      <c r="CI343" s="14"/>
      <c r="CJ343" s="14"/>
      <c r="CK343" s="14"/>
      <c r="CL343" s="14"/>
      <c r="CM343" s="14"/>
      <c r="CN343" s="14"/>
      <c r="CO343" s="14"/>
      <c r="CP343" s="14"/>
      <c r="CQ343" s="14"/>
      <c r="CR343" s="14"/>
      <c r="CS343" s="14"/>
      <c r="CT343" s="14"/>
      <c r="CU343" s="14"/>
      <c r="CV343" s="14"/>
      <c r="CW343" s="14"/>
      <c r="CX343" s="14"/>
      <c r="CY343" s="14"/>
      <c r="CZ343" s="14"/>
      <c r="DA343" s="14"/>
      <c r="DB343" s="14"/>
      <c r="DC343" s="16"/>
      <c r="DD343" s="16"/>
      <c r="DE343" s="16"/>
      <c r="DF343" s="16"/>
      <c r="DG343" s="16"/>
      <c r="DH343" s="16"/>
      <c r="DI343" s="16"/>
      <c r="DJ343" s="16"/>
      <c r="DK343" s="16"/>
      <c r="DL343" s="16"/>
      <c r="DM343" s="16"/>
      <c r="DN343" s="16"/>
      <c r="DO343" s="16"/>
      <c r="DP343" s="16"/>
      <c r="DQ343" s="16"/>
      <c r="DR343" s="16"/>
      <c r="DS343" s="16"/>
      <c r="DT343" s="16"/>
      <c r="DU343" s="16"/>
      <c r="DV343" s="16"/>
      <c r="DW343" s="16"/>
      <c r="DX343" s="16"/>
      <c r="DY343" s="16"/>
      <c r="DZ343" s="16"/>
      <c r="EA343" s="16"/>
      <c r="EB343" s="16"/>
      <c r="EC343" s="16"/>
      <c r="ED343" s="16"/>
      <c r="EE343" s="16"/>
      <c r="EF343" s="16"/>
      <c r="EG343" s="16"/>
      <c r="EH343" s="16"/>
      <c r="EI343" s="16"/>
      <c r="EJ343" s="16"/>
      <c r="EK343" s="16"/>
      <c r="EL343" s="16"/>
      <c r="EM343" s="16"/>
      <c r="EN343" s="16"/>
      <c r="EO343" s="16"/>
      <c r="EP343" s="16"/>
      <c r="EQ343" s="16"/>
      <c r="ER343" s="16"/>
      <c r="ES343" s="16"/>
      <c r="ET343" s="16"/>
      <c r="EU343" s="16"/>
      <c r="EV343" s="16"/>
      <c r="EW343" s="16"/>
      <c r="EX343" s="16"/>
    </row>
    <row r="344" spans="1:154" ht="33" hidden="1" x14ac:dyDescent="0.2">
      <c r="A344" s="115"/>
      <c r="B344" s="116"/>
      <c r="C344" s="116"/>
      <c r="D344" s="116"/>
      <c r="E344" s="116"/>
      <c r="F344" s="116">
        <v>19</v>
      </c>
      <c r="G344" s="123" t="s">
        <v>131</v>
      </c>
      <c r="H344" s="217"/>
      <c r="I344" s="218"/>
      <c r="J344" s="118">
        <f t="shared" si="49"/>
        <v>0</v>
      </c>
      <c r="K344" s="171"/>
      <c r="L344" s="219"/>
      <c r="M344" s="120"/>
      <c r="N344" s="118"/>
      <c r="O344" s="104">
        <f>+M344+N344</f>
        <v>0</v>
      </c>
      <c r="P344" s="104">
        <f t="shared" si="44"/>
        <v>0</v>
      </c>
      <c r="Q344" s="97"/>
      <c r="R344" s="73"/>
      <c r="S344" s="73"/>
      <c r="T344" s="74"/>
      <c r="U344" s="73"/>
      <c r="V344" s="73"/>
      <c r="W344" s="73"/>
      <c r="X344" s="73"/>
      <c r="Y344" s="73"/>
      <c r="Z344" s="73"/>
      <c r="AA344" s="73"/>
      <c r="AB344" s="73"/>
      <c r="AC344" s="73"/>
      <c r="AD344" s="73"/>
      <c r="AE344" s="73"/>
      <c r="AF344" s="73"/>
      <c r="AG344" s="73"/>
      <c r="AH344" s="73"/>
      <c r="AI344" s="73"/>
      <c r="AJ344" s="73"/>
      <c r="AK344" s="73"/>
      <c r="AL344" s="73"/>
      <c r="AM344" s="73"/>
      <c r="AN344" s="73"/>
      <c r="AO344" s="73"/>
      <c r="AP344" s="73"/>
      <c r="AQ344" s="73"/>
      <c r="AR344" s="73"/>
      <c r="AS344" s="14"/>
      <c r="AT344" s="14"/>
      <c r="AU344" s="14"/>
      <c r="AV344" s="14"/>
      <c r="AW344" s="14"/>
      <c r="AX344" s="14"/>
      <c r="AY344" s="14"/>
      <c r="AZ344" s="14"/>
      <c r="BA344" s="14"/>
      <c r="BB344" s="14"/>
      <c r="BC344" s="14"/>
      <c r="BD344" s="14"/>
      <c r="BE344" s="14"/>
      <c r="BF344" s="14"/>
      <c r="BG344" s="14"/>
      <c r="BH344" s="14"/>
      <c r="BI344" s="14"/>
      <c r="BJ344" s="14"/>
      <c r="BK344" s="14"/>
      <c r="BL344" s="14"/>
      <c r="BM344" s="14"/>
      <c r="BN344" s="14"/>
      <c r="BO344" s="14"/>
      <c r="BP344" s="14"/>
      <c r="BQ344" s="14"/>
      <c r="BR344" s="14"/>
      <c r="BS344" s="14"/>
      <c r="BT344" s="14"/>
      <c r="BU344" s="14"/>
      <c r="BV344" s="14"/>
      <c r="BW344" s="14"/>
      <c r="BX344" s="14"/>
      <c r="BY344" s="14"/>
      <c r="BZ344" s="14"/>
      <c r="CA344" s="14"/>
      <c r="CB344" s="14"/>
      <c r="CC344" s="14"/>
      <c r="CD344" s="14"/>
      <c r="CE344" s="14"/>
      <c r="CF344" s="14"/>
      <c r="CG344" s="14"/>
      <c r="CH344" s="14"/>
      <c r="CI344" s="14"/>
      <c r="CJ344" s="14"/>
      <c r="CK344" s="14"/>
      <c r="CL344" s="14"/>
      <c r="CM344" s="14"/>
      <c r="CN344" s="14"/>
      <c r="CO344" s="14"/>
      <c r="CP344" s="14"/>
      <c r="CQ344" s="14"/>
      <c r="CR344" s="14"/>
      <c r="CS344" s="14"/>
      <c r="CT344" s="14"/>
      <c r="CU344" s="14"/>
      <c r="CV344" s="14"/>
      <c r="CW344" s="14"/>
      <c r="CX344" s="14"/>
      <c r="CY344" s="14"/>
      <c r="CZ344" s="14"/>
      <c r="DA344" s="14"/>
      <c r="DB344" s="14"/>
      <c r="DC344" s="16"/>
      <c r="DD344" s="16"/>
      <c r="DE344" s="16"/>
      <c r="DF344" s="16"/>
      <c r="DG344" s="16"/>
      <c r="DH344" s="16"/>
      <c r="DI344" s="16"/>
      <c r="DJ344" s="16"/>
      <c r="DK344" s="16"/>
      <c r="DL344" s="16"/>
      <c r="DM344" s="16"/>
      <c r="DN344" s="16"/>
      <c r="DO344" s="16"/>
      <c r="DP344" s="16"/>
      <c r="DQ344" s="16"/>
      <c r="DR344" s="16"/>
      <c r="DS344" s="16"/>
      <c r="DT344" s="16"/>
      <c r="DU344" s="16"/>
      <c r="DV344" s="16"/>
      <c r="DW344" s="16"/>
      <c r="DX344" s="16"/>
      <c r="DY344" s="16"/>
      <c r="DZ344" s="16"/>
      <c r="EA344" s="16"/>
      <c r="EB344" s="16"/>
      <c r="EC344" s="16"/>
      <c r="ED344" s="16"/>
      <c r="EE344" s="16"/>
      <c r="EF344" s="16"/>
      <c r="EG344" s="16"/>
      <c r="EH344" s="16"/>
      <c r="EI344" s="16"/>
      <c r="EJ344" s="16"/>
      <c r="EK344" s="16"/>
      <c r="EL344" s="16"/>
      <c r="EM344" s="16"/>
      <c r="EN344" s="16"/>
      <c r="EO344" s="16"/>
      <c r="EP344" s="16"/>
      <c r="EQ344" s="16"/>
      <c r="ER344" s="16"/>
      <c r="ES344" s="16"/>
      <c r="ET344" s="16"/>
      <c r="EU344" s="16"/>
      <c r="EV344" s="16"/>
      <c r="EW344" s="16"/>
      <c r="EX344" s="16"/>
    </row>
    <row r="345" spans="1:154" ht="49.5" hidden="1" x14ac:dyDescent="0.2">
      <c r="A345" s="115"/>
      <c r="B345" s="116"/>
      <c r="C345" s="116"/>
      <c r="D345" s="116"/>
      <c r="E345" s="116"/>
      <c r="F345" s="116" t="s">
        <v>124</v>
      </c>
      <c r="G345" s="123" t="s">
        <v>132</v>
      </c>
      <c r="H345" s="217"/>
      <c r="I345" s="218"/>
      <c r="J345" s="118">
        <f t="shared" si="49"/>
        <v>0</v>
      </c>
      <c r="K345" s="171"/>
      <c r="L345" s="219"/>
      <c r="M345" s="120"/>
      <c r="N345" s="118"/>
      <c r="O345" s="104">
        <f>+M345+N345</f>
        <v>0</v>
      </c>
      <c r="P345" s="104">
        <f t="shared" si="44"/>
        <v>0</v>
      </c>
      <c r="Q345" s="97"/>
      <c r="R345" s="73"/>
      <c r="S345" s="73"/>
      <c r="T345" s="74"/>
      <c r="U345" s="73"/>
      <c r="V345" s="73"/>
      <c r="W345" s="73"/>
      <c r="X345" s="73"/>
      <c r="Y345" s="73"/>
      <c r="Z345" s="73"/>
      <c r="AA345" s="73"/>
      <c r="AB345" s="73"/>
      <c r="AC345" s="73"/>
      <c r="AD345" s="73"/>
      <c r="AE345" s="73"/>
      <c r="AF345" s="73"/>
      <c r="AG345" s="73"/>
      <c r="AH345" s="73"/>
      <c r="AI345" s="73"/>
      <c r="AJ345" s="73"/>
      <c r="AK345" s="73"/>
      <c r="AL345" s="73"/>
      <c r="AM345" s="73"/>
      <c r="AN345" s="73"/>
      <c r="AO345" s="73"/>
      <c r="AP345" s="73"/>
      <c r="AQ345" s="73"/>
      <c r="AR345" s="73"/>
      <c r="AS345" s="14"/>
      <c r="AT345" s="14"/>
      <c r="AU345" s="14"/>
      <c r="AV345" s="14"/>
      <c r="AW345" s="14"/>
      <c r="AX345" s="14"/>
      <c r="AY345" s="14"/>
      <c r="AZ345" s="14"/>
      <c r="BA345" s="14"/>
      <c r="BB345" s="14"/>
      <c r="BC345" s="14"/>
      <c r="BD345" s="14"/>
      <c r="BE345" s="14"/>
      <c r="BF345" s="14"/>
      <c r="BG345" s="14"/>
      <c r="BH345" s="14"/>
      <c r="BI345" s="14"/>
      <c r="BJ345" s="14"/>
      <c r="BK345" s="14"/>
      <c r="BL345" s="14"/>
      <c r="BM345" s="14"/>
      <c r="BN345" s="14"/>
      <c r="BO345" s="14"/>
      <c r="BP345" s="14"/>
      <c r="BQ345" s="14"/>
      <c r="BR345" s="14"/>
      <c r="BS345" s="14"/>
      <c r="BT345" s="14"/>
      <c r="BU345" s="14"/>
      <c r="BV345" s="14"/>
      <c r="BW345" s="14"/>
      <c r="BX345" s="14"/>
      <c r="BY345" s="14"/>
      <c r="BZ345" s="14"/>
      <c r="CA345" s="14"/>
      <c r="CB345" s="14"/>
      <c r="CC345" s="14"/>
      <c r="CD345" s="14"/>
      <c r="CE345" s="14"/>
      <c r="CF345" s="14"/>
      <c r="CG345" s="14"/>
      <c r="CH345" s="14"/>
      <c r="CI345" s="14"/>
      <c r="CJ345" s="14"/>
      <c r="CK345" s="14"/>
      <c r="CL345" s="14"/>
      <c r="CM345" s="14"/>
      <c r="CN345" s="14"/>
      <c r="CO345" s="14"/>
      <c r="CP345" s="14"/>
      <c r="CQ345" s="14"/>
      <c r="CR345" s="14"/>
      <c r="CS345" s="14"/>
      <c r="CT345" s="14"/>
      <c r="CU345" s="14"/>
      <c r="CV345" s="14"/>
      <c r="CW345" s="14"/>
      <c r="CX345" s="14"/>
      <c r="CY345" s="14"/>
      <c r="CZ345" s="14"/>
      <c r="DA345" s="14"/>
      <c r="DB345" s="14"/>
      <c r="DC345" s="16"/>
      <c r="DD345" s="16"/>
      <c r="DE345" s="16"/>
      <c r="DF345" s="16"/>
      <c r="DG345" s="16"/>
      <c r="DH345" s="16"/>
      <c r="DI345" s="16"/>
      <c r="DJ345" s="16"/>
      <c r="DK345" s="16"/>
      <c r="DL345" s="16"/>
      <c r="DM345" s="16"/>
      <c r="DN345" s="16"/>
      <c r="DO345" s="16"/>
      <c r="DP345" s="16"/>
      <c r="DQ345" s="16"/>
      <c r="DR345" s="16"/>
      <c r="DS345" s="16"/>
      <c r="DT345" s="16"/>
      <c r="DU345" s="16"/>
      <c r="DV345" s="16"/>
      <c r="DW345" s="16"/>
      <c r="DX345" s="16"/>
      <c r="DY345" s="16"/>
      <c r="DZ345" s="16"/>
      <c r="EA345" s="16"/>
      <c r="EB345" s="16"/>
      <c r="EC345" s="16"/>
      <c r="ED345" s="16"/>
      <c r="EE345" s="16"/>
      <c r="EF345" s="16"/>
      <c r="EG345" s="16"/>
      <c r="EH345" s="16"/>
      <c r="EI345" s="16"/>
      <c r="EJ345" s="16"/>
      <c r="EK345" s="16"/>
      <c r="EL345" s="16"/>
      <c r="EM345" s="16"/>
      <c r="EN345" s="16"/>
      <c r="EO345" s="16"/>
      <c r="EP345" s="16"/>
      <c r="EQ345" s="16"/>
      <c r="ER345" s="16"/>
      <c r="ES345" s="16"/>
      <c r="ET345" s="16"/>
      <c r="EU345" s="16"/>
      <c r="EV345" s="16"/>
      <c r="EW345" s="16"/>
      <c r="EX345" s="16"/>
    </row>
    <row r="346" spans="1:154" s="114" customFormat="1" x14ac:dyDescent="0.25">
      <c r="A346" s="87"/>
      <c r="B346" s="88"/>
      <c r="C346" s="88"/>
      <c r="D346" s="88">
        <v>57</v>
      </c>
      <c r="E346" s="88"/>
      <c r="F346" s="88"/>
      <c r="G346" s="212" t="s">
        <v>110</v>
      </c>
      <c r="H346" s="213">
        <f>H347+H364+H369+H374</f>
        <v>5773000</v>
      </c>
      <c r="I346" s="214">
        <f>I347+I364+I369+I374</f>
        <v>5773000</v>
      </c>
      <c r="J346" s="118">
        <f t="shared" si="49"/>
        <v>0</v>
      </c>
      <c r="K346" s="171">
        <f t="shared" si="46"/>
        <v>100</v>
      </c>
      <c r="L346" s="215">
        <f>L347+L364+L369+L374</f>
        <v>5773000</v>
      </c>
      <c r="M346" s="170">
        <f>M347+M364+M369+M374</f>
        <v>5122591</v>
      </c>
      <c r="N346" s="170">
        <f>N347+N364+N369+N374</f>
        <v>552688</v>
      </c>
      <c r="O346" s="216">
        <f>O347+O364+O369+O374</f>
        <v>5675279</v>
      </c>
      <c r="P346" s="216">
        <f t="shared" si="44"/>
        <v>97721</v>
      </c>
      <c r="Q346" s="97">
        <f t="shared" si="45"/>
        <v>98.31</v>
      </c>
      <c r="R346" s="73"/>
      <c r="S346" s="110"/>
      <c r="T346" s="111"/>
      <c r="U346" s="110"/>
      <c r="V346" s="110"/>
      <c r="W346" s="110"/>
      <c r="X346" s="110"/>
      <c r="Y346" s="110"/>
      <c r="Z346" s="110"/>
      <c r="AA346" s="110"/>
      <c r="AB346" s="110"/>
      <c r="AC346" s="110"/>
      <c r="AD346" s="110"/>
      <c r="AE346" s="110"/>
      <c r="AF346" s="110"/>
      <c r="AG346" s="110"/>
      <c r="AH346" s="110"/>
      <c r="AI346" s="110"/>
      <c r="AJ346" s="110"/>
      <c r="AK346" s="110"/>
      <c r="AL346" s="110"/>
      <c r="AM346" s="110"/>
      <c r="AN346" s="110"/>
      <c r="AO346" s="110"/>
      <c r="AP346" s="110"/>
      <c r="AQ346" s="110"/>
      <c r="AR346" s="110"/>
      <c r="AS346" s="112"/>
      <c r="AT346" s="112"/>
      <c r="AU346" s="112"/>
      <c r="AV346" s="112"/>
      <c r="AW346" s="112"/>
      <c r="AX346" s="112"/>
      <c r="AY346" s="112"/>
      <c r="AZ346" s="112"/>
      <c r="BA346" s="112"/>
      <c r="BB346" s="112"/>
      <c r="BC346" s="112"/>
      <c r="BD346" s="112"/>
      <c r="BE346" s="112"/>
      <c r="BF346" s="112"/>
      <c r="BG346" s="112"/>
      <c r="BH346" s="112"/>
      <c r="BI346" s="112"/>
      <c r="BJ346" s="112"/>
      <c r="BK346" s="112"/>
      <c r="BL346" s="112"/>
      <c r="BM346" s="112"/>
      <c r="BN346" s="112"/>
      <c r="BO346" s="112"/>
      <c r="BP346" s="112"/>
      <c r="BQ346" s="112"/>
      <c r="BR346" s="112"/>
      <c r="BS346" s="112"/>
      <c r="BT346" s="112"/>
      <c r="BU346" s="112"/>
      <c r="BV346" s="112"/>
      <c r="BW346" s="112"/>
      <c r="BX346" s="112"/>
      <c r="BY346" s="112"/>
      <c r="BZ346" s="112"/>
      <c r="CA346" s="112"/>
      <c r="CB346" s="112"/>
      <c r="CC346" s="112"/>
      <c r="CD346" s="112"/>
      <c r="CE346" s="112"/>
      <c r="CF346" s="112"/>
      <c r="CG346" s="112"/>
      <c r="CH346" s="112"/>
      <c r="CI346" s="112"/>
      <c r="CJ346" s="112"/>
      <c r="CK346" s="112"/>
      <c r="CL346" s="112"/>
      <c r="CM346" s="112"/>
      <c r="CN346" s="112"/>
      <c r="CO346" s="112"/>
      <c r="CP346" s="112"/>
      <c r="CQ346" s="112"/>
      <c r="CR346" s="112"/>
      <c r="CS346" s="112"/>
      <c r="CT346" s="112"/>
      <c r="CU346" s="112"/>
      <c r="CV346" s="112"/>
      <c r="CW346" s="112"/>
      <c r="CX346" s="112"/>
      <c r="CY346" s="112"/>
      <c r="CZ346" s="112"/>
      <c r="DA346" s="112"/>
      <c r="DB346" s="112"/>
      <c r="DC346" s="113"/>
      <c r="DD346" s="113"/>
      <c r="DE346" s="113"/>
      <c r="DF346" s="113"/>
      <c r="DG346" s="113"/>
      <c r="DH346" s="113"/>
      <c r="DI346" s="113"/>
      <c r="DJ346" s="113"/>
      <c r="DK346" s="113"/>
      <c r="DL346" s="113"/>
      <c r="DM346" s="113"/>
      <c r="DN346" s="113"/>
      <c r="DO346" s="113"/>
      <c r="DP346" s="113"/>
      <c r="DQ346" s="113"/>
      <c r="DR346" s="113"/>
      <c r="DS346" s="113"/>
      <c r="DT346" s="113"/>
      <c r="DU346" s="113"/>
      <c r="DV346" s="113"/>
      <c r="DW346" s="113"/>
      <c r="DX346" s="113"/>
      <c r="DY346" s="113"/>
      <c r="DZ346" s="113"/>
      <c r="EA346" s="113"/>
      <c r="EB346" s="113"/>
      <c r="EC346" s="113"/>
      <c r="ED346" s="113"/>
      <c r="EE346" s="113"/>
      <c r="EF346" s="113"/>
      <c r="EG346" s="113"/>
      <c r="EH346" s="113"/>
      <c r="EI346" s="113"/>
      <c r="EJ346" s="113"/>
      <c r="EK346" s="113"/>
      <c r="EL346" s="113"/>
      <c r="EM346" s="113"/>
      <c r="EN346" s="113"/>
      <c r="EO346" s="113"/>
      <c r="EP346" s="113"/>
      <c r="EQ346" s="113"/>
      <c r="ER346" s="113"/>
      <c r="ES346" s="113"/>
      <c r="ET346" s="113"/>
      <c r="EU346" s="113"/>
      <c r="EV346" s="113"/>
      <c r="EW346" s="113"/>
      <c r="EX346" s="113"/>
    </row>
    <row r="347" spans="1:154" s="114" customFormat="1" x14ac:dyDescent="0.25">
      <c r="A347" s="87"/>
      <c r="B347" s="88"/>
      <c r="C347" s="88"/>
      <c r="D347" s="88"/>
      <c r="E347" s="88" t="s">
        <v>40</v>
      </c>
      <c r="F347" s="88"/>
      <c r="G347" s="122" t="s">
        <v>134</v>
      </c>
      <c r="H347" s="213">
        <f>+H348+H357+H359+H358</f>
        <v>5773000</v>
      </c>
      <c r="I347" s="214">
        <f>+I348+I357+I359+I358</f>
        <v>5773000</v>
      </c>
      <c r="J347" s="118">
        <f t="shared" si="49"/>
        <v>0</v>
      </c>
      <c r="K347" s="171">
        <f t="shared" si="46"/>
        <v>100</v>
      </c>
      <c r="L347" s="215">
        <f>+L348+L357+L359+L358</f>
        <v>5773000</v>
      </c>
      <c r="M347" s="170">
        <f>+M348+M357+M359+M358</f>
        <v>5122591</v>
      </c>
      <c r="N347" s="170">
        <f>+N348+N357+N359+N358</f>
        <v>552688</v>
      </c>
      <c r="O347" s="216">
        <f>+O348+O357+O359+O358</f>
        <v>5675279</v>
      </c>
      <c r="P347" s="216">
        <f t="shared" si="44"/>
        <v>97721</v>
      </c>
      <c r="Q347" s="97">
        <f t="shared" si="45"/>
        <v>98.31</v>
      </c>
      <c r="R347" s="110"/>
      <c r="S347" s="110"/>
      <c r="T347" s="111"/>
      <c r="U347" s="110"/>
      <c r="V347" s="110"/>
      <c r="W347" s="110"/>
      <c r="X347" s="110"/>
      <c r="Y347" s="110"/>
      <c r="Z347" s="110"/>
      <c r="AA347" s="110"/>
      <c r="AB347" s="110"/>
      <c r="AC347" s="110"/>
      <c r="AD347" s="110"/>
      <c r="AE347" s="110"/>
      <c r="AF347" s="110"/>
      <c r="AG347" s="110"/>
      <c r="AH347" s="110"/>
      <c r="AI347" s="110"/>
      <c r="AJ347" s="110"/>
      <c r="AK347" s="110"/>
      <c r="AL347" s="110"/>
      <c r="AM347" s="110"/>
      <c r="AN347" s="110"/>
      <c r="AO347" s="110"/>
      <c r="AP347" s="110"/>
      <c r="AQ347" s="110"/>
      <c r="AR347" s="110"/>
      <c r="AS347" s="112"/>
      <c r="AT347" s="112"/>
      <c r="AU347" s="112"/>
      <c r="AV347" s="112"/>
      <c r="AW347" s="112"/>
      <c r="AX347" s="112"/>
      <c r="AY347" s="112"/>
      <c r="AZ347" s="112"/>
      <c r="BA347" s="112"/>
      <c r="BB347" s="112"/>
      <c r="BC347" s="112"/>
      <c r="BD347" s="112"/>
      <c r="BE347" s="112"/>
      <c r="BF347" s="112"/>
      <c r="BG347" s="112"/>
      <c r="BH347" s="112"/>
      <c r="BI347" s="112"/>
      <c r="BJ347" s="112"/>
      <c r="BK347" s="112"/>
      <c r="BL347" s="112"/>
      <c r="BM347" s="112"/>
      <c r="BN347" s="112"/>
      <c r="BO347" s="112"/>
      <c r="BP347" s="112"/>
      <c r="BQ347" s="112"/>
      <c r="BR347" s="112"/>
      <c r="BS347" s="112"/>
      <c r="BT347" s="112"/>
      <c r="BU347" s="112"/>
      <c r="BV347" s="112"/>
      <c r="BW347" s="112"/>
      <c r="BX347" s="112"/>
      <c r="BY347" s="112"/>
      <c r="BZ347" s="112"/>
      <c r="CA347" s="112"/>
      <c r="CB347" s="112"/>
      <c r="CC347" s="112"/>
      <c r="CD347" s="112"/>
      <c r="CE347" s="112"/>
      <c r="CF347" s="112"/>
      <c r="CG347" s="112"/>
      <c r="CH347" s="112"/>
      <c r="CI347" s="112"/>
      <c r="CJ347" s="112"/>
      <c r="CK347" s="112"/>
      <c r="CL347" s="112"/>
      <c r="CM347" s="112"/>
      <c r="CN347" s="112"/>
      <c r="CO347" s="112"/>
      <c r="CP347" s="112"/>
      <c r="CQ347" s="112"/>
      <c r="CR347" s="112"/>
      <c r="CS347" s="112"/>
      <c r="CT347" s="112"/>
      <c r="CU347" s="112"/>
      <c r="CV347" s="112"/>
      <c r="CW347" s="112"/>
      <c r="CX347" s="112"/>
      <c r="CY347" s="112"/>
      <c r="CZ347" s="112"/>
      <c r="DA347" s="112"/>
      <c r="DB347" s="112"/>
      <c r="DC347" s="113"/>
      <c r="DD347" s="113"/>
      <c r="DE347" s="113"/>
      <c r="DF347" s="113"/>
      <c r="DG347" s="113"/>
      <c r="DH347" s="113"/>
      <c r="DI347" s="113"/>
      <c r="DJ347" s="113"/>
      <c r="DK347" s="113"/>
      <c r="DL347" s="113"/>
      <c r="DM347" s="113"/>
      <c r="DN347" s="113"/>
      <c r="DO347" s="113"/>
      <c r="DP347" s="113"/>
      <c r="DQ347" s="113"/>
      <c r="DR347" s="113"/>
      <c r="DS347" s="113"/>
      <c r="DT347" s="113"/>
      <c r="DU347" s="113"/>
      <c r="DV347" s="113"/>
      <c r="DW347" s="113"/>
      <c r="DX347" s="113"/>
      <c r="DY347" s="113"/>
      <c r="DZ347" s="113"/>
      <c r="EA347" s="113"/>
      <c r="EB347" s="113"/>
      <c r="EC347" s="113"/>
      <c r="ED347" s="113"/>
      <c r="EE347" s="113"/>
      <c r="EF347" s="113"/>
      <c r="EG347" s="113"/>
      <c r="EH347" s="113"/>
      <c r="EI347" s="113"/>
      <c r="EJ347" s="113"/>
      <c r="EK347" s="113"/>
      <c r="EL347" s="113"/>
      <c r="EM347" s="113"/>
      <c r="EN347" s="113"/>
      <c r="EO347" s="113"/>
      <c r="EP347" s="113"/>
      <c r="EQ347" s="113"/>
      <c r="ER347" s="113"/>
      <c r="ES347" s="113"/>
      <c r="ET347" s="113"/>
      <c r="EU347" s="113"/>
      <c r="EV347" s="113"/>
      <c r="EW347" s="113"/>
      <c r="EX347" s="113"/>
    </row>
    <row r="348" spans="1:154" x14ac:dyDescent="0.2">
      <c r="A348" s="115"/>
      <c r="B348" s="116"/>
      <c r="C348" s="116"/>
      <c r="D348" s="116"/>
      <c r="E348" s="116"/>
      <c r="F348" s="116"/>
      <c r="G348" s="123" t="s">
        <v>318</v>
      </c>
      <c r="H348" s="217">
        <v>5773000</v>
      </c>
      <c r="I348" s="218">
        <v>5773000</v>
      </c>
      <c r="J348" s="118">
        <f t="shared" si="49"/>
        <v>0</v>
      </c>
      <c r="K348" s="171"/>
      <c r="L348" s="119">
        <v>5773000</v>
      </c>
      <c r="M348" s="170">
        <f>+M349+M350+M351+M352+M353+M354+M355+M356</f>
        <v>5015386</v>
      </c>
      <c r="N348" s="170">
        <f>+N349+N350+N351+N352+N353+N354+N355+N356</f>
        <v>525961</v>
      </c>
      <c r="O348" s="118">
        <f>+O349+O350+O351+O352+O353+O354+O355+O356</f>
        <v>5541347</v>
      </c>
      <c r="P348" s="104">
        <f t="shared" si="44"/>
        <v>231653</v>
      </c>
      <c r="Q348" s="97"/>
      <c r="R348" s="73"/>
      <c r="S348" s="73"/>
      <c r="T348" s="74"/>
      <c r="U348" s="73"/>
      <c r="V348" s="73"/>
      <c r="W348" s="73"/>
      <c r="X348" s="73"/>
      <c r="Y348" s="73"/>
      <c r="Z348" s="73"/>
      <c r="AA348" s="73"/>
      <c r="AB348" s="73"/>
      <c r="AC348" s="73"/>
      <c r="AD348" s="73"/>
      <c r="AE348" s="73"/>
      <c r="AF348" s="73"/>
      <c r="AG348" s="73"/>
      <c r="AH348" s="73"/>
      <c r="AI348" s="73"/>
      <c r="AJ348" s="73"/>
      <c r="AK348" s="73"/>
      <c r="AL348" s="73"/>
      <c r="AM348" s="73"/>
      <c r="AN348" s="73"/>
      <c r="AO348" s="73"/>
      <c r="AP348" s="73"/>
      <c r="AQ348" s="73"/>
      <c r="AR348" s="73"/>
      <c r="AS348" s="14"/>
      <c r="AT348" s="14"/>
      <c r="AU348" s="14"/>
      <c r="AV348" s="14"/>
      <c r="AW348" s="14"/>
      <c r="AX348" s="14"/>
      <c r="AY348" s="14"/>
      <c r="AZ348" s="14"/>
      <c r="BA348" s="14"/>
      <c r="BB348" s="14"/>
      <c r="BC348" s="14"/>
      <c r="BD348" s="14"/>
      <c r="BE348" s="14"/>
      <c r="BF348" s="14"/>
      <c r="BG348" s="14"/>
      <c r="BH348" s="14"/>
      <c r="BI348" s="14"/>
      <c r="BJ348" s="14"/>
      <c r="BK348" s="14"/>
      <c r="BL348" s="14"/>
      <c r="BM348" s="14"/>
      <c r="BN348" s="14"/>
      <c r="BO348" s="14"/>
      <c r="BP348" s="14"/>
      <c r="BQ348" s="14"/>
      <c r="BR348" s="14"/>
      <c r="BS348" s="14"/>
      <c r="BT348" s="14"/>
      <c r="BU348" s="14"/>
      <c r="BV348" s="14"/>
      <c r="BW348" s="14"/>
      <c r="BX348" s="14"/>
      <c r="BY348" s="14"/>
      <c r="BZ348" s="14"/>
      <c r="CA348" s="14"/>
      <c r="CB348" s="14"/>
      <c r="CC348" s="14"/>
      <c r="CD348" s="14"/>
      <c r="CE348" s="14"/>
      <c r="CF348" s="14"/>
      <c r="CG348" s="14"/>
      <c r="CH348" s="14"/>
      <c r="CI348" s="14"/>
      <c r="CJ348" s="14"/>
      <c r="CK348" s="14"/>
      <c r="CL348" s="14"/>
      <c r="CM348" s="14"/>
      <c r="CN348" s="14"/>
      <c r="CO348" s="14"/>
      <c r="CP348" s="14"/>
      <c r="CQ348" s="14"/>
      <c r="CR348" s="14"/>
      <c r="CS348" s="14"/>
      <c r="CT348" s="14"/>
      <c r="CU348" s="14"/>
      <c r="CV348" s="14"/>
      <c r="CW348" s="14"/>
      <c r="CX348" s="14"/>
      <c r="CY348" s="14"/>
      <c r="CZ348" s="14"/>
      <c r="DA348" s="14"/>
      <c r="DB348" s="14"/>
      <c r="DC348" s="16"/>
      <c r="DD348" s="16"/>
      <c r="DE348" s="16"/>
      <c r="DF348" s="16"/>
      <c r="DG348" s="16"/>
      <c r="DH348" s="16"/>
      <c r="DI348" s="16"/>
      <c r="DJ348" s="16"/>
      <c r="DK348" s="16"/>
      <c r="DL348" s="16"/>
      <c r="DM348" s="16"/>
      <c r="DN348" s="16"/>
      <c r="DO348" s="16"/>
      <c r="DP348" s="16"/>
      <c r="DQ348" s="16"/>
      <c r="DR348" s="16"/>
      <c r="DS348" s="16"/>
      <c r="DT348" s="16"/>
      <c r="DU348" s="16"/>
      <c r="DV348" s="16"/>
      <c r="DW348" s="16"/>
      <c r="DX348" s="16"/>
      <c r="DY348" s="16"/>
      <c r="DZ348" s="16"/>
      <c r="EA348" s="16"/>
      <c r="EB348" s="16"/>
      <c r="EC348" s="16"/>
      <c r="ED348" s="16"/>
      <c r="EE348" s="16"/>
      <c r="EF348" s="16"/>
      <c r="EG348" s="16"/>
      <c r="EH348" s="16"/>
      <c r="EI348" s="16"/>
      <c r="EJ348" s="16"/>
      <c r="EK348" s="16"/>
      <c r="EL348" s="16"/>
      <c r="EM348" s="16"/>
      <c r="EN348" s="16"/>
      <c r="EO348" s="16"/>
      <c r="EP348" s="16"/>
      <c r="EQ348" s="16"/>
      <c r="ER348" s="16"/>
      <c r="ES348" s="16"/>
      <c r="ET348" s="16"/>
      <c r="EU348" s="16"/>
      <c r="EV348" s="16"/>
      <c r="EW348" s="16"/>
      <c r="EX348" s="16"/>
    </row>
    <row r="349" spans="1:154" x14ac:dyDescent="0.2">
      <c r="A349" s="115"/>
      <c r="B349" s="116"/>
      <c r="C349" s="116"/>
      <c r="D349" s="116"/>
      <c r="E349" s="116"/>
      <c r="F349" s="116"/>
      <c r="G349" s="123" t="s">
        <v>319</v>
      </c>
      <c r="H349" s="217"/>
      <c r="I349" s="218"/>
      <c r="J349" s="118">
        <f t="shared" si="49"/>
        <v>0</v>
      </c>
      <c r="K349" s="171"/>
      <c r="L349" s="219"/>
      <c r="M349" s="120">
        <v>5015386</v>
      </c>
      <c r="N349" s="118">
        <v>525961</v>
      </c>
      <c r="O349" s="104">
        <f t="shared" ref="O349:O358" si="50">+M349+N349</f>
        <v>5541347</v>
      </c>
      <c r="P349" s="104">
        <f t="shared" si="44"/>
        <v>-5541347</v>
      </c>
      <c r="Q349" s="97"/>
      <c r="R349" s="73"/>
      <c r="S349" s="73"/>
      <c r="T349" s="74"/>
      <c r="U349" s="73"/>
      <c r="V349" s="73"/>
      <c r="W349" s="73"/>
      <c r="X349" s="73"/>
      <c r="Y349" s="73"/>
      <c r="Z349" s="73"/>
      <c r="AA349" s="73"/>
      <c r="AB349" s="73"/>
      <c r="AC349" s="73"/>
      <c r="AD349" s="73"/>
      <c r="AE349" s="73"/>
      <c r="AF349" s="73"/>
      <c r="AG349" s="73"/>
      <c r="AH349" s="73"/>
      <c r="AI349" s="73"/>
      <c r="AJ349" s="73"/>
      <c r="AK349" s="73"/>
      <c r="AL349" s="73"/>
      <c r="AM349" s="73"/>
      <c r="AN349" s="73"/>
      <c r="AO349" s="73"/>
      <c r="AP349" s="73"/>
      <c r="AQ349" s="73"/>
      <c r="AR349" s="73"/>
      <c r="AS349" s="14"/>
      <c r="AT349" s="14"/>
      <c r="AU349" s="14"/>
      <c r="AV349" s="14"/>
      <c r="AW349" s="14"/>
      <c r="AX349" s="14"/>
      <c r="AY349" s="14"/>
      <c r="AZ349" s="14"/>
      <c r="BA349" s="14"/>
      <c r="BB349" s="14"/>
      <c r="BC349" s="14"/>
      <c r="BD349" s="14"/>
      <c r="BE349" s="14"/>
      <c r="BF349" s="14"/>
      <c r="BG349" s="14"/>
      <c r="BH349" s="14"/>
      <c r="BI349" s="14"/>
      <c r="BJ349" s="14"/>
      <c r="BK349" s="14"/>
      <c r="BL349" s="14"/>
      <c r="BM349" s="14"/>
      <c r="BN349" s="14"/>
      <c r="BO349" s="14"/>
      <c r="BP349" s="14"/>
      <c r="BQ349" s="14"/>
      <c r="BR349" s="14"/>
      <c r="BS349" s="14"/>
      <c r="BT349" s="14"/>
      <c r="BU349" s="14"/>
      <c r="BV349" s="14"/>
      <c r="BW349" s="14"/>
      <c r="BX349" s="14"/>
      <c r="BY349" s="14"/>
      <c r="BZ349" s="14"/>
      <c r="CA349" s="14"/>
      <c r="CB349" s="14"/>
      <c r="CC349" s="14"/>
      <c r="CD349" s="14"/>
      <c r="CE349" s="14"/>
      <c r="CF349" s="14"/>
      <c r="CG349" s="14"/>
      <c r="CH349" s="14"/>
      <c r="CI349" s="14"/>
      <c r="CJ349" s="14"/>
      <c r="CK349" s="14"/>
      <c r="CL349" s="14"/>
      <c r="CM349" s="14"/>
      <c r="CN349" s="14"/>
      <c r="CO349" s="14"/>
      <c r="CP349" s="14"/>
      <c r="CQ349" s="14"/>
      <c r="CR349" s="14"/>
      <c r="CS349" s="14"/>
      <c r="CT349" s="14"/>
      <c r="CU349" s="14"/>
      <c r="CV349" s="14"/>
      <c r="CW349" s="14"/>
      <c r="CX349" s="14"/>
      <c r="CY349" s="14"/>
      <c r="CZ349" s="14"/>
      <c r="DA349" s="14"/>
      <c r="DB349" s="14"/>
      <c r="DC349" s="16"/>
      <c r="DD349" s="16"/>
      <c r="DE349" s="16"/>
      <c r="DF349" s="16"/>
      <c r="DG349" s="16"/>
      <c r="DH349" s="16"/>
      <c r="DI349" s="16"/>
      <c r="DJ349" s="16"/>
      <c r="DK349" s="16"/>
      <c r="DL349" s="16"/>
      <c r="DM349" s="16"/>
      <c r="DN349" s="16"/>
      <c r="DO349" s="16"/>
      <c r="DP349" s="16"/>
      <c r="DQ349" s="16"/>
      <c r="DR349" s="16"/>
      <c r="DS349" s="16"/>
      <c r="DT349" s="16"/>
      <c r="DU349" s="16"/>
      <c r="DV349" s="16"/>
      <c r="DW349" s="16"/>
      <c r="DX349" s="16"/>
      <c r="DY349" s="16"/>
      <c r="DZ349" s="16"/>
      <c r="EA349" s="16"/>
      <c r="EB349" s="16"/>
      <c r="EC349" s="16"/>
      <c r="ED349" s="16"/>
      <c r="EE349" s="16"/>
      <c r="EF349" s="16"/>
      <c r="EG349" s="16"/>
      <c r="EH349" s="16"/>
      <c r="EI349" s="16"/>
      <c r="EJ349" s="16"/>
      <c r="EK349" s="16"/>
      <c r="EL349" s="16"/>
      <c r="EM349" s="16"/>
      <c r="EN349" s="16"/>
      <c r="EO349" s="16"/>
      <c r="EP349" s="16"/>
      <c r="EQ349" s="16"/>
      <c r="ER349" s="16"/>
      <c r="ES349" s="16"/>
      <c r="ET349" s="16"/>
      <c r="EU349" s="16"/>
      <c r="EV349" s="16"/>
      <c r="EW349" s="16"/>
      <c r="EX349" s="16"/>
    </row>
    <row r="350" spans="1:154" hidden="1" x14ac:dyDescent="0.2">
      <c r="A350" s="115"/>
      <c r="B350" s="116"/>
      <c r="C350" s="116"/>
      <c r="D350" s="116"/>
      <c r="E350" s="116"/>
      <c r="F350" s="116"/>
      <c r="G350" s="123" t="s">
        <v>320</v>
      </c>
      <c r="H350" s="217"/>
      <c r="I350" s="218"/>
      <c r="J350" s="118">
        <f t="shared" si="49"/>
        <v>0</v>
      </c>
      <c r="K350" s="171"/>
      <c r="L350" s="219"/>
      <c r="M350" s="120"/>
      <c r="N350" s="118"/>
      <c r="O350" s="104">
        <f t="shared" si="50"/>
        <v>0</v>
      </c>
      <c r="P350" s="104">
        <f t="shared" si="44"/>
        <v>0</v>
      </c>
      <c r="Q350" s="97"/>
      <c r="R350" s="73"/>
      <c r="S350" s="73"/>
      <c r="T350" s="74"/>
      <c r="U350" s="73"/>
      <c r="V350" s="73"/>
      <c r="W350" s="73"/>
      <c r="X350" s="73"/>
      <c r="Y350" s="73"/>
      <c r="Z350" s="73"/>
      <c r="AA350" s="73"/>
      <c r="AB350" s="73"/>
      <c r="AC350" s="73"/>
      <c r="AD350" s="73"/>
      <c r="AE350" s="73"/>
      <c r="AF350" s="73"/>
      <c r="AG350" s="73"/>
      <c r="AH350" s="73"/>
      <c r="AI350" s="73"/>
      <c r="AJ350" s="73"/>
      <c r="AK350" s="73"/>
      <c r="AL350" s="73"/>
      <c r="AM350" s="73"/>
      <c r="AN350" s="73"/>
      <c r="AO350" s="73"/>
      <c r="AP350" s="73"/>
      <c r="AQ350" s="73"/>
      <c r="AR350" s="73"/>
      <c r="AS350" s="14"/>
      <c r="AT350" s="14"/>
      <c r="AU350" s="14"/>
      <c r="AV350" s="14"/>
      <c r="AW350" s="14"/>
      <c r="AX350" s="14"/>
      <c r="AY350" s="14"/>
      <c r="AZ350" s="14"/>
      <c r="BA350" s="14"/>
      <c r="BB350" s="14"/>
      <c r="BC350" s="14"/>
      <c r="BD350" s="14"/>
      <c r="BE350" s="14"/>
      <c r="BF350" s="14"/>
      <c r="BG350" s="14"/>
      <c r="BH350" s="14"/>
      <c r="BI350" s="14"/>
      <c r="BJ350" s="14"/>
      <c r="BK350" s="14"/>
      <c r="BL350" s="14"/>
      <c r="BM350" s="14"/>
      <c r="BN350" s="14"/>
      <c r="BO350" s="14"/>
      <c r="BP350" s="14"/>
      <c r="BQ350" s="14"/>
      <c r="BR350" s="14"/>
      <c r="BS350" s="14"/>
      <c r="BT350" s="14"/>
      <c r="BU350" s="14"/>
      <c r="BV350" s="14"/>
      <c r="BW350" s="14"/>
      <c r="BX350" s="14"/>
      <c r="BY350" s="14"/>
      <c r="BZ350" s="14"/>
      <c r="CA350" s="14"/>
      <c r="CB350" s="14"/>
      <c r="CC350" s="14"/>
      <c r="CD350" s="14"/>
      <c r="CE350" s="14"/>
      <c r="CF350" s="14"/>
      <c r="CG350" s="14"/>
      <c r="CH350" s="14"/>
      <c r="CI350" s="14"/>
      <c r="CJ350" s="14"/>
      <c r="CK350" s="14"/>
      <c r="CL350" s="14"/>
      <c r="CM350" s="14"/>
      <c r="CN350" s="14"/>
      <c r="CO350" s="14"/>
      <c r="CP350" s="14"/>
      <c r="CQ350" s="14"/>
      <c r="CR350" s="14"/>
      <c r="CS350" s="14"/>
      <c r="CT350" s="14"/>
      <c r="CU350" s="14"/>
      <c r="CV350" s="14"/>
      <c r="CW350" s="14"/>
      <c r="CX350" s="14"/>
      <c r="CY350" s="14"/>
      <c r="CZ350" s="14"/>
      <c r="DA350" s="14"/>
      <c r="DB350" s="14"/>
      <c r="DC350" s="16"/>
      <c r="DD350" s="16"/>
      <c r="DE350" s="16"/>
      <c r="DF350" s="16"/>
      <c r="DG350" s="16"/>
      <c r="DH350" s="16"/>
      <c r="DI350" s="16"/>
      <c r="DJ350" s="16"/>
      <c r="DK350" s="16"/>
      <c r="DL350" s="16"/>
      <c r="DM350" s="16"/>
      <c r="DN350" s="16"/>
      <c r="DO350" s="16"/>
      <c r="DP350" s="16"/>
      <c r="DQ350" s="16"/>
      <c r="DR350" s="16"/>
      <c r="DS350" s="16"/>
      <c r="DT350" s="16"/>
      <c r="DU350" s="16"/>
      <c r="DV350" s="16"/>
      <c r="DW350" s="16"/>
      <c r="DX350" s="16"/>
      <c r="DY350" s="16"/>
      <c r="DZ350" s="16"/>
      <c r="EA350" s="16"/>
      <c r="EB350" s="16"/>
      <c r="EC350" s="16"/>
      <c r="ED350" s="16"/>
      <c r="EE350" s="16"/>
      <c r="EF350" s="16"/>
      <c r="EG350" s="16"/>
      <c r="EH350" s="16"/>
      <c r="EI350" s="16"/>
      <c r="EJ350" s="16"/>
      <c r="EK350" s="16"/>
      <c r="EL350" s="16"/>
      <c r="EM350" s="16"/>
      <c r="EN350" s="16"/>
      <c r="EO350" s="16"/>
      <c r="EP350" s="16"/>
      <c r="EQ350" s="16"/>
      <c r="ER350" s="16"/>
      <c r="ES350" s="16"/>
      <c r="ET350" s="16"/>
      <c r="EU350" s="16"/>
      <c r="EV350" s="16"/>
      <c r="EW350" s="16"/>
      <c r="EX350" s="16"/>
    </row>
    <row r="351" spans="1:154" hidden="1" x14ac:dyDescent="0.2">
      <c r="A351" s="115"/>
      <c r="B351" s="116"/>
      <c r="C351" s="116"/>
      <c r="D351" s="116"/>
      <c r="E351" s="116"/>
      <c r="F351" s="116"/>
      <c r="G351" s="123" t="s">
        <v>321</v>
      </c>
      <c r="H351" s="217"/>
      <c r="I351" s="218"/>
      <c r="J351" s="118">
        <f t="shared" si="49"/>
        <v>0</v>
      </c>
      <c r="K351" s="171"/>
      <c r="L351" s="219"/>
      <c r="M351" s="120"/>
      <c r="N351" s="118"/>
      <c r="O351" s="104">
        <f t="shared" si="50"/>
        <v>0</v>
      </c>
      <c r="P351" s="104">
        <f t="shared" si="44"/>
        <v>0</v>
      </c>
      <c r="Q351" s="97"/>
      <c r="R351" s="73"/>
      <c r="S351" s="73"/>
      <c r="T351" s="74"/>
      <c r="U351" s="73"/>
      <c r="V351" s="73"/>
      <c r="W351" s="73"/>
      <c r="X351" s="73"/>
      <c r="Y351" s="73"/>
      <c r="Z351" s="73"/>
      <c r="AA351" s="73"/>
      <c r="AB351" s="73"/>
      <c r="AC351" s="73"/>
      <c r="AD351" s="73"/>
      <c r="AE351" s="73"/>
      <c r="AF351" s="73"/>
      <c r="AG351" s="73"/>
      <c r="AH351" s="73"/>
      <c r="AI351" s="73"/>
      <c r="AJ351" s="73"/>
      <c r="AK351" s="73"/>
      <c r="AL351" s="73"/>
      <c r="AM351" s="73"/>
      <c r="AN351" s="73"/>
      <c r="AO351" s="73"/>
      <c r="AP351" s="73"/>
      <c r="AQ351" s="73"/>
      <c r="AR351" s="73"/>
      <c r="AS351" s="14"/>
      <c r="AT351" s="14"/>
      <c r="AU351" s="14"/>
      <c r="AV351" s="14"/>
      <c r="AW351" s="14"/>
      <c r="AX351" s="14"/>
      <c r="AY351" s="14"/>
      <c r="AZ351" s="14"/>
      <c r="BA351" s="14"/>
      <c r="BB351" s="14"/>
      <c r="BC351" s="14"/>
      <c r="BD351" s="14"/>
      <c r="BE351" s="14"/>
      <c r="BF351" s="14"/>
      <c r="BG351" s="14"/>
      <c r="BH351" s="14"/>
      <c r="BI351" s="14"/>
      <c r="BJ351" s="14"/>
      <c r="BK351" s="14"/>
      <c r="BL351" s="14"/>
      <c r="BM351" s="14"/>
      <c r="BN351" s="14"/>
      <c r="BO351" s="14"/>
      <c r="BP351" s="14"/>
      <c r="BQ351" s="14"/>
      <c r="BR351" s="14"/>
      <c r="BS351" s="14"/>
      <c r="BT351" s="14"/>
      <c r="BU351" s="14"/>
      <c r="BV351" s="14"/>
      <c r="BW351" s="14"/>
      <c r="BX351" s="14"/>
      <c r="BY351" s="14"/>
      <c r="BZ351" s="14"/>
      <c r="CA351" s="14"/>
      <c r="CB351" s="14"/>
      <c r="CC351" s="14"/>
      <c r="CD351" s="14"/>
      <c r="CE351" s="14"/>
      <c r="CF351" s="14"/>
      <c r="CG351" s="14"/>
      <c r="CH351" s="14"/>
      <c r="CI351" s="14"/>
      <c r="CJ351" s="14"/>
      <c r="CK351" s="14"/>
      <c r="CL351" s="14"/>
      <c r="CM351" s="14"/>
      <c r="CN351" s="14"/>
      <c r="CO351" s="14"/>
      <c r="CP351" s="14"/>
      <c r="CQ351" s="14"/>
      <c r="CR351" s="14"/>
      <c r="CS351" s="14"/>
      <c r="CT351" s="14"/>
      <c r="CU351" s="14"/>
      <c r="CV351" s="14"/>
      <c r="CW351" s="14"/>
      <c r="CX351" s="14"/>
      <c r="CY351" s="14"/>
      <c r="CZ351" s="14"/>
      <c r="DA351" s="14"/>
      <c r="DB351" s="14"/>
      <c r="DC351" s="16"/>
      <c r="DD351" s="16"/>
      <c r="DE351" s="16"/>
      <c r="DF351" s="16"/>
      <c r="DG351" s="16"/>
      <c r="DH351" s="16"/>
      <c r="DI351" s="16"/>
      <c r="DJ351" s="16"/>
      <c r="DK351" s="16"/>
      <c r="DL351" s="16"/>
      <c r="DM351" s="16"/>
      <c r="DN351" s="16"/>
      <c r="DO351" s="16"/>
      <c r="DP351" s="16"/>
      <c r="DQ351" s="16"/>
      <c r="DR351" s="16"/>
      <c r="DS351" s="16"/>
      <c r="DT351" s="16"/>
      <c r="DU351" s="16"/>
      <c r="DV351" s="16"/>
      <c r="DW351" s="16"/>
      <c r="DX351" s="16"/>
      <c r="DY351" s="16"/>
      <c r="DZ351" s="16"/>
      <c r="EA351" s="16"/>
      <c r="EB351" s="16"/>
      <c r="EC351" s="16"/>
      <c r="ED351" s="16"/>
      <c r="EE351" s="16"/>
      <c r="EF351" s="16"/>
      <c r="EG351" s="16"/>
      <c r="EH351" s="16"/>
      <c r="EI351" s="16"/>
      <c r="EJ351" s="16"/>
      <c r="EK351" s="16"/>
      <c r="EL351" s="16"/>
      <c r="EM351" s="16"/>
      <c r="EN351" s="16"/>
      <c r="EO351" s="16"/>
      <c r="EP351" s="16"/>
      <c r="EQ351" s="16"/>
      <c r="ER351" s="16"/>
      <c r="ES351" s="16"/>
      <c r="ET351" s="16"/>
      <c r="EU351" s="16"/>
      <c r="EV351" s="16"/>
      <c r="EW351" s="16"/>
      <c r="EX351" s="16"/>
    </row>
    <row r="352" spans="1:154" hidden="1" x14ac:dyDescent="0.2">
      <c r="A352" s="115"/>
      <c r="B352" s="116"/>
      <c r="C352" s="116"/>
      <c r="D352" s="116"/>
      <c r="E352" s="116"/>
      <c r="F352" s="116"/>
      <c r="G352" s="123" t="s">
        <v>322</v>
      </c>
      <c r="H352" s="217"/>
      <c r="I352" s="218"/>
      <c r="J352" s="118">
        <f t="shared" si="49"/>
        <v>0</v>
      </c>
      <c r="K352" s="171"/>
      <c r="L352" s="219"/>
      <c r="M352" s="120"/>
      <c r="N352" s="118"/>
      <c r="O352" s="104">
        <f t="shared" si="50"/>
        <v>0</v>
      </c>
      <c r="P352" s="104">
        <f t="shared" si="44"/>
        <v>0</v>
      </c>
      <c r="Q352" s="97"/>
      <c r="R352" s="73"/>
      <c r="S352" s="73"/>
      <c r="T352" s="74"/>
      <c r="U352" s="73"/>
      <c r="V352" s="73"/>
      <c r="W352" s="73"/>
      <c r="X352" s="73"/>
      <c r="Y352" s="73"/>
      <c r="Z352" s="73"/>
      <c r="AA352" s="73"/>
      <c r="AB352" s="73"/>
      <c r="AC352" s="73"/>
      <c r="AD352" s="73"/>
      <c r="AE352" s="73"/>
      <c r="AF352" s="73"/>
      <c r="AG352" s="73"/>
      <c r="AH352" s="73"/>
      <c r="AI352" s="73"/>
      <c r="AJ352" s="73"/>
      <c r="AK352" s="73"/>
      <c r="AL352" s="73"/>
      <c r="AM352" s="73"/>
      <c r="AN352" s="73"/>
      <c r="AO352" s="73"/>
      <c r="AP352" s="73"/>
      <c r="AQ352" s="73"/>
      <c r="AR352" s="73"/>
      <c r="AS352" s="14"/>
      <c r="AT352" s="14"/>
      <c r="AU352" s="14"/>
      <c r="AV352" s="14"/>
      <c r="AW352" s="14"/>
      <c r="AX352" s="14"/>
      <c r="AY352" s="14"/>
      <c r="AZ352" s="14"/>
      <c r="BA352" s="14"/>
      <c r="BB352" s="14"/>
      <c r="BC352" s="14"/>
      <c r="BD352" s="14"/>
      <c r="BE352" s="14"/>
      <c r="BF352" s="14"/>
      <c r="BG352" s="14"/>
      <c r="BH352" s="14"/>
      <c r="BI352" s="14"/>
      <c r="BJ352" s="14"/>
      <c r="BK352" s="14"/>
      <c r="BL352" s="14"/>
      <c r="BM352" s="14"/>
      <c r="BN352" s="14"/>
      <c r="BO352" s="14"/>
      <c r="BP352" s="14"/>
      <c r="BQ352" s="14"/>
      <c r="BR352" s="14"/>
      <c r="BS352" s="14"/>
      <c r="BT352" s="14"/>
      <c r="BU352" s="14"/>
      <c r="BV352" s="14"/>
      <c r="BW352" s="14"/>
      <c r="BX352" s="14"/>
      <c r="BY352" s="14"/>
      <c r="BZ352" s="14"/>
      <c r="CA352" s="14"/>
      <c r="CB352" s="14"/>
      <c r="CC352" s="14"/>
      <c r="CD352" s="14"/>
      <c r="CE352" s="14"/>
      <c r="CF352" s="14"/>
      <c r="CG352" s="14"/>
      <c r="CH352" s="14"/>
      <c r="CI352" s="14"/>
      <c r="CJ352" s="14"/>
      <c r="CK352" s="14"/>
      <c r="CL352" s="14"/>
      <c r="CM352" s="14"/>
      <c r="CN352" s="14"/>
      <c r="CO352" s="14"/>
      <c r="CP352" s="14"/>
      <c r="CQ352" s="14"/>
      <c r="CR352" s="14"/>
      <c r="CS352" s="14"/>
      <c r="CT352" s="14"/>
      <c r="CU352" s="14"/>
      <c r="CV352" s="14"/>
      <c r="CW352" s="14"/>
      <c r="CX352" s="14"/>
      <c r="CY352" s="14"/>
      <c r="CZ352" s="14"/>
      <c r="DA352" s="14"/>
      <c r="DB352" s="14"/>
      <c r="DC352" s="16"/>
      <c r="DD352" s="16"/>
      <c r="DE352" s="16"/>
      <c r="DF352" s="16"/>
      <c r="DG352" s="16"/>
      <c r="DH352" s="16"/>
      <c r="DI352" s="16"/>
      <c r="DJ352" s="16"/>
      <c r="DK352" s="16"/>
      <c r="DL352" s="16"/>
      <c r="DM352" s="16"/>
      <c r="DN352" s="16"/>
      <c r="DO352" s="16"/>
      <c r="DP352" s="16"/>
      <c r="DQ352" s="16"/>
      <c r="DR352" s="16"/>
      <c r="DS352" s="16"/>
      <c r="DT352" s="16"/>
      <c r="DU352" s="16"/>
      <c r="DV352" s="16"/>
      <c r="DW352" s="16"/>
      <c r="DX352" s="16"/>
      <c r="DY352" s="16"/>
      <c r="DZ352" s="16"/>
      <c r="EA352" s="16"/>
      <c r="EB352" s="16"/>
      <c r="EC352" s="16"/>
      <c r="ED352" s="16"/>
      <c r="EE352" s="16"/>
      <c r="EF352" s="16"/>
      <c r="EG352" s="16"/>
      <c r="EH352" s="16"/>
      <c r="EI352" s="16"/>
      <c r="EJ352" s="16"/>
      <c r="EK352" s="16"/>
      <c r="EL352" s="16"/>
      <c r="EM352" s="16"/>
      <c r="EN352" s="16"/>
      <c r="EO352" s="16"/>
      <c r="EP352" s="16"/>
      <c r="EQ352" s="16"/>
      <c r="ER352" s="16"/>
      <c r="ES352" s="16"/>
      <c r="ET352" s="16"/>
      <c r="EU352" s="16"/>
      <c r="EV352" s="16"/>
      <c r="EW352" s="16"/>
      <c r="EX352" s="16"/>
    </row>
    <row r="353" spans="1:154" hidden="1" x14ac:dyDescent="0.2">
      <c r="A353" s="115"/>
      <c r="B353" s="116"/>
      <c r="C353" s="116"/>
      <c r="D353" s="116"/>
      <c r="E353" s="116"/>
      <c r="F353" s="116"/>
      <c r="G353" s="123" t="s">
        <v>323</v>
      </c>
      <c r="H353" s="217"/>
      <c r="I353" s="218"/>
      <c r="J353" s="118">
        <f t="shared" si="49"/>
        <v>0</v>
      </c>
      <c r="K353" s="171"/>
      <c r="L353" s="219"/>
      <c r="M353" s="120"/>
      <c r="N353" s="118"/>
      <c r="O353" s="104">
        <f t="shared" si="50"/>
        <v>0</v>
      </c>
      <c r="P353" s="104">
        <f t="shared" si="44"/>
        <v>0</v>
      </c>
      <c r="Q353" s="97"/>
      <c r="R353" s="73"/>
      <c r="S353" s="73"/>
      <c r="T353" s="74"/>
      <c r="U353" s="73"/>
      <c r="V353" s="73"/>
      <c r="W353" s="73"/>
      <c r="X353" s="73"/>
      <c r="Y353" s="73"/>
      <c r="Z353" s="73"/>
      <c r="AA353" s="73"/>
      <c r="AB353" s="73"/>
      <c r="AC353" s="73"/>
      <c r="AD353" s="73"/>
      <c r="AE353" s="73"/>
      <c r="AF353" s="73"/>
      <c r="AG353" s="73"/>
      <c r="AH353" s="73"/>
      <c r="AI353" s="73"/>
      <c r="AJ353" s="73"/>
      <c r="AK353" s="73"/>
      <c r="AL353" s="73"/>
      <c r="AM353" s="73"/>
      <c r="AN353" s="73"/>
      <c r="AO353" s="73"/>
      <c r="AP353" s="73"/>
      <c r="AQ353" s="73"/>
      <c r="AR353" s="73"/>
      <c r="AS353" s="14"/>
      <c r="AT353" s="14"/>
      <c r="AU353" s="14"/>
      <c r="AV353" s="14"/>
      <c r="AW353" s="14"/>
      <c r="AX353" s="14"/>
      <c r="AY353" s="14"/>
      <c r="AZ353" s="14"/>
      <c r="BA353" s="14"/>
      <c r="BB353" s="14"/>
      <c r="BC353" s="14"/>
      <c r="BD353" s="14"/>
      <c r="BE353" s="14"/>
      <c r="BF353" s="14"/>
      <c r="BG353" s="14"/>
      <c r="BH353" s="14"/>
      <c r="BI353" s="14"/>
      <c r="BJ353" s="14"/>
      <c r="BK353" s="14"/>
      <c r="BL353" s="14"/>
      <c r="BM353" s="14"/>
      <c r="BN353" s="14"/>
      <c r="BO353" s="14"/>
      <c r="BP353" s="14"/>
      <c r="BQ353" s="14"/>
      <c r="BR353" s="14"/>
      <c r="BS353" s="14"/>
      <c r="BT353" s="14"/>
      <c r="BU353" s="14"/>
      <c r="BV353" s="14"/>
      <c r="BW353" s="14"/>
      <c r="BX353" s="14"/>
      <c r="BY353" s="14"/>
      <c r="BZ353" s="14"/>
      <c r="CA353" s="14"/>
      <c r="CB353" s="14"/>
      <c r="CC353" s="14"/>
      <c r="CD353" s="14"/>
      <c r="CE353" s="14"/>
      <c r="CF353" s="14"/>
      <c r="CG353" s="14"/>
      <c r="CH353" s="14"/>
      <c r="CI353" s="14"/>
      <c r="CJ353" s="14"/>
      <c r="CK353" s="14"/>
      <c r="CL353" s="14"/>
      <c r="CM353" s="14"/>
      <c r="CN353" s="14"/>
      <c r="CO353" s="14"/>
      <c r="CP353" s="14"/>
      <c r="CQ353" s="14"/>
      <c r="CR353" s="14"/>
      <c r="CS353" s="14"/>
      <c r="CT353" s="14"/>
      <c r="CU353" s="14"/>
      <c r="CV353" s="14"/>
      <c r="CW353" s="14"/>
      <c r="CX353" s="14"/>
      <c r="CY353" s="14"/>
      <c r="CZ353" s="14"/>
      <c r="DA353" s="14"/>
      <c r="DB353" s="14"/>
      <c r="DC353" s="16"/>
      <c r="DD353" s="16"/>
      <c r="DE353" s="16"/>
      <c r="DF353" s="16"/>
      <c r="DG353" s="16"/>
      <c r="DH353" s="16"/>
      <c r="DI353" s="16"/>
      <c r="DJ353" s="16"/>
      <c r="DK353" s="16"/>
      <c r="DL353" s="16"/>
      <c r="DM353" s="16"/>
      <c r="DN353" s="16"/>
      <c r="DO353" s="16"/>
      <c r="DP353" s="16"/>
      <c r="DQ353" s="16"/>
      <c r="DR353" s="16"/>
      <c r="DS353" s="16"/>
      <c r="DT353" s="16"/>
      <c r="DU353" s="16"/>
      <c r="DV353" s="16"/>
      <c r="DW353" s="16"/>
      <c r="DX353" s="16"/>
      <c r="DY353" s="16"/>
      <c r="DZ353" s="16"/>
      <c r="EA353" s="16"/>
      <c r="EB353" s="16"/>
      <c r="EC353" s="16"/>
      <c r="ED353" s="16"/>
      <c r="EE353" s="16"/>
      <c r="EF353" s="16"/>
      <c r="EG353" s="16"/>
      <c r="EH353" s="16"/>
      <c r="EI353" s="16"/>
      <c r="EJ353" s="16"/>
      <c r="EK353" s="16"/>
      <c r="EL353" s="16"/>
      <c r="EM353" s="16"/>
      <c r="EN353" s="16"/>
      <c r="EO353" s="16"/>
      <c r="EP353" s="16"/>
      <c r="EQ353" s="16"/>
      <c r="ER353" s="16"/>
      <c r="ES353" s="16"/>
      <c r="ET353" s="16"/>
      <c r="EU353" s="16"/>
      <c r="EV353" s="16"/>
      <c r="EW353" s="16"/>
      <c r="EX353" s="16"/>
    </row>
    <row r="354" spans="1:154" hidden="1" x14ac:dyDescent="0.2">
      <c r="A354" s="115"/>
      <c r="B354" s="116"/>
      <c r="C354" s="116"/>
      <c r="D354" s="116"/>
      <c r="E354" s="116"/>
      <c r="F354" s="116"/>
      <c r="G354" s="123" t="s">
        <v>324</v>
      </c>
      <c r="H354" s="217"/>
      <c r="I354" s="218"/>
      <c r="J354" s="118">
        <f t="shared" si="49"/>
        <v>0</v>
      </c>
      <c r="K354" s="171"/>
      <c r="L354" s="219"/>
      <c r="M354" s="120"/>
      <c r="N354" s="118"/>
      <c r="O354" s="104">
        <f t="shared" si="50"/>
        <v>0</v>
      </c>
      <c r="P354" s="104">
        <f t="shared" si="44"/>
        <v>0</v>
      </c>
      <c r="Q354" s="97"/>
      <c r="R354" s="73"/>
      <c r="S354" s="73"/>
      <c r="T354" s="74"/>
      <c r="U354" s="73"/>
      <c r="V354" s="73"/>
      <c r="W354" s="73"/>
      <c r="X354" s="73"/>
      <c r="Y354" s="73"/>
      <c r="Z354" s="73"/>
      <c r="AA354" s="73"/>
      <c r="AB354" s="73"/>
      <c r="AC354" s="73"/>
      <c r="AD354" s="73"/>
      <c r="AE354" s="73"/>
      <c r="AF354" s="73"/>
      <c r="AG354" s="73"/>
      <c r="AH354" s="73"/>
      <c r="AI354" s="73"/>
      <c r="AJ354" s="73"/>
      <c r="AK354" s="73"/>
      <c r="AL354" s="73"/>
      <c r="AM354" s="73"/>
      <c r="AN354" s="73"/>
      <c r="AO354" s="73"/>
      <c r="AP354" s="73"/>
      <c r="AQ354" s="73"/>
      <c r="AR354" s="73"/>
      <c r="AS354" s="14"/>
      <c r="AT354" s="14"/>
      <c r="AU354" s="14"/>
      <c r="AV354" s="14"/>
      <c r="AW354" s="14"/>
      <c r="AX354" s="14"/>
      <c r="AY354" s="14"/>
      <c r="AZ354" s="14"/>
      <c r="BA354" s="14"/>
      <c r="BB354" s="14"/>
      <c r="BC354" s="14"/>
      <c r="BD354" s="14"/>
      <c r="BE354" s="14"/>
      <c r="BF354" s="14"/>
      <c r="BG354" s="14"/>
      <c r="BH354" s="14"/>
      <c r="BI354" s="14"/>
      <c r="BJ354" s="14"/>
      <c r="BK354" s="14"/>
      <c r="BL354" s="14"/>
      <c r="BM354" s="14"/>
      <c r="BN354" s="14"/>
      <c r="BO354" s="14"/>
      <c r="BP354" s="14"/>
      <c r="BQ354" s="14"/>
      <c r="BR354" s="14"/>
      <c r="BS354" s="14"/>
      <c r="BT354" s="14"/>
      <c r="BU354" s="14"/>
      <c r="BV354" s="14"/>
      <c r="BW354" s="14"/>
      <c r="BX354" s="14"/>
      <c r="BY354" s="14"/>
      <c r="BZ354" s="14"/>
      <c r="CA354" s="14"/>
      <c r="CB354" s="14"/>
      <c r="CC354" s="14"/>
      <c r="CD354" s="14"/>
      <c r="CE354" s="14"/>
      <c r="CF354" s="14"/>
      <c r="CG354" s="14"/>
      <c r="CH354" s="14"/>
      <c r="CI354" s="14"/>
      <c r="CJ354" s="14"/>
      <c r="CK354" s="14"/>
      <c r="CL354" s="14"/>
      <c r="CM354" s="14"/>
      <c r="CN354" s="14"/>
      <c r="CO354" s="14"/>
      <c r="CP354" s="14"/>
      <c r="CQ354" s="14"/>
      <c r="CR354" s="14"/>
      <c r="CS354" s="14"/>
      <c r="CT354" s="14"/>
      <c r="CU354" s="14"/>
      <c r="CV354" s="14"/>
      <c r="CW354" s="14"/>
      <c r="CX354" s="14"/>
      <c r="CY354" s="14"/>
      <c r="CZ354" s="14"/>
      <c r="DA354" s="14"/>
      <c r="DB354" s="14"/>
      <c r="DC354" s="16"/>
      <c r="DD354" s="16"/>
      <c r="DE354" s="16"/>
      <c r="DF354" s="16"/>
      <c r="DG354" s="16"/>
      <c r="DH354" s="16"/>
      <c r="DI354" s="16"/>
      <c r="DJ354" s="16"/>
      <c r="DK354" s="16"/>
      <c r="DL354" s="16"/>
      <c r="DM354" s="16"/>
      <c r="DN354" s="16"/>
      <c r="DO354" s="16"/>
      <c r="DP354" s="16"/>
      <c r="DQ354" s="16"/>
      <c r="DR354" s="16"/>
      <c r="DS354" s="16"/>
      <c r="DT354" s="16"/>
      <c r="DU354" s="16"/>
      <c r="DV354" s="16"/>
      <c r="DW354" s="16"/>
      <c r="DX354" s="16"/>
      <c r="DY354" s="16"/>
      <c r="DZ354" s="16"/>
      <c r="EA354" s="16"/>
      <c r="EB354" s="16"/>
      <c r="EC354" s="16"/>
      <c r="ED354" s="16"/>
      <c r="EE354" s="16"/>
      <c r="EF354" s="16"/>
      <c r="EG354" s="16"/>
      <c r="EH354" s="16"/>
      <c r="EI354" s="16"/>
      <c r="EJ354" s="16"/>
      <c r="EK354" s="16"/>
      <c r="EL354" s="16"/>
      <c r="EM354" s="16"/>
      <c r="EN354" s="16"/>
      <c r="EO354" s="16"/>
      <c r="EP354" s="16"/>
      <c r="EQ354" s="16"/>
      <c r="ER354" s="16"/>
      <c r="ES354" s="16"/>
      <c r="ET354" s="16"/>
      <c r="EU354" s="16"/>
      <c r="EV354" s="16"/>
      <c r="EW354" s="16"/>
      <c r="EX354" s="16"/>
    </row>
    <row r="355" spans="1:154" hidden="1" x14ac:dyDescent="0.2">
      <c r="A355" s="115"/>
      <c r="B355" s="116"/>
      <c r="C355" s="116"/>
      <c r="D355" s="116"/>
      <c r="E355" s="116"/>
      <c r="F355" s="116"/>
      <c r="G355" s="277" t="s">
        <v>325</v>
      </c>
      <c r="H355" s="217"/>
      <c r="I355" s="218"/>
      <c r="J355" s="118">
        <f t="shared" si="49"/>
        <v>0</v>
      </c>
      <c r="K355" s="171"/>
      <c r="L355" s="219"/>
      <c r="M355" s="120"/>
      <c r="N355" s="118"/>
      <c r="O355" s="104">
        <f t="shared" si="50"/>
        <v>0</v>
      </c>
      <c r="P355" s="104">
        <f t="shared" si="44"/>
        <v>0</v>
      </c>
      <c r="Q355" s="97"/>
      <c r="R355" s="73"/>
      <c r="S355" s="73"/>
      <c r="T355" s="74"/>
      <c r="U355" s="73"/>
      <c r="V355" s="73"/>
      <c r="W355" s="73"/>
      <c r="X355" s="73"/>
      <c r="Y355" s="73"/>
      <c r="Z355" s="73"/>
      <c r="AA355" s="73"/>
      <c r="AB355" s="73"/>
      <c r="AC355" s="73"/>
      <c r="AD355" s="73"/>
      <c r="AE355" s="73"/>
      <c r="AF355" s="73"/>
      <c r="AG355" s="73"/>
      <c r="AH355" s="73"/>
      <c r="AI355" s="73"/>
      <c r="AJ355" s="73"/>
      <c r="AK355" s="73"/>
      <c r="AL355" s="73"/>
      <c r="AM355" s="73"/>
      <c r="AN355" s="73"/>
      <c r="AO355" s="73"/>
      <c r="AP355" s="73"/>
      <c r="AQ355" s="73"/>
      <c r="AR355" s="73"/>
      <c r="AS355" s="14"/>
      <c r="AT355" s="14"/>
      <c r="AU355" s="14"/>
      <c r="AV355" s="14"/>
      <c r="AW355" s="14"/>
      <c r="AX355" s="14"/>
      <c r="AY355" s="14"/>
      <c r="AZ355" s="14"/>
      <c r="BA355" s="14"/>
      <c r="BB355" s="14"/>
      <c r="BC355" s="14"/>
      <c r="BD355" s="14"/>
      <c r="BE355" s="14"/>
      <c r="BF355" s="14"/>
      <c r="BG355" s="14"/>
      <c r="BH355" s="14"/>
      <c r="BI355" s="14"/>
      <c r="BJ355" s="14"/>
      <c r="BK355" s="14"/>
      <c r="BL355" s="14"/>
      <c r="BM355" s="14"/>
      <c r="BN355" s="14"/>
      <c r="BO355" s="14"/>
      <c r="BP355" s="14"/>
      <c r="BQ355" s="14"/>
      <c r="BR355" s="14"/>
      <c r="BS355" s="14"/>
      <c r="BT355" s="14"/>
      <c r="BU355" s="14"/>
      <c r="BV355" s="14"/>
      <c r="BW355" s="14"/>
      <c r="BX355" s="14"/>
      <c r="BY355" s="14"/>
      <c r="BZ355" s="14"/>
      <c r="CA355" s="14"/>
      <c r="CB355" s="14"/>
      <c r="CC355" s="14"/>
      <c r="CD355" s="14"/>
      <c r="CE355" s="14"/>
      <c r="CF355" s="14"/>
      <c r="CG355" s="14"/>
      <c r="CH355" s="14"/>
      <c r="CI355" s="14"/>
      <c r="CJ355" s="14"/>
      <c r="CK355" s="14"/>
      <c r="CL355" s="14"/>
      <c r="CM355" s="14"/>
      <c r="CN355" s="14"/>
      <c r="CO355" s="14"/>
      <c r="CP355" s="14"/>
      <c r="CQ355" s="14"/>
      <c r="CR355" s="14"/>
      <c r="CS355" s="14"/>
      <c r="CT355" s="14"/>
      <c r="CU355" s="14"/>
      <c r="CV355" s="14"/>
      <c r="CW355" s="14"/>
      <c r="CX355" s="14"/>
      <c r="CY355" s="14"/>
      <c r="CZ355" s="14"/>
      <c r="DA355" s="14"/>
      <c r="DB355" s="14"/>
      <c r="DC355" s="16"/>
      <c r="DD355" s="16"/>
      <c r="DE355" s="16"/>
      <c r="DF355" s="16"/>
      <c r="DG355" s="16"/>
      <c r="DH355" s="16"/>
      <c r="DI355" s="16"/>
      <c r="DJ355" s="16"/>
      <c r="DK355" s="16"/>
      <c r="DL355" s="16"/>
      <c r="DM355" s="16"/>
      <c r="DN355" s="16"/>
      <c r="DO355" s="16"/>
      <c r="DP355" s="16"/>
      <c r="DQ355" s="16"/>
      <c r="DR355" s="16"/>
      <c r="DS355" s="16"/>
      <c r="DT355" s="16"/>
      <c r="DU355" s="16"/>
      <c r="DV355" s="16"/>
      <c r="DW355" s="16"/>
      <c r="DX355" s="16"/>
      <c r="DY355" s="16"/>
      <c r="DZ355" s="16"/>
      <c r="EA355" s="16"/>
      <c r="EB355" s="16"/>
      <c r="EC355" s="16"/>
      <c r="ED355" s="16"/>
      <c r="EE355" s="16"/>
      <c r="EF355" s="16"/>
      <c r="EG355" s="16"/>
      <c r="EH355" s="16"/>
      <c r="EI355" s="16"/>
      <c r="EJ355" s="16"/>
      <c r="EK355" s="16"/>
      <c r="EL355" s="16"/>
      <c r="EM355" s="16"/>
      <c r="EN355" s="16"/>
      <c r="EO355" s="16"/>
      <c r="EP355" s="16"/>
      <c r="EQ355" s="16"/>
      <c r="ER355" s="16"/>
      <c r="ES355" s="16"/>
      <c r="ET355" s="16"/>
      <c r="EU355" s="16"/>
      <c r="EV355" s="16"/>
      <c r="EW355" s="16"/>
      <c r="EX355" s="16"/>
    </row>
    <row r="356" spans="1:154" hidden="1" x14ac:dyDescent="0.2">
      <c r="A356" s="115"/>
      <c r="B356" s="116"/>
      <c r="C356" s="116"/>
      <c r="D356" s="116"/>
      <c r="E356" s="116"/>
      <c r="F356" s="116"/>
      <c r="G356" s="277" t="s">
        <v>326</v>
      </c>
      <c r="H356" s="217"/>
      <c r="I356" s="218"/>
      <c r="J356" s="118">
        <f t="shared" si="49"/>
        <v>0</v>
      </c>
      <c r="K356" s="171"/>
      <c r="L356" s="219"/>
      <c r="M356" s="120"/>
      <c r="N356" s="118"/>
      <c r="O356" s="104">
        <f t="shared" si="50"/>
        <v>0</v>
      </c>
      <c r="P356" s="104">
        <f t="shared" si="44"/>
        <v>0</v>
      </c>
      <c r="Q356" s="97"/>
      <c r="R356" s="73"/>
      <c r="S356" s="73"/>
      <c r="T356" s="74"/>
      <c r="U356" s="73"/>
      <c r="V356" s="73"/>
      <c r="W356" s="73"/>
      <c r="X356" s="73"/>
      <c r="Y356" s="73"/>
      <c r="Z356" s="73"/>
      <c r="AA356" s="73"/>
      <c r="AB356" s="73"/>
      <c r="AC356" s="73"/>
      <c r="AD356" s="73"/>
      <c r="AE356" s="73"/>
      <c r="AF356" s="73"/>
      <c r="AG356" s="73"/>
      <c r="AH356" s="73"/>
      <c r="AI356" s="73"/>
      <c r="AJ356" s="73"/>
      <c r="AK356" s="73"/>
      <c r="AL356" s="73"/>
      <c r="AM356" s="73"/>
      <c r="AN356" s="73"/>
      <c r="AO356" s="73"/>
      <c r="AP356" s="73"/>
      <c r="AQ356" s="73"/>
      <c r="AR356" s="73"/>
      <c r="AS356" s="14"/>
      <c r="AT356" s="14"/>
      <c r="AU356" s="14"/>
      <c r="AV356" s="14"/>
      <c r="AW356" s="14"/>
      <c r="AX356" s="14"/>
      <c r="AY356" s="14"/>
      <c r="AZ356" s="14"/>
      <c r="BA356" s="14"/>
      <c r="BB356" s="14"/>
      <c r="BC356" s="14"/>
      <c r="BD356" s="14"/>
      <c r="BE356" s="14"/>
      <c r="BF356" s="14"/>
      <c r="BG356" s="14"/>
      <c r="BH356" s="14"/>
      <c r="BI356" s="14"/>
      <c r="BJ356" s="14"/>
      <c r="BK356" s="14"/>
      <c r="BL356" s="14"/>
      <c r="BM356" s="14"/>
      <c r="BN356" s="14"/>
      <c r="BO356" s="14"/>
      <c r="BP356" s="14"/>
      <c r="BQ356" s="14"/>
      <c r="BR356" s="14"/>
      <c r="BS356" s="14"/>
      <c r="BT356" s="14"/>
      <c r="BU356" s="14"/>
      <c r="BV356" s="14"/>
      <c r="BW356" s="14"/>
      <c r="BX356" s="14"/>
      <c r="BY356" s="14"/>
      <c r="BZ356" s="14"/>
      <c r="CA356" s="14"/>
      <c r="CB356" s="14"/>
      <c r="CC356" s="14"/>
      <c r="CD356" s="14"/>
      <c r="CE356" s="14"/>
      <c r="CF356" s="14"/>
      <c r="CG356" s="14"/>
      <c r="CH356" s="14"/>
      <c r="CI356" s="14"/>
      <c r="CJ356" s="14"/>
      <c r="CK356" s="14"/>
      <c r="CL356" s="14"/>
      <c r="CM356" s="14"/>
      <c r="CN356" s="14"/>
      <c r="CO356" s="14"/>
      <c r="CP356" s="14"/>
      <c r="CQ356" s="14"/>
      <c r="CR356" s="14"/>
      <c r="CS356" s="14"/>
      <c r="CT356" s="14"/>
      <c r="CU356" s="14"/>
      <c r="CV356" s="14"/>
      <c r="CW356" s="14"/>
      <c r="CX356" s="14"/>
      <c r="CY356" s="14"/>
      <c r="CZ356" s="14"/>
      <c r="DA356" s="14"/>
      <c r="DB356" s="14"/>
      <c r="DC356" s="16"/>
      <c r="DD356" s="16"/>
      <c r="DE356" s="16"/>
      <c r="DF356" s="16"/>
      <c r="DG356" s="16"/>
      <c r="DH356" s="16"/>
      <c r="DI356" s="16"/>
      <c r="DJ356" s="16"/>
      <c r="DK356" s="16"/>
      <c r="DL356" s="16"/>
      <c r="DM356" s="16"/>
      <c r="DN356" s="16"/>
      <c r="DO356" s="16"/>
      <c r="DP356" s="16"/>
      <c r="DQ356" s="16"/>
      <c r="DR356" s="16"/>
      <c r="DS356" s="16"/>
      <c r="DT356" s="16"/>
      <c r="DU356" s="16"/>
      <c r="DV356" s="16"/>
      <c r="DW356" s="16"/>
      <c r="DX356" s="16"/>
      <c r="DY356" s="16"/>
      <c r="DZ356" s="16"/>
      <c r="EA356" s="16"/>
      <c r="EB356" s="16"/>
      <c r="EC356" s="16"/>
      <c r="ED356" s="16"/>
      <c r="EE356" s="16"/>
      <c r="EF356" s="16"/>
      <c r="EG356" s="16"/>
      <c r="EH356" s="16"/>
      <c r="EI356" s="16"/>
      <c r="EJ356" s="16"/>
      <c r="EK356" s="16"/>
      <c r="EL356" s="16"/>
      <c r="EM356" s="16"/>
      <c r="EN356" s="16"/>
      <c r="EO356" s="16"/>
      <c r="EP356" s="16"/>
      <c r="EQ356" s="16"/>
      <c r="ER356" s="16"/>
      <c r="ES356" s="16"/>
      <c r="ET356" s="16"/>
      <c r="EU356" s="16"/>
      <c r="EV356" s="16"/>
      <c r="EW356" s="16"/>
      <c r="EX356" s="16"/>
    </row>
    <row r="357" spans="1:154" x14ac:dyDescent="0.2">
      <c r="A357" s="115"/>
      <c r="B357" s="116"/>
      <c r="C357" s="116"/>
      <c r="D357" s="116"/>
      <c r="E357" s="116"/>
      <c r="F357" s="116"/>
      <c r="G357" s="123" t="s">
        <v>327</v>
      </c>
      <c r="H357" s="217"/>
      <c r="I357" s="218"/>
      <c r="J357" s="118">
        <f t="shared" si="49"/>
        <v>0</v>
      </c>
      <c r="K357" s="171"/>
      <c r="L357" s="219"/>
      <c r="M357" s="120">
        <v>64658</v>
      </c>
      <c r="N357" s="118">
        <v>18206</v>
      </c>
      <c r="O357" s="104">
        <f t="shared" si="50"/>
        <v>82864</v>
      </c>
      <c r="P357" s="104">
        <f t="shared" si="44"/>
        <v>-82864</v>
      </c>
      <c r="Q357" s="97"/>
      <c r="R357" s="73"/>
      <c r="S357" s="73"/>
      <c r="T357" s="74"/>
      <c r="U357" s="73"/>
      <c r="V357" s="73"/>
      <c r="W357" s="73"/>
      <c r="X357" s="73"/>
      <c r="Y357" s="73"/>
      <c r="Z357" s="73"/>
      <c r="AA357" s="73"/>
      <c r="AB357" s="73"/>
      <c r="AC357" s="73"/>
      <c r="AD357" s="73"/>
      <c r="AE357" s="73"/>
      <c r="AF357" s="73"/>
      <c r="AG357" s="73"/>
      <c r="AH357" s="73"/>
      <c r="AI357" s="73"/>
      <c r="AJ357" s="73"/>
      <c r="AK357" s="73"/>
      <c r="AL357" s="73"/>
      <c r="AM357" s="73"/>
      <c r="AN357" s="73"/>
      <c r="AO357" s="73"/>
      <c r="AP357" s="73"/>
      <c r="AQ357" s="73"/>
      <c r="AR357" s="73"/>
      <c r="AS357" s="14"/>
      <c r="AT357" s="14"/>
      <c r="AU357" s="14"/>
      <c r="AV357" s="14"/>
      <c r="AW357" s="14"/>
      <c r="AX357" s="14"/>
      <c r="AY357" s="14"/>
      <c r="AZ357" s="14"/>
      <c r="BA357" s="14"/>
      <c r="BB357" s="14"/>
      <c r="BC357" s="14"/>
      <c r="BD357" s="14"/>
      <c r="BE357" s="14"/>
      <c r="BF357" s="14"/>
      <c r="BG357" s="14"/>
      <c r="BH357" s="14"/>
      <c r="BI357" s="14"/>
      <c r="BJ357" s="14"/>
      <c r="BK357" s="14"/>
      <c r="BL357" s="14"/>
      <c r="BM357" s="14"/>
      <c r="BN357" s="14"/>
      <c r="BO357" s="14"/>
      <c r="BP357" s="14"/>
      <c r="BQ357" s="14"/>
      <c r="BR357" s="14"/>
      <c r="BS357" s="14"/>
      <c r="BT357" s="14"/>
      <c r="BU357" s="14"/>
      <c r="BV357" s="14"/>
      <c r="BW357" s="14"/>
      <c r="BX357" s="14"/>
      <c r="BY357" s="14"/>
      <c r="BZ357" s="14"/>
      <c r="CA357" s="14"/>
      <c r="CB357" s="14"/>
      <c r="CC357" s="14"/>
      <c r="CD357" s="14"/>
      <c r="CE357" s="14"/>
      <c r="CF357" s="14"/>
      <c r="CG357" s="14"/>
      <c r="CH357" s="14"/>
      <c r="CI357" s="14"/>
      <c r="CJ357" s="14"/>
      <c r="CK357" s="14"/>
      <c r="CL357" s="14"/>
      <c r="CM357" s="14"/>
      <c r="CN357" s="14"/>
      <c r="CO357" s="14"/>
      <c r="CP357" s="14"/>
      <c r="CQ357" s="14"/>
      <c r="CR357" s="14"/>
      <c r="CS357" s="14"/>
      <c r="CT357" s="14"/>
      <c r="CU357" s="14"/>
      <c r="CV357" s="14"/>
      <c r="CW357" s="14"/>
      <c r="CX357" s="14"/>
      <c r="CY357" s="14"/>
      <c r="CZ357" s="14"/>
      <c r="DA357" s="14"/>
      <c r="DB357" s="14"/>
      <c r="DC357" s="16"/>
      <c r="DD357" s="16"/>
      <c r="DE357" s="16"/>
      <c r="DF357" s="16"/>
      <c r="DG357" s="16"/>
      <c r="DH357" s="16"/>
      <c r="DI357" s="16"/>
      <c r="DJ357" s="16"/>
      <c r="DK357" s="16"/>
      <c r="DL357" s="16"/>
      <c r="DM357" s="16"/>
      <c r="DN357" s="16"/>
      <c r="DO357" s="16"/>
      <c r="DP357" s="16"/>
      <c r="DQ357" s="16"/>
      <c r="DR357" s="16"/>
      <c r="DS357" s="16"/>
      <c r="DT357" s="16"/>
      <c r="DU357" s="16"/>
      <c r="DV357" s="16"/>
      <c r="DW357" s="16"/>
      <c r="DX357" s="16"/>
      <c r="DY357" s="16"/>
      <c r="DZ357" s="16"/>
      <c r="EA357" s="16"/>
      <c r="EB357" s="16"/>
      <c r="EC357" s="16"/>
      <c r="ED357" s="16"/>
      <c r="EE357" s="16"/>
      <c r="EF357" s="16"/>
      <c r="EG357" s="16"/>
      <c r="EH357" s="16"/>
      <c r="EI357" s="16"/>
      <c r="EJ357" s="16"/>
      <c r="EK357" s="16"/>
      <c r="EL357" s="16"/>
      <c r="EM357" s="16"/>
      <c r="EN357" s="16"/>
      <c r="EO357" s="16"/>
      <c r="EP357" s="16"/>
      <c r="EQ357" s="16"/>
      <c r="ER357" s="16"/>
      <c r="ES357" s="16"/>
      <c r="ET357" s="16"/>
      <c r="EU357" s="16"/>
      <c r="EV357" s="16"/>
      <c r="EW357" s="16"/>
      <c r="EX357" s="16"/>
    </row>
    <row r="358" spans="1:154" s="232" customFormat="1" x14ac:dyDescent="0.2">
      <c r="A358" s="220"/>
      <c r="B358" s="221"/>
      <c r="C358" s="221"/>
      <c r="D358" s="221"/>
      <c r="E358" s="221"/>
      <c r="F358" s="221"/>
      <c r="G358" s="222" t="s">
        <v>328</v>
      </c>
      <c r="H358" s="223"/>
      <c r="I358" s="224"/>
      <c r="J358" s="118">
        <f t="shared" si="49"/>
        <v>0</v>
      </c>
      <c r="K358" s="171"/>
      <c r="L358" s="226"/>
      <c r="M358" s="273">
        <v>42547</v>
      </c>
      <c r="N358" s="227">
        <v>8521</v>
      </c>
      <c r="O358" s="274">
        <f t="shared" si="50"/>
        <v>51068</v>
      </c>
      <c r="P358" s="274">
        <f t="shared" si="44"/>
        <v>-51068</v>
      </c>
      <c r="Q358" s="97"/>
      <c r="R358" s="228"/>
      <c r="S358" s="228"/>
      <c r="T358" s="229"/>
      <c r="U358" s="228"/>
      <c r="V358" s="228"/>
      <c r="W358" s="228"/>
      <c r="X358" s="228"/>
      <c r="Y358" s="228"/>
      <c r="Z358" s="228"/>
      <c r="AA358" s="228"/>
      <c r="AB358" s="228"/>
      <c r="AC358" s="228"/>
      <c r="AD358" s="228"/>
      <c r="AE358" s="228"/>
      <c r="AF358" s="228"/>
      <c r="AG358" s="228"/>
      <c r="AH358" s="228"/>
      <c r="AI358" s="228"/>
      <c r="AJ358" s="228"/>
      <c r="AK358" s="228"/>
      <c r="AL358" s="228"/>
      <c r="AM358" s="228"/>
      <c r="AN358" s="228"/>
      <c r="AO358" s="228"/>
      <c r="AP358" s="228"/>
      <c r="AQ358" s="228"/>
      <c r="AR358" s="228"/>
      <c r="AS358" s="230"/>
      <c r="AT358" s="230"/>
      <c r="AU358" s="230"/>
      <c r="AV358" s="230"/>
      <c r="AW358" s="230"/>
      <c r="AX358" s="230"/>
      <c r="AY358" s="230"/>
      <c r="AZ358" s="230"/>
      <c r="BA358" s="230"/>
      <c r="BB358" s="230"/>
      <c r="BC358" s="230"/>
      <c r="BD358" s="230"/>
      <c r="BE358" s="230"/>
      <c r="BF358" s="230"/>
      <c r="BG358" s="230"/>
      <c r="BH358" s="230"/>
      <c r="BI358" s="230"/>
      <c r="BJ358" s="230"/>
      <c r="BK358" s="230"/>
      <c r="BL358" s="230"/>
      <c r="BM358" s="230"/>
      <c r="BN358" s="230"/>
      <c r="BO358" s="230"/>
      <c r="BP358" s="230"/>
      <c r="BQ358" s="230"/>
      <c r="BR358" s="230"/>
      <c r="BS358" s="230"/>
      <c r="BT358" s="230"/>
      <c r="BU358" s="230"/>
      <c r="BV358" s="230"/>
      <c r="BW358" s="230"/>
      <c r="BX358" s="230"/>
      <c r="BY358" s="230"/>
      <c r="BZ358" s="230"/>
      <c r="CA358" s="230"/>
      <c r="CB358" s="230"/>
      <c r="CC358" s="230"/>
      <c r="CD358" s="230"/>
      <c r="CE358" s="230"/>
      <c r="CF358" s="230"/>
      <c r="CG358" s="230"/>
      <c r="CH358" s="230"/>
      <c r="CI358" s="230"/>
      <c r="CJ358" s="230"/>
      <c r="CK358" s="230"/>
      <c r="CL358" s="230"/>
      <c r="CM358" s="230"/>
      <c r="CN358" s="230"/>
      <c r="CO358" s="230"/>
      <c r="CP358" s="230"/>
      <c r="CQ358" s="230"/>
      <c r="CR358" s="230"/>
      <c r="CS358" s="230"/>
      <c r="CT358" s="230"/>
      <c r="CU358" s="230"/>
      <c r="CV358" s="230"/>
      <c r="CW358" s="230"/>
      <c r="CX358" s="230"/>
      <c r="CY358" s="230"/>
      <c r="CZ358" s="230"/>
      <c r="DA358" s="230"/>
      <c r="DB358" s="230"/>
      <c r="DC358" s="231"/>
      <c r="DD358" s="231"/>
      <c r="DE358" s="231"/>
      <c r="DF358" s="231"/>
      <c r="DG358" s="231"/>
      <c r="DH358" s="231"/>
      <c r="DI358" s="231"/>
      <c r="DJ358" s="231"/>
      <c r="DK358" s="231"/>
      <c r="DL358" s="231"/>
      <c r="DM358" s="231"/>
      <c r="DN358" s="231"/>
      <c r="DO358" s="231"/>
      <c r="DP358" s="231"/>
      <c r="DQ358" s="231"/>
      <c r="DR358" s="231"/>
      <c r="DS358" s="231"/>
      <c r="DT358" s="231"/>
      <c r="DU358" s="231"/>
      <c r="DV358" s="231"/>
      <c r="DW358" s="231"/>
      <c r="DX358" s="231"/>
      <c r="DY358" s="231"/>
      <c r="DZ358" s="231"/>
      <c r="EA358" s="231"/>
      <c r="EB358" s="231"/>
      <c r="EC358" s="231"/>
      <c r="ED358" s="231"/>
      <c r="EE358" s="231"/>
      <c r="EF358" s="231"/>
      <c r="EG358" s="231"/>
      <c r="EH358" s="231"/>
      <c r="EI358" s="231"/>
      <c r="EJ358" s="231"/>
      <c r="EK358" s="231"/>
      <c r="EL358" s="231"/>
      <c r="EM358" s="231"/>
      <c r="EN358" s="231"/>
      <c r="EO358" s="231"/>
      <c r="EP358" s="231"/>
      <c r="EQ358" s="231"/>
      <c r="ER358" s="231"/>
      <c r="ES358" s="231"/>
      <c r="ET358" s="231"/>
      <c r="EU358" s="231"/>
      <c r="EV358" s="231"/>
      <c r="EW358" s="231"/>
      <c r="EX358" s="231"/>
    </row>
    <row r="359" spans="1:154" hidden="1" x14ac:dyDescent="0.2">
      <c r="A359" s="87"/>
      <c r="B359" s="88"/>
      <c r="C359" s="88"/>
      <c r="D359" s="88"/>
      <c r="E359" s="88"/>
      <c r="F359" s="88"/>
      <c r="G359" s="122" t="s">
        <v>329</v>
      </c>
      <c r="H359" s="213">
        <f>+H360+H361+H362+H363</f>
        <v>0</v>
      </c>
      <c r="I359" s="214">
        <f>+I360+I361+I362+I363</f>
        <v>0</v>
      </c>
      <c r="J359" s="118">
        <f t="shared" si="49"/>
        <v>0</v>
      </c>
      <c r="K359" s="171"/>
      <c r="L359" s="215">
        <f>+L360+L361+L362+L363</f>
        <v>0</v>
      </c>
      <c r="M359" s="173"/>
      <c r="N359" s="170">
        <f>+N360+N361+N362+N363</f>
        <v>0</v>
      </c>
      <c r="O359" s="216">
        <f>+O360+O361+O362+O363</f>
        <v>0</v>
      </c>
      <c r="P359" s="216">
        <f t="shared" si="44"/>
        <v>0</v>
      </c>
      <c r="Q359" s="97"/>
      <c r="R359" s="73"/>
      <c r="S359" s="73"/>
      <c r="T359" s="74"/>
      <c r="U359" s="73"/>
      <c r="V359" s="73"/>
      <c r="W359" s="73"/>
      <c r="X359" s="73"/>
      <c r="Y359" s="73"/>
      <c r="Z359" s="73"/>
      <c r="AA359" s="73"/>
      <c r="AB359" s="73"/>
      <c r="AC359" s="73"/>
      <c r="AD359" s="73"/>
      <c r="AE359" s="73"/>
      <c r="AF359" s="73"/>
      <c r="AG359" s="73"/>
      <c r="AH359" s="73"/>
      <c r="AI359" s="73"/>
      <c r="AJ359" s="73"/>
      <c r="AK359" s="73"/>
      <c r="AL359" s="73"/>
      <c r="AM359" s="73"/>
      <c r="AN359" s="73"/>
      <c r="AO359" s="73"/>
      <c r="AP359" s="73"/>
      <c r="AQ359" s="73"/>
      <c r="AR359" s="73"/>
      <c r="AS359" s="14"/>
      <c r="AT359" s="14"/>
      <c r="AU359" s="14"/>
      <c r="AV359" s="14"/>
      <c r="AW359" s="14"/>
      <c r="AX359" s="14"/>
      <c r="AY359" s="14"/>
      <c r="AZ359" s="14"/>
      <c r="BA359" s="14"/>
      <c r="BB359" s="14"/>
      <c r="BC359" s="14"/>
      <c r="BD359" s="14"/>
      <c r="BE359" s="14"/>
      <c r="BF359" s="14"/>
      <c r="BG359" s="14"/>
      <c r="BH359" s="14"/>
      <c r="BI359" s="14"/>
      <c r="BJ359" s="14"/>
      <c r="BK359" s="14"/>
      <c r="BL359" s="14"/>
      <c r="BM359" s="14"/>
      <c r="BN359" s="14"/>
      <c r="BO359" s="14"/>
      <c r="BP359" s="14"/>
      <c r="BQ359" s="14"/>
      <c r="BR359" s="14"/>
      <c r="BS359" s="14"/>
      <c r="BT359" s="14"/>
      <c r="BU359" s="14"/>
      <c r="BV359" s="14"/>
      <c r="BW359" s="14"/>
      <c r="BX359" s="14"/>
      <c r="BY359" s="14"/>
      <c r="BZ359" s="14"/>
      <c r="CA359" s="14"/>
      <c r="CB359" s="14"/>
      <c r="CC359" s="14"/>
      <c r="CD359" s="14"/>
      <c r="CE359" s="14"/>
      <c r="CF359" s="14"/>
      <c r="CG359" s="14"/>
      <c r="CH359" s="14"/>
      <c r="CI359" s="14"/>
      <c r="CJ359" s="14"/>
      <c r="CK359" s="14"/>
      <c r="CL359" s="14"/>
      <c r="CM359" s="14"/>
      <c r="CN359" s="14"/>
      <c r="CO359" s="14"/>
      <c r="CP359" s="14"/>
      <c r="CQ359" s="14"/>
      <c r="CR359" s="14"/>
      <c r="CS359" s="14"/>
      <c r="CT359" s="14"/>
      <c r="CU359" s="14"/>
      <c r="CV359" s="14"/>
      <c r="CW359" s="14"/>
      <c r="CX359" s="14"/>
      <c r="CY359" s="14"/>
      <c r="CZ359" s="14"/>
      <c r="DA359" s="14"/>
      <c r="DB359" s="14"/>
      <c r="DC359" s="16"/>
      <c r="DD359" s="16"/>
      <c r="DE359" s="16"/>
      <c r="DF359" s="16"/>
      <c r="DG359" s="16"/>
      <c r="DH359" s="16"/>
      <c r="DI359" s="16"/>
      <c r="DJ359" s="16"/>
      <c r="DK359" s="16"/>
      <c r="DL359" s="16"/>
      <c r="DM359" s="16"/>
      <c r="DN359" s="16"/>
      <c r="DO359" s="16"/>
      <c r="DP359" s="16"/>
      <c r="DQ359" s="16"/>
      <c r="DR359" s="16"/>
      <c r="DS359" s="16"/>
      <c r="DT359" s="16"/>
      <c r="DU359" s="16"/>
      <c r="DV359" s="16"/>
      <c r="DW359" s="16"/>
      <c r="DX359" s="16"/>
      <c r="DY359" s="16"/>
      <c r="DZ359" s="16"/>
      <c r="EA359" s="16"/>
      <c r="EB359" s="16"/>
      <c r="EC359" s="16"/>
      <c r="ED359" s="16"/>
      <c r="EE359" s="16"/>
      <c r="EF359" s="16"/>
      <c r="EG359" s="16"/>
      <c r="EH359" s="16"/>
      <c r="EI359" s="16"/>
      <c r="EJ359" s="16"/>
      <c r="EK359" s="16"/>
      <c r="EL359" s="16"/>
      <c r="EM359" s="16"/>
      <c r="EN359" s="16"/>
      <c r="EO359" s="16"/>
      <c r="EP359" s="16"/>
      <c r="EQ359" s="16"/>
      <c r="ER359" s="16"/>
      <c r="ES359" s="16"/>
      <c r="ET359" s="16"/>
      <c r="EU359" s="16"/>
      <c r="EV359" s="16"/>
      <c r="EW359" s="16"/>
      <c r="EX359" s="16"/>
    </row>
    <row r="360" spans="1:154" hidden="1" x14ac:dyDescent="0.2">
      <c r="A360" s="115"/>
      <c r="B360" s="116"/>
      <c r="C360" s="116"/>
      <c r="D360" s="116"/>
      <c r="E360" s="116"/>
      <c r="F360" s="116"/>
      <c r="G360" s="123" t="s">
        <v>330</v>
      </c>
      <c r="H360" s="217"/>
      <c r="I360" s="218"/>
      <c r="J360" s="118">
        <f t="shared" si="49"/>
        <v>0</v>
      </c>
      <c r="K360" s="171"/>
      <c r="L360" s="219"/>
      <c r="M360" s="120"/>
      <c r="N360" s="118"/>
      <c r="O360" s="104">
        <f>+M360+N360</f>
        <v>0</v>
      </c>
      <c r="P360" s="104">
        <f t="shared" si="44"/>
        <v>0</v>
      </c>
      <c r="Q360" s="97"/>
      <c r="R360" s="73"/>
      <c r="S360" s="73"/>
      <c r="T360" s="74"/>
      <c r="U360" s="73"/>
      <c r="V360" s="73"/>
      <c r="W360" s="73"/>
      <c r="X360" s="73"/>
      <c r="Y360" s="73"/>
      <c r="Z360" s="73"/>
      <c r="AA360" s="73"/>
      <c r="AB360" s="73"/>
      <c r="AC360" s="73"/>
      <c r="AD360" s="73"/>
      <c r="AE360" s="73"/>
      <c r="AF360" s="73"/>
      <c r="AG360" s="73"/>
      <c r="AH360" s="73"/>
      <c r="AI360" s="73"/>
      <c r="AJ360" s="73"/>
      <c r="AK360" s="73"/>
      <c r="AL360" s="73"/>
      <c r="AM360" s="73"/>
      <c r="AN360" s="73"/>
      <c r="AO360" s="73"/>
      <c r="AP360" s="73"/>
      <c r="AQ360" s="73"/>
      <c r="AR360" s="73"/>
      <c r="AS360" s="14"/>
      <c r="AT360" s="14"/>
      <c r="AU360" s="14"/>
      <c r="AV360" s="14"/>
      <c r="AW360" s="14"/>
      <c r="AX360" s="14"/>
      <c r="AY360" s="14"/>
      <c r="AZ360" s="14"/>
      <c r="BA360" s="14"/>
      <c r="BB360" s="14"/>
      <c r="BC360" s="14"/>
      <c r="BD360" s="14"/>
      <c r="BE360" s="14"/>
      <c r="BF360" s="14"/>
      <c r="BG360" s="14"/>
      <c r="BH360" s="14"/>
      <c r="BI360" s="14"/>
      <c r="BJ360" s="14"/>
      <c r="BK360" s="14"/>
      <c r="BL360" s="14"/>
      <c r="BM360" s="14"/>
      <c r="BN360" s="14"/>
      <c r="BO360" s="14"/>
      <c r="BP360" s="14"/>
      <c r="BQ360" s="14"/>
      <c r="BR360" s="14"/>
      <c r="BS360" s="14"/>
      <c r="BT360" s="14"/>
      <c r="BU360" s="14"/>
      <c r="BV360" s="14"/>
      <c r="BW360" s="14"/>
      <c r="BX360" s="14"/>
      <c r="BY360" s="14"/>
      <c r="BZ360" s="14"/>
      <c r="CA360" s="14"/>
      <c r="CB360" s="14"/>
      <c r="CC360" s="14"/>
      <c r="CD360" s="14"/>
      <c r="CE360" s="14"/>
      <c r="CF360" s="14"/>
      <c r="CG360" s="14"/>
      <c r="CH360" s="14"/>
      <c r="CI360" s="14"/>
      <c r="CJ360" s="14"/>
      <c r="CK360" s="14"/>
      <c r="CL360" s="14"/>
      <c r="CM360" s="14"/>
      <c r="CN360" s="14"/>
      <c r="CO360" s="14"/>
      <c r="CP360" s="14"/>
      <c r="CQ360" s="14"/>
      <c r="CR360" s="14"/>
      <c r="CS360" s="14"/>
      <c r="CT360" s="14"/>
      <c r="CU360" s="14"/>
      <c r="CV360" s="14"/>
      <c r="CW360" s="14"/>
      <c r="CX360" s="14"/>
      <c r="CY360" s="14"/>
      <c r="CZ360" s="14"/>
      <c r="DA360" s="14"/>
      <c r="DB360" s="14"/>
      <c r="DC360" s="16"/>
      <c r="DD360" s="16"/>
      <c r="DE360" s="16"/>
      <c r="DF360" s="16"/>
      <c r="DG360" s="16"/>
      <c r="DH360" s="16"/>
      <c r="DI360" s="16"/>
      <c r="DJ360" s="16"/>
      <c r="DK360" s="16"/>
      <c r="DL360" s="16"/>
      <c r="DM360" s="16"/>
      <c r="DN360" s="16"/>
      <c r="DO360" s="16"/>
      <c r="DP360" s="16"/>
      <c r="DQ360" s="16"/>
      <c r="DR360" s="16"/>
      <c r="DS360" s="16"/>
      <c r="DT360" s="16"/>
      <c r="DU360" s="16"/>
      <c r="DV360" s="16"/>
      <c r="DW360" s="16"/>
      <c r="DX360" s="16"/>
      <c r="DY360" s="16"/>
      <c r="DZ360" s="16"/>
      <c r="EA360" s="16"/>
      <c r="EB360" s="16"/>
      <c r="EC360" s="16"/>
      <c r="ED360" s="16"/>
      <c r="EE360" s="16"/>
      <c r="EF360" s="16"/>
      <c r="EG360" s="16"/>
      <c r="EH360" s="16"/>
      <c r="EI360" s="16"/>
      <c r="EJ360" s="16"/>
      <c r="EK360" s="16"/>
      <c r="EL360" s="16"/>
      <c r="EM360" s="16"/>
      <c r="EN360" s="16"/>
      <c r="EO360" s="16"/>
      <c r="EP360" s="16"/>
      <c r="EQ360" s="16"/>
      <c r="ER360" s="16"/>
      <c r="ES360" s="16"/>
      <c r="ET360" s="16"/>
      <c r="EU360" s="16"/>
      <c r="EV360" s="16"/>
      <c r="EW360" s="16"/>
      <c r="EX360" s="16"/>
    </row>
    <row r="361" spans="1:154" hidden="1" x14ac:dyDescent="0.2">
      <c r="A361" s="115"/>
      <c r="B361" s="116"/>
      <c r="C361" s="116"/>
      <c r="D361" s="116"/>
      <c r="E361" s="116"/>
      <c r="F361" s="116"/>
      <c r="G361" s="123" t="s">
        <v>331</v>
      </c>
      <c r="H361" s="217"/>
      <c r="I361" s="218"/>
      <c r="J361" s="118">
        <f t="shared" si="49"/>
        <v>0</v>
      </c>
      <c r="K361" s="171"/>
      <c r="L361" s="219"/>
      <c r="M361" s="120"/>
      <c r="N361" s="118"/>
      <c r="O361" s="104">
        <f>+M361+N361</f>
        <v>0</v>
      </c>
      <c r="P361" s="104">
        <f t="shared" si="44"/>
        <v>0</v>
      </c>
      <c r="Q361" s="97"/>
      <c r="R361" s="73"/>
      <c r="S361" s="73"/>
      <c r="T361" s="74"/>
      <c r="U361" s="73"/>
      <c r="V361" s="73"/>
      <c r="W361" s="73"/>
      <c r="X361" s="73"/>
      <c r="Y361" s="73"/>
      <c r="Z361" s="73"/>
      <c r="AA361" s="73"/>
      <c r="AB361" s="73"/>
      <c r="AC361" s="73"/>
      <c r="AD361" s="73"/>
      <c r="AE361" s="73"/>
      <c r="AF361" s="73"/>
      <c r="AG361" s="73"/>
      <c r="AH361" s="73"/>
      <c r="AI361" s="73"/>
      <c r="AJ361" s="73"/>
      <c r="AK361" s="73"/>
      <c r="AL361" s="73"/>
      <c r="AM361" s="73"/>
      <c r="AN361" s="73"/>
      <c r="AO361" s="73"/>
      <c r="AP361" s="73"/>
      <c r="AQ361" s="73"/>
      <c r="AR361" s="73"/>
      <c r="AS361" s="14"/>
      <c r="AT361" s="14"/>
      <c r="AU361" s="14"/>
      <c r="AV361" s="14"/>
      <c r="AW361" s="14"/>
      <c r="AX361" s="14"/>
      <c r="AY361" s="14"/>
      <c r="AZ361" s="14"/>
      <c r="BA361" s="14"/>
      <c r="BB361" s="14"/>
      <c r="BC361" s="14"/>
      <c r="BD361" s="14"/>
      <c r="BE361" s="14"/>
      <c r="BF361" s="14"/>
      <c r="BG361" s="14"/>
      <c r="BH361" s="14"/>
      <c r="BI361" s="14"/>
      <c r="BJ361" s="14"/>
      <c r="BK361" s="14"/>
      <c r="BL361" s="14"/>
      <c r="BM361" s="14"/>
      <c r="BN361" s="14"/>
      <c r="BO361" s="14"/>
      <c r="BP361" s="14"/>
      <c r="BQ361" s="14"/>
      <c r="BR361" s="14"/>
      <c r="BS361" s="14"/>
      <c r="BT361" s="14"/>
      <c r="BU361" s="14"/>
      <c r="BV361" s="14"/>
      <c r="BW361" s="14"/>
      <c r="BX361" s="14"/>
      <c r="BY361" s="14"/>
      <c r="BZ361" s="14"/>
      <c r="CA361" s="14"/>
      <c r="CB361" s="14"/>
      <c r="CC361" s="14"/>
      <c r="CD361" s="14"/>
      <c r="CE361" s="14"/>
      <c r="CF361" s="14"/>
      <c r="CG361" s="14"/>
      <c r="CH361" s="14"/>
      <c r="CI361" s="14"/>
      <c r="CJ361" s="14"/>
      <c r="CK361" s="14"/>
      <c r="CL361" s="14"/>
      <c r="CM361" s="14"/>
      <c r="CN361" s="14"/>
      <c r="CO361" s="14"/>
      <c r="CP361" s="14"/>
      <c r="CQ361" s="14"/>
      <c r="CR361" s="14"/>
      <c r="CS361" s="14"/>
      <c r="CT361" s="14"/>
      <c r="CU361" s="14"/>
      <c r="CV361" s="14"/>
      <c r="CW361" s="14"/>
      <c r="CX361" s="14"/>
      <c r="CY361" s="14"/>
      <c r="CZ361" s="14"/>
      <c r="DA361" s="14"/>
      <c r="DB361" s="14"/>
      <c r="DC361" s="16"/>
      <c r="DD361" s="16"/>
      <c r="DE361" s="16"/>
      <c r="DF361" s="16"/>
      <c r="DG361" s="16"/>
      <c r="DH361" s="16"/>
      <c r="DI361" s="16"/>
      <c r="DJ361" s="16"/>
      <c r="DK361" s="16"/>
      <c r="DL361" s="16"/>
      <c r="DM361" s="16"/>
      <c r="DN361" s="16"/>
      <c r="DO361" s="16"/>
      <c r="DP361" s="16"/>
      <c r="DQ361" s="16"/>
      <c r="DR361" s="16"/>
      <c r="DS361" s="16"/>
      <c r="DT361" s="16"/>
      <c r="DU361" s="16"/>
      <c r="DV361" s="16"/>
      <c r="DW361" s="16"/>
      <c r="DX361" s="16"/>
      <c r="DY361" s="16"/>
      <c r="DZ361" s="16"/>
      <c r="EA361" s="16"/>
      <c r="EB361" s="16"/>
      <c r="EC361" s="16"/>
      <c r="ED361" s="16"/>
      <c r="EE361" s="16"/>
      <c r="EF361" s="16"/>
      <c r="EG361" s="16"/>
      <c r="EH361" s="16"/>
      <c r="EI361" s="16"/>
      <c r="EJ361" s="16"/>
      <c r="EK361" s="16"/>
      <c r="EL361" s="16"/>
      <c r="EM361" s="16"/>
      <c r="EN361" s="16"/>
      <c r="EO361" s="16"/>
      <c r="EP361" s="16"/>
      <c r="EQ361" s="16"/>
      <c r="ER361" s="16"/>
      <c r="ES361" s="16"/>
      <c r="ET361" s="16"/>
      <c r="EU361" s="16"/>
      <c r="EV361" s="16"/>
      <c r="EW361" s="16"/>
      <c r="EX361" s="16"/>
    </row>
    <row r="362" spans="1:154" hidden="1" x14ac:dyDescent="0.2">
      <c r="A362" s="115"/>
      <c r="B362" s="116"/>
      <c r="C362" s="116"/>
      <c r="D362" s="116"/>
      <c r="E362" s="116"/>
      <c r="F362" s="116"/>
      <c r="G362" s="123" t="s">
        <v>332</v>
      </c>
      <c r="H362" s="217"/>
      <c r="I362" s="218"/>
      <c r="J362" s="118">
        <f t="shared" si="49"/>
        <v>0</v>
      </c>
      <c r="K362" s="171"/>
      <c r="L362" s="219"/>
      <c r="M362" s="120"/>
      <c r="N362" s="118"/>
      <c r="O362" s="104">
        <f>+M362+N362</f>
        <v>0</v>
      </c>
      <c r="P362" s="104">
        <f t="shared" si="44"/>
        <v>0</v>
      </c>
      <c r="Q362" s="97"/>
      <c r="R362" s="73"/>
      <c r="S362" s="73"/>
      <c r="T362" s="74"/>
      <c r="U362" s="73"/>
      <c r="V362" s="73"/>
      <c r="W362" s="73"/>
      <c r="X362" s="73"/>
      <c r="Y362" s="73"/>
      <c r="Z362" s="73"/>
      <c r="AA362" s="73"/>
      <c r="AB362" s="73"/>
      <c r="AC362" s="73"/>
      <c r="AD362" s="73"/>
      <c r="AE362" s="73"/>
      <c r="AF362" s="73"/>
      <c r="AG362" s="73"/>
      <c r="AH362" s="73"/>
      <c r="AI362" s="73"/>
      <c r="AJ362" s="73"/>
      <c r="AK362" s="73"/>
      <c r="AL362" s="73"/>
      <c r="AM362" s="73"/>
      <c r="AN362" s="73"/>
      <c r="AO362" s="73"/>
      <c r="AP362" s="73"/>
      <c r="AQ362" s="73"/>
      <c r="AR362" s="73"/>
      <c r="AS362" s="14"/>
      <c r="AT362" s="14"/>
      <c r="AU362" s="14"/>
      <c r="AV362" s="14"/>
      <c r="AW362" s="14"/>
      <c r="AX362" s="14"/>
      <c r="AY362" s="14"/>
      <c r="AZ362" s="14"/>
      <c r="BA362" s="14"/>
      <c r="BB362" s="14"/>
      <c r="BC362" s="14"/>
      <c r="BD362" s="14"/>
      <c r="BE362" s="14"/>
      <c r="BF362" s="14"/>
      <c r="BG362" s="14"/>
      <c r="BH362" s="14"/>
      <c r="BI362" s="14"/>
      <c r="BJ362" s="14"/>
      <c r="BK362" s="14"/>
      <c r="BL362" s="14"/>
      <c r="BM362" s="14"/>
      <c r="BN362" s="14"/>
      <c r="BO362" s="14"/>
      <c r="BP362" s="14"/>
      <c r="BQ362" s="14"/>
      <c r="BR362" s="14"/>
      <c r="BS362" s="14"/>
      <c r="BT362" s="14"/>
      <c r="BU362" s="14"/>
      <c r="BV362" s="14"/>
      <c r="BW362" s="14"/>
      <c r="BX362" s="14"/>
      <c r="BY362" s="14"/>
      <c r="BZ362" s="14"/>
      <c r="CA362" s="14"/>
      <c r="CB362" s="14"/>
      <c r="CC362" s="14"/>
      <c r="CD362" s="14"/>
      <c r="CE362" s="14"/>
      <c r="CF362" s="14"/>
      <c r="CG362" s="14"/>
      <c r="CH362" s="14"/>
      <c r="CI362" s="14"/>
      <c r="CJ362" s="14"/>
      <c r="CK362" s="14"/>
      <c r="CL362" s="14"/>
      <c r="CM362" s="14"/>
      <c r="CN362" s="14"/>
      <c r="CO362" s="14"/>
      <c r="CP362" s="14"/>
      <c r="CQ362" s="14"/>
      <c r="CR362" s="14"/>
      <c r="CS362" s="14"/>
      <c r="CT362" s="14"/>
      <c r="CU362" s="14"/>
      <c r="CV362" s="14"/>
      <c r="CW362" s="14"/>
      <c r="CX362" s="14"/>
      <c r="CY362" s="14"/>
      <c r="CZ362" s="14"/>
      <c r="DA362" s="14"/>
      <c r="DB362" s="14"/>
      <c r="DC362" s="16"/>
      <c r="DD362" s="16"/>
      <c r="DE362" s="16"/>
      <c r="DF362" s="16"/>
      <c r="DG362" s="16"/>
      <c r="DH362" s="16"/>
      <c r="DI362" s="16"/>
      <c r="DJ362" s="16"/>
      <c r="DK362" s="16"/>
      <c r="DL362" s="16"/>
      <c r="DM362" s="16"/>
      <c r="DN362" s="16"/>
      <c r="DO362" s="16"/>
      <c r="DP362" s="16"/>
      <c r="DQ362" s="16"/>
      <c r="DR362" s="16"/>
      <c r="DS362" s="16"/>
      <c r="DT362" s="16"/>
      <c r="DU362" s="16"/>
      <c r="DV362" s="16"/>
      <c r="DW362" s="16"/>
      <c r="DX362" s="16"/>
      <c r="DY362" s="16"/>
      <c r="DZ362" s="16"/>
      <c r="EA362" s="16"/>
      <c r="EB362" s="16"/>
      <c r="EC362" s="16"/>
      <c r="ED362" s="16"/>
      <c r="EE362" s="16"/>
      <c r="EF362" s="16"/>
      <c r="EG362" s="16"/>
      <c r="EH362" s="16"/>
      <c r="EI362" s="16"/>
      <c r="EJ362" s="16"/>
      <c r="EK362" s="16"/>
      <c r="EL362" s="16"/>
      <c r="EM362" s="16"/>
      <c r="EN362" s="16"/>
      <c r="EO362" s="16"/>
      <c r="EP362" s="16"/>
      <c r="EQ362" s="16"/>
      <c r="ER362" s="16"/>
      <c r="ES362" s="16"/>
      <c r="ET362" s="16"/>
      <c r="EU362" s="16"/>
      <c r="EV362" s="16"/>
      <c r="EW362" s="16"/>
      <c r="EX362" s="16"/>
    </row>
    <row r="363" spans="1:154" hidden="1" x14ac:dyDescent="0.2">
      <c r="A363" s="115"/>
      <c r="B363" s="116"/>
      <c r="C363" s="116"/>
      <c r="D363" s="116"/>
      <c r="E363" s="116"/>
      <c r="F363" s="116"/>
      <c r="G363" s="123" t="s">
        <v>333</v>
      </c>
      <c r="H363" s="217"/>
      <c r="I363" s="218"/>
      <c r="J363" s="118">
        <f t="shared" si="49"/>
        <v>0</v>
      </c>
      <c r="K363" s="171"/>
      <c r="L363" s="219"/>
      <c r="M363" s="120"/>
      <c r="N363" s="118"/>
      <c r="O363" s="104">
        <f>+M363+N363</f>
        <v>0</v>
      </c>
      <c r="P363" s="104">
        <f t="shared" si="44"/>
        <v>0</v>
      </c>
      <c r="Q363" s="97"/>
      <c r="R363" s="73"/>
      <c r="S363" s="73"/>
      <c r="T363" s="74"/>
      <c r="U363" s="73"/>
      <c r="V363" s="73"/>
      <c r="W363" s="73"/>
      <c r="X363" s="73"/>
      <c r="Y363" s="73"/>
      <c r="Z363" s="73"/>
      <c r="AA363" s="73"/>
      <c r="AB363" s="73"/>
      <c r="AC363" s="73"/>
      <c r="AD363" s="73"/>
      <c r="AE363" s="73"/>
      <c r="AF363" s="73"/>
      <c r="AG363" s="73"/>
      <c r="AH363" s="73"/>
      <c r="AI363" s="73"/>
      <c r="AJ363" s="73"/>
      <c r="AK363" s="73"/>
      <c r="AL363" s="73"/>
      <c r="AM363" s="73"/>
      <c r="AN363" s="73"/>
      <c r="AO363" s="73"/>
      <c r="AP363" s="73"/>
      <c r="AQ363" s="73"/>
      <c r="AR363" s="73"/>
      <c r="AS363" s="14"/>
      <c r="AT363" s="14"/>
      <c r="AU363" s="14"/>
      <c r="AV363" s="14"/>
      <c r="AW363" s="14"/>
      <c r="AX363" s="14"/>
      <c r="AY363" s="14"/>
      <c r="AZ363" s="14"/>
      <c r="BA363" s="14"/>
      <c r="BB363" s="14"/>
      <c r="BC363" s="14"/>
      <c r="BD363" s="14"/>
      <c r="BE363" s="14"/>
      <c r="BF363" s="14"/>
      <c r="BG363" s="14"/>
      <c r="BH363" s="14"/>
      <c r="BI363" s="14"/>
      <c r="BJ363" s="14"/>
      <c r="BK363" s="14"/>
      <c r="BL363" s="14"/>
      <c r="BM363" s="14"/>
      <c r="BN363" s="14"/>
      <c r="BO363" s="14"/>
      <c r="BP363" s="14"/>
      <c r="BQ363" s="14"/>
      <c r="BR363" s="14"/>
      <c r="BS363" s="14"/>
      <c r="BT363" s="14"/>
      <c r="BU363" s="14"/>
      <c r="BV363" s="14"/>
      <c r="BW363" s="14"/>
      <c r="BX363" s="14"/>
      <c r="BY363" s="14"/>
      <c r="BZ363" s="14"/>
      <c r="CA363" s="14"/>
      <c r="CB363" s="14"/>
      <c r="CC363" s="14"/>
      <c r="CD363" s="14"/>
      <c r="CE363" s="14"/>
      <c r="CF363" s="14"/>
      <c r="CG363" s="14"/>
      <c r="CH363" s="14"/>
      <c r="CI363" s="14"/>
      <c r="CJ363" s="14"/>
      <c r="CK363" s="14"/>
      <c r="CL363" s="14"/>
      <c r="CM363" s="14"/>
      <c r="CN363" s="14"/>
      <c r="CO363" s="14"/>
      <c r="CP363" s="14"/>
      <c r="CQ363" s="14"/>
      <c r="CR363" s="14"/>
      <c r="CS363" s="14"/>
      <c r="CT363" s="14"/>
      <c r="CU363" s="14"/>
      <c r="CV363" s="14"/>
      <c r="CW363" s="14"/>
      <c r="CX363" s="14"/>
      <c r="CY363" s="14"/>
      <c r="CZ363" s="14"/>
      <c r="DA363" s="14"/>
      <c r="DB363" s="14"/>
      <c r="DC363" s="16"/>
      <c r="DD363" s="16"/>
      <c r="DE363" s="16"/>
      <c r="DF363" s="16"/>
      <c r="DG363" s="16"/>
      <c r="DH363" s="16"/>
      <c r="DI363" s="16"/>
      <c r="DJ363" s="16"/>
      <c r="DK363" s="16"/>
      <c r="DL363" s="16"/>
      <c r="DM363" s="16"/>
      <c r="DN363" s="16"/>
      <c r="DO363" s="16"/>
      <c r="DP363" s="16"/>
      <c r="DQ363" s="16"/>
      <c r="DR363" s="16"/>
      <c r="DS363" s="16"/>
      <c r="DT363" s="16"/>
      <c r="DU363" s="16"/>
      <c r="DV363" s="16"/>
      <c r="DW363" s="16"/>
      <c r="DX363" s="16"/>
      <c r="DY363" s="16"/>
      <c r="DZ363" s="16"/>
      <c r="EA363" s="16"/>
      <c r="EB363" s="16"/>
      <c r="EC363" s="16"/>
      <c r="ED363" s="16"/>
      <c r="EE363" s="16"/>
      <c r="EF363" s="16"/>
      <c r="EG363" s="16"/>
      <c r="EH363" s="16"/>
      <c r="EI363" s="16"/>
      <c r="EJ363" s="16"/>
      <c r="EK363" s="16"/>
      <c r="EL363" s="16"/>
      <c r="EM363" s="16"/>
      <c r="EN363" s="16"/>
      <c r="EO363" s="16"/>
      <c r="EP363" s="16"/>
      <c r="EQ363" s="16"/>
      <c r="ER363" s="16"/>
      <c r="ES363" s="16"/>
      <c r="ET363" s="16"/>
      <c r="EU363" s="16"/>
      <c r="EV363" s="16"/>
      <c r="EW363" s="16"/>
      <c r="EX363" s="16"/>
    </row>
    <row r="364" spans="1:154" hidden="1" x14ac:dyDescent="0.2">
      <c r="A364" s="87"/>
      <c r="B364" s="88"/>
      <c r="C364" s="88"/>
      <c r="D364" s="88"/>
      <c r="E364" s="88" t="s">
        <v>38</v>
      </c>
      <c r="F364" s="88"/>
      <c r="G364" s="122" t="s">
        <v>135</v>
      </c>
      <c r="H364" s="213">
        <f>H365</f>
        <v>0</v>
      </c>
      <c r="I364" s="214">
        <f>I365</f>
        <v>0</v>
      </c>
      <c r="J364" s="118">
        <f t="shared" si="49"/>
        <v>0</v>
      </c>
      <c r="K364" s="171" t="e">
        <f t="shared" si="46"/>
        <v>#DIV/0!</v>
      </c>
      <c r="L364" s="172">
        <f>L365</f>
        <v>0</v>
      </c>
      <c r="M364" s="170">
        <f>M365</f>
        <v>0</v>
      </c>
      <c r="N364" s="170">
        <f>N365</f>
        <v>0</v>
      </c>
      <c r="O364" s="170">
        <f>+O365</f>
        <v>0</v>
      </c>
      <c r="P364" s="216">
        <f t="shared" si="44"/>
        <v>0</v>
      </c>
      <c r="Q364" s="97" t="e">
        <f t="shared" si="45"/>
        <v>#DIV/0!</v>
      </c>
      <c r="R364" s="73"/>
      <c r="S364" s="73"/>
      <c r="T364" s="74"/>
      <c r="U364" s="73"/>
      <c r="V364" s="73"/>
      <c r="W364" s="73"/>
      <c r="X364" s="73"/>
      <c r="Y364" s="73"/>
      <c r="Z364" s="73"/>
      <c r="AA364" s="73"/>
      <c r="AB364" s="73"/>
      <c r="AC364" s="73"/>
      <c r="AD364" s="73"/>
      <c r="AE364" s="73"/>
      <c r="AF364" s="73"/>
      <c r="AG364" s="73"/>
      <c r="AH364" s="73"/>
      <c r="AI364" s="73"/>
      <c r="AJ364" s="73"/>
      <c r="AK364" s="73"/>
      <c r="AL364" s="73"/>
      <c r="AM364" s="73"/>
      <c r="AN364" s="73"/>
      <c r="AO364" s="73"/>
      <c r="AP364" s="73"/>
      <c r="AQ364" s="73"/>
      <c r="AR364" s="73"/>
      <c r="AS364" s="14"/>
      <c r="AT364" s="14"/>
      <c r="AU364" s="14"/>
      <c r="AV364" s="14"/>
      <c r="AW364" s="14"/>
      <c r="AX364" s="14"/>
      <c r="AY364" s="14"/>
      <c r="AZ364" s="14"/>
      <c r="BA364" s="14"/>
      <c r="BB364" s="14"/>
      <c r="BC364" s="14"/>
      <c r="BD364" s="14"/>
      <c r="BE364" s="14"/>
      <c r="BF364" s="14"/>
      <c r="BG364" s="14"/>
      <c r="BH364" s="14"/>
      <c r="BI364" s="14"/>
      <c r="BJ364" s="14"/>
      <c r="BK364" s="14"/>
      <c r="BL364" s="14"/>
      <c r="BM364" s="14"/>
      <c r="BN364" s="14"/>
      <c r="BO364" s="14"/>
      <c r="BP364" s="14"/>
      <c r="BQ364" s="14"/>
      <c r="BR364" s="14"/>
      <c r="BS364" s="14"/>
      <c r="BT364" s="14"/>
      <c r="BU364" s="14"/>
      <c r="BV364" s="14"/>
      <c r="BW364" s="14"/>
      <c r="BX364" s="14"/>
      <c r="BY364" s="14"/>
      <c r="BZ364" s="14"/>
      <c r="CA364" s="14"/>
      <c r="CB364" s="14"/>
      <c r="CC364" s="14"/>
      <c r="CD364" s="14"/>
      <c r="CE364" s="14"/>
      <c r="CF364" s="14"/>
      <c r="CG364" s="14"/>
      <c r="CH364" s="14"/>
      <c r="CI364" s="14"/>
      <c r="CJ364" s="14"/>
      <c r="CK364" s="14"/>
      <c r="CL364" s="14"/>
      <c r="CM364" s="14"/>
      <c r="CN364" s="14"/>
      <c r="CO364" s="14"/>
      <c r="CP364" s="14"/>
      <c r="CQ364" s="14"/>
      <c r="CR364" s="14"/>
      <c r="CS364" s="14"/>
      <c r="CT364" s="14"/>
      <c r="CU364" s="14"/>
      <c r="CV364" s="14"/>
      <c r="CW364" s="14"/>
      <c r="CX364" s="14"/>
      <c r="CY364" s="14"/>
      <c r="CZ364" s="14"/>
      <c r="DA364" s="14"/>
      <c r="DB364" s="14"/>
      <c r="DC364" s="16"/>
      <c r="DD364" s="16"/>
      <c r="DE364" s="16"/>
      <c r="DF364" s="16"/>
      <c r="DG364" s="16"/>
      <c r="DH364" s="16"/>
      <c r="DI364" s="16"/>
      <c r="DJ364" s="16"/>
      <c r="DK364" s="16"/>
      <c r="DL364" s="16"/>
      <c r="DM364" s="16"/>
      <c r="DN364" s="16"/>
      <c r="DO364" s="16"/>
      <c r="DP364" s="16"/>
      <c r="DQ364" s="16"/>
      <c r="DR364" s="16"/>
      <c r="DS364" s="16"/>
      <c r="DT364" s="16"/>
      <c r="DU364" s="16"/>
      <c r="DV364" s="16"/>
      <c r="DW364" s="16"/>
      <c r="DX364" s="16"/>
      <c r="DY364" s="16"/>
      <c r="DZ364" s="16"/>
      <c r="EA364" s="16"/>
      <c r="EB364" s="16"/>
      <c r="EC364" s="16"/>
      <c r="ED364" s="16"/>
      <c r="EE364" s="16"/>
      <c r="EF364" s="16"/>
      <c r="EG364" s="16"/>
      <c r="EH364" s="16"/>
      <c r="EI364" s="16"/>
      <c r="EJ364" s="16"/>
      <c r="EK364" s="16"/>
      <c r="EL364" s="16"/>
      <c r="EM364" s="16"/>
      <c r="EN364" s="16"/>
      <c r="EO364" s="16"/>
      <c r="EP364" s="16"/>
      <c r="EQ364" s="16"/>
      <c r="ER364" s="16"/>
      <c r="ES364" s="16"/>
      <c r="ET364" s="16"/>
      <c r="EU364" s="16"/>
      <c r="EV364" s="16"/>
      <c r="EW364" s="16"/>
      <c r="EX364" s="16"/>
    </row>
    <row r="365" spans="1:154" s="9" customFormat="1" hidden="1" x14ac:dyDescent="0.2">
      <c r="A365" s="257"/>
      <c r="B365" s="258"/>
      <c r="C365" s="258"/>
      <c r="D365" s="258"/>
      <c r="E365" s="258"/>
      <c r="F365" s="258" t="s">
        <v>40</v>
      </c>
      <c r="G365" s="259" t="s">
        <v>334</v>
      </c>
      <c r="H365" s="217">
        <f>H366+H367+H368</f>
        <v>0</v>
      </c>
      <c r="I365" s="218">
        <f>I366+I367+I368</f>
        <v>0</v>
      </c>
      <c r="J365" s="118">
        <f t="shared" si="49"/>
        <v>0</v>
      </c>
      <c r="K365" s="171" t="e">
        <f t="shared" si="46"/>
        <v>#DIV/0!</v>
      </c>
      <c r="L365" s="219">
        <f>L366+L367+L368</f>
        <v>0</v>
      </c>
      <c r="M365" s="170">
        <f>M366+M367+M368</f>
        <v>0</v>
      </c>
      <c r="N365" s="170">
        <f>N366+N367+N368</f>
        <v>0</v>
      </c>
      <c r="O365" s="170">
        <f>O366+O367+O368</f>
        <v>0</v>
      </c>
      <c r="P365" s="118">
        <f t="shared" si="44"/>
        <v>0</v>
      </c>
      <c r="Q365" s="97" t="e">
        <f t="shared" si="45"/>
        <v>#DIV/0!</v>
      </c>
      <c r="R365" s="74"/>
      <c r="S365" s="74"/>
      <c r="T365" s="74"/>
      <c r="U365" s="74"/>
      <c r="V365" s="74"/>
      <c r="W365" s="74"/>
      <c r="X365" s="74"/>
      <c r="Y365" s="74"/>
      <c r="Z365" s="74"/>
      <c r="AA365" s="74"/>
      <c r="AB365" s="74"/>
      <c r="AC365" s="74"/>
      <c r="AD365" s="74"/>
      <c r="AE365" s="74"/>
      <c r="AF365" s="74"/>
      <c r="AG365" s="74"/>
      <c r="AH365" s="74"/>
      <c r="AI365" s="74"/>
      <c r="AJ365" s="74"/>
      <c r="AK365" s="74"/>
      <c r="AL365" s="74"/>
      <c r="AM365" s="74"/>
      <c r="AN365" s="74"/>
      <c r="AO365" s="74"/>
      <c r="AP365" s="74"/>
      <c r="AQ365" s="74"/>
      <c r="AR365" s="74"/>
      <c r="AS365" s="15"/>
      <c r="AT365" s="15"/>
      <c r="AU365" s="15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  <c r="BU365" s="15"/>
      <c r="BV365" s="15"/>
      <c r="BW365" s="15"/>
      <c r="BX365" s="15"/>
      <c r="BY365" s="15"/>
      <c r="BZ365" s="15"/>
      <c r="CA365" s="15"/>
      <c r="CB365" s="15"/>
      <c r="CC365" s="15"/>
      <c r="CD365" s="15"/>
      <c r="CE365" s="15"/>
      <c r="CF365" s="15"/>
      <c r="CG365" s="15"/>
      <c r="CH365" s="15"/>
      <c r="CI365" s="15"/>
      <c r="CJ365" s="15"/>
      <c r="CK365" s="15"/>
      <c r="CL365" s="15"/>
      <c r="CM365" s="15"/>
      <c r="CN365" s="15"/>
      <c r="CO365" s="15"/>
      <c r="CP365" s="15"/>
      <c r="CQ365" s="15"/>
      <c r="CR365" s="15"/>
      <c r="CS365" s="15"/>
      <c r="CT365" s="15"/>
      <c r="CU365" s="15"/>
      <c r="CV365" s="15"/>
      <c r="CW365" s="15"/>
      <c r="CX365" s="15"/>
      <c r="CY365" s="15"/>
      <c r="CZ365" s="15"/>
      <c r="DA365" s="15"/>
      <c r="DB365" s="15"/>
      <c r="DC365" s="260"/>
      <c r="DD365" s="260"/>
      <c r="DE365" s="260"/>
      <c r="DF365" s="260"/>
      <c r="DG365" s="260"/>
      <c r="DH365" s="260"/>
      <c r="DI365" s="260"/>
      <c r="DJ365" s="260"/>
      <c r="DK365" s="260"/>
      <c r="DL365" s="260"/>
      <c r="DM365" s="260"/>
      <c r="DN365" s="260"/>
      <c r="DO365" s="260"/>
      <c r="DP365" s="260"/>
      <c r="DQ365" s="260"/>
      <c r="DR365" s="260"/>
      <c r="DS365" s="260"/>
      <c r="DT365" s="260"/>
      <c r="DU365" s="260"/>
      <c r="DV365" s="260"/>
      <c r="DW365" s="260"/>
      <c r="DX365" s="260"/>
      <c r="DY365" s="260"/>
      <c r="DZ365" s="260"/>
      <c r="EA365" s="260"/>
      <c r="EB365" s="260"/>
      <c r="EC365" s="260"/>
      <c r="ED365" s="260"/>
      <c r="EE365" s="260"/>
      <c r="EF365" s="260"/>
      <c r="EG365" s="260"/>
      <c r="EH365" s="260"/>
      <c r="EI365" s="260"/>
      <c r="EJ365" s="260"/>
      <c r="EK365" s="260"/>
      <c r="EL365" s="260"/>
      <c r="EM365" s="260"/>
      <c r="EN365" s="260"/>
      <c r="EO365" s="260"/>
      <c r="EP365" s="260"/>
      <c r="EQ365" s="260"/>
      <c r="ER365" s="260"/>
      <c r="ES365" s="260"/>
      <c r="ET365" s="260"/>
      <c r="EU365" s="260"/>
      <c r="EV365" s="260"/>
      <c r="EW365" s="260"/>
      <c r="EX365" s="260"/>
    </row>
    <row r="366" spans="1:154" s="9" customFormat="1" hidden="1" x14ac:dyDescent="0.2">
      <c r="A366" s="278"/>
      <c r="B366" s="258"/>
      <c r="C366" s="279"/>
      <c r="D366" s="258"/>
      <c r="E366" s="258"/>
      <c r="F366" s="275"/>
      <c r="G366" s="259" t="s">
        <v>335</v>
      </c>
      <c r="H366" s="217"/>
      <c r="I366" s="218"/>
      <c r="J366" s="118">
        <f t="shared" si="49"/>
        <v>0</v>
      </c>
      <c r="K366" s="171"/>
      <c r="L366" s="219"/>
      <c r="M366" s="120"/>
      <c r="N366" s="118"/>
      <c r="O366" s="104">
        <f t="shared" ref="O366:O379" si="51">+M366+N366</f>
        <v>0</v>
      </c>
      <c r="P366" s="104">
        <f t="shared" si="44"/>
        <v>0</v>
      </c>
      <c r="Q366" s="97"/>
      <c r="R366" s="74"/>
      <c r="S366" s="74"/>
      <c r="T366" s="74"/>
      <c r="U366" s="74"/>
      <c r="V366" s="74"/>
      <c r="W366" s="74"/>
      <c r="X366" s="74"/>
      <c r="Y366" s="74"/>
      <c r="Z366" s="74"/>
      <c r="AA366" s="74"/>
      <c r="AB366" s="74"/>
      <c r="AC366" s="74"/>
      <c r="AD366" s="74"/>
      <c r="AE366" s="74"/>
      <c r="AF366" s="74"/>
      <c r="AG366" s="74"/>
      <c r="AH366" s="74"/>
      <c r="AI366" s="74"/>
      <c r="AJ366" s="74"/>
      <c r="AK366" s="74"/>
      <c r="AL366" s="74"/>
      <c r="AM366" s="74"/>
      <c r="AN366" s="74"/>
      <c r="AO366" s="74"/>
      <c r="AP366" s="74"/>
      <c r="AQ366" s="74"/>
      <c r="AR366" s="74"/>
      <c r="AS366" s="15"/>
      <c r="AT366" s="15"/>
      <c r="AU366" s="15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  <c r="BU366" s="15"/>
      <c r="BV366" s="15"/>
      <c r="BW366" s="15"/>
      <c r="BX366" s="15"/>
      <c r="BY366" s="15"/>
      <c r="BZ366" s="15"/>
      <c r="CA366" s="15"/>
      <c r="CB366" s="15"/>
      <c r="CC366" s="15"/>
      <c r="CD366" s="15"/>
      <c r="CE366" s="15"/>
      <c r="CF366" s="15"/>
      <c r="CG366" s="15"/>
      <c r="CH366" s="15"/>
      <c r="CI366" s="15"/>
      <c r="CJ366" s="15"/>
      <c r="CK366" s="15"/>
      <c r="CL366" s="15"/>
      <c r="CM366" s="15"/>
      <c r="CN366" s="15"/>
      <c r="CO366" s="15"/>
      <c r="CP366" s="15"/>
      <c r="CQ366" s="15"/>
      <c r="CR366" s="15"/>
      <c r="CS366" s="15"/>
      <c r="CT366" s="15"/>
      <c r="CU366" s="15"/>
      <c r="CV366" s="15"/>
      <c r="CW366" s="15"/>
      <c r="CX366" s="15"/>
      <c r="CY366" s="15"/>
      <c r="CZ366" s="15"/>
      <c r="DA366" s="15"/>
      <c r="DB366" s="15"/>
      <c r="DC366" s="260"/>
      <c r="DD366" s="260"/>
      <c r="DE366" s="260"/>
      <c r="DF366" s="260"/>
      <c r="DG366" s="260"/>
      <c r="DH366" s="260"/>
      <c r="DI366" s="260"/>
      <c r="DJ366" s="260"/>
      <c r="DK366" s="260"/>
      <c r="DL366" s="260"/>
      <c r="DM366" s="260"/>
      <c r="DN366" s="260"/>
      <c r="DO366" s="260"/>
      <c r="DP366" s="260"/>
      <c r="DQ366" s="260"/>
      <c r="DR366" s="260"/>
      <c r="DS366" s="260"/>
      <c r="DT366" s="260"/>
      <c r="DU366" s="260"/>
      <c r="DV366" s="260"/>
      <c r="DW366" s="260"/>
      <c r="DX366" s="260"/>
      <c r="DY366" s="260"/>
      <c r="DZ366" s="260"/>
      <c r="EA366" s="260"/>
      <c r="EB366" s="260"/>
      <c r="EC366" s="260"/>
      <c r="ED366" s="260"/>
      <c r="EE366" s="260"/>
      <c r="EF366" s="260"/>
      <c r="EG366" s="260"/>
      <c r="EH366" s="260"/>
      <c r="EI366" s="260"/>
      <c r="EJ366" s="260"/>
      <c r="EK366" s="260"/>
      <c r="EL366" s="260"/>
      <c r="EM366" s="260"/>
      <c r="EN366" s="260"/>
      <c r="EO366" s="260"/>
      <c r="EP366" s="260"/>
      <c r="EQ366" s="260"/>
      <c r="ER366" s="260"/>
      <c r="ES366" s="260"/>
      <c r="ET366" s="260"/>
      <c r="EU366" s="260"/>
      <c r="EV366" s="260"/>
      <c r="EW366" s="260"/>
      <c r="EX366" s="260"/>
    </row>
    <row r="367" spans="1:154" s="9" customFormat="1" hidden="1" x14ac:dyDescent="0.2">
      <c r="A367" s="278"/>
      <c r="B367" s="258"/>
      <c r="C367" s="279"/>
      <c r="D367" s="258"/>
      <c r="E367" s="258"/>
      <c r="F367" s="275"/>
      <c r="G367" s="259" t="s">
        <v>336</v>
      </c>
      <c r="H367" s="217"/>
      <c r="I367" s="218"/>
      <c r="J367" s="118">
        <f t="shared" si="49"/>
        <v>0</v>
      </c>
      <c r="K367" s="171"/>
      <c r="L367" s="219"/>
      <c r="M367" s="120"/>
      <c r="N367" s="118"/>
      <c r="O367" s="104">
        <f t="shared" si="51"/>
        <v>0</v>
      </c>
      <c r="P367" s="104">
        <f t="shared" si="44"/>
        <v>0</v>
      </c>
      <c r="Q367" s="97"/>
      <c r="R367" s="74"/>
      <c r="S367" s="74"/>
      <c r="T367" s="74"/>
      <c r="U367" s="74"/>
      <c r="V367" s="74"/>
      <c r="W367" s="74"/>
      <c r="X367" s="74"/>
      <c r="Y367" s="74"/>
      <c r="Z367" s="74"/>
      <c r="AA367" s="74"/>
      <c r="AB367" s="74"/>
      <c r="AC367" s="74"/>
      <c r="AD367" s="74"/>
      <c r="AE367" s="74"/>
      <c r="AF367" s="74"/>
      <c r="AG367" s="74"/>
      <c r="AH367" s="74"/>
      <c r="AI367" s="74"/>
      <c r="AJ367" s="74"/>
      <c r="AK367" s="74"/>
      <c r="AL367" s="74"/>
      <c r="AM367" s="74"/>
      <c r="AN367" s="74"/>
      <c r="AO367" s="74"/>
      <c r="AP367" s="74"/>
      <c r="AQ367" s="74"/>
      <c r="AR367" s="74"/>
      <c r="AS367" s="15"/>
      <c r="AT367" s="15"/>
      <c r="AU367" s="15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  <c r="BU367" s="15"/>
      <c r="BV367" s="15"/>
      <c r="BW367" s="15"/>
      <c r="BX367" s="15"/>
      <c r="BY367" s="15"/>
      <c r="BZ367" s="15"/>
      <c r="CA367" s="15"/>
      <c r="CB367" s="15"/>
      <c r="CC367" s="15"/>
      <c r="CD367" s="15"/>
      <c r="CE367" s="15"/>
      <c r="CF367" s="15"/>
      <c r="CG367" s="15"/>
      <c r="CH367" s="15"/>
      <c r="CI367" s="15"/>
      <c r="CJ367" s="15"/>
      <c r="CK367" s="15"/>
      <c r="CL367" s="15"/>
      <c r="CM367" s="15"/>
      <c r="CN367" s="15"/>
      <c r="CO367" s="15"/>
      <c r="CP367" s="15"/>
      <c r="CQ367" s="15"/>
      <c r="CR367" s="15"/>
      <c r="CS367" s="15"/>
      <c r="CT367" s="15"/>
      <c r="CU367" s="15"/>
      <c r="CV367" s="15"/>
      <c r="CW367" s="15"/>
      <c r="CX367" s="15"/>
      <c r="CY367" s="15"/>
      <c r="CZ367" s="15"/>
      <c r="DA367" s="15"/>
      <c r="DB367" s="15"/>
      <c r="DC367" s="260"/>
      <c r="DD367" s="260"/>
      <c r="DE367" s="260"/>
      <c r="DF367" s="260"/>
      <c r="DG367" s="260"/>
      <c r="DH367" s="260"/>
      <c r="DI367" s="260"/>
      <c r="DJ367" s="260"/>
      <c r="DK367" s="260"/>
      <c r="DL367" s="260"/>
      <c r="DM367" s="260"/>
      <c r="DN367" s="260"/>
      <c r="DO367" s="260"/>
      <c r="DP367" s="260"/>
      <c r="DQ367" s="260"/>
      <c r="DR367" s="260"/>
      <c r="DS367" s="260"/>
      <c r="DT367" s="260"/>
      <c r="DU367" s="260"/>
      <c r="DV367" s="260"/>
      <c r="DW367" s="260"/>
      <c r="DX367" s="260"/>
      <c r="DY367" s="260"/>
      <c r="DZ367" s="260"/>
      <c r="EA367" s="260"/>
      <c r="EB367" s="260"/>
      <c r="EC367" s="260"/>
      <c r="ED367" s="260"/>
      <c r="EE367" s="260"/>
      <c r="EF367" s="260"/>
      <c r="EG367" s="260"/>
      <c r="EH367" s="260"/>
      <c r="EI367" s="260"/>
      <c r="EJ367" s="260"/>
      <c r="EK367" s="260"/>
      <c r="EL367" s="260"/>
      <c r="EM367" s="260"/>
      <c r="EN367" s="260"/>
      <c r="EO367" s="260"/>
      <c r="EP367" s="260"/>
      <c r="EQ367" s="260"/>
      <c r="ER367" s="260"/>
      <c r="ES367" s="260"/>
      <c r="ET367" s="260"/>
      <c r="EU367" s="260"/>
      <c r="EV367" s="260"/>
      <c r="EW367" s="260"/>
      <c r="EX367" s="260"/>
    </row>
    <row r="368" spans="1:154" s="9" customFormat="1" hidden="1" x14ac:dyDescent="0.2">
      <c r="A368" s="278"/>
      <c r="B368" s="258"/>
      <c r="C368" s="279"/>
      <c r="D368" s="258"/>
      <c r="E368" s="258"/>
      <c r="F368" s="275"/>
      <c r="G368" s="259"/>
      <c r="H368" s="217"/>
      <c r="I368" s="218"/>
      <c r="J368" s="118">
        <f t="shared" si="49"/>
        <v>0</v>
      </c>
      <c r="K368" s="171"/>
      <c r="L368" s="219"/>
      <c r="M368" s="120"/>
      <c r="N368" s="118"/>
      <c r="O368" s="104">
        <f t="shared" si="51"/>
        <v>0</v>
      </c>
      <c r="P368" s="104">
        <f t="shared" si="44"/>
        <v>0</v>
      </c>
      <c r="Q368" s="97"/>
      <c r="R368" s="74"/>
      <c r="S368" s="74"/>
      <c r="T368" s="74"/>
      <c r="U368" s="74"/>
      <c r="V368" s="74"/>
      <c r="W368" s="74"/>
      <c r="X368" s="74"/>
      <c r="Y368" s="74"/>
      <c r="Z368" s="74"/>
      <c r="AA368" s="74"/>
      <c r="AB368" s="74"/>
      <c r="AC368" s="74"/>
      <c r="AD368" s="74"/>
      <c r="AE368" s="74"/>
      <c r="AF368" s="74"/>
      <c r="AG368" s="74"/>
      <c r="AH368" s="74"/>
      <c r="AI368" s="74"/>
      <c r="AJ368" s="74"/>
      <c r="AK368" s="74"/>
      <c r="AL368" s="74"/>
      <c r="AM368" s="74"/>
      <c r="AN368" s="74"/>
      <c r="AO368" s="74"/>
      <c r="AP368" s="74"/>
      <c r="AQ368" s="74"/>
      <c r="AR368" s="74"/>
      <c r="AS368" s="15"/>
      <c r="AT368" s="15"/>
      <c r="AU368" s="15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  <c r="BU368" s="15"/>
      <c r="BV368" s="15"/>
      <c r="BW368" s="15"/>
      <c r="BX368" s="15"/>
      <c r="BY368" s="15"/>
      <c r="BZ368" s="15"/>
      <c r="CA368" s="15"/>
      <c r="CB368" s="15"/>
      <c r="CC368" s="15"/>
      <c r="CD368" s="15"/>
      <c r="CE368" s="15"/>
      <c r="CF368" s="15"/>
      <c r="CG368" s="15"/>
      <c r="CH368" s="15"/>
      <c r="CI368" s="15"/>
      <c r="CJ368" s="15"/>
      <c r="CK368" s="15"/>
      <c r="CL368" s="15"/>
      <c r="CM368" s="15"/>
      <c r="CN368" s="15"/>
      <c r="CO368" s="15"/>
      <c r="CP368" s="15"/>
      <c r="CQ368" s="15"/>
      <c r="CR368" s="15"/>
      <c r="CS368" s="15"/>
      <c r="CT368" s="15"/>
      <c r="CU368" s="15"/>
      <c r="CV368" s="15"/>
      <c r="CW368" s="15"/>
      <c r="CX368" s="15"/>
      <c r="CY368" s="15"/>
      <c r="CZ368" s="15"/>
      <c r="DA368" s="15"/>
      <c r="DB368" s="15"/>
      <c r="DC368" s="260"/>
      <c r="DD368" s="260"/>
      <c r="DE368" s="260"/>
      <c r="DF368" s="260"/>
      <c r="DG368" s="260"/>
      <c r="DH368" s="260"/>
      <c r="DI368" s="260"/>
      <c r="DJ368" s="260"/>
      <c r="DK368" s="260"/>
      <c r="DL368" s="260"/>
      <c r="DM368" s="260"/>
      <c r="DN368" s="260"/>
      <c r="DO368" s="260"/>
      <c r="DP368" s="260"/>
      <c r="DQ368" s="260"/>
      <c r="DR368" s="260"/>
      <c r="DS368" s="260"/>
      <c r="DT368" s="260"/>
      <c r="DU368" s="260"/>
      <c r="DV368" s="260"/>
      <c r="DW368" s="260"/>
      <c r="DX368" s="260"/>
      <c r="DY368" s="260"/>
      <c r="DZ368" s="260"/>
      <c r="EA368" s="260"/>
      <c r="EB368" s="260"/>
      <c r="EC368" s="260"/>
      <c r="ED368" s="260"/>
      <c r="EE368" s="260"/>
      <c r="EF368" s="260"/>
      <c r="EG368" s="260"/>
      <c r="EH368" s="260"/>
      <c r="EI368" s="260"/>
      <c r="EJ368" s="260"/>
      <c r="EK368" s="260"/>
      <c r="EL368" s="260"/>
      <c r="EM368" s="260"/>
      <c r="EN368" s="260"/>
      <c r="EO368" s="260"/>
      <c r="EP368" s="260"/>
      <c r="EQ368" s="260"/>
      <c r="ER368" s="260"/>
      <c r="ES368" s="260"/>
      <c r="ET368" s="260"/>
      <c r="EU368" s="260"/>
      <c r="EV368" s="260"/>
      <c r="EW368" s="260"/>
      <c r="EX368" s="260"/>
    </row>
    <row r="369" spans="1:154" s="9" customFormat="1" ht="27.75" hidden="1" customHeight="1" x14ac:dyDescent="0.2">
      <c r="A369" s="258"/>
      <c r="B369" s="258"/>
      <c r="C369" s="259"/>
      <c r="D369" s="258"/>
      <c r="E369" s="190" t="s">
        <v>138</v>
      </c>
      <c r="F369" s="191"/>
      <c r="G369" s="280" t="s">
        <v>337</v>
      </c>
      <c r="H369" s="217">
        <f>H370+H371+H372+H373</f>
        <v>0</v>
      </c>
      <c r="I369" s="218">
        <f>I370+I371+I372+I373</f>
        <v>0</v>
      </c>
      <c r="J369" s="118">
        <f t="shared" si="49"/>
        <v>0</v>
      </c>
      <c r="K369" s="171"/>
      <c r="L369" s="219">
        <f>L370+L371+L372+L373</f>
        <v>0</v>
      </c>
      <c r="M369" s="120"/>
      <c r="N369" s="118">
        <f>N370+N371+N372+N373</f>
        <v>0</v>
      </c>
      <c r="O369" s="118">
        <f>O370+O371+O372+O373</f>
        <v>0</v>
      </c>
      <c r="P369" s="118">
        <f t="shared" si="44"/>
        <v>0</v>
      </c>
      <c r="Q369" s="97"/>
      <c r="R369" s="74"/>
      <c r="S369" s="74"/>
      <c r="T369" s="74"/>
      <c r="U369" s="74"/>
      <c r="V369" s="74"/>
      <c r="W369" s="74"/>
      <c r="X369" s="74"/>
      <c r="Y369" s="74"/>
      <c r="Z369" s="74"/>
      <c r="AA369" s="74"/>
      <c r="AB369" s="74"/>
      <c r="AC369" s="74"/>
      <c r="AD369" s="74"/>
      <c r="AE369" s="74"/>
      <c r="AF369" s="74"/>
      <c r="AG369" s="74"/>
      <c r="AH369" s="74"/>
      <c r="AI369" s="74"/>
      <c r="AJ369" s="74"/>
      <c r="AK369" s="74"/>
      <c r="AL369" s="74"/>
      <c r="AM369" s="74"/>
      <c r="AN369" s="74"/>
      <c r="AO369" s="74"/>
      <c r="AP369" s="74"/>
      <c r="AQ369" s="74"/>
      <c r="AR369" s="74"/>
      <c r="AS369" s="15"/>
      <c r="AT369" s="15"/>
      <c r="AU369" s="15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  <c r="BU369" s="15"/>
      <c r="BV369" s="15"/>
      <c r="BW369" s="15"/>
      <c r="BX369" s="15"/>
      <c r="BY369" s="15"/>
      <c r="BZ369" s="15"/>
      <c r="CA369" s="15"/>
      <c r="CB369" s="15"/>
      <c r="CC369" s="15"/>
      <c r="CD369" s="15"/>
      <c r="CE369" s="15"/>
      <c r="CF369" s="15"/>
      <c r="CG369" s="15"/>
      <c r="CH369" s="15"/>
      <c r="CI369" s="15"/>
      <c r="CJ369" s="15"/>
      <c r="CK369" s="15"/>
      <c r="CL369" s="15"/>
      <c r="CM369" s="15"/>
      <c r="CN369" s="15"/>
      <c r="CO369" s="15"/>
      <c r="CP369" s="15"/>
      <c r="CQ369" s="15"/>
      <c r="CR369" s="15"/>
      <c r="CS369" s="15"/>
      <c r="CT369" s="15"/>
      <c r="CU369" s="15"/>
      <c r="CV369" s="15"/>
      <c r="CW369" s="15"/>
      <c r="CX369" s="15"/>
      <c r="CY369" s="15"/>
      <c r="CZ369" s="15"/>
      <c r="DA369" s="15"/>
      <c r="DB369" s="15"/>
      <c r="DC369" s="260"/>
      <c r="DD369" s="260"/>
      <c r="DE369" s="260"/>
      <c r="DF369" s="260"/>
      <c r="DG369" s="260"/>
      <c r="DH369" s="260"/>
      <c r="DI369" s="260"/>
      <c r="DJ369" s="260"/>
      <c r="DK369" s="260"/>
      <c r="DL369" s="260"/>
      <c r="DM369" s="260"/>
      <c r="DN369" s="260"/>
      <c r="DO369" s="260"/>
      <c r="DP369" s="260"/>
      <c r="DQ369" s="260"/>
      <c r="DR369" s="260"/>
      <c r="DS369" s="260"/>
      <c r="DT369" s="260"/>
      <c r="DU369" s="260"/>
      <c r="DV369" s="260"/>
      <c r="DW369" s="260"/>
      <c r="DX369" s="260"/>
      <c r="DY369" s="260"/>
      <c r="DZ369" s="260"/>
      <c r="EA369" s="260"/>
      <c r="EB369" s="260"/>
      <c r="EC369" s="260"/>
      <c r="ED369" s="260"/>
      <c r="EE369" s="260"/>
      <c r="EF369" s="260"/>
      <c r="EG369" s="260"/>
      <c r="EH369" s="260"/>
      <c r="EI369" s="260"/>
      <c r="EJ369" s="260"/>
      <c r="EK369" s="260"/>
      <c r="EL369" s="260"/>
      <c r="EM369" s="260"/>
      <c r="EN369" s="260"/>
      <c r="EO369" s="260"/>
      <c r="EP369" s="260"/>
      <c r="EQ369" s="260"/>
      <c r="ER369" s="260"/>
      <c r="ES369" s="260"/>
      <c r="ET369" s="260"/>
      <c r="EU369" s="260"/>
      <c r="EV369" s="260"/>
      <c r="EW369" s="260"/>
      <c r="EX369" s="260"/>
    </row>
    <row r="370" spans="1:154" s="9" customFormat="1" ht="27.75" hidden="1" customHeight="1" x14ac:dyDescent="0.2">
      <c r="A370" s="278"/>
      <c r="B370" s="258"/>
      <c r="C370" s="259"/>
      <c r="D370" s="258"/>
      <c r="E370" s="190"/>
      <c r="F370" s="191"/>
      <c r="G370" s="280" t="s">
        <v>338</v>
      </c>
      <c r="H370" s="217"/>
      <c r="I370" s="218"/>
      <c r="J370" s="118">
        <f t="shared" si="49"/>
        <v>0</v>
      </c>
      <c r="K370" s="171"/>
      <c r="L370" s="219"/>
      <c r="M370" s="120"/>
      <c r="N370" s="118"/>
      <c r="O370" s="104">
        <f t="shared" si="51"/>
        <v>0</v>
      </c>
      <c r="P370" s="104">
        <f t="shared" si="44"/>
        <v>0</v>
      </c>
      <c r="Q370" s="97"/>
      <c r="R370" s="74"/>
      <c r="S370" s="74"/>
      <c r="T370" s="74"/>
      <c r="U370" s="74"/>
      <c r="V370" s="74"/>
      <c r="W370" s="74"/>
      <c r="X370" s="74"/>
      <c r="Y370" s="74"/>
      <c r="Z370" s="74"/>
      <c r="AA370" s="74"/>
      <c r="AB370" s="74"/>
      <c r="AC370" s="74"/>
      <c r="AD370" s="74"/>
      <c r="AE370" s="74"/>
      <c r="AF370" s="74"/>
      <c r="AG370" s="74"/>
      <c r="AH370" s="74"/>
      <c r="AI370" s="74"/>
      <c r="AJ370" s="74"/>
      <c r="AK370" s="74"/>
      <c r="AL370" s="74"/>
      <c r="AM370" s="74"/>
      <c r="AN370" s="74"/>
      <c r="AO370" s="74"/>
      <c r="AP370" s="74"/>
      <c r="AQ370" s="74"/>
      <c r="AR370" s="74"/>
      <c r="AS370" s="15"/>
      <c r="AT370" s="15"/>
      <c r="AU370" s="15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  <c r="BU370" s="15"/>
      <c r="BV370" s="15"/>
      <c r="BW370" s="15"/>
      <c r="BX370" s="15"/>
      <c r="BY370" s="15"/>
      <c r="BZ370" s="15"/>
      <c r="CA370" s="15"/>
      <c r="CB370" s="15"/>
      <c r="CC370" s="15"/>
      <c r="CD370" s="15"/>
      <c r="CE370" s="15"/>
      <c r="CF370" s="15"/>
      <c r="CG370" s="15"/>
      <c r="CH370" s="15"/>
      <c r="CI370" s="15"/>
      <c r="CJ370" s="15"/>
      <c r="CK370" s="15"/>
      <c r="CL370" s="15"/>
      <c r="CM370" s="15"/>
      <c r="CN370" s="15"/>
      <c r="CO370" s="15"/>
      <c r="CP370" s="15"/>
      <c r="CQ370" s="15"/>
      <c r="CR370" s="15"/>
      <c r="CS370" s="15"/>
      <c r="CT370" s="15"/>
      <c r="CU370" s="15"/>
      <c r="CV370" s="15"/>
      <c r="CW370" s="15"/>
      <c r="CX370" s="15"/>
      <c r="CY370" s="15"/>
      <c r="CZ370" s="15"/>
      <c r="DA370" s="15"/>
      <c r="DB370" s="15"/>
      <c r="DC370" s="260"/>
      <c r="DD370" s="260"/>
      <c r="DE370" s="260"/>
      <c r="DF370" s="260"/>
      <c r="DG370" s="260"/>
      <c r="DH370" s="260"/>
      <c r="DI370" s="260"/>
      <c r="DJ370" s="260"/>
      <c r="DK370" s="260"/>
      <c r="DL370" s="260"/>
      <c r="DM370" s="260"/>
      <c r="DN370" s="260"/>
      <c r="DO370" s="260"/>
      <c r="DP370" s="260"/>
      <c r="DQ370" s="260"/>
      <c r="DR370" s="260"/>
      <c r="DS370" s="260"/>
      <c r="DT370" s="260"/>
      <c r="DU370" s="260"/>
      <c r="DV370" s="260"/>
      <c r="DW370" s="260"/>
      <c r="DX370" s="260"/>
      <c r="DY370" s="260"/>
      <c r="DZ370" s="260"/>
      <c r="EA370" s="260"/>
      <c r="EB370" s="260"/>
      <c r="EC370" s="260"/>
      <c r="ED370" s="260"/>
      <c r="EE370" s="260"/>
      <c r="EF370" s="260"/>
      <c r="EG370" s="260"/>
      <c r="EH370" s="260"/>
      <c r="EI370" s="260"/>
      <c r="EJ370" s="260"/>
      <c r="EK370" s="260"/>
      <c r="EL370" s="260"/>
      <c r="EM370" s="260"/>
      <c r="EN370" s="260"/>
      <c r="EO370" s="260"/>
      <c r="EP370" s="260"/>
      <c r="EQ370" s="260"/>
      <c r="ER370" s="260"/>
      <c r="ES370" s="260"/>
      <c r="ET370" s="260"/>
      <c r="EU370" s="260"/>
      <c r="EV370" s="260"/>
      <c r="EW370" s="260"/>
      <c r="EX370" s="260"/>
    </row>
    <row r="371" spans="1:154" s="9" customFormat="1" ht="27.75" hidden="1" customHeight="1" x14ac:dyDescent="0.2">
      <c r="A371" s="278"/>
      <c r="B371" s="258"/>
      <c r="C371" s="259"/>
      <c r="D371" s="258"/>
      <c r="E371" s="190"/>
      <c r="F371" s="191"/>
      <c r="G371" s="192" t="s">
        <v>339</v>
      </c>
      <c r="H371" s="217"/>
      <c r="I371" s="218"/>
      <c r="J371" s="118">
        <f t="shared" si="49"/>
        <v>0</v>
      </c>
      <c r="K371" s="171"/>
      <c r="L371" s="219"/>
      <c r="M371" s="120"/>
      <c r="N371" s="118"/>
      <c r="O371" s="104">
        <f t="shared" si="51"/>
        <v>0</v>
      </c>
      <c r="P371" s="104">
        <f t="shared" si="44"/>
        <v>0</v>
      </c>
      <c r="Q371" s="97"/>
      <c r="R371" s="74"/>
      <c r="S371" s="74"/>
      <c r="T371" s="74"/>
      <c r="U371" s="74"/>
      <c r="V371" s="74"/>
      <c r="W371" s="74"/>
      <c r="X371" s="74"/>
      <c r="Y371" s="74"/>
      <c r="Z371" s="74"/>
      <c r="AA371" s="74"/>
      <c r="AB371" s="74"/>
      <c r="AC371" s="74"/>
      <c r="AD371" s="74"/>
      <c r="AE371" s="74"/>
      <c r="AF371" s="74"/>
      <c r="AG371" s="74"/>
      <c r="AH371" s="74"/>
      <c r="AI371" s="74"/>
      <c r="AJ371" s="74"/>
      <c r="AK371" s="74"/>
      <c r="AL371" s="74"/>
      <c r="AM371" s="74"/>
      <c r="AN371" s="74"/>
      <c r="AO371" s="74"/>
      <c r="AP371" s="74"/>
      <c r="AQ371" s="74"/>
      <c r="AR371" s="74"/>
      <c r="AS371" s="15"/>
      <c r="AT371" s="15"/>
      <c r="AU371" s="15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  <c r="BU371" s="15"/>
      <c r="BV371" s="15"/>
      <c r="BW371" s="15"/>
      <c r="BX371" s="15"/>
      <c r="BY371" s="15"/>
      <c r="BZ371" s="15"/>
      <c r="CA371" s="15"/>
      <c r="CB371" s="15"/>
      <c r="CC371" s="15"/>
      <c r="CD371" s="15"/>
      <c r="CE371" s="15"/>
      <c r="CF371" s="15"/>
      <c r="CG371" s="15"/>
      <c r="CH371" s="15"/>
      <c r="CI371" s="15"/>
      <c r="CJ371" s="15"/>
      <c r="CK371" s="15"/>
      <c r="CL371" s="15"/>
      <c r="CM371" s="15"/>
      <c r="CN371" s="15"/>
      <c r="CO371" s="15"/>
      <c r="CP371" s="15"/>
      <c r="CQ371" s="15"/>
      <c r="CR371" s="15"/>
      <c r="CS371" s="15"/>
      <c r="CT371" s="15"/>
      <c r="CU371" s="15"/>
      <c r="CV371" s="15"/>
      <c r="CW371" s="15"/>
      <c r="CX371" s="15"/>
      <c r="CY371" s="15"/>
      <c r="CZ371" s="15"/>
      <c r="DA371" s="15"/>
      <c r="DB371" s="15"/>
      <c r="DC371" s="260"/>
      <c r="DD371" s="260"/>
      <c r="DE371" s="260"/>
      <c r="DF371" s="260"/>
      <c r="DG371" s="260"/>
      <c r="DH371" s="260"/>
      <c r="DI371" s="260"/>
      <c r="DJ371" s="260"/>
      <c r="DK371" s="260"/>
      <c r="DL371" s="260"/>
      <c r="DM371" s="260"/>
      <c r="DN371" s="260"/>
      <c r="DO371" s="260"/>
      <c r="DP371" s="260"/>
      <c r="DQ371" s="260"/>
      <c r="DR371" s="260"/>
      <c r="DS371" s="260"/>
      <c r="DT371" s="260"/>
      <c r="DU371" s="260"/>
      <c r="DV371" s="260"/>
      <c r="DW371" s="260"/>
      <c r="DX371" s="260"/>
      <c r="DY371" s="260"/>
      <c r="DZ371" s="260"/>
      <c r="EA371" s="260"/>
      <c r="EB371" s="260"/>
      <c r="EC371" s="260"/>
      <c r="ED371" s="260"/>
      <c r="EE371" s="260"/>
      <c r="EF371" s="260"/>
      <c r="EG371" s="260"/>
      <c r="EH371" s="260"/>
      <c r="EI371" s="260"/>
      <c r="EJ371" s="260"/>
      <c r="EK371" s="260"/>
      <c r="EL371" s="260"/>
      <c r="EM371" s="260"/>
      <c r="EN371" s="260"/>
      <c r="EO371" s="260"/>
      <c r="EP371" s="260"/>
      <c r="EQ371" s="260"/>
      <c r="ER371" s="260"/>
      <c r="ES371" s="260"/>
      <c r="ET371" s="260"/>
      <c r="EU371" s="260"/>
      <c r="EV371" s="260"/>
      <c r="EW371" s="260"/>
      <c r="EX371" s="260"/>
    </row>
    <row r="372" spans="1:154" s="9" customFormat="1" ht="27.75" hidden="1" customHeight="1" x14ac:dyDescent="0.2">
      <c r="A372" s="278"/>
      <c r="B372" s="258"/>
      <c r="C372" s="259"/>
      <c r="D372" s="258"/>
      <c r="E372" s="190"/>
      <c r="F372" s="191"/>
      <c r="G372" s="192" t="s">
        <v>340</v>
      </c>
      <c r="H372" s="217"/>
      <c r="I372" s="218"/>
      <c r="J372" s="118">
        <f t="shared" si="49"/>
        <v>0</v>
      </c>
      <c r="K372" s="171"/>
      <c r="L372" s="219"/>
      <c r="M372" s="120"/>
      <c r="N372" s="118"/>
      <c r="O372" s="104">
        <f t="shared" si="51"/>
        <v>0</v>
      </c>
      <c r="P372" s="104">
        <f t="shared" si="44"/>
        <v>0</v>
      </c>
      <c r="Q372" s="97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74"/>
      <c r="AH372" s="74"/>
      <c r="AI372" s="74"/>
      <c r="AJ372" s="74"/>
      <c r="AK372" s="74"/>
      <c r="AL372" s="74"/>
      <c r="AM372" s="74"/>
      <c r="AN372" s="74"/>
      <c r="AO372" s="74"/>
      <c r="AP372" s="74"/>
      <c r="AQ372" s="74"/>
      <c r="AR372" s="74"/>
      <c r="AS372" s="15"/>
      <c r="AT372" s="15"/>
      <c r="AU372" s="15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  <c r="BU372" s="15"/>
      <c r="BV372" s="15"/>
      <c r="BW372" s="15"/>
      <c r="BX372" s="15"/>
      <c r="BY372" s="15"/>
      <c r="BZ372" s="15"/>
      <c r="CA372" s="15"/>
      <c r="CB372" s="15"/>
      <c r="CC372" s="15"/>
      <c r="CD372" s="15"/>
      <c r="CE372" s="15"/>
      <c r="CF372" s="15"/>
      <c r="CG372" s="15"/>
      <c r="CH372" s="15"/>
      <c r="CI372" s="15"/>
      <c r="CJ372" s="15"/>
      <c r="CK372" s="15"/>
      <c r="CL372" s="15"/>
      <c r="CM372" s="15"/>
      <c r="CN372" s="15"/>
      <c r="CO372" s="15"/>
      <c r="CP372" s="15"/>
      <c r="CQ372" s="15"/>
      <c r="CR372" s="15"/>
      <c r="CS372" s="15"/>
      <c r="CT372" s="15"/>
      <c r="CU372" s="15"/>
      <c r="CV372" s="15"/>
      <c r="CW372" s="15"/>
      <c r="CX372" s="15"/>
      <c r="CY372" s="15"/>
      <c r="CZ372" s="15"/>
      <c r="DA372" s="15"/>
      <c r="DB372" s="15"/>
      <c r="DC372" s="260"/>
      <c r="DD372" s="260"/>
      <c r="DE372" s="260"/>
      <c r="DF372" s="260"/>
      <c r="DG372" s="260"/>
      <c r="DH372" s="260"/>
      <c r="DI372" s="260"/>
      <c r="DJ372" s="260"/>
      <c r="DK372" s="260"/>
      <c r="DL372" s="260"/>
      <c r="DM372" s="260"/>
      <c r="DN372" s="260"/>
      <c r="DO372" s="260"/>
      <c r="DP372" s="260"/>
      <c r="DQ372" s="260"/>
      <c r="DR372" s="260"/>
      <c r="DS372" s="260"/>
      <c r="DT372" s="260"/>
      <c r="DU372" s="260"/>
      <c r="DV372" s="260"/>
      <c r="DW372" s="260"/>
      <c r="DX372" s="260"/>
      <c r="DY372" s="260"/>
      <c r="DZ372" s="260"/>
      <c r="EA372" s="260"/>
      <c r="EB372" s="260"/>
      <c r="EC372" s="260"/>
      <c r="ED372" s="260"/>
      <c r="EE372" s="260"/>
      <c r="EF372" s="260"/>
      <c r="EG372" s="260"/>
      <c r="EH372" s="260"/>
      <c r="EI372" s="260"/>
      <c r="EJ372" s="260"/>
      <c r="EK372" s="260"/>
      <c r="EL372" s="260"/>
      <c r="EM372" s="260"/>
      <c r="EN372" s="260"/>
      <c r="EO372" s="260"/>
      <c r="EP372" s="260"/>
      <c r="EQ372" s="260"/>
      <c r="ER372" s="260"/>
      <c r="ES372" s="260"/>
      <c r="ET372" s="260"/>
      <c r="EU372" s="260"/>
      <c r="EV372" s="260"/>
      <c r="EW372" s="260"/>
      <c r="EX372" s="260"/>
    </row>
    <row r="373" spans="1:154" s="9" customFormat="1" ht="27.75" hidden="1" customHeight="1" x14ac:dyDescent="0.2">
      <c r="A373" s="278"/>
      <c r="B373" s="258"/>
      <c r="C373" s="259"/>
      <c r="D373" s="258"/>
      <c r="E373" s="190"/>
      <c r="F373" s="191"/>
      <c r="G373" s="192" t="s">
        <v>341</v>
      </c>
      <c r="H373" s="217"/>
      <c r="I373" s="218"/>
      <c r="J373" s="118">
        <f t="shared" si="49"/>
        <v>0</v>
      </c>
      <c r="K373" s="171"/>
      <c r="L373" s="219"/>
      <c r="M373" s="120"/>
      <c r="N373" s="118"/>
      <c r="O373" s="104">
        <f t="shared" si="51"/>
        <v>0</v>
      </c>
      <c r="P373" s="104">
        <f t="shared" si="44"/>
        <v>0</v>
      </c>
      <c r="Q373" s="97"/>
      <c r="R373" s="74"/>
      <c r="S373" s="74"/>
      <c r="T373" s="74"/>
      <c r="U373" s="74"/>
      <c r="V373" s="74"/>
      <c r="W373" s="74"/>
      <c r="X373" s="74"/>
      <c r="Y373" s="74"/>
      <c r="Z373" s="74"/>
      <c r="AA373" s="74"/>
      <c r="AB373" s="74"/>
      <c r="AC373" s="74"/>
      <c r="AD373" s="74"/>
      <c r="AE373" s="74"/>
      <c r="AF373" s="74"/>
      <c r="AG373" s="74"/>
      <c r="AH373" s="74"/>
      <c r="AI373" s="74"/>
      <c r="AJ373" s="74"/>
      <c r="AK373" s="74"/>
      <c r="AL373" s="74"/>
      <c r="AM373" s="74"/>
      <c r="AN373" s="74"/>
      <c r="AO373" s="74"/>
      <c r="AP373" s="74"/>
      <c r="AQ373" s="74"/>
      <c r="AR373" s="74"/>
      <c r="AS373" s="15"/>
      <c r="AT373" s="15"/>
      <c r="AU373" s="15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  <c r="BU373" s="15"/>
      <c r="BV373" s="15"/>
      <c r="BW373" s="15"/>
      <c r="BX373" s="15"/>
      <c r="BY373" s="15"/>
      <c r="BZ373" s="15"/>
      <c r="CA373" s="15"/>
      <c r="CB373" s="15"/>
      <c r="CC373" s="15"/>
      <c r="CD373" s="15"/>
      <c r="CE373" s="15"/>
      <c r="CF373" s="15"/>
      <c r="CG373" s="15"/>
      <c r="CH373" s="15"/>
      <c r="CI373" s="15"/>
      <c r="CJ373" s="15"/>
      <c r="CK373" s="15"/>
      <c r="CL373" s="15"/>
      <c r="CM373" s="15"/>
      <c r="CN373" s="15"/>
      <c r="CO373" s="15"/>
      <c r="CP373" s="15"/>
      <c r="CQ373" s="15"/>
      <c r="CR373" s="15"/>
      <c r="CS373" s="15"/>
      <c r="CT373" s="15"/>
      <c r="CU373" s="15"/>
      <c r="CV373" s="15"/>
      <c r="CW373" s="15"/>
      <c r="CX373" s="15"/>
      <c r="CY373" s="15"/>
      <c r="CZ373" s="15"/>
      <c r="DA373" s="15"/>
      <c r="DB373" s="15"/>
      <c r="DC373" s="260"/>
      <c r="DD373" s="260"/>
      <c r="DE373" s="260"/>
      <c r="DF373" s="260"/>
      <c r="DG373" s="260"/>
      <c r="DH373" s="260"/>
      <c r="DI373" s="260"/>
      <c r="DJ373" s="260"/>
      <c r="DK373" s="260"/>
      <c r="DL373" s="260"/>
      <c r="DM373" s="260"/>
      <c r="DN373" s="260"/>
      <c r="DO373" s="260"/>
      <c r="DP373" s="260"/>
      <c r="DQ373" s="260"/>
      <c r="DR373" s="260"/>
      <c r="DS373" s="260"/>
      <c r="DT373" s="260"/>
      <c r="DU373" s="260"/>
      <c r="DV373" s="260"/>
      <c r="DW373" s="260"/>
      <c r="DX373" s="260"/>
      <c r="DY373" s="260"/>
      <c r="DZ373" s="260"/>
      <c r="EA373" s="260"/>
      <c r="EB373" s="260"/>
      <c r="EC373" s="260"/>
      <c r="ED373" s="260"/>
      <c r="EE373" s="260"/>
      <c r="EF373" s="260"/>
      <c r="EG373" s="260"/>
      <c r="EH373" s="260"/>
      <c r="EI373" s="260"/>
      <c r="EJ373" s="260"/>
      <c r="EK373" s="260"/>
      <c r="EL373" s="260"/>
      <c r="EM373" s="260"/>
      <c r="EN373" s="260"/>
      <c r="EO373" s="260"/>
      <c r="EP373" s="260"/>
      <c r="EQ373" s="260"/>
      <c r="ER373" s="260"/>
      <c r="ES373" s="260"/>
      <c r="ET373" s="260"/>
      <c r="EU373" s="260"/>
      <c r="EV373" s="260"/>
      <c r="EW373" s="260"/>
      <c r="EX373" s="260"/>
    </row>
    <row r="374" spans="1:154" s="9" customFormat="1" ht="31.5" hidden="1" x14ac:dyDescent="0.2">
      <c r="A374" s="278"/>
      <c r="B374" s="258"/>
      <c r="C374" s="259"/>
      <c r="D374" s="258"/>
      <c r="E374" s="190" t="s">
        <v>140</v>
      </c>
      <c r="F374" s="191"/>
      <c r="G374" s="192" t="s">
        <v>141</v>
      </c>
      <c r="H374" s="217">
        <f>H375+H376</f>
        <v>0</v>
      </c>
      <c r="I374" s="218">
        <f>I375+I376</f>
        <v>0</v>
      </c>
      <c r="J374" s="118">
        <f t="shared" si="49"/>
        <v>0</v>
      </c>
      <c r="K374" s="171"/>
      <c r="L374" s="219">
        <f>L375+L376</f>
        <v>0</v>
      </c>
      <c r="M374" s="120"/>
      <c r="N374" s="118">
        <f>N375+N376</f>
        <v>0</v>
      </c>
      <c r="O374" s="104">
        <f t="shared" si="51"/>
        <v>0</v>
      </c>
      <c r="P374" s="104">
        <f t="shared" si="44"/>
        <v>0</v>
      </c>
      <c r="Q374" s="97"/>
      <c r="R374" s="74"/>
      <c r="S374" s="74"/>
      <c r="T374" s="74"/>
      <c r="U374" s="74"/>
      <c r="V374" s="74"/>
      <c r="W374" s="74"/>
      <c r="X374" s="74"/>
      <c r="Y374" s="74"/>
      <c r="Z374" s="74"/>
      <c r="AA374" s="74"/>
      <c r="AB374" s="74"/>
      <c r="AC374" s="74"/>
      <c r="AD374" s="74"/>
      <c r="AE374" s="74"/>
      <c r="AF374" s="74"/>
      <c r="AG374" s="74"/>
      <c r="AH374" s="74"/>
      <c r="AI374" s="74"/>
      <c r="AJ374" s="74"/>
      <c r="AK374" s="74"/>
      <c r="AL374" s="74"/>
      <c r="AM374" s="74"/>
      <c r="AN374" s="74"/>
      <c r="AO374" s="74"/>
      <c r="AP374" s="74"/>
      <c r="AQ374" s="74"/>
      <c r="AR374" s="74"/>
      <c r="AS374" s="15"/>
      <c r="AT374" s="15"/>
      <c r="AU374" s="15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  <c r="BU374" s="15"/>
      <c r="BV374" s="15"/>
      <c r="BW374" s="15"/>
      <c r="BX374" s="15"/>
      <c r="BY374" s="15"/>
      <c r="BZ374" s="15"/>
      <c r="CA374" s="15"/>
      <c r="CB374" s="15"/>
      <c r="CC374" s="15"/>
      <c r="CD374" s="15"/>
      <c r="CE374" s="15"/>
      <c r="CF374" s="15"/>
      <c r="CG374" s="15"/>
      <c r="CH374" s="15"/>
      <c r="CI374" s="15"/>
      <c r="CJ374" s="15"/>
      <c r="CK374" s="15"/>
      <c r="CL374" s="15"/>
      <c r="CM374" s="15"/>
      <c r="CN374" s="15"/>
      <c r="CO374" s="15"/>
      <c r="CP374" s="15"/>
      <c r="CQ374" s="15"/>
      <c r="CR374" s="15"/>
      <c r="CS374" s="15"/>
      <c r="CT374" s="15"/>
      <c r="CU374" s="15"/>
      <c r="CV374" s="15"/>
      <c r="CW374" s="15"/>
      <c r="CX374" s="15"/>
      <c r="CY374" s="15"/>
      <c r="CZ374" s="15"/>
      <c r="DA374" s="15"/>
      <c r="DB374" s="15"/>
      <c r="DC374" s="260"/>
      <c r="DD374" s="260"/>
      <c r="DE374" s="260"/>
      <c r="DF374" s="260"/>
      <c r="DG374" s="260"/>
      <c r="DH374" s="260"/>
      <c r="DI374" s="260"/>
      <c r="DJ374" s="260"/>
      <c r="DK374" s="260"/>
      <c r="DL374" s="260"/>
      <c r="DM374" s="260"/>
      <c r="DN374" s="260"/>
      <c r="DO374" s="260"/>
      <c r="DP374" s="260"/>
      <c r="DQ374" s="260"/>
      <c r="DR374" s="260"/>
      <c r="DS374" s="260"/>
      <c r="DT374" s="260"/>
      <c r="DU374" s="260"/>
      <c r="DV374" s="260"/>
      <c r="DW374" s="260"/>
      <c r="DX374" s="260"/>
      <c r="DY374" s="260"/>
      <c r="DZ374" s="260"/>
      <c r="EA374" s="260"/>
      <c r="EB374" s="260"/>
      <c r="EC374" s="260"/>
      <c r="ED374" s="260"/>
      <c r="EE374" s="260"/>
      <c r="EF374" s="260"/>
      <c r="EG374" s="260"/>
      <c r="EH374" s="260"/>
      <c r="EI374" s="260"/>
      <c r="EJ374" s="260"/>
      <c r="EK374" s="260"/>
      <c r="EL374" s="260"/>
      <c r="EM374" s="260"/>
      <c r="EN374" s="260"/>
      <c r="EO374" s="260"/>
      <c r="EP374" s="260"/>
      <c r="EQ374" s="260"/>
      <c r="ER374" s="260"/>
      <c r="ES374" s="260"/>
      <c r="ET374" s="260"/>
      <c r="EU374" s="260"/>
      <c r="EV374" s="260"/>
      <c r="EW374" s="260"/>
      <c r="EX374" s="260"/>
    </row>
    <row r="375" spans="1:154" s="9" customFormat="1" hidden="1" x14ac:dyDescent="0.2">
      <c r="A375" s="278"/>
      <c r="B375" s="258"/>
      <c r="C375" s="259"/>
      <c r="D375" s="258"/>
      <c r="E375" s="190"/>
      <c r="F375" s="191"/>
      <c r="G375" s="192" t="s">
        <v>342</v>
      </c>
      <c r="H375" s="217"/>
      <c r="I375" s="218"/>
      <c r="J375" s="118">
        <f t="shared" si="49"/>
        <v>0</v>
      </c>
      <c r="K375" s="171"/>
      <c r="L375" s="219"/>
      <c r="M375" s="120"/>
      <c r="N375" s="118"/>
      <c r="O375" s="104">
        <f t="shared" si="51"/>
        <v>0</v>
      </c>
      <c r="P375" s="104">
        <f t="shared" si="44"/>
        <v>0</v>
      </c>
      <c r="Q375" s="97"/>
      <c r="R375" s="74"/>
      <c r="S375" s="74"/>
      <c r="T375" s="74"/>
      <c r="U375" s="74"/>
      <c r="V375" s="74"/>
      <c r="W375" s="74"/>
      <c r="X375" s="74"/>
      <c r="Y375" s="74"/>
      <c r="Z375" s="74"/>
      <c r="AA375" s="74"/>
      <c r="AB375" s="74"/>
      <c r="AC375" s="74"/>
      <c r="AD375" s="74"/>
      <c r="AE375" s="74"/>
      <c r="AF375" s="74"/>
      <c r="AG375" s="74"/>
      <c r="AH375" s="74"/>
      <c r="AI375" s="74"/>
      <c r="AJ375" s="74"/>
      <c r="AK375" s="74"/>
      <c r="AL375" s="74"/>
      <c r="AM375" s="74"/>
      <c r="AN375" s="74"/>
      <c r="AO375" s="74"/>
      <c r="AP375" s="74"/>
      <c r="AQ375" s="74"/>
      <c r="AR375" s="74"/>
      <c r="AS375" s="15"/>
      <c r="AT375" s="15"/>
      <c r="AU375" s="15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  <c r="BU375" s="15"/>
      <c r="BV375" s="15"/>
      <c r="BW375" s="15"/>
      <c r="BX375" s="15"/>
      <c r="BY375" s="15"/>
      <c r="BZ375" s="15"/>
      <c r="CA375" s="15"/>
      <c r="CB375" s="15"/>
      <c r="CC375" s="15"/>
      <c r="CD375" s="15"/>
      <c r="CE375" s="15"/>
      <c r="CF375" s="15"/>
      <c r="CG375" s="15"/>
      <c r="CH375" s="15"/>
      <c r="CI375" s="15"/>
      <c r="CJ375" s="15"/>
      <c r="CK375" s="15"/>
      <c r="CL375" s="15"/>
      <c r="CM375" s="15"/>
      <c r="CN375" s="15"/>
      <c r="CO375" s="15"/>
      <c r="CP375" s="15"/>
      <c r="CQ375" s="15"/>
      <c r="CR375" s="15"/>
      <c r="CS375" s="15"/>
      <c r="CT375" s="15"/>
      <c r="CU375" s="15"/>
      <c r="CV375" s="15"/>
      <c r="CW375" s="15"/>
      <c r="CX375" s="15"/>
      <c r="CY375" s="15"/>
      <c r="CZ375" s="15"/>
      <c r="DA375" s="15"/>
      <c r="DB375" s="15"/>
      <c r="DC375" s="260"/>
      <c r="DD375" s="260"/>
      <c r="DE375" s="260"/>
      <c r="DF375" s="260"/>
      <c r="DG375" s="260"/>
      <c r="DH375" s="260"/>
      <c r="DI375" s="260"/>
      <c r="DJ375" s="260"/>
      <c r="DK375" s="260"/>
      <c r="DL375" s="260"/>
      <c r="DM375" s="260"/>
      <c r="DN375" s="260"/>
      <c r="DO375" s="260"/>
      <c r="DP375" s="260"/>
      <c r="DQ375" s="260"/>
      <c r="DR375" s="260"/>
      <c r="DS375" s="260"/>
      <c r="DT375" s="260"/>
      <c r="DU375" s="260"/>
      <c r="DV375" s="260"/>
      <c r="DW375" s="260"/>
      <c r="DX375" s="260"/>
      <c r="DY375" s="260"/>
      <c r="DZ375" s="260"/>
      <c r="EA375" s="260"/>
      <c r="EB375" s="260"/>
      <c r="EC375" s="260"/>
      <c r="ED375" s="260"/>
      <c r="EE375" s="260"/>
      <c r="EF375" s="260"/>
      <c r="EG375" s="260"/>
      <c r="EH375" s="260"/>
      <c r="EI375" s="260"/>
      <c r="EJ375" s="260"/>
      <c r="EK375" s="260"/>
      <c r="EL375" s="260"/>
      <c r="EM375" s="260"/>
      <c r="EN375" s="260"/>
      <c r="EO375" s="260"/>
      <c r="EP375" s="260"/>
      <c r="EQ375" s="260"/>
      <c r="ER375" s="260"/>
      <c r="ES375" s="260"/>
      <c r="ET375" s="260"/>
      <c r="EU375" s="260"/>
      <c r="EV375" s="260"/>
      <c r="EW375" s="260"/>
      <c r="EX375" s="260"/>
    </row>
    <row r="376" spans="1:154" s="9" customFormat="1" hidden="1" x14ac:dyDescent="0.2">
      <c r="A376" s="278"/>
      <c r="B376" s="258"/>
      <c r="C376" s="259"/>
      <c r="D376" s="258"/>
      <c r="E376" s="190"/>
      <c r="F376" s="191"/>
      <c r="G376" s="192" t="s">
        <v>343</v>
      </c>
      <c r="H376" s="217"/>
      <c r="I376" s="218"/>
      <c r="J376" s="118">
        <f t="shared" si="49"/>
        <v>0</v>
      </c>
      <c r="K376" s="171"/>
      <c r="L376" s="219"/>
      <c r="M376" s="120"/>
      <c r="N376" s="118"/>
      <c r="O376" s="104">
        <f t="shared" si="51"/>
        <v>0</v>
      </c>
      <c r="P376" s="104">
        <f t="shared" ref="P376:P441" si="52">L376-O376</f>
        <v>0</v>
      </c>
      <c r="Q376" s="97"/>
      <c r="R376" s="74"/>
      <c r="S376" s="74"/>
      <c r="T376" s="74"/>
      <c r="U376" s="74"/>
      <c r="V376" s="74"/>
      <c r="W376" s="74"/>
      <c r="X376" s="74"/>
      <c r="Y376" s="74"/>
      <c r="Z376" s="74"/>
      <c r="AA376" s="74"/>
      <c r="AB376" s="74"/>
      <c r="AC376" s="74"/>
      <c r="AD376" s="74"/>
      <c r="AE376" s="74"/>
      <c r="AF376" s="74"/>
      <c r="AG376" s="74"/>
      <c r="AH376" s="74"/>
      <c r="AI376" s="74"/>
      <c r="AJ376" s="74"/>
      <c r="AK376" s="74"/>
      <c r="AL376" s="74"/>
      <c r="AM376" s="74"/>
      <c r="AN376" s="74"/>
      <c r="AO376" s="74"/>
      <c r="AP376" s="74"/>
      <c r="AQ376" s="74"/>
      <c r="AR376" s="74"/>
      <c r="AS376" s="15"/>
      <c r="AT376" s="15"/>
      <c r="AU376" s="15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  <c r="BU376" s="15"/>
      <c r="BV376" s="15"/>
      <c r="BW376" s="15"/>
      <c r="BX376" s="15"/>
      <c r="BY376" s="15"/>
      <c r="BZ376" s="15"/>
      <c r="CA376" s="15"/>
      <c r="CB376" s="15"/>
      <c r="CC376" s="15"/>
      <c r="CD376" s="15"/>
      <c r="CE376" s="15"/>
      <c r="CF376" s="15"/>
      <c r="CG376" s="15"/>
      <c r="CH376" s="15"/>
      <c r="CI376" s="15"/>
      <c r="CJ376" s="15"/>
      <c r="CK376" s="15"/>
      <c r="CL376" s="15"/>
      <c r="CM376" s="15"/>
      <c r="CN376" s="15"/>
      <c r="CO376" s="15"/>
      <c r="CP376" s="15"/>
      <c r="CQ376" s="15"/>
      <c r="CR376" s="15"/>
      <c r="CS376" s="15"/>
      <c r="CT376" s="15"/>
      <c r="CU376" s="15"/>
      <c r="CV376" s="15"/>
      <c r="CW376" s="15"/>
      <c r="CX376" s="15"/>
      <c r="CY376" s="15"/>
      <c r="CZ376" s="15"/>
      <c r="DA376" s="15"/>
      <c r="DB376" s="15"/>
      <c r="DC376" s="260"/>
      <c r="DD376" s="260"/>
      <c r="DE376" s="260"/>
      <c r="DF376" s="260"/>
      <c r="DG376" s="260"/>
      <c r="DH376" s="260"/>
      <c r="DI376" s="260"/>
      <c r="DJ376" s="260"/>
      <c r="DK376" s="260"/>
      <c r="DL376" s="260"/>
      <c r="DM376" s="260"/>
      <c r="DN376" s="260"/>
      <c r="DO376" s="260"/>
      <c r="DP376" s="260"/>
      <c r="DQ376" s="260"/>
      <c r="DR376" s="260"/>
      <c r="DS376" s="260"/>
      <c r="DT376" s="260"/>
      <c r="DU376" s="260"/>
      <c r="DV376" s="260"/>
      <c r="DW376" s="260"/>
      <c r="DX376" s="260"/>
      <c r="DY376" s="260"/>
      <c r="DZ376" s="260"/>
      <c r="EA376" s="260"/>
      <c r="EB376" s="260"/>
      <c r="EC376" s="260"/>
      <c r="ED376" s="260"/>
      <c r="EE376" s="260"/>
      <c r="EF376" s="260"/>
      <c r="EG376" s="260"/>
      <c r="EH376" s="260"/>
      <c r="EI376" s="260"/>
      <c r="EJ376" s="260"/>
      <c r="EK376" s="260"/>
      <c r="EL376" s="260"/>
      <c r="EM376" s="260"/>
      <c r="EN376" s="260"/>
      <c r="EO376" s="260"/>
      <c r="EP376" s="260"/>
      <c r="EQ376" s="260"/>
      <c r="ER376" s="260"/>
      <c r="ES376" s="260"/>
      <c r="ET376" s="260"/>
      <c r="EU376" s="260"/>
      <c r="EV376" s="260"/>
      <c r="EW376" s="260"/>
      <c r="EX376" s="260"/>
    </row>
    <row r="377" spans="1:154" hidden="1" x14ac:dyDescent="0.2">
      <c r="A377" s="115"/>
      <c r="B377" s="116"/>
      <c r="C377" s="116"/>
      <c r="D377" s="88">
        <v>59</v>
      </c>
      <c r="E377" s="116"/>
      <c r="F377" s="116"/>
      <c r="G377" s="212" t="s">
        <v>114</v>
      </c>
      <c r="H377" s="217">
        <f>+H378+H379</f>
        <v>0</v>
      </c>
      <c r="I377" s="218">
        <f>+I378+I379</f>
        <v>0</v>
      </c>
      <c r="J377" s="118">
        <f t="shared" si="49"/>
        <v>0</v>
      </c>
      <c r="K377" s="171" t="e">
        <f t="shared" si="46"/>
        <v>#DIV/0!</v>
      </c>
      <c r="L377" s="219">
        <f>+L378</f>
        <v>0</v>
      </c>
      <c r="M377" s="120">
        <f>M378+M379</f>
        <v>0</v>
      </c>
      <c r="N377" s="118">
        <f>+N378+N379</f>
        <v>0</v>
      </c>
      <c r="O377" s="104">
        <f t="shared" si="51"/>
        <v>0</v>
      </c>
      <c r="P377" s="104">
        <f t="shared" si="52"/>
        <v>0</v>
      </c>
      <c r="Q377" s="97" t="e">
        <f t="shared" si="45"/>
        <v>#DIV/0!</v>
      </c>
      <c r="R377" s="73"/>
      <c r="S377" s="73"/>
      <c r="T377" s="74"/>
      <c r="U377" s="73"/>
      <c r="V377" s="73"/>
      <c r="W377" s="73"/>
      <c r="X377" s="73"/>
      <c r="Y377" s="73"/>
      <c r="Z377" s="73"/>
      <c r="AA377" s="73"/>
      <c r="AB377" s="73"/>
      <c r="AC377" s="73"/>
      <c r="AD377" s="73"/>
      <c r="AE377" s="73"/>
      <c r="AF377" s="73"/>
      <c r="AG377" s="73"/>
      <c r="AH377" s="73"/>
      <c r="AI377" s="73"/>
      <c r="AJ377" s="73"/>
      <c r="AK377" s="73"/>
      <c r="AL377" s="73"/>
      <c r="AM377" s="73"/>
      <c r="AN377" s="73"/>
      <c r="AO377" s="73"/>
      <c r="AP377" s="73"/>
      <c r="AQ377" s="73"/>
      <c r="AR377" s="73"/>
      <c r="AS377" s="14"/>
      <c r="AT377" s="14"/>
      <c r="AU377" s="14"/>
      <c r="AV377" s="14"/>
      <c r="AW377" s="14"/>
      <c r="AX377" s="14"/>
      <c r="AY377" s="14"/>
      <c r="AZ377" s="14"/>
      <c r="BA377" s="14"/>
      <c r="BB377" s="14"/>
      <c r="BC377" s="14"/>
      <c r="BD377" s="14"/>
      <c r="BE377" s="14"/>
      <c r="BF377" s="14"/>
      <c r="BG377" s="14"/>
      <c r="BH377" s="14"/>
      <c r="BI377" s="14"/>
      <c r="BJ377" s="14"/>
      <c r="BK377" s="14"/>
      <c r="BL377" s="14"/>
      <c r="BM377" s="14"/>
      <c r="BN377" s="14"/>
      <c r="BO377" s="14"/>
      <c r="BP377" s="14"/>
      <c r="BQ377" s="14"/>
      <c r="BR377" s="14"/>
      <c r="BS377" s="14"/>
      <c r="BT377" s="14"/>
      <c r="BU377" s="14"/>
      <c r="BV377" s="14"/>
      <c r="BW377" s="14"/>
      <c r="BX377" s="14"/>
      <c r="BY377" s="14"/>
      <c r="BZ377" s="14"/>
      <c r="CA377" s="14"/>
      <c r="CB377" s="14"/>
      <c r="CC377" s="14"/>
      <c r="CD377" s="14"/>
      <c r="CE377" s="14"/>
      <c r="CF377" s="14"/>
      <c r="CG377" s="14"/>
      <c r="CH377" s="14"/>
      <c r="CI377" s="14"/>
      <c r="CJ377" s="14"/>
      <c r="CK377" s="14"/>
      <c r="CL377" s="14"/>
      <c r="CM377" s="14"/>
      <c r="CN377" s="14"/>
      <c r="CO377" s="14"/>
      <c r="CP377" s="14"/>
      <c r="CQ377" s="14"/>
      <c r="CR377" s="14"/>
      <c r="CS377" s="14"/>
      <c r="CT377" s="14"/>
      <c r="CU377" s="14"/>
      <c r="CV377" s="14"/>
      <c r="CW377" s="14"/>
      <c r="CX377" s="14"/>
      <c r="CY377" s="14"/>
      <c r="CZ377" s="14"/>
      <c r="DA377" s="14"/>
      <c r="DB377" s="14"/>
      <c r="DC377" s="16"/>
      <c r="DD377" s="16"/>
      <c r="DE377" s="16"/>
      <c r="DF377" s="16"/>
      <c r="DG377" s="16"/>
      <c r="DH377" s="16"/>
      <c r="DI377" s="16"/>
      <c r="DJ377" s="16"/>
      <c r="DK377" s="16"/>
      <c r="DL377" s="16"/>
      <c r="DM377" s="16"/>
      <c r="DN377" s="16"/>
      <c r="DO377" s="16"/>
      <c r="DP377" s="16"/>
      <c r="DQ377" s="16"/>
      <c r="DR377" s="16"/>
      <c r="DS377" s="16"/>
      <c r="DT377" s="16"/>
      <c r="DU377" s="16"/>
      <c r="DV377" s="16"/>
      <c r="DW377" s="16"/>
      <c r="DX377" s="16"/>
      <c r="DY377" s="16"/>
      <c r="DZ377" s="16"/>
      <c r="EA377" s="16"/>
      <c r="EB377" s="16"/>
      <c r="EC377" s="16"/>
      <c r="ED377" s="16"/>
      <c r="EE377" s="16"/>
      <c r="EF377" s="16"/>
      <c r="EG377" s="16"/>
      <c r="EH377" s="16"/>
      <c r="EI377" s="16"/>
      <c r="EJ377" s="16"/>
      <c r="EK377" s="16"/>
      <c r="EL377" s="16"/>
      <c r="EM377" s="16"/>
      <c r="EN377" s="16"/>
      <c r="EO377" s="16"/>
      <c r="EP377" s="16"/>
      <c r="EQ377" s="16"/>
      <c r="ER377" s="16"/>
      <c r="ES377" s="16"/>
      <c r="ET377" s="16"/>
      <c r="EU377" s="16"/>
      <c r="EV377" s="16"/>
      <c r="EW377" s="16"/>
      <c r="EX377" s="16"/>
    </row>
    <row r="378" spans="1:154" hidden="1" x14ac:dyDescent="0.2">
      <c r="A378" s="115"/>
      <c r="B378" s="116"/>
      <c r="C378" s="116"/>
      <c r="D378" s="116"/>
      <c r="E378" s="116">
        <v>17</v>
      </c>
      <c r="F378" s="116"/>
      <c r="G378" s="123" t="s">
        <v>344</v>
      </c>
      <c r="H378" s="217"/>
      <c r="I378" s="218"/>
      <c r="J378" s="118">
        <f t="shared" si="49"/>
        <v>0</v>
      </c>
      <c r="K378" s="171" t="e">
        <f t="shared" si="46"/>
        <v>#DIV/0!</v>
      </c>
      <c r="L378" s="219"/>
      <c r="M378" s="120"/>
      <c r="N378" s="118"/>
      <c r="O378" s="104">
        <f t="shared" si="51"/>
        <v>0</v>
      </c>
      <c r="P378" s="104">
        <f t="shared" si="52"/>
        <v>0</v>
      </c>
      <c r="Q378" s="97" t="e">
        <f t="shared" ref="Q378:Q428" si="53">ROUND(O378/L378*100,2)</f>
        <v>#DIV/0!</v>
      </c>
      <c r="R378" s="73"/>
      <c r="S378" s="73"/>
      <c r="T378" s="74"/>
      <c r="U378" s="73"/>
      <c r="V378" s="73"/>
      <c r="W378" s="73"/>
      <c r="X378" s="73"/>
      <c r="Y378" s="73"/>
      <c r="Z378" s="73"/>
      <c r="AA378" s="73"/>
      <c r="AB378" s="73"/>
      <c r="AC378" s="73"/>
      <c r="AD378" s="73"/>
      <c r="AE378" s="73"/>
      <c r="AF378" s="73"/>
      <c r="AG378" s="73"/>
      <c r="AH378" s="73"/>
      <c r="AI378" s="73"/>
      <c r="AJ378" s="73"/>
      <c r="AK378" s="73"/>
      <c r="AL378" s="73"/>
      <c r="AM378" s="73"/>
      <c r="AN378" s="73"/>
      <c r="AO378" s="73"/>
      <c r="AP378" s="73"/>
      <c r="AQ378" s="73"/>
      <c r="AR378" s="73"/>
      <c r="AS378" s="14"/>
      <c r="AT378" s="14"/>
      <c r="AU378" s="14"/>
      <c r="AV378" s="14"/>
      <c r="AW378" s="14"/>
      <c r="AX378" s="14"/>
      <c r="AY378" s="14"/>
      <c r="AZ378" s="14"/>
      <c r="BA378" s="14"/>
      <c r="BB378" s="14"/>
      <c r="BC378" s="14"/>
      <c r="BD378" s="14"/>
      <c r="BE378" s="14"/>
      <c r="BF378" s="14"/>
      <c r="BG378" s="14"/>
      <c r="BH378" s="14"/>
      <c r="BI378" s="14"/>
      <c r="BJ378" s="14"/>
      <c r="BK378" s="14"/>
      <c r="BL378" s="14"/>
      <c r="BM378" s="14"/>
      <c r="BN378" s="14"/>
      <c r="BO378" s="14"/>
      <c r="BP378" s="14"/>
      <c r="BQ378" s="14"/>
      <c r="BR378" s="14"/>
      <c r="BS378" s="14"/>
      <c r="BT378" s="14"/>
      <c r="BU378" s="14"/>
      <c r="BV378" s="14"/>
      <c r="BW378" s="14"/>
      <c r="BX378" s="14"/>
      <c r="BY378" s="14"/>
      <c r="BZ378" s="14"/>
      <c r="CA378" s="14"/>
      <c r="CB378" s="14"/>
      <c r="CC378" s="14"/>
      <c r="CD378" s="14"/>
      <c r="CE378" s="14"/>
      <c r="CF378" s="14"/>
      <c r="CG378" s="14"/>
      <c r="CH378" s="14"/>
      <c r="CI378" s="14"/>
      <c r="CJ378" s="14"/>
      <c r="CK378" s="14"/>
      <c r="CL378" s="14"/>
      <c r="CM378" s="14"/>
      <c r="CN378" s="14"/>
      <c r="CO378" s="14"/>
      <c r="CP378" s="14"/>
      <c r="CQ378" s="14"/>
      <c r="CR378" s="14"/>
      <c r="CS378" s="14"/>
      <c r="CT378" s="14"/>
      <c r="CU378" s="14"/>
      <c r="CV378" s="14"/>
      <c r="CW378" s="14"/>
      <c r="CX378" s="14"/>
      <c r="CY378" s="14"/>
      <c r="CZ378" s="14"/>
      <c r="DA378" s="14"/>
      <c r="DB378" s="14"/>
      <c r="DC378" s="16"/>
      <c r="DD378" s="16"/>
      <c r="DE378" s="16"/>
      <c r="DF378" s="16"/>
      <c r="DG378" s="16"/>
      <c r="DH378" s="16"/>
      <c r="DI378" s="16"/>
      <c r="DJ378" s="16"/>
      <c r="DK378" s="16"/>
      <c r="DL378" s="16"/>
      <c r="DM378" s="16"/>
      <c r="DN378" s="16"/>
      <c r="DO378" s="16"/>
      <c r="DP378" s="16"/>
      <c r="DQ378" s="16"/>
      <c r="DR378" s="16"/>
      <c r="DS378" s="16"/>
      <c r="DT378" s="16"/>
      <c r="DU378" s="16"/>
      <c r="DV378" s="16"/>
      <c r="DW378" s="16"/>
      <c r="DX378" s="16"/>
      <c r="DY378" s="16"/>
      <c r="DZ378" s="16"/>
      <c r="EA378" s="16"/>
      <c r="EB378" s="16"/>
      <c r="EC378" s="16"/>
      <c r="ED378" s="16"/>
      <c r="EE378" s="16"/>
      <c r="EF378" s="16"/>
      <c r="EG378" s="16"/>
      <c r="EH378" s="16"/>
      <c r="EI378" s="16"/>
      <c r="EJ378" s="16"/>
      <c r="EK378" s="16"/>
      <c r="EL378" s="16"/>
      <c r="EM378" s="16"/>
      <c r="EN378" s="16"/>
      <c r="EO378" s="16"/>
      <c r="EP378" s="16"/>
      <c r="EQ378" s="16"/>
      <c r="ER378" s="16"/>
      <c r="ES378" s="16"/>
      <c r="ET378" s="16"/>
      <c r="EU378" s="16"/>
      <c r="EV378" s="16"/>
      <c r="EW378" s="16"/>
      <c r="EX378" s="16"/>
    </row>
    <row r="379" spans="1:154" hidden="1" x14ac:dyDescent="0.2">
      <c r="A379" s="115"/>
      <c r="B379" s="116"/>
      <c r="C379" s="116"/>
      <c r="D379" s="116"/>
      <c r="E379" s="116">
        <v>40</v>
      </c>
      <c r="F379" s="116"/>
      <c r="G379" s="123" t="s">
        <v>345</v>
      </c>
      <c r="H379" s="217"/>
      <c r="I379" s="218"/>
      <c r="J379" s="118">
        <f t="shared" si="49"/>
        <v>0</v>
      </c>
      <c r="K379" s="171" t="e">
        <f t="shared" si="46"/>
        <v>#DIV/0!</v>
      </c>
      <c r="L379" s="219"/>
      <c r="M379" s="120"/>
      <c r="N379" s="118"/>
      <c r="O379" s="104">
        <f t="shared" si="51"/>
        <v>0</v>
      </c>
      <c r="P379" s="104">
        <f t="shared" si="52"/>
        <v>0</v>
      </c>
      <c r="Q379" s="97" t="e">
        <f t="shared" si="53"/>
        <v>#DIV/0!</v>
      </c>
      <c r="R379" s="73"/>
      <c r="S379" s="73"/>
      <c r="T379" s="74"/>
      <c r="U379" s="73"/>
      <c r="V379" s="73"/>
      <c r="W379" s="73"/>
      <c r="X379" s="73"/>
      <c r="Y379" s="73"/>
      <c r="Z379" s="73"/>
      <c r="AA379" s="73"/>
      <c r="AB379" s="73"/>
      <c r="AC379" s="73"/>
      <c r="AD379" s="73"/>
      <c r="AE379" s="73"/>
      <c r="AF379" s="73"/>
      <c r="AG379" s="73"/>
      <c r="AH379" s="73"/>
      <c r="AI379" s="73"/>
      <c r="AJ379" s="73"/>
      <c r="AK379" s="73"/>
      <c r="AL379" s="73"/>
      <c r="AM379" s="73"/>
      <c r="AN379" s="73"/>
      <c r="AO379" s="73"/>
      <c r="AP379" s="73"/>
      <c r="AQ379" s="73"/>
      <c r="AR379" s="73"/>
      <c r="AS379" s="14"/>
      <c r="AT379" s="14"/>
      <c r="AU379" s="14"/>
      <c r="AV379" s="14"/>
      <c r="AW379" s="14"/>
      <c r="AX379" s="14"/>
      <c r="AY379" s="14"/>
      <c r="AZ379" s="14"/>
      <c r="BA379" s="14"/>
      <c r="BB379" s="14"/>
      <c r="BC379" s="14"/>
      <c r="BD379" s="14"/>
      <c r="BE379" s="14"/>
      <c r="BF379" s="14"/>
      <c r="BG379" s="14"/>
      <c r="BH379" s="14"/>
      <c r="BI379" s="14"/>
      <c r="BJ379" s="14"/>
      <c r="BK379" s="14"/>
      <c r="BL379" s="14"/>
      <c r="BM379" s="14"/>
      <c r="BN379" s="14"/>
      <c r="BO379" s="14"/>
      <c r="BP379" s="14"/>
      <c r="BQ379" s="14"/>
      <c r="BR379" s="14"/>
      <c r="BS379" s="14"/>
      <c r="BT379" s="14"/>
      <c r="BU379" s="14"/>
      <c r="BV379" s="14"/>
      <c r="BW379" s="14"/>
      <c r="BX379" s="14"/>
      <c r="BY379" s="14"/>
      <c r="BZ379" s="14"/>
      <c r="CA379" s="14"/>
      <c r="CB379" s="14"/>
      <c r="CC379" s="14"/>
      <c r="CD379" s="14"/>
      <c r="CE379" s="14"/>
      <c r="CF379" s="14"/>
      <c r="CG379" s="14"/>
      <c r="CH379" s="14"/>
      <c r="CI379" s="14"/>
      <c r="CJ379" s="14"/>
      <c r="CK379" s="14"/>
      <c r="CL379" s="14"/>
      <c r="CM379" s="14"/>
      <c r="CN379" s="14"/>
      <c r="CO379" s="14"/>
      <c r="CP379" s="14"/>
      <c r="CQ379" s="14"/>
      <c r="CR379" s="14"/>
      <c r="CS379" s="14"/>
      <c r="CT379" s="14"/>
      <c r="CU379" s="14"/>
      <c r="CV379" s="14"/>
      <c r="CW379" s="14"/>
      <c r="CX379" s="14"/>
      <c r="CY379" s="14"/>
      <c r="CZ379" s="14"/>
      <c r="DA379" s="14"/>
      <c r="DB379" s="14"/>
      <c r="DC379" s="16"/>
      <c r="DD379" s="16"/>
      <c r="DE379" s="16"/>
      <c r="DF379" s="16"/>
      <c r="DG379" s="16"/>
      <c r="DH379" s="16"/>
      <c r="DI379" s="16"/>
      <c r="DJ379" s="16"/>
      <c r="DK379" s="16"/>
      <c r="DL379" s="16"/>
      <c r="DM379" s="16"/>
      <c r="DN379" s="16"/>
      <c r="DO379" s="16"/>
      <c r="DP379" s="16"/>
      <c r="DQ379" s="16"/>
      <c r="DR379" s="16"/>
      <c r="DS379" s="16"/>
      <c r="DT379" s="16"/>
      <c r="DU379" s="16"/>
      <c r="DV379" s="16"/>
      <c r="DW379" s="16"/>
      <c r="DX379" s="16"/>
      <c r="DY379" s="16"/>
      <c r="DZ379" s="16"/>
      <c r="EA379" s="16"/>
      <c r="EB379" s="16"/>
      <c r="EC379" s="16"/>
      <c r="ED379" s="16"/>
      <c r="EE379" s="16"/>
      <c r="EF379" s="16"/>
      <c r="EG379" s="16"/>
      <c r="EH379" s="16"/>
      <c r="EI379" s="16"/>
      <c r="EJ379" s="16"/>
      <c r="EK379" s="16"/>
      <c r="EL379" s="16"/>
      <c r="EM379" s="16"/>
      <c r="EN379" s="16"/>
      <c r="EO379" s="16"/>
      <c r="EP379" s="16"/>
      <c r="EQ379" s="16"/>
      <c r="ER379" s="16"/>
      <c r="ES379" s="16"/>
      <c r="ET379" s="16"/>
      <c r="EU379" s="16"/>
      <c r="EV379" s="16"/>
      <c r="EW379" s="16"/>
      <c r="EX379" s="16"/>
    </row>
    <row r="380" spans="1:154" hidden="1" x14ac:dyDescent="0.2">
      <c r="A380" s="87"/>
      <c r="B380" s="88"/>
      <c r="C380" s="88"/>
      <c r="D380" s="88" t="s">
        <v>144</v>
      </c>
      <c r="E380" s="88"/>
      <c r="F380" s="88"/>
      <c r="G380" s="212" t="s">
        <v>118</v>
      </c>
      <c r="H380" s="213">
        <f>H381</f>
        <v>0</v>
      </c>
      <c r="I380" s="214">
        <f>I381</f>
        <v>0</v>
      </c>
      <c r="J380" s="118">
        <f t="shared" si="49"/>
        <v>0</v>
      </c>
      <c r="K380" s="171"/>
      <c r="L380" s="215">
        <f>L381</f>
        <v>0</v>
      </c>
      <c r="M380" s="173"/>
      <c r="N380" s="170">
        <f>N381</f>
        <v>0</v>
      </c>
      <c r="O380" s="216">
        <f>O381</f>
        <v>0</v>
      </c>
      <c r="P380" s="216">
        <f t="shared" si="52"/>
        <v>0</v>
      </c>
      <c r="Q380" s="97"/>
      <c r="R380" s="73"/>
      <c r="S380" s="73"/>
      <c r="T380" s="74"/>
      <c r="U380" s="73"/>
      <c r="V380" s="73"/>
      <c r="W380" s="73"/>
      <c r="X380" s="73"/>
      <c r="Y380" s="73"/>
      <c r="Z380" s="73"/>
      <c r="AA380" s="73"/>
      <c r="AB380" s="73"/>
      <c r="AC380" s="73"/>
      <c r="AD380" s="73"/>
      <c r="AE380" s="73"/>
      <c r="AF380" s="73"/>
      <c r="AG380" s="73"/>
      <c r="AH380" s="73"/>
      <c r="AI380" s="73"/>
      <c r="AJ380" s="73"/>
      <c r="AK380" s="73"/>
      <c r="AL380" s="73"/>
      <c r="AM380" s="73"/>
      <c r="AN380" s="73"/>
      <c r="AO380" s="73"/>
      <c r="AP380" s="73"/>
      <c r="AQ380" s="73"/>
      <c r="AR380" s="73"/>
      <c r="AS380" s="14"/>
      <c r="AT380" s="14"/>
      <c r="AU380" s="14"/>
      <c r="AV380" s="14"/>
      <c r="AW380" s="14"/>
      <c r="AX380" s="14"/>
      <c r="AY380" s="14"/>
      <c r="AZ380" s="14"/>
      <c r="BA380" s="14"/>
      <c r="BB380" s="14"/>
      <c r="BC380" s="14"/>
      <c r="BD380" s="14"/>
      <c r="BE380" s="14"/>
      <c r="BF380" s="14"/>
      <c r="BG380" s="14"/>
      <c r="BH380" s="14"/>
      <c r="BI380" s="14"/>
      <c r="BJ380" s="14"/>
      <c r="BK380" s="14"/>
      <c r="BL380" s="14"/>
      <c r="BM380" s="14"/>
      <c r="BN380" s="14"/>
      <c r="BO380" s="14"/>
      <c r="BP380" s="14"/>
      <c r="BQ380" s="14"/>
      <c r="BR380" s="14"/>
      <c r="BS380" s="14"/>
      <c r="BT380" s="14"/>
      <c r="BU380" s="14"/>
      <c r="BV380" s="14"/>
      <c r="BW380" s="14"/>
      <c r="BX380" s="14"/>
      <c r="BY380" s="14"/>
      <c r="BZ380" s="14"/>
      <c r="CA380" s="14"/>
      <c r="CB380" s="14"/>
      <c r="CC380" s="14"/>
      <c r="CD380" s="14"/>
      <c r="CE380" s="14"/>
      <c r="CF380" s="14"/>
      <c r="CG380" s="14"/>
      <c r="CH380" s="14"/>
      <c r="CI380" s="14"/>
      <c r="CJ380" s="14"/>
      <c r="CK380" s="14"/>
      <c r="CL380" s="14"/>
      <c r="CM380" s="14"/>
      <c r="CN380" s="14"/>
      <c r="CO380" s="14"/>
      <c r="CP380" s="14"/>
      <c r="CQ380" s="14"/>
      <c r="CR380" s="14"/>
      <c r="CS380" s="14"/>
      <c r="CT380" s="14"/>
      <c r="CU380" s="14"/>
      <c r="CV380" s="14"/>
      <c r="CW380" s="14"/>
      <c r="CX380" s="14"/>
      <c r="CY380" s="14"/>
      <c r="CZ380" s="14"/>
      <c r="DA380" s="14"/>
      <c r="DB380" s="14"/>
      <c r="DC380" s="16"/>
      <c r="DD380" s="16"/>
      <c r="DE380" s="16"/>
      <c r="DF380" s="16"/>
      <c r="DG380" s="16"/>
      <c r="DH380" s="16"/>
      <c r="DI380" s="16"/>
      <c r="DJ380" s="16"/>
      <c r="DK380" s="16"/>
      <c r="DL380" s="16"/>
      <c r="DM380" s="16"/>
      <c r="DN380" s="16"/>
      <c r="DO380" s="16"/>
      <c r="DP380" s="16"/>
      <c r="DQ380" s="16"/>
      <c r="DR380" s="16"/>
      <c r="DS380" s="16"/>
      <c r="DT380" s="16"/>
      <c r="DU380" s="16"/>
      <c r="DV380" s="16"/>
      <c r="DW380" s="16"/>
      <c r="DX380" s="16"/>
      <c r="DY380" s="16"/>
      <c r="DZ380" s="16"/>
      <c r="EA380" s="16"/>
      <c r="EB380" s="16"/>
      <c r="EC380" s="16"/>
      <c r="ED380" s="16"/>
      <c r="EE380" s="16"/>
      <c r="EF380" s="16"/>
      <c r="EG380" s="16"/>
      <c r="EH380" s="16"/>
      <c r="EI380" s="16"/>
      <c r="EJ380" s="16"/>
      <c r="EK380" s="16"/>
      <c r="EL380" s="16"/>
      <c r="EM380" s="16"/>
      <c r="EN380" s="16"/>
      <c r="EO380" s="16"/>
      <c r="EP380" s="16"/>
      <c r="EQ380" s="16"/>
      <c r="ER380" s="16"/>
      <c r="ES380" s="16"/>
      <c r="ET380" s="16"/>
      <c r="EU380" s="16"/>
      <c r="EV380" s="16"/>
      <c r="EW380" s="16"/>
      <c r="EX380" s="16"/>
    </row>
    <row r="381" spans="1:154" hidden="1" x14ac:dyDescent="0.2">
      <c r="A381" s="87"/>
      <c r="B381" s="88"/>
      <c r="C381" s="88"/>
      <c r="D381" s="88">
        <v>71</v>
      </c>
      <c r="E381" s="88"/>
      <c r="F381" s="88"/>
      <c r="G381" s="212" t="s">
        <v>346</v>
      </c>
      <c r="H381" s="213">
        <f>H382+H387</f>
        <v>0</v>
      </c>
      <c r="I381" s="214">
        <f>I382+I387</f>
        <v>0</v>
      </c>
      <c r="J381" s="118">
        <f t="shared" si="49"/>
        <v>0</v>
      </c>
      <c r="K381" s="171"/>
      <c r="L381" s="215">
        <f>L382+L387</f>
        <v>0</v>
      </c>
      <c r="M381" s="173"/>
      <c r="N381" s="170">
        <f>N382+N387</f>
        <v>0</v>
      </c>
      <c r="O381" s="216">
        <f>O382+O387</f>
        <v>0</v>
      </c>
      <c r="P381" s="216">
        <f t="shared" si="52"/>
        <v>0</v>
      </c>
      <c r="Q381" s="97"/>
      <c r="R381" s="73"/>
      <c r="S381" s="73"/>
      <c r="T381" s="74"/>
      <c r="U381" s="73"/>
      <c r="V381" s="73"/>
      <c r="W381" s="73"/>
      <c r="X381" s="73"/>
      <c r="Y381" s="73"/>
      <c r="Z381" s="73"/>
      <c r="AA381" s="73"/>
      <c r="AB381" s="73"/>
      <c r="AC381" s="73"/>
      <c r="AD381" s="73"/>
      <c r="AE381" s="73"/>
      <c r="AF381" s="73"/>
      <c r="AG381" s="73"/>
      <c r="AH381" s="73"/>
      <c r="AI381" s="73"/>
      <c r="AJ381" s="73"/>
      <c r="AK381" s="73"/>
      <c r="AL381" s="73"/>
      <c r="AM381" s="73"/>
      <c r="AN381" s="73"/>
      <c r="AO381" s="73"/>
      <c r="AP381" s="73"/>
      <c r="AQ381" s="73"/>
      <c r="AR381" s="73"/>
      <c r="AS381" s="14"/>
      <c r="AT381" s="14"/>
      <c r="AU381" s="14"/>
      <c r="AV381" s="14"/>
      <c r="AW381" s="14"/>
      <c r="AX381" s="14"/>
      <c r="AY381" s="14"/>
      <c r="AZ381" s="14"/>
      <c r="BA381" s="14"/>
      <c r="BB381" s="14"/>
      <c r="BC381" s="14"/>
      <c r="BD381" s="14"/>
      <c r="BE381" s="14"/>
      <c r="BF381" s="14"/>
      <c r="BG381" s="14"/>
      <c r="BH381" s="14"/>
      <c r="BI381" s="14"/>
      <c r="BJ381" s="14"/>
      <c r="BK381" s="14"/>
      <c r="BL381" s="14"/>
      <c r="BM381" s="14"/>
      <c r="BN381" s="14"/>
      <c r="BO381" s="14"/>
      <c r="BP381" s="14"/>
      <c r="BQ381" s="14"/>
      <c r="BR381" s="14"/>
      <c r="BS381" s="14"/>
      <c r="BT381" s="14"/>
      <c r="BU381" s="14"/>
      <c r="BV381" s="14"/>
      <c r="BW381" s="14"/>
      <c r="BX381" s="14"/>
      <c r="BY381" s="14"/>
      <c r="BZ381" s="14"/>
      <c r="CA381" s="14"/>
      <c r="CB381" s="14"/>
      <c r="CC381" s="14"/>
      <c r="CD381" s="14"/>
      <c r="CE381" s="14"/>
      <c r="CF381" s="14"/>
      <c r="CG381" s="14"/>
      <c r="CH381" s="14"/>
      <c r="CI381" s="14"/>
      <c r="CJ381" s="14"/>
      <c r="CK381" s="14"/>
      <c r="CL381" s="14"/>
      <c r="CM381" s="14"/>
      <c r="CN381" s="14"/>
      <c r="CO381" s="14"/>
      <c r="CP381" s="14"/>
      <c r="CQ381" s="14"/>
      <c r="CR381" s="14"/>
      <c r="CS381" s="14"/>
      <c r="CT381" s="14"/>
      <c r="CU381" s="14"/>
      <c r="CV381" s="14"/>
      <c r="CW381" s="14"/>
      <c r="CX381" s="14"/>
      <c r="CY381" s="14"/>
      <c r="CZ381" s="14"/>
      <c r="DA381" s="14"/>
      <c r="DB381" s="14"/>
      <c r="DC381" s="16"/>
      <c r="DD381" s="16"/>
      <c r="DE381" s="16"/>
      <c r="DF381" s="16"/>
      <c r="DG381" s="16"/>
      <c r="DH381" s="16"/>
      <c r="DI381" s="16"/>
      <c r="DJ381" s="16"/>
      <c r="DK381" s="16"/>
      <c r="DL381" s="16"/>
      <c r="DM381" s="16"/>
      <c r="DN381" s="16"/>
      <c r="DO381" s="16"/>
      <c r="DP381" s="16"/>
      <c r="DQ381" s="16"/>
      <c r="DR381" s="16"/>
      <c r="DS381" s="16"/>
      <c r="DT381" s="16"/>
      <c r="DU381" s="16"/>
      <c r="DV381" s="16"/>
      <c r="DW381" s="16"/>
      <c r="DX381" s="16"/>
      <c r="DY381" s="16"/>
      <c r="DZ381" s="16"/>
      <c r="EA381" s="16"/>
      <c r="EB381" s="16"/>
      <c r="EC381" s="16"/>
      <c r="ED381" s="16"/>
      <c r="EE381" s="16"/>
      <c r="EF381" s="16"/>
      <c r="EG381" s="16"/>
      <c r="EH381" s="16"/>
      <c r="EI381" s="16"/>
      <c r="EJ381" s="16"/>
      <c r="EK381" s="16"/>
      <c r="EL381" s="16"/>
      <c r="EM381" s="16"/>
      <c r="EN381" s="16"/>
      <c r="EO381" s="16"/>
      <c r="EP381" s="16"/>
      <c r="EQ381" s="16"/>
      <c r="ER381" s="16"/>
      <c r="ES381" s="16"/>
      <c r="ET381" s="16"/>
      <c r="EU381" s="16"/>
      <c r="EV381" s="16"/>
      <c r="EW381" s="16"/>
      <c r="EX381" s="16"/>
    </row>
    <row r="382" spans="1:154" hidden="1" x14ac:dyDescent="0.2">
      <c r="A382" s="87"/>
      <c r="B382" s="88"/>
      <c r="C382" s="88"/>
      <c r="D382" s="88"/>
      <c r="E382" s="88" t="s">
        <v>40</v>
      </c>
      <c r="F382" s="88"/>
      <c r="G382" s="122" t="s">
        <v>347</v>
      </c>
      <c r="H382" s="213">
        <f>H383+H384+H385+H386</f>
        <v>0</v>
      </c>
      <c r="I382" s="214">
        <f>I383+I384+I385+I386</f>
        <v>0</v>
      </c>
      <c r="J382" s="118">
        <f t="shared" si="49"/>
        <v>0</v>
      </c>
      <c r="K382" s="171"/>
      <c r="L382" s="215">
        <f>L383+L384+L385+L386</f>
        <v>0</v>
      </c>
      <c r="M382" s="173"/>
      <c r="N382" s="170">
        <f>N383+N384+N385+N386</f>
        <v>0</v>
      </c>
      <c r="O382" s="216">
        <f>O383+O384+O385+O386</f>
        <v>0</v>
      </c>
      <c r="P382" s="216">
        <f t="shared" si="52"/>
        <v>0</v>
      </c>
      <c r="Q382" s="97"/>
      <c r="R382" s="73"/>
      <c r="S382" s="73"/>
      <c r="T382" s="74"/>
      <c r="U382" s="73"/>
      <c r="V382" s="73"/>
      <c r="W382" s="73"/>
      <c r="X382" s="73"/>
      <c r="Y382" s="73"/>
      <c r="Z382" s="73"/>
      <c r="AA382" s="73"/>
      <c r="AB382" s="73"/>
      <c r="AC382" s="73"/>
      <c r="AD382" s="73"/>
      <c r="AE382" s="73"/>
      <c r="AF382" s="73"/>
      <c r="AG382" s="73"/>
      <c r="AH382" s="73"/>
      <c r="AI382" s="73"/>
      <c r="AJ382" s="73"/>
      <c r="AK382" s="73"/>
      <c r="AL382" s="73"/>
      <c r="AM382" s="73"/>
      <c r="AN382" s="73"/>
      <c r="AO382" s="73"/>
      <c r="AP382" s="73"/>
      <c r="AQ382" s="73"/>
      <c r="AR382" s="73"/>
      <c r="AS382" s="14"/>
      <c r="AT382" s="14"/>
      <c r="AU382" s="14"/>
      <c r="AV382" s="14"/>
      <c r="AW382" s="14"/>
      <c r="AX382" s="14"/>
      <c r="AY382" s="14"/>
      <c r="AZ382" s="14"/>
      <c r="BA382" s="14"/>
      <c r="BB382" s="14"/>
      <c r="BC382" s="14"/>
      <c r="BD382" s="14"/>
      <c r="BE382" s="14"/>
      <c r="BF382" s="14"/>
      <c r="BG382" s="14"/>
      <c r="BH382" s="14"/>
      <c r="BI382" s="14"/>
      <c r="BJ382" s="14"/>
      <c r="BK382" s="14"/>
      <c r="BL382" s="14"/>
      <c r="BM382" s="14"/>
      <c r="BN382" s="14"/>
      <c r="BO382" s="14"/>
      <c r="BP382" s="14"/>
      <c r="BQ382" s="14"/>
      <c r="BR382" s="14"/>
      <c r="BS382" s="14"/>
      <c r="BT382" s="14"/>
      <c r="BU382" s="14"/>
      <c r="BV382" s="14"/>
      <c r="BW382" s="14"/>
      <c r="BX382" s="14"/>
      <c r="BY382" s="14"/>
      <c r="BZ382" s="14"/>
      <c r="CA382" s="14"/>
      <c r="CB382" s="14"/>
      <c r="CC382" s="14"/>
      <c r="CD382" s="14"/>
      <c r="CE382" s="14"/>
      <c r="CF382" s="14"/>
      <c r="CG382" s="14"/>
      <c r="CH382" s="14"/>
      <c r="CI382" s="14"/>
      <c r="CJ382" s="14"/>
      <c r="CK382" s="14"/>
      <c r="CL382" s="14"/>
      <c r="CM382" s="14"/>
      <c r="CN382" s="14"/>
      <c r="CO382" s="14"/>
      <c r="CP382" s="14"/>
      <c r="CQ382" s="14"/>
      <c r="CR382" s="14"/>
      <c r="CS382" s="14"/>
      <c r="CT382" s="14"/>
      <c r="CU382" s="14"/>
      <c r="CV382" s="14"/>
      <c r="CW382" s="14"/>
      <c r="CX382" s="14"/>
      <c r="CY382" s="14"/>
      <c r="CZ382" s="14"/>
      <c r="DA382" s="14"/>
      <c r="DB382" s="14"/>
      <c r="DC382" s="16"/>
      <c r="DD382" s="16"/>
      <c r="DE382" s="16"/>
      <c r="DF382" s="16"/>
      <c r="DG382" s="16"/>
      <c r="DH382" s="16"/>
      <c r="DI382" s="16"/>
      <c r="DJ382" s="16"/>
      <c r="DK382" s="16"/>
      <c r="DL382" s="16"/>
      <c r="DM382" s="16"/>
      <c r="DN382" s="16"/>
      <c r="DO382" s="16"/>
      <c r="DP382" s="16"/>
      <c r="DQ382" s="16"/>
      <c r="DR382" s="16"/>
      <c r="DS382" s="16"/>
      <c r="DT382" s="16"/>
      <c r="DU382" s="16"/>
      <c r="DV382" s="16"/>
      <c r="DW382" s="16"/>
      <c r="DX382" s="16"/>
      <c r="DY382" s="16"/>
      <c r="DZ382" s="16"/>
      <c r="EA382" s="16"/>
      <c r="EB382" s="16"/>
      <c r="EC382" s="16"/>
      <c r="ED382" s="16"/>
      <c r="EE382" s="16"/>
      <c r="EF382" s="16"/>
      <c r="EG382" s="16"/>
      <c r="EH382" s="16"/>
      <c r="EI382" s="16"/>
      <c r="EJ382" s="16"/>
      <c r="EK382" s="16"/>
      <c r="EL382" s="16"/>
      <c r="EM382" s="16"/>
      <c r="EN382" s="16"/>
      <c r="EO382" s="16"/>
      <c r="EP382" s="16"/>
      <c r="EQ382" s="16"/>
      <c r="ER382" s="16"/>
      <c r="ES382" s="16"/>
      <c r="ET382" s="16"/>
      <c r="EU382" s="16"/>
      <c r="EV382" s="16"/>
      <c r="EW382" s="16"/>
      <c r="EX382" s="16"/>
    </row>
    <row r="383" spans="1:154" hidden="1" x14ac:dyDescent="0.2">
      <c r="A383" s="115"/>
      <c r="B383" s="116"/>
      <c r="C383" s="116"/>
      <c r="D383" s="116"/>
      <c r="E383" s="116"/>
      <c r="F383" s="116" t="s">
        <v>40</v>
      </c>
      <c r="G383" s="123" t="s">
        <v>275</v>
      </c>
      <c r="H383" s="217"/>
      <c r="I383" s="218"/>
      <c r="J383" s="118">
        <f t="shared" si="49"/>
        <v>0</v>
      </c>
      <c r="K383" s="171"/>
      <c r="L383" s="219"/>
      <c r="M383" s="120"/>
      <c r="N383" s="118"/>
      <c r="O383" s="104">
        <f>+M383+N383</f>
        <v>0</v>
      </c>
      <c r="P383" s="104">
        <f t="shared" si="52"/>
        <v>0</v>
      </c>
      <c r="Q383" s="97"/>
      <c r="R383" s="73"/>
      <c r="S383" s="73"/>
      <c r="T383" s="74"/>
      <c r="U383" s="73"/>
      <c r="V383" s="73"/>
      <c r="W383" s="73"/>
      <c r="X383" s="73"/>
      <c r="Y383" s="73"/>
      <c r="Z383" s="73"/>
      <c r="AA383" s="73"/>
      <c r="AB383" s="73"/>
      <c r="AC383" s="73"/>
      <c r="AD383" s="73"/>
      <c r="AE383" s="73"/>
      <c r="AF383" s="73"/>
      <c r="AG383" s="73"/>
      <c r="AH383" s="73"/>
      <c r="AI383" s="73"/>
      <c r="AJ383" s="73"/>
      <c r="AK383" s="73"/>
      <c r="AL383" s="73"/>
      <c r="AM383" s="73"/>
      <c r="AN383" s="73"/>
      <c r="AO383" s="73"/>
      <c r="AP383" s="73"/>
      <c r="AQ383" s="73"/>
      <c r="AR383" s="73"/>
      <c r="AS383" s="14"/>
      <c r="AT383" s="14"/>
      <c r="AU383" s="14"/>
      <c r="AV383" s="14"/>
      <c r="AW383" s="14"/>
      <c r="AX383" s="14"/>
      <c r="AY383" s="14"/>
      <c r="AZ383" s="14"/>
      <c r="BA383" s="14"/>
      <c r="BB383" s="14"/>
      <c r="BC383" s="14"/>
      <c r="BD383" s="14"/>
      <c r="BE383" s="14"/>
      <c r="BF383" s="14"/>
      <c r="BG383" s="14"/>
      <c r="BH383" s="14"/>
      <c r="BI383" s="14"/>
      <c r="BJ383" s="14"/>
      <c r="BK383" s="14"/>
      <c r="BL383" s="14"/>
      <c r="BM383" s="14"/>
      <c r="BN383" s="14"/>
      <c r="BO383" s="14"/>
      <c r="BP383" s="14"/>
      <c r="BQ383" s="14"/>
      <c r="BR383" s="14"/>
      <c r="BS383" s="14"/>
      <c r="BT383" s="14"/>
      <c r="BU383" s="14"/>
      <c r="BV383" s="14"/>
      <c r="BW383" s="14"/>
      <c r="BX383" s="14"/>
      <c r="BY383" s="14"/>
      <c r="BZ383" s="14"/>
      <c r="CA383" s="14"/>
      <c r="CB383" s="14"/>
      <c r="CC383" s="14"/>
      <c r="CD383" s="14"/>
      <c r="CE383" s="14"/>
      <c r="CF383" s="14"/>
      <c r="CG383" s="14"/>
      <c r="CH383" s="14"/>
      <c r="CI383" s="14"/>
      <c r="CJ383" s="14"/>
      <c r="CK383" s="14"/>
      <c r="CL383" s="14"/>
      <c r="CM383" s="14"/>
      <c r="CN383" s="14"/>
      <c r="CO383" s="14"/>
      <c r="CP383" s="14"/>
      <c r="CQ383" s="14"/>
      <c r="CR383" s="14"/>
      <c r="CS383" s="14"/>
      <c r="CT383" s="14"/>
      <c r="CU383" s="14"/>
      <c r="CV383" s="14"/>
      <c r="CW383" s="14"/>
      <c r="CX383" s="14"/>
      <c r="CY383" s="14"/>
      <c r="CZ383" s="14"/>
      <c r="DA383" s="14"/>
      <c r="DB383" s="14"/>
      <c r="DC383" s="16"/>
      <c r="DD383" s="16"/>
      <c r="DE383" s="16"/>
      <c r="DF383" s="16"/>
      <c r="DG383" s="16"/>
      <c r="DH383" s="16"/>
      <c r="DI383" s="16"/>
      <c r="DJ383" s="16"/>
      <c r="DK383" s="16"/>
      <c r="DL383" s="16"/>
      <c r="DM383" s="16"/>
      <c r="DN383" s="16"/>
      <c r="DO383" s="16"/>
      <c r="DP383" s="16"/>
      <c r="DQ383" s="16"/>
      <c r="DR383" s="16"/>
      <c r="DS383" s="16"/>
      <c r="DT383" s="16"/>
      <c r="DU383" s="16"/>
      <c r="DV383" s="16"/>
      <c r="DW383" s="16"/>
      <c r="DX383" s="16"/>
      <c r="DY383" s="16"/>
      <c r="DZ383" s="16"/>
      <c r="EA383" s="16"/>
      <c r="EB383" s="16"/>
      <c r="EC383" s="16"/>
      <c r="ED383" s="16"/>
      <c r="EE383" s="16"/>
      <c r="EF383" s="16"/>
      <c r="EG383" s="16"/>
      <c r="EH383" s="16"/>
      <c r="EI383" s="16"/>
      <c r="EJ383" s="16"/>
      <c r="EK383" s="16"/>
      <c r="EL383" s="16"/>
      <c r="EM383" s="16"/>
      <c r="EN383" s="16"/>
      <c r="EO383" s="16"/>
      <c r="EP383" s="16"/>
      <c r="EQ383" s="16"/>
      <c r="ER383" s="16"/>
      <c r="ES383" s="16"/>
      <c r="ET383" s="16"/>
      <c r="EU383" s="16"/>
      <c r="EV383" s="16"/>
      <c r="EW383" s="16"/>
      <c r="EX383" s="16"/>
    </row>
    <row r="384" spans="1:154" hidden="1" x14ac:dyDescent="0.2">
      <c r="A384" s="115"/>
      <c r="B384" s="116"/>
      <c r="C384" s="116"/>
      <c r="D384" s="116"/>
      <c r="E384" s="116"/>
      <c r="F384" s="116" t="s">
        <v>38</v>
      </c>
      <c r="G384" s="123" t="s">
        <v>348</v>
      </c>
      <c r="H384" s="217"/>
      <c r="I384" s="218"/>
      <c r="J384" s="118">
        <f t="shared" si="49"/>
        <v>0</v>
      </c>
      <c r="K384" s="171"/>
      <c r="L384" s="219"/>
      <c r="M384" s="120"/>
      <c r="N384" s="118"/>
      <c r="O384" s="104">
        <f>+M384+N384</f>
        <v>0</v>
      </c>
      <c r="P384" s="104">
        <f t="shared" si="52"/>
        <v>0</v>
      </c>
      <c r="Q384" s="97"/>
      <c r="R384" s="73"/>
      <c r="S384" s="73"/>
      <c r="T384" s="74"/>
      <c r="U384" s="73"/>
      <c r="V384" s="73"/>
      <c r="W384" s="73"/>
      <c r="X384" s="73"/>
      <c r="Y384" s="73"/>
      <c r="Z384" s="73"/>
      <c r="AA384" s="73"/>
      <c r="AB384" s="73"/>
      <c r="AC384" s="73"/>
      <c r="AD384" s="73"/>
      <c r="AE384" s="73"/>
      <c r="AF384" s="73"/>
      <c r="AG384" s="73"/>
      <c r="AH384" s="73"/>
      <c r="AI384" s="73"/>
      <c r="AJ384" s="73"/>
      <c r="AK384" s="73"/>
      <c r="AL384" s="73"/>
      <c r="AM384" s="73"/>
      <c r="AN384" s="73"/>
      <c r="AO384" s="73"/>
      <c r="AP384" s="73"/>
      <c r="AQ384" s="73"/>
      <c r="AR384" s="73"/>
      <c r="AS384" s="14"/>
      <c r="AT384" s="14"/>
      <c r="AU384" s="14"/>
      <c r="AV384" s="14"/>
      <c r="AW384" s="14"/>
      <c r="AX384" s="14"/>
      <c r="AY384" s="14"/>
      <c r="AZ384" s="14"/>
      <c r="BA384" s="14"/>
      <c r="BB384" s="14"/>
      <c r="BC384" s="14"/>
      <c r="BD384" s="14"/>
      <c r="BE384" s="14"/>
      <c r="BF384" s="14"/>
      <c r="BG384" s="14"/>
      <c r="BH384" s="14"/>
      <c r="BI384" s="14"/>
      <c r="BJ384" s="14"/>
      <c r="BK384" s="14"/>
      <c r="BL384" s="14"/>
      <c r="BM384" s="14"/>
      <c r="BN384" s="14"/>
      <c r="BO384" s="14"/>
      <c r="BP384" s="14"/>
      <c r="BQ384" s="14"/>
      <c r="BR384" s="14"/>
      <c r="BS384" s="14"/>
      <c r="BT384" s="14"/>
      <c r="BU384" s="14"/>
      <c r="BV384" s="14"/>
      <c r="BW384" s="14"/>
      <c r="BX384" s="14"/>
      <c r="BY384" s="14"/>
      <c r="BZ384" s="14"/>
      <c r="CA384" s="14"/>
      <c r="CB384" s="14"/>
      <c r="CC384" s="14"/>
      <c r="CD384" s="14"/>
      <c r="CE384" s="14"/>
      <c r="CF384" s="14"/>
      <c r="CG384" s="14"/>
      <c r="CH384" s="14"/>
      <c r="CI384" s="14"/>
      <c r="CJ384" s="14"/>
      <c r="CK384" s="14"/>
      <c r="CL384" s="14"/>
      <c r="CM384" s="14"/>
      <c r="CN384" s="14"/>
      <c r="CO384" s="14"/>
      <c r="CP384" s="14"/>
      <c r="CQ384" s="14"/>
      <c r="CR384" s="14"/>
      <c r="CS384" s="14"/>
      <c r="CT384" s="14"/>
      <c r="CU384" s="14"/>
      <c r="CV384" s="14"/>
      <c r="CW384" s="14"/>
      <c r="CX384" s="14"/>
      <c r="CY384" s="14"/>
      <c r="CZ384" s="14"/>
      <c r="DA384" s="14"/>
      <c r="DB384" s="14"/>
      <c r="DC384" s="16"/>
      <c r="DD384" s="16"/>
      <c r="DE384" s="16"/>
      <c r="DF384" s="16"/>
      <c r="DG384" s="16"/>
      <c r="DH384" s="16"/>
      <c r="DI384" s="16"/>
      <c r="DJ384" s="16"/>
      <c r="DK384" s="16"/>
      <c r="DL384" s="16"/>
      <c r="DM384" s="16"/>
      <c r="DN384" s="16"/>
      <c r="DO384" s="16"/>
      <c r="DP384" s="16"/>
      <c r="DQ384" s="16"/>
      <c r="DR384" s="16"/>
      <c r="DS384" s="16"/>
      <c r="DT384" s="16"/>
      <c r="DU384" s="16"/>
      <c r="DV384" s="16"/>
      <c r="DW384" s="16"/>
      <c r="DX384" s="16"/>
      <c r="DY384" s="16"/>
      <c r="DZ384" s="16"/>
      <c r="EA384" s="16"/>
      <c r="EB384" s="16"/>
      <c r="EC384" s="16"/>
      <c r="ED384" s="16"/>
      <c r="EE384" s="16"/>
      <c r="EF384" s="16"/>
      <c r="EG384" s="16"/>
      <c r="EH384" s="16"/>
      <c r="EI384" s="16"/>
      <c r="EJ384" s="16"/>
      <c r="EK384" s="16"/>
      <c r="EL384" s="16"/>
      <c r="EM384" s="16"/>
      <c r="EN384" s="16"/>
      <c r="EO384" s="16"/>
      <c r="EP384" s="16"/>
      <c r="EQ384" s="16"/>
      <c r="ER384" s="16"/>
      <c r="ES384" s="16"/>
      <c r="ET384" s="16"/>
      <c r="EU384" s="16"/>
      <c r="EV384" s="16"/>
      <c r="EW384" s="16"/>
      <c r="EX384" s="16"/>
    </row>
    <row r="385" spans="1:154" hidden="1" x14ac:dyDescent="0.2">
      <c r="A385" s="115"/>
      <c r="B385" s="116"/>
      <c r="C385" s="116"/>
      <c r="D385" s="116"/>
      <c r="E385" s="116"/>
      <c r="F385" s="116" t="s">
        <v>60</v>
      </c>
      <c r="G385" s="123" t="s">
        <v>349</v>
      </c>
      <c r="H385" s="217"/>
      <c r="I385" s="218"/>
      <c r="J385" s="118">
        <f t="shared" si="49"/>
        <v>0</v>
      </c>
      <c r="K385" s="171"/>
      <c r="L385" s="219"/>
      <c r="M385" s="120"/>
      <c r="N385" s="118"/>
      <c r="O385" s="104">
        <f>+M385+N385</f>
        <v>0</v>
      </c>
      <c r="P385" s="104">
        <f t="shared" si="52"/>
        <v>0</v>
      </c>
      <c r="Q385" s="97"/>
      <c r="R385" s="73"/>
      <c r="S385" s="73"/>
      <c r="T385" s="74"/>
      <c r="U385" s="73"/>
      <c r="V385" s="73"/>
      <c r="W385" s="73"/>
      <c r="X385" s="73"/>
      <c r="Y385" s="73"/>
      <c r="Z385" s="73"/>
      <c r="AA385" s="73"/>
      <c r="AB385" s="73"/>
      <c r="AC385" s="73"/>
      <c r="AD385" s="73"/>
      <c r="AE385" s="73"/>
      <c r="AF385" s="73"/>
      <c r="AG385" s="73"/>
      <c r="AH385" s="73"/>
      <c r="AI385" s="73"/>
      <c r="AJ385" s="73"/>
      <c r="AK385" s="73"/>
      <c r="AL385" s="73"/>
      <c r="AM385" s="73"/>
      <c r="AN385" s="73"/>
      <c r="AO385" s="73"/>
      <c r="AP385" s="73"/>
      <c r="AQ385" s="73"/>
      <c r="AR385" s="73"/>
      <c r="AS385" s="14"/>
      <c r="AT385" s="14"/>
      <c r="AU385" s="14"/>
      <c r="AV385" s="14"/>
      <c r="AW385" s="14"/>
      <c r="AX385" s="14"/>
      <c r="AY385" s="14"/>
      <c r="AZ385" s="14"/>
      <c r="BA385" s="14"/>
      <c r="BB385" s="14"/>
      <c r="BC385" s="14"/>
      <c r="BD385" s="14"/>
      <c r="BE385" s="14"/>
      <c r="BF385" s="14"/>
      <c r="BG385" s="14"/>
      <c r="BH385" s="14"/>
      <c r="BI385" s="14"/>
      <c r="BJ385" s="14"/>
      <c r="BK385" s="14"/>
      <c r="BL385" s="14"/>
      <c r="BM385" s="14"/>
      <c r="BN385" s="14"/>
      <c r="BO385" s="14"/>
      <c r="BP385" s="14"/>
      <c r="BQ385" s="14"/>
      <c r="BR385" s="14"/>
      <c r="BS385" s="14"/>
      <c r="BT385" s="14"/>
      <c r="BU385" s="14"/>
      <c r="BV385" s="14"/>
      <c r="BW385" s="14"/>
      <c r="BX385" s="14"/>
      <c r="BY385" s="14"/>
      <c r="BZ385" s="14"/>
      <c r="CA385" s="14"/>
      <c r="CB385" s="14"/>
      <c r="CC385" s="14"/>
      <c r="CD385" s="14"/>
      <c r="CE385" s="14"/>
      <c r="CF385" s="14"/>
      <c r="CG385" s="14"/>
      <c r="CH385" s="14"/>
      <c r="CI385" s="14"/>
      <c r="CJ385" s="14"/>
      <c r="CK385" s="14"/>
      <c r="CL385" s="14"/>
      <c r="CM385" s="14"/>
      <c r="CN385" s="14"/>
      <c r="CO385" s="14"/>
      <c r="CP385" s="14"/>
      <c r="CQ385" s="14"/>
      <c r="CR385" s="14"/>
      <c r="CS385" s="14"/>
      <c r="CT385" s="14"/>
      <c r="CU385" s="14"/>
      <c r="CV385" s="14"/>
      <c r="CW385" s="14"/>
      <c r="CX385" s="14"/>
      <c r="CY385" s="14"/>
      <c r="CZ385" s="14"/>
      <c r="DA385" s="14"/>
      <c r="DB385" s="14"/>
      <c r="DC385" s="16"/>
      <c r="DD385" s="16"/>
      <c r="DE385" s="16"/>
      <c r="DF385" s="16"/>
      <c r="DG385" s="16"/>
      <c r="DH385" s="16"/>
      <c r="DI385" s="16"/>
      <c r="DJ385" s="16"/>
      <c r="DK385" s="16"/>
      <c r="DL385" s="16"/>
      <c r="DM385" s="16"/>
      <c r="DN385" s="16"/>
      <c r="DO385" s="16"/>
      <c r="DP385" s="16"/>
      <c r="DQ385" s="16"/>
      <c r="DR385" s="16"/>
      <c r="DS385" s="16"/>
      <c r="DT385" s="16"/>
      <c r="DU385" s="16"/>
      <c r="DV385" s="16"/>
      <c r="DW385" s="16"/>
      <c r="DX385" s="16"/>
      <c r="DY385" s="16"/>
      <c r="DZ385" s="16"/>
      <c r="EA385" s="16"/>
      <c r="EB385" s="16"/>
      <c r="EC385" s="16"/>
      <c r="ED385" s="16"/>
      <c r="EE385" s="16"/>
      <c r="EF385" s="16"/>
      <c r="EG385" s="16"/>
      <c r="EH385" s="16"/>
      <c r="EI385" s="16"/>
      <c r="EJ385" s="16"/>
      <c r="EK385" s="16"/>
      <c r="EL385" s="16"/>
      <c r="EM385" s="16"/>
      <c r="EN385" s="16"/>
      <c r="EO385" s="16"/>
      <c r="EP385" s="16"/>
      <c r="EQ385" s="16"/>
      <c r="ER385" s="16"/>
      <c r="ES385" s="16"/>
      <c r="ET385" s="16"/>
      <c r="EU385" s="16"/>
      <c r="EV385" s="16"/>
      <c r="EW385" s="16"/>
      <c r="EX385" s="16"/>
    </row>
    <row r="386" spans="1:154" hidden="1" x14ac:dyDescent="0.2">
      <c r="A386" s="115"/>
      <c r="B386" s="116"/>
      <c r="C386" s="116"/>
      <c r="D386" s="116"/>
      <c r="E386" s="116"/>
      <c r="F386" s="116" t="s">
        <v>125</v>
      </c>
      <c r="G386" s="123" t="s">
        <v>278</v>
      </c>
      <c r="H386" s="217"/>
      <c r="I386" s="218"/>
      <c r="J386" s="118">
        <f t="shared" si="49"/>
        <v>0</v>
      </c>
      <c r="K386" s="171"/>
      <c r="L386" s="219"/>
      <c r="M386" s="120"/>
      <c r="N386" s="118"/>
      <c r="O386" s="104">
        <f>+M386+N386</f>
        <v>0</v>
      </c>
      <c r="P386" s="104">
        <f t="shared" si="52"/>
        <v>0</v>
      </c>
      <c r="Q386" s="97"/>
      <c r="R386" s="73"/>
      <c r="S386" s="73"/>
      <c r="T386" s="74"/>
      <c r="U386" s="73"/>
      <c r="V386" s="73"/>
      <c r="W386" s="73"/>
      <c r="X386" s="73"/>
      <c r="Y386" s="73"/>
      <c r="Z386" s="73"/>
      <c r="AA386" s="73"/>
      <c r="AB386" s="73"/>
      <c r="AC386" s="73"/>
      <c r="AD386" s="73"/>
      <c r="AE386" s="73"/>
      <c r="AF386" s="73"/>
      <c r="AG386" s="73"/>
      <c r="AH386" s="73"/>
      <c r="AI386" s="73"/>
      <c r="AJ386" s="73"/>
      <c r="AK386" s="73"/>
      <c r="AL386" s="73"/>
      <c r="AM386" s="73"/>
      <c r="AN386" s="73"/>
      <c r="AO386" s="73"/>
      <c r="AP386" s="73"/>
      <c r="AQ386" s="73"/>
      <c r="AR386" s="73"/>
      <c r="AS386" s="14"/>
      <c r="AT386" s="14"/>
      <c r="AU386" s="14"/>
      <c r="AV386" s="14"/>
      <c r="AW386" s="14"/>
      <c r="AX386" s="14"/>
      <c r="AY386" s="14"/>
      <c r="AZ386" s="14"/>
      <c r="BA386" s="14"/>
      <c r="BB386" s="14"/>
      <c r="BC386" s="14"/>
      <c r="BD386" s="14"/>
      <c r="BE386" s="14"/>
      <c r="BF386" s="14"/>
      <c r="BG386" s="14"/>
      <c r="BH386" s="14"/>
      <c r="BI386" s="14"/>
      <c r="BJ386" s="14"/>
      <c r="BK386" s="14"/>
      <c r="BL386" s="14"/>
      <c r="BM386" s="14"/>
      <c r="BN386" s="14"/>
      <c r="BO386" s="14"/>
      <c r="BP386" s="14"/>
      <c r="BQ386" s="14"/>
      <c r="BR386" s="14"/>
      <c r="BS386" s="14"/>
      <c r="BT386" s="14"/>
      <c r="BU386" s="14"/>
      <c r="BV386" s="14"/>
      <c r="BW386" s="14"/>
      <c r="BX386" s="14"/>
      <c r="BY386" s="14"/>
      <c r="BZ386" s="14"/>
      <c r="CA386" s="14"/>
      <c r="CB386" s="14"/>
      <c r="CC386" s="14"/>
      <c r="CD386" s="14"/>
      <c r="CE386" s="14"/>
      <c r="CF386" s="14"/>
      <c r="CG386" s="14"/>
      <c r="CH386" s="14"/>
      <c r="CI386" s="14"/>
      <c r="CJ386" s="14"/>
      <c r="CK386" s="14"/>
      <c r="CL386" s="14"/>
      <c r="CM386" s="14"/>
      <c r="CN386" s="14"/>
      <c r="CO386" s="14"/>
      <c r="CP386" s="14"/>
      <c r="CQ386" s="14"/>
      <c r="CR386" s="14"/>
      <c r="CS386" s="14"/>
      <c r="CT386" s="14"/>
      <c r="CU386" s="14"/>
      <c r="CV386" s="14"/>
      <c r="CW386" s="14"/>
      <c r="CX386" s="14"/>
      <c r="CY386" s="14"/>
      <c r="CZ386" s="14"/>
      <c r="DA386" s="14"/>
      <c r="DB386" s="14"/>
      <c r="DC386" s="16"/>
      <c r="DD386" s="16"/>
      <c r="DE386" s="16"/>
      <c r="DF386" s="16"/>
      <c r="DG386" s="16"/>
      <c r="DH386" s="16"/>
      <c r="DI386" s="16"/>
      <c r="DJ386" s="16"/>
      <c r="DK386" s="16"/>
      <c r="DL386" s="16"/>
      <c r="DM386" s="16"/>
      <c r="DN386" s="16"/>
      <c r="DO386" s="16"/>
      <c r="DP386" s="16"/>
      <c r="DQ386" s="16"/>
      <c r="DR386" s="16"/>
      <c r="DS386" s="16"/>
      <c r="DT386" s="16"/>
      <c r="DU386" s="16"/>
      <c r="DV386" s="16"/>
      <c r="DW386" s="16"/>
      <c r="DX386" s="16"/>
      <c r="DY386" s="16"/>
      <c r="DZ386" s="16"/>
      <c r="EA386" s="16"/>
      <c r="EB386" s="16"/>
      <c r="EC386" s="16"/>
      <c r="ED386" s="16"/>
      <c r="EE386" s="16"/>
      <c r="EF386" s="16"/>
      <c r="EG386" s="16"/>
      <c r="EH386" s="16"/>
      <c r="EI386" s="16"/>
      <c r="EJ386" s="16"/>
      <c r="EK386" s="16"/>
      <c r="EL386" s="16"/>
      <c r="EM386" s="16"/>
      <c r="EN386" s="16"/>
      <c r="EO386" s="16"/>
      <c r="EP386" s="16"/>
      <c r="EQ386" s="16"/>
      <c r="ER386" s="16"/>
      <c r="ES386" s="16"/>
      <c r="ET386" s="16"/>
      <c r="EU386" s="16"/>
      <c r="EV386" s="16"/>
      <c r="EW386" s="16"/>
      <c r="EX386" s="16"/>
    </row>
    <row r="387" spans="1:154" hidden="1" x14ac:dyDescent="0.2">
      <c r="A387" s="115"/>
      <c r="B387" s="116"/>
      <c r="C387" s="116"/>
      <c r="D387" s="116"/>
      <c r="E387" s="116" t="s">
        <v>60</v>
      </c>
      <c r="F387" s="116"/>
      <c r="G387" s="123" t="s">
        <v>279</v>
      </c>
      <c r="H387" s="217"/>
      <c r="I387" s="218"/>
      <c r="J387" s="118">
        <f t="shared" si="49"/>
        <v>0</v>
      </c>
      <c r="K387" s="171"/>
      <c r="L387" s="219"/>
      <c r="M387" s="120"/>
      <c r="N387" s="118"/>
      <c r="O387" s="104">
        <f>+M387+N387</f>
        <v>0</v>
      </c>
      <c r="P387" s="104">
        <f t="shared" si="52"/>
        <v>0</v>
      </c>
      <c r="Q387" s="97"/>
      <c r="R387" s="73"/>
      <c r="S387" s="73"/>
      <c r="T387" s="74"/>
      <c r="U387" s="73"/>
      <c r="V387" s="73"/>
      <c r="W387" s="73"/>
      <c r="X387" s="73"/>
      <c r="Y387" s="73"/>
      <c r="Z387" s="73"/>
      <c r="AA387" s="73"/>
      <c r="AB387" s="73"/>
      <c r="AC387" s="73"/>
      <c r="AD387" s="73"/>
      <c r="AE387" s="73"/>
      <c r="AF387" s="73"/>
      <c r="AG387" s="73"/>
      <c r="AH387" s="73"/>
      <c r="AI387" s="73"/>
      <c r="AJ387" s="73"/>
      <c r="AK387" s="73"/>
      <c r="AL387" s="73"/>
      <c r="AM387" s="73"/>
      <c r="AN387" s="73"/>
      <c r="AO387" s="73"/>
      <c r="AP387" s="73"/>
      <c r="AQ387" s="73"/>
      <c r="AR387" s="73"/>
      <c r="AS387" s="14"/>
      <c r="AT387" s="14"/>
      <c r="AU387" s="14"/>
      <c r="AV387" s="14"/>
      <c r="AW387" s="14"/>
      <c r="AX387" s="14"/>
      <c r="AY387" s="14"/>
      <c r="AZ387" s="14"/>
      <c r="BA387" s="14"/>
      <c r="BB387" s="14"/>
      <c r="BC387" s="14"/>
      <c r="BD387" s="14"/>
      <c r="BE387" s="14"/>
      <c r="BF387" s="14"/>
      <c r="BG387" s="14"/>
      <c r="BH387" s="14"/>
      <c r="BI387" s="14"/>
      <c r="BJ387" s="14"/>
      <c r="BK387" s="14"/>
      <c r="BL387" s="14"/>
      <c r="BM387" s="14"/>
      <c r="BN387" s="14"/>
      <c r="BO387" s="14"/>
      <c r="BP387" s="14"/>
      <c r="BQ387" s="14"/>
      <c r="BR387" s="14"/>
      <c r="BS387" s="14"/>
      <c r="BT387" s="14"/>
      <c r="BU387" s="14"/>
      <c r="BV387" s="14"/>
      <c r="BW387" s="14"/>
      <c r="BX387" s="14"/>
      <c r="BY387" s="14"/>
      <c r="BZ387" s="14"/>
      <c r="CA387" s="14"/>
      <c r="CB387" s="14"/>
      <c r="CC387" s="14"/>
      <c r="CD387" s="14"/>
      <c r="CE387" s="14"/>
      <c r="CF387" s="14"/>
      <c r="CG387" s="14"/>
      <c r="CH387" s="14"/>
      <c r="CI387" s="14"/>
      <c r="CJ387" s="14"/>
      <c r="CK387" s="14"/>
      <c r="CL387" s="14"/>
      <c r="CM387" s="14"/>
      <c r="CN387" s="14"/>
      <c r="CO387" s="14"/>
      <c r="CP387" s="14"/>
      <c r="CQ387" s="14"/>
      <c r="CR387" s="14"/>
      <c r="CS387" s="14"/>
      <c r="CT387" s="14"/>
      <c r="CU387" s="14"/>
      <c r="CV387" s="14"/>
      <c r="CW387" s="14"/>
      <c r="CX387" s="14"/>
      <c r="CY387" s="14"/>
      <c r="CZ387" s="14"/>
      <c r="DA387" s="14"/>
      <c r="DB387" s="14"/>
      <c r="DC387" s="16"/>
      <c r="DD387" s="16"/>
      <c r="DE387" s="16"/>
      <c r="DF387" s="16"/>
      <c r="DG387" s="16"/>
      <c r="DH387" s="16"/>
      <c r="DI387" s="16"/>
      <c r="DJ387" s="16"/>
      <c r="DK387" s="16"/>
      <c r="DL387" s="16"/>
      <c r="DM387" s="16"/>
      <c r="DN387" s="16"/>
      <c r="DO387" s="16"/>
      <c r="DP387" s="16"/>
      <c r="DQ387" s="16"/>
      <c r="DR387" s="16"/>
      <c r="DS387" s="16"/>
      <c r="DT387" s="16"/>
      <c r="DU387" s="16"/>
      <c r="DV387" s="16"/>
      <c r="DW387" s="16"/>
      <c r="DX387" s="16"/>
      <c r="DY387" s="16"/>
      <c r="DZ387" s="16"/>
      <c r="EA387" s="16"/>
      <c r="EB387" s="16"/>
      <c r="EC387" s="16"/>
      <c r="ED387" s="16"/>
      <c r="EE387" s="16"/>
      <c r="EF387" s="16"/>
      <c r="EG387" s="16"/>
      <c r="EH387" s="16"/>
      <c r="EI387" s="16"/>
      <c r="EJ387" s="16"/>
      <c r="EK387" s="16"/>
      <c r="EL387" s="16"/>
      <c r="EM387" s="16"/>
      <c r="EN387" s="16"/>
      <c r="EO387" s="16"/>
      <c r="EP387" s="16"/>
      <c r="EQ387" s="16"/>
      <c r="ER387" s="16"/>
      <c r="ES387" s="16"/>
      <c r="ET387" s="16"/>
      <c r="EU387" s="16"/>
      <c r="EV387" s="16"/>
      <c r="EW387" s="16"/>
      <c r="EX387" s="16"/>
    </row>
    <row r="388" spans="1:154" ht="15.75" hidden="1" customHeight="1" x14ac:dyDescent="0.2">
      <c r="A388" s="87"/>
      <c r="B388" s="88"/>
      <c r="C388" s="88"/>
      <c r="D388" s="88">
        <v>79</v>
      </c>
      <c r="E388" s="88"/>
      <c r="F388" s="88"/>
      <c r="G388" s="212" t="s">
        <v>350</v>
      </c>
      <c r="H388" s="213">
        <f t="shared" ref="H388:I390" si="54">H389</f>
        <v>0</v>
      </c>
      <c r="I388" s="214">
        <f t="shared" si="54"/>
        <v>0</v>
      </c>
      <c r="J388" s="118">
        <f t="shared" si="49"/>
        <v>0</v>
      </c>
      <c r="K388" s="171"/>
      <c r="L388" s="215">
        <f t="shared" ref="L388:O390" si="55">L389</f>
        <v>0</v>
      </c>
      <c r="M388" s="173"/>
      <c r="N388" s="170">
        <f t="shared" si="55"/>
        <v>0</v>
      </c>
      <c r="O388" s="216">
        <f t="shared" si="55"/>
        <v>0</v>
      </c>
      <c r="P388" s="216">
        <f t="shared" si="52"/>
        <v>0</v>
      </c>
      <c r="Q388" s="97"/>
      <c r="R388" s="73"/>
      <c r="S388" s="73"/>
      <c r="T388" s="74"/>
      <c r="U388" s="73"/>
      <c r="V388" s="73"/>
      <c r="W388" s="73"/>
      <c r="X388" s="73"/>
      <c r="Y388" s="73"/>
      <c r="Z388" s="73"/>
      <c r="AA388" s="73"/>
      <c r="AB388" s="73"/>
      <c r="AC388" s="73"/>
      <c r="AD388" s="73"/>
      <c r="AE388" s="73"/>
      <c r="AF388" s="73"/>
      <c r="AG388" s="73"/>
      <c r="AH388" s="73"/>
      <c r="AI388" s="73"/>
      <c r="AJ388" s="73"/>
      <c r="AK388" s="73"/>
      <c r="AL388" s="73"/>
      <c r="AM388" s="73"/>
      <c r="AN388" s="73"/>
      <c r="AO388" s="73"/>
      <c r="AP388" s="73"/>
      <c r="AQ388" s="73"/>
      <c r="AR388" s="73"/>
      <c r="AS388" s="14"/>
      <c r="AT388" s="14"/>
      <c r="AU388" s="14"/>
      <c r="AV388" s="14"/>
      <c r="AW388" s="14"/>
      <c r="AX388" s="14"/>
      <c r="AY388" s="14"/>
      <c r="AZ388" s="14"/>
      <c r="BA388" s="14"/>
      <c r="BB388" s="14"/>
      <c r="BC388" s="14"/>
      <c r="BD388" s="14"/>
      <c r="BE388" s="14"/>
      <c r="BF388" s="14"/>
      <c r="BG388" s="14"/>
      <c r="BH388" s="14"/>
      <c r="BI388" s="14"/>
      <c r="BJ388" s="14"/>
      <c r="BK388" s="14"/>
      <c r="BL388" s="14"/>
      <c r="BM388" s="14"/>
      <c r="BN388" s="14"/>
      <c r="BO388" s="14"/>
      <c r="BP388" s="14"/>
      <c r="BQ388" s="14"/>
      <c r="BR388" s="14"/>
      <c r="BS388" s="14"/>
      <c r="BT388" s="14"/>
      <c r="BU388" s="14"/>
      <c r="BV388" s="14"/>
      <c r="BW388" s="14"/>
      <c r="BX388" s="14"/>
      <c r="BY388" s="14"/>
      <c r="BZ388" s="14"/>
      <c r="CA388" s="14"/>
      <c r="CB388" s="14"/>
      <c r="CC388" s="14"/>
      <c r="CD388" s="14"/>
      <c r="CE388" s="14"/>
      <c r="CF388" s="14"/>
      <c r="CG388" s="14"/>
      <c r="CH388" s="14"/>
      <c r="CI388" s="14"/>
      <c r="CJ388" s="14"/>
      <c r="CK388" s="14"/>
      <c r="CL388" s="14"/>
      <c r="CM388" s="14"/>
      <c r="CN388" s="14"/>
      <c r="CO388" s="14"/>
      <c r="CP388" s="14"/>
      <c r="CQ388" s="14"/>
      <c r="CR388" s="14"/>
      <c r="CS388" s="14"/>
      <c r="CT388" s="14"/>
      <c r="CU388" s="14"/>
      <c r="CV388" s="14"/>
      <c r="CW388" s="14"/>
      <c r="CX388" s="14"/>
      <c r="CY388" s="14"/>
      <c r="CZ388" s="14"/>
      <c r="DA388" s="14"/>
      <c r="DB388" s="14"/>
      <c r="DC388" s="16"/>
      <c r="DD388" s="16"/>
      <c r="DE388" s="16"/>
      <c r="DF388" s="16"/>
      <c r="DG388" s="16"/>
      <c r="DH388" s="16"/>
      <c r="DI388" s="16"/>
      <c r="DJ388" s="16"/>
      <c r="DK388" s="16"/>
      <c r="DL388" s="16"/>
      <c r="DM388" s="16"/>
      <c r="DN388" s="16"/>
      <c r="DO388" s="16"/>
      <c r="DP388" s="16"/>
      <c r="DQ388" s="16"/>
      <c r="DR388" s="16"/>
      <c r="DS388" s="16"/>
      <c r="DT388" s="16"/>
      <c r="DU388" s="16"/>
      <c r="DV388" s="16"/>
      <c r="DW388" s="16"/>
      <c r="DX388" s="16"/>
      <c r="DY388" s="16"/>
      <c r="DZ388" s="16"/>
      <c r="EA388" s="16"/>
      <c r="EB388" s="16"/>
      <c r="EC388" s="16"/>
      <c r="ED388" s="16"/>
      <c r="EE388" s="16"/>
      <c r="EF388" s="16"/>
      <c r="EG388" s="16"/>
      <c r="EH388" s="16"/>
      <c r="EI388" s="16"/>
      <c r="EJ388" s="16"/>
      <c r="EK388" s="16"/>
      <c r="EL388" s="16"/>
      <c r="EM388" s="16"/>
      <c r="EN388" s="16"/>
      <c r="EO388" s="16"/>
      <c r="EP388" s="16"/>
      <c r="EQ388" s="16"/>
      <c r="ER388" s="16"/>
      <c r="ES388" s="16"/>
      <c r="ET388" s="16"/>
      <c r="EU388" s="16"/>
      <c r="EV388" s="16"/>
      <c r="EW388" s="16"/>
      <c r="EX388" s="16"/>
    </row>
    <row r="389" spans="1:154" hidden="1" x14ac:dyDescent="0.2">
      <c r="A389" s="87"/>
      <c r="B389" s="88"/>
      <c r="C389" s="88"/>
      <c r="D389" s="88">
        <v>81</v>
      </c>
      <c r="E389" s="88"/>
      <c r="F389" s="88"/>
      <c r="G389" s="212" t="s">
        <v>351</v>
      </c>
      <c r="H389" s="213">
        <f t="shared" si="54"/>
        <v>0</v>
      </c>
      <c r="I389" s="214">
        <f t="shared" si="54"/>
        <v>0</v>
      </c>
      <c r="J389" s="118">
        <f t="shared" si="49"/>
        <v>0</v>
      </c>
      <c r="K389" s="171"/>
      <c r="L389" s="215">
        <f t="shared" si="55"/>
        <v>0</v>
      </c>
      <c r="M389" s="173"/>
      <c r="N389" s="170">
        <f t="shared" si="55"/>
        <v>0</v>
      </c>
      <c r="O389" s="216">
        <f t="shared" si="55"/>
        <v>0</v>
      </c>
      <c r="P389" s="216">
        <f t="shared" si="52"/>
        <v>0</v>
      </c>
      <c r="Q389" s="97"/>
      <c r="R389" s="73"/>
      <c r="S389" s="73"/>
      <c r="T389" s="74"/>
      <c r="U389" s="73"/>
      <c r="V389" s="73"/>
      <c r="W389" s="73"/>
      <c r="X389" s="73"/>
      <c r="Y389" s="73"/>
      <c r="Z389" s="73"/>
      <c r="AA389" s="73"/>
      <c r="AB389" s="73"/>
      <c r="AC389" s="73"/>
      <c r="AD389" s="73"/>
      <c r="AE389" s="73"/>
      <c r="AF389" s="73"/>
      <c r="AG389" s="73"/>
      <c r="AH389" s="73"/>
      <c r="AI389" s="73"/>
      <c r="AJ389" s="73"/>
      <c r="AK389" s="73"/>
      <c r="AL389" s="73"/>
      <c r="AM389" s="73"/>
      <c r="AN389" s="73"/>
      <c r="AO389" s="73"/>
      <c r="AP389" s="73"/>
      <c r="AQ389" s="73"/>
      <c r="AR389" s="73"/>
      <c r="AS389" s="14"/>
      <c r="AT389" s="14"/>
      <c r="AU389" s="14"/>
      <c r="AV389" s="14"/>
      <c r="AW389" s="14"/>
      <c r="AX389" s="14"/>
      <c r="AY389" s="14"/>
      <c r="AZ389" s="14"/>
      <c r="BA389" s="14"/>
      <c r="BB389" s="14"/>
      <c r="BC389" s="14"/>
      <c r="BD389" s="14"/>
      <c r="BE389" s="14"/>
      <c r="BF389" s="14"/>
      <c r="BG389" s="14"/>
      <c r="BH389" s="14"/>
      <c r="BI389" s="14"/>
      <c r="BJ389" s="14"/>
      <c r="BK389" s="14"/>
      <c r="BL389" s="14"/>
      <c r="BM389" s="14"/>
      <c r="BN389" s="14"/>
      <c r="BO389" s="14"/>
      <c r="BP389" s="14"/>
      <c r="BQ389" s="14"/>
      <c r="BR389" s="14"/>
      <c r="BS389" s="14"/>
      <c r="BT389" s="14"/>
      <c r="BU389" s="14"/>
      <c r="BV389" s="14"/>
      <c r="BW389" s="14"/>
      <c r="BX389" s="14"/>
      <c r="BY389" s="14"/>
      <c r="BZ389" s="14"/>
      <c r="CA389" s="14"/>
      <c r="CB389" s="14"/>
      <c r="CC389" s="14"/>
      <c r="CD389" s="14"/>
      <c r="CE389" s="14"/>
      <c r="CF389" s="14"/>
      <c r="CG389" s="14"/>
      <c r="CH389" s="14"/>
      <c r="CI389" s="14"/>
      <c r="CJ389" s="14"/>
      <c r="CK389" s="14"/>
      <c r="CL389" s="14"/>
      <c r="CM389" s="14"/>
      <c r="CN389" s="14"/>
      <c r="CO389" s="14"/>
      <c r="CP389" s="14"/>
      <c r="CQ389" s="14"/>
      <c r="CR389" s="14"/>
      <c r="CS389" s="14"/>
      <c r="CT389" s="14"/>
      <c r="CU389" s="14"/>
      <c r="CV389" s="14"/>
      <c r="CW389" s="14"/>
      <c r="CX389" s="14"/>
      <c r="CY389" s="14"/>
      <c r="CZ389" s="14"/>
      <c r="DA389" s="14"/>
      <c r="DB389" s="14"/>
      <c r="DC389" s="16"/>
      <c r="DD389" s="16"/>
      <c r="DE389" s="16"/>
      <c r="DF389" s="16"/>
      <c r="DG389" s="16"/>
      <c r="DH389" s="16"/>
      <c r="DI389" s="16"/>
      <c r="DJ389" s="16"/>
      <c r="DK389" s="16"/>
      <c r="DL389" s="16"/>
      <c r="DM389" s="16"/>
      <c r="DN389" s="16"/>
      <c r="DO389" s="16"/>
      <c r="DP389" s="16"/>
      <c r="DQ389" s="16"/>
      <c r="DR389" s="16"/>
      <c r="DS389" s="16"/>
      <c r="DT389" s="16"/>
      <c r="DU389" s="16"/>
      <c r="DV389" s="16"/>
      <c r="DW389" s="16"/>
      <c r="DX389" s="16"/>
      <c r="DY389" s="16"/>
      <c r="DZ389" s="16"/>
      <c r="EA389" s="16"/>
      <c r="EB389" s="16"/>
      <c r="EC389" s="16"/>
      <c r="ED389" s="16"/>
      <c r="EE389" s="16"/>
      <c r="EF389" s="16"/>
      <c r="EG389" s="16"/>
      <c r="EH389" s="16"/>
      <c r="EI389" s="16"/>
      <c r="EJ389" s="16"/>
      <c r="EK389" s="16"/>
      <c r="EL389" s="16"/>
      <c r="EM389" s="16"/>
      <c r="EN389" s="16"/>
      <c r="EO389" s="16"/>
      <c r="EP389" s="16"/>
      <c r="EQ389" s="16"/>
      <c r="ER389" s="16"/>
      <c r="ES389" s="16"/>
      <c r="ET389" s="16"/>
      <c r="EU389" s="16"/>
      <c r="EV389" s="16"/>
      <c r="EW389" s="16"/>
      <c r="EX389" s="16"/>
    </row>
    <row r="390" spans="1:154" hidden="1" x14ac:dyDescent="0.2">
      <c r="A390" s="87"/>
      <c r="B390" s="88"/>
      <c r="C390" s="88"/>
      <c r="D390" s="88"/>
      <c r="E390" s="88" t="s">
        <v>40</v>
      </c>
      <c r="F390" s="88"/>
      <c r="G390" s="122" t="s">
        <v>352</v>
      </c>
      <c r="H390" s="213">
        <f t="shared" si="54"/>
        <v>0</v>
      </c>
      <c r="I390" s="214">
        <f t="shared" si="54"/>
        <v>0</v>
      </c>
      <c r="J390" s="118">
        <f t="shared" si="49"/>
        <v>0</v>
      </c>
      <c r="K390" s="171"/>
      <c r="L390" s="215">
        <f t="shared" si="55"/>
        <v>0</v>
      </c>
      <c r="M390" s="173"/>
      <c r="N390" s="170">
        <f t="shared" si="55"/>
        <v>0</v>
      </c>
      <c r="O390" s="216">
        <f t="shared" si="55"/>
        <v>0</v>
      </c>
      <c r="P390" s="216">
        <f t="shared" si="52"/>
        <v>0</v>
      </c>
      <c r="Q390" s="97"/>
      <c r="R390" s="73"/>
      <c r="S390" s="73"/>
      <c r="T390" s="74"/>
      <c r="U390" s="73"/>
      <c r="V390" s="73"/>
      <c r="W390" s="73"/>
      <c r="X390" s="73"/>
      <c r="Y390" s="73"/>
      <c r="Z390" s="73"/>
      <c r="AA390" s="73"/>
      <c r="AB390" s="73"/>
      <c r="AC390" s="73"/>
      <c r="AD390" s="73"/>
      <c r="AE390" s="73"/>
      <c r="AF390" s="73"/>
      <c r="AG390" s="73"/>
      <c r="AH390" s="73"/>
      <c r="AI390" s="73"/>
      <c r="AJ390" s="73"/>
      <c r="AK390" s="73"/>
      <c r="AL390" s="73"/>
      <c r="AM390" s="73"/>
      <c r="AN390" s="73"/>
      <c r="AO390" s="73"/>
      <c r="AP390" s="73"/>
      <c r="AQ390" s="73"/>
      <c r="AR390" s="73"/>
      <c r="AS390" s="14"/>
      <c r="AT390" s="14"/>
      <c r="AU390" s="14"/>
      <c r="AV390" s="14"/>
      <c r="AW390" s="14"/>
      <c r="AX390" s="14"/>
      <c r="AY390" s="14"/>
      <c r="AZ390" s="14"/>
      <c r="BA390" s="14"/>
      <c r="BB390" s="14"/>
      <c r="BC390" s="14"/>
      <c r="BD390" s="14"/>
      <c r="BE390" s="14"/>
      <c r="BF390" s="14"/>
      <c r="BG390" s="14"/>
      <c r="BH390" s="14"/>
      <c r="BI390" s="14"/>
      <c r="BJ390" s="14"/>
      <c r="BK390" s="14"/>
      <c r="BL390" s="14"/>
      <c r="BM390" s="14"/>
      <c r="BN390" s="14"/>
      <c r="BO390" s="14"/>
      <c r="BP390" s="14"/>
      <c r="BQ390" s="14"/>
      <c r="BR390" s="14"/>
      <c r="BS390" s="14"/>
      <c r="BT390" s="14"/>
      <c r="BU390" s="14"/>
      <c r="BV390" s="14"/>
      <c r="BW390" s="14"/>
      <c r="BX390" s="14"/>
      <c r="BY390" s="14"/>
      <c r="BZ390" s="14"/>
      <c r="CA390" s="14"/>
      <c r="CB390" s="14"/>
      <c r="CC390" s="14"/>
      <c r="CD390" s="14"/>
      <c r="CE390" s="14"/>
      <c r="CF390" s="14"/>
      <c r="CG390" s="14"/>
      <c r="CH390" s="14"/>
      <c r="CI390" s="14"/>
      <c r="CJ390" s="14"/>
      <c r="CK390" s="14"/>
      <c r="CL390" s="14"/>
      <c r="CM390" s="14"/>
      <c r="CN390" s="14"/>
      <c r="CO390" s="14"/>
      <c r="CP390" s="14"/>
      <c r="CQ390" s="14"/>
      <c r="CR390" s="14"/>
      <c r="CS390" s="14"/>
      <c r="CT390" s="14"/>
      <c r="CU390" s="14"/>
      <c r="CV390" s="14"/>
      <c r="CW390" s="14"/>
      <c r="CX390" s="14"/>
      <c r="CY390" s="14"/>
      <c r="CZ390" s="14"/>
      <c r="DA390" s="14"/>
      <c r="DB390" s="14"/>
      <c r="DC390" s="16"/>
      <c r="DD390" s="16"/>
      <c r="DE390" s="16"/>
      <c r="DF390" s="16"/>
      <c r="DG390" s="16"/>
      <c r="DH390" s="16"/>
      <c r="DI390" s="16"/>
      <c r="DJ390" s="16"/>
      <c r="DK390" s="16"/>
      <c r="DL390" s="16"/>
      <c r="DM390" s="16"/>
      <c r="DN390" s="16"/>
      <c r="DO390" s="16"/>
      <c r="DP390" s="16"/>
      <c r="DQ390" s="16"/>
      <c r="DR390" s="16"/>
      <c r="DS390" s="16"/>
      <c r="DT390" s="16"/>
      <c r="DU390" s="16"/>
      <c r="DV390" s="16"/>
      <c r="DW390" s="16"/>
      <c r="DX390" s="16"/>
      <c r="DY390" s="16"/>
      <c r="DZ390" s="16"/>
      <c r="EA390" s="16"/>
      <c r="EB390" s="16"/>
      <c r="EC390" s="16"/>
      <c r="ED390" s="16"/>
      <c r="EE390" s="16"/>
      <c r="EF390" s="16"/>
      <c r="EG390" s="16"/>
      <c r="EH390" s="16"/>
      <c r="EI390" s="16"/>
      <c r="EJ390" s="16"/>
      <c r="EK390" s="16"/>
      <c r="EL390" s="16"/>
      <c r="EM390" s="16"/>
      <c r="EN390" s="16"/>
      <c r="EO390" s="16"/>
      <c r="EP390" s="16"/>
      <c r="EQ390" s="16"/>
      <c r="ER390" s="16"/>
      <c r="ES390" s="16"/>
      <c r="ET390" s="16"/>
      <c r="EU390" s="16"/>
      <c r="EV390" s="16"/>
      <c r="EW390" s="16"/>
      <c r="EX390" s="16"/>
    </row>
    <row r="391" spans="1:154" ht="33" hidden="1" x14ac:dyDescent="0.2">
      <c r="A391" s="115"/>
      <c r="B391" s="116"/>
      <c r="C391" s="116"/>
      <c r="D391" s="116"/>
      <c r="E391" s="116"/>
      <c r="F391" s="116" t="s">
        <v>40</v>
      </c>
      <c r="G391" s="123" t="s">
        <v>353</v>
      </c>
      <c r="H391" s="217"/>
      <c r="I391" s="218"/>
      <c r="J391" s="118">
        <f t="shared" si="49"/>
        <v>0</v>
      </c>
      <c r="K391" s="171"/>
      <c r="L391" s="219"/>
      <c r="M391" s="120"/>
      <c r="N391" s="118"/>
      <c r="O391" s="104">
        <f>+M391+N391</f>
        <v>0</v>
      </c>
      <c r="P391" s="104">
        <f t="shared" si="52"/>
        <v>0</v>
      </c>
      <c r="Q391" s="97"/>
      <c r="R391" s="73"/>
      <c r="S391" s="73"/>
      <c r="T391" s="74"/>
      <c r="U391" s="73"/>
      <c r="V391" s="73"/>
      <c r="W391" s="73"/>
      <c r="X391" s="73"/>
      <c r="Y391" s="73"/>
      <c r="Z391" s="73"/>
      <c r="AA391" s="73"/>
      <c r="AB391" s="73"/>
      <c r="AC391" s="73"/>
      <c r="AD391" s="73"/>
      <c r="AE391" s="73"/>
      <c r="AF391" s="73"/>
      <c r="AG391" s="73"/>
      <c r="AH391" s="73"/>
      <c r="AI391" s="73"/>
      <c r="AJ391" s="73"/>
      <c r="AK391" s="73"/>
      <c r="AL391" s="73"/>
      <c r="AM391" s="73"/>
      <c r="AN391" s="73"/>
      <c r="AO391" s="73"/>
      <c r="AP391" s="73"/>
      <c r="AQ391" s="73"/>
      <c r="AR391" s="73"/>
      <c r="AS391" s="14"/>
      <c r="AT391" s="14"/>
      <c r="AU391" s="14"/>
      <c r="AV391" s="14"/>
      <c r="AW391" s="14"/>
      <c r="AX391" s="14"/>
      <c r="AY391" s="14"/>
      <c r="AZ391" s="14"/>
      <c r="BA391" s="14"/>
      <c r="BB391" s="14"/>
      <c r="BC391" s="14"/>
      <c r="BD391" s="14"/>
      <c r="BE391" s="14"/>
      <c r="BF391" s="14"/>
      <c r="BG391" s="14"/>
      <c r="BH391" s="14"/>
      <c r="BI391" s="14"/>
      <c r="BJ391" s="14"/>
      <c r="BK391" s="14"/>
      <c r="BL391" s="14"/>
      <c r="BM391" s="14"/>
      <c r="BN391" s="14"/>
      <c r="BO391" s="14"/>
      <c r="BP391" s="14"/>
      <c r="BQ391" s="14"/>
      <c r="BR391" s="14"/>
      <c r="BS391" s="14"/>
      <c r="BT391" s="14"/>
      <c r="BU391" s="14"/>
      <c r="BV391" s="14"/>
      <c r="BW391" s="14"/>
      <c r="BX391" s="14"/>
      <c r="BY391" s="14"/>
      <c r="BZ391" s="14"/>
      <c r="CA391" s="14"/>
      <c r="CB391" s="14"/>
      <c r="CC391" s="14"/>
      <c r="CD391" s="14"/>
      <c r="CE391" s="14"/>
      <c r="CF391" s="14"/>
      <c r="CG391" s="14"/>
      <c r="CH391" s="14"/>
      <c r="CI391" s="14"/>
      <c r="CJ391" s="14"/>
      <c r="CK391" s="14"/>
      <c r="CL391" s="14"/>
      <c r="CM391" s="14"/>
      <c r="CN391" s="14"/>
      <c r="CO391" s="14"/>
      <c r="CP391" s="14"/>
      <c r="CQ391" s="14"/>
      <c r="CR391" s="14"/>
      <c r="CS391" s="14"/>
      <c r="CT391" s="14"/>
      <c r="CU391" s="14"/>
      <c r="CV391" s="14"/>
      <c r="CW391" s="14"/>
      <c r="CX391" s="14"/>
      <c r="CY391" s="14"/>
      <c r="CZ391" s="14"/>
      <c r="DA391" s="14"/>
      <c r="DB391" s="14"/>
      <c r="DC391" s="16"/>
      <c r="DD391" s="16"/>
      <c r="DE391" s="16"/>
      <c r="DF391" s="16"/>
      <c r="DG391" s="16"/>
      <c r="DH391" s="16"/>
      <c r="DI391" s="16"/>
      <c r="DJ391" s="16"/>
      <c r="DK391" s="16"/>
      <c r="DL391" s="16"/>
      <c r="DM391" s="16"/>
      <c r="DN391" s="16"/>
      <c r="DO391" s="16"/>
      <c r="DP391" s="16"/>
      <c r="DQ391" s="16"/>
      <c r="DR391" s="16"/>
      <c r="DS391" s="16"/>
      <c r="DT391" s="16"/>
      <c r="DU391" s="16"/>
      <c r="DV391" s="16"/>
      <c r="DW391" s="16"/>
      <c r="DX391" s="16"/>
      <c r="DY391" s="16"/>
      <c r="DZ391" s="16"/>
      <c r="EA391" s="16"/>
      <c r="EB391" s="16"/>
      <c r="EC391" s="16"/>
      <c r="ED391" s="16"/>
      <c r="EE391" s="16"/>
      <c r="EF391" s="16"/>
      <c r="EG391" s="16"/>
      <c r="EH391" s="16"/>
      <c r="EI391" s="16"/>
      <c r="EJ391" s="16"/>
      <c r="EK391" s="16"/>
      <c r="EL391" s="16"/>
      <c r="EM391" s="16"/>
      <c r="EN391" s="16"/>
      <c r="EO391" s="16"/>
      <c r="EP391" s="16"/>
      <c r="EQ391" s="16"/>
      <c r="ER391" s="16"/>
      <c r="ES391" s="16"/>
      <c r="ET391" s="16"/>
      <c r="EU391" s="16"/>
      <c r="EV391" s="16"/>
      <c r="EW391" s="16"/>
      <c r="EX391" s="16"/>
    </row>
    <row r="392" spans="1:154" x14ac:dyDescent="0.2">
      <c r="A392" s="235"/>
      <c r="B392" s="236"/>
      <c r="C392" s="236"/>
      <c r="D392" s="236">
        <v>85</v>
      </c>
      <c r="E392" s="236"/>
      <c r="F392" s="236"/>
      <c r="G392" s="237" t="s">
        <v>121</v>
      </c>
      <c r="H392" s="238"/>
      <c r="I392" s="239"/>
      <c r="J392" s="240">
        <f t="shared" si="49"/>
        <v>0</v>
      </c>
      <c r="K392" s="241"/>
      <c r="L392" s="242"/>
      <c r="M392" s="243">
        <v>-69022</v>
      </c>
      <c r="N392" s="240">
        <v>-2046</v>
      </c>
      <c r="O392" s="244">
        <f>+M392+N392</f>
        <v>-71068</v>
      </c>
      <c r="P392" s="244">
        <f t="shared" si="52"/>
        <v>71068</v>
      </c>
      <c r="Q392" s="245"/>
      <c r="R392" s="73"/>
      <c r="S392" s="73"/>
      <c r="T392" s="74"/>
      <c r="U392" s="73"/>
      <c r="V392" s="73"/>
      <c r="W392" s="73"/>
      <c r="X392" s="73"/>
      <c r="Y392" s="73"/>
      <c r="Z392" s="73"/>
      <c r="AA392" s="73"/>
      <c r="AB392" s="73"/>
      <c r="AC392" s="73"/>
      <c r="AD392" s="73"/>
      <c r="AE392" s="73"/>
      <c r="AF392" s="73"/>
      <c r="AG392" s="73"/>
      <c r="AH392" s="73"/>
      <c r="AI392" s="73"/>
      <c r="AJ392" s="73"/>
      <c r="AK392" s="73"/>
      <c r="AL392" s="73"/>
      <c r="AM392" s="73"/>
      <c r="AN392" s="73"/>
      <c r="AO392" s="73"/>
      <c r="AP392" s="73"/>
      <c r="AQ392" s="73"/>
      <c r="AR392" s="73"/>
      <c r="AS392" s="14"/>
      <c r="AT392" s="14"/>
      <c r="AU392" s="14"/>
      <c r="AV392" s="14"/>
      <c r="AW392" s="14"/>
      <c r="AX392" s="14"/>
      <c r="AY392" s="14"/>
      <c r="AZ392" s="14"/>
      <c r="BA392" s="14"/>
      <c r="BB392" s="14"/>
      <c r="BC392" s="14"/>
      <c r="BD392" s="14"/>
      <c r="BE392" s="14"/>
      <c r="BF392" s="14"/>
      <c r="BG392" s="14"/>
      <c r="BH392" s="14"/>
      <c r="BI392" s="14"/>
      <c r="BJ392" s="14"/>
      <c r="BK392" s="14"/>
      <c r="BL392" s="14"/>
      <c r="BM392" s="14"/>
      <c r="BN392" s="14"/>
      <c r="BO392" s="14"/>
      <c r="BP392" s="14"/>
      <c r="BQ392" s="14"/>
      <c r="BR392" s="14"/>
      <c r="BS392" s="14"/>
      <c r="BT392" s="14"/>
      <c r="BU392" s="14"/>
      <c r="BV392" s="14"/>
      <c r="BW392" s="14"/>
      <c r="BX392" s="14"/>
      <c r="BY392" s="14"/>
      <c r="BZ392" s="14"/>
      <c r="CA392" s="14"/>
      <c r="CB392" s="14"/>
      <c r="CC392" s="14"/>
      <c r="CD392" s="14"/>
      <c r="CE392" s="14"/>
      <c r="CF392" s="14"/>
      <c r="CG392" s="14"/>
      <c r="CH392" s="14"/>
      <c r="CI392" s="14"/>
      <c r="CJ392" s="14"/>
      <c r="CK392" s="14"/>
      <c r="CL392" s="14"/>
      <c r="CM392" s="14"/>
      <c r="CN392" s="14"/>
      <c r="CO392" s="14"/>
      <c r="CP392" s="14"/>
      <c r="CQ392" s="14"/>
      <c r="CR392" s="14"/>
      <c r="CS392" s="14"/>
      <c r="CT392" s="14"/>
      <c r="CU392" s="14"/>
      <c r="CV392" s="14"/>
      <c r="CW392" s="14"/>
      <c r="CX392" s="14"/>
      <c r="CY392" s="14"/>
      <c r="CZ392" s="14"/>
      <c r="DA392" s="14"/>
      <c r="DB392" s="14"/>
      <c r="DC392" s="16"/>
      <c r="DD392" s="16"/>
      <c r="DE392" s="16"/>
      <c r="DF392" s="16"/>
      <c r="DG392" s="16"/>
      <c r="DH392" s="16"/>
      <c r="DI392" s="16"/>
      <c r="DJ392" s="16"/>
      <c r="DK392" s="16"/>
      <c r="DL392" s="16"/>
      <c r="DM392" s="16"/>
      <c r="DN392" s="16"/>
      <c r="DO392" s="16"/>
      <c r="DP392" s="16"/>
      <c r="DQ392" s="16"/>
      <c r="DR392" s="16"/>
      <c r="DS392" s="16"/>
      <c r="DT392" s="16"/>
      <c r="DU392" s="16"/>
      <c r="DV392" s="16"/>
      <c r="DW392" s="16"/>
      <c r="DX392" s="16"/>
      <c r="DY392" s="16"/>
      <c r="DZ392" s="16"/>
      <c r="EA392" s="16"/>
      <c r="EB392" s="16"/>
      <c r="EC392" s="16"/>
      <c r="ED392" s="16"/>
      <c r="EE392" s="16"/>
      <c r="EF392" s="16"/>
      <c r="EG392" s="16"/>
      <c r="EH392" s="16"/>
      <c r="EI392" s="16"/>
      <c r="EJ392" s="16"/>
      <c r="EK392" s="16"/>
      <c r="EL392" s="16"/>
      <c r="EM392" s="16"/>
      <c r="EN392" s="16"/>
      <c r="EO392" s="16"/>
      <c r="EP392" s="16"/>
      <c r="EQ392" s="16"/>
      <c r="ER392" s="16"/>
      <c r="ES392" s="16"/>
      <c r="ET392" s="16"/>
      <c r="EU392" s="16"/>
      <c r="EV392" s="16"/>
      <c r="EW392" s="16"/>
      <c r="EX392" s="16"/>
    </row>
    <row r="393" spans="1:154" hidden="1" x14ac:dyDescent="0.2">
      <c r="A393" s="115"/>
      <c r="B393" s="116"/>
      <c r="C393" s="116"/>
      <c r="D393" s="116"/>
      <c r="E393" s="116"/>
      <c r="F393" s="116"/>
      <c r="G393" s="123" t="s">
        <v>354</v>
      </c>
      <c r="H393" s="217"/>
      <c r="I393" s="218"/>
      <c r="J393" s="118">
        <f t="shared" si="49"/>
        <v>0</v>
      </c>
      <c r="K393" s="281"/>
      <c r="L393" s="219"/>
      <c r="M393" s="120"/>
      <c r="N393" s="118"/>
      <c r="O393" s="261"/>
      <c r="P393" s="261">
        <f t="shared" si="52"/>
        <v>0</v>
      </c>
      <c r="Q393" s="97"/>
      <c r="R393" s="73"/>
      <c r="S393" s="73"/>
      <c r="T393" s="74"/>
      <c r="U393" s="73"/>
      <c r="V393" s="73"/>
      <c r="W393" s="73"/>
      <c r="X393" s="73"/>
      <c r="Y393" s="73"/>
      <c r="Z393" s="73"/>
      <c r="AA393" s="73"/>
      <c r="AB393" s="73"/>
      <c r="AC393" s="73"/>
      <c r="AD393" s="73"/>
      <c r="AE393" s="73"/>
      <c r="AF393" s="73"/>
      <c r="AG393" s="73"/>
      <c r="AH393" s="73"/>
      <c r="AI393" s="73"/>
      <c r="AJ393" s="73"/>
      <c r="AK393" s="73"/>
      <c r="AL393" s="73"/>
      <c r="AM393" s="73"/>
      <c r="AN393" s="73"/>
      <c r="AO393" s="73"/>
      <c r="AP393" s="73"/>
      <c r="AQ393" s="73"/>
      <c r="AR393" s="73"/>
      <c r="AS393" s="14"/>
      <c r="AT393" s="14"/>
      <c r="AU393" s="14"/>
      <c r="AV393" s="14"/>
      <c r="AW393" s="14"/>
      <c r="AX393" s="14"/>
      <c r="AY393" s="14"/>
      <c r="AZ393" s="14"/>
      <c r="BA393" s="14"/>
      <c r="BB393" s="14"/>
      <c r="BC393" s="14"/>
      <c r="BD393" s="14"/>
      <c r="BE393" s="14"/>
      <c r="BF393" s="14"/>
      <c r="BG393" s="14"/>
      <c r="BH393" s="14"/>
      <c r="BI393" s="14"/>
      <c r="BJ393" s="14"/>
      <c r="BK393" s="14"/>
      <c r="BL393" s="14"/>
      <c r="BM393" s="14"/>
      <c r="BN393" s="14"/>
      <c r="BO393" s="14"/>
      <c r="BP393" s="14"/>
      <c r="BQ393" s="14"/>
      <c r="BR393" s="14"/>
      <c r="BS393" s="14"/>
      <c r="BT393" s="14"/>
      <c r="BU393" s="14"/>
      <c r="BV393" s="14"/>
      <c r="BW393" s="14"/>
      <c r="BX393" s="14"/>
      <c r="BY393" s="14"/>
      <c r="BZ393" s="14"/>
      <c r="CA393" s="14"/>
      <c r="CB393" s="14"/>
      <c r="CC393" s="14"/>
      <c r="CD393" s="14"/>
      <c r="CE393" s="14"/>
      <c r="CF393" s="14"/>
      <c r="CG393" s="14"/>
      <c r="CH393" s="14"/>
      <c r="CI393" s="14"/>
      <c r="CJ393" s="14"/>
      <c r="CK393" s="14"/>
      <c r="CL393" s="14"/>
      <c r="CM393" s="14"/>
      <c r="CN393" s="14"/>
      <c r="CO393" s="14"/>
      <c r="CP393" s="14"/>
      <c r="CQ393" s="14"/>
      <c r="CR393" s="14"/>
      <c r="CS393" s="14"/>
      <c r="CT393" s="14"/>
      <c r="CU393" s="14"/>
      <c r="CV393" s="14"/>
      <c r="CW393" s="14"/>
      <c r="CX393" s="14"/>
      <c r="CY393" s="14"/>
      <c r="CZ393" s="14"/>
      <c r="DA393" s="14"/>
      <c r="DB393" s="14"/>
      <c r="DC393" s="16"/>
      <c r="DD393" s="16"/>
      <c r="DE393" s="16"/>
      <c r="DF393" s="16"/>
      <c r="DG393" s="16"/>
      <c r="DH393" s="16"/>
      <c r="DI393" s="16"/>
      <c r="DJ393" s="16"/>
      <c r="DK393" s="16"/>
      <c r="DL393" s="16"/>
      <c r="DM393" s="16"/>
      <c r="DN393" s="16"/>
      <c r="DO393" s="16"/>
      <c r="DP393" s="16"/>
      <c r="DQ393" s="16"/>
      <c r="DR393" s="16"/>
      <c r="DS393" s="16"/>
      <c r="DT393" s="16"/>
      <c r="DU393" s="16"/>
      <c r="DV393" s="16"/>
      <c r="DW393" s="16"/>
      <c r="DX393" s="16"/>
      <c r="DY393" s="16"/>
      <c r="DZ393" s="16"/>
      <c r="EA393" s="16"/>
      <c r="EB393" s="16"/>
      <c r="EC393" s="16"/>
      <c r="ED393" s="16"/>
      <c r="EE393" s="16"/>
      <c r="EF393" s="16"/>
      <c r="EG393" s="16"/>
      <c r="EH393" s="16"/>
      <c r="EI393" s="16"/>
      <c r="EJ393" s="16"/>
      <c r="EK393" s="16"/>
      <c r="EL393" s="16"/>
      <c r="EM393" s="16"/>
      <c r="EN393" s="16"/>
      <c r="EO393" s="16"/>
      <c r="EP393" s="16"/>
      <c r="EQ393" s="16"/>
      <c r="ER393" s="16"/>
      <c r="ES393" s="16"/>
      <c r="ET393" s="16"/>
      <c r="EU393" s="16"/>
      <c r="EV393" s="16"/>
      <c r="EW393" s="16"/>
      <c r="EX393" s="16"/>
    </row>
    <row r="394" spans="1:154" hidden="1" x14ac:dyDescent="0.2">
      <c r="A394" s="246" t="s">
        <v>284</v>
      </c>
      <c r="B394" s="247" t="s">
        <v>179</v>
      </c>
      <c r="C394" s="247"/>
      <c r="D394" s="247"/>
      <c r="E394" s="247"/>
      <c r="F394" s="247"/>
      <c r="G394" s="272" t="s">
        <v>355</v>
      </c>
      <c r="H394" s="213">
        <f>H342+H347+H369+H374</f>
        <v>7296000</v>
      </c>
      <c r="I394" s="214">
        <f>I342+I347+I369+I374</f>
        <v>7296000</v>
      </c>
      <c r="J394" s="118">
        <f t="shared" si="49"/>
        <v>0</v>
      </c>
      <c r="K394" s="281"/>
      <c r="L394" s="215">
        <f>L342+L347+L369+L374</f>
        <v>7296000</v>
      </c>
      <c r="M394" s="170">
        <f>M342+M347+M369+M374</f>
        <v>6482439</v>
      </c>
      <c r="N394" s="170">
        <f>N342+N347+N369+N374</f>
        <v>696671</v>
      </c>
      <c r="O394" s="216">
        <f>O342+O347+O369+O374</f>
        <v>7179110</v>
      </c>
      <c r="P394" s="216">
        <f t="shared" si="52"/>
        <v>116890</v>
      </c>
      <c r="Q394" s="97"/>
      <c r="R394" s="73"/>
      <c r="S394" s="73"/>
      <c r="T394" s="74"/>
      <c r="U394" s="73"/>
      <c r="V394" s="73"/>
      <c r="W394" s="73"/>
      <c r="X394" s="73"/>
      <c r="Y394" s="73"/>
      <c r="Z394" s="73"/>
      <c r="AA394" s="73"/>
      <c r="AB394" s="73"/>
      <c r="AC394" s="73"/>
      <c r="AD394" s="73"/>
      <c r="AE394" s="73"/>
      <c r="AF394" s="73"/>
      <c r="AG394" s="73"/>
      <c r="AH394" s="73"/>
      <c r="AI394" s="73"/>
      <c r="AJ394" s="73"/>
      <c r="AK394" s="73"/>
      <c r="AL394" s="73"/>
      <c r="AM394" s="73"/>
      <c r="AN394" s="73"/>
      <c r="AO394" s="73"/>
      <c r="AP394" s="73"/>
      <c r="AQ394" s="73"/>
      <c r="AR394" s="73"/>
      <c r="AS394" s="14"/>
      <c r="AT394" s="14"/>
      <c r="AU394" s="14"/>
      <c r="AV394" s="14"/>
      <c r="AW394" s="14"/>
      <c r="AX394" s="14"/>
      <c r="AY394" s="14"/>
      <c r="AZ394" s="14"/>
      <c r="BA394" s="14"/>
      <c r="BB394" s="14"/>
      <c r="BC394" s="14"/>
      <c r="BD394" s="14"/>
      <c r="BE394" s="14"/>
      <c r="BF394" s="14"/>
      <c r="BG394" s="14"/>
      <c r="BH394" s="14"/>
      <c r="BI394" s="14"/>
      <c r="BJ394" s="14"/>
      <c r="BK394" s="14"/>
      <c r="BL394" s="14"/>
      <c r="BM394" s="14"/>
      <c r="BN394" s="14"/>
      <c r="BO394" s="14"/>
      <c r="BP394" s="14"/>
      <c r="BQ394" s="14"/>
      <c r="BR394" s="14"/>
      <c r="BS394" s="14"/>
      <c r="BT394" s="14"/>
      <c r="BU394" s="14"/>
      <c r="BV394" s="14"/>
      <c r="BW394" s="14"/>
      <c r="BX394" s="14"/>
      <c r="BY394" s="14"/>
      <c r="BZ394" s="14"/>
      <c r="CA394" s="14"/>
      <c r="CB394" s="14"/>
      <c r="CC394" s="14"/>
      <c r="CD394" s="14"/>
      <c r="CE394" s="14"/>
      <c r="CF394" s="14"/>
      <c r="CG394" s="14"/>
      <c r="CH394" s="14"/>
      <c r="CI394" s="14"/>
      <c r="CJ394" s="14"/>
      <c r="CK394" s="14"/>
      <c r="CL394" s="14"/>
      <c r="CM394" s="14"/>
      <c r="CN394" s="14"/>
      <c r="CO394" s="14"/>
      <c r="CP394" s="14"/>
      <c r="CQ394" s="14"/>
      <c r="CR394" s="14"/>
      <c r="CS394" s="14"/>
      <c r="CT394" s="14"/>
      <c r="CU394" s="14"/>
      <c r="CV394" s="14"/>
      <c r="CW394" s="14"/>
      <c r="CX394" s="14"/>
      <c r="CY394" s="14"/>
      <c r="CZ394" s="14"/>
      <c r="DA394" s="14"/>
      <c r="DB394" s="14"/>
      <c r="DC394" s="16"/>
      <c r="DD394" s="16"/>
      <c r="DE394" s="16"/>
      <c r="DF394" s="16"/>
      <c r="DG394" s="16"/>
      <c r="DH394" s="16"/>
      <c r="DI394" s="16"/>
      <c r="DJ394" s="16"/>
      <c r="DK394" s="16"/>
      <c r="DL394" s="16"/>
      <c r="DM394" s="16"/>
      <c r="DN394" s="16"/>
      <c r="DO394" s="16"/>
      <c r="DP394" s="16"/>
      <c r="DQ394" s="16"/>
      <c r="DR394" s="16"/>
      <c r="DS394" s="16"/>
      <c r="DT394" s="16"/>
      <c r="DU394" s="16"/>
      <c r="DV394" s="16"/>
      <c r="DW394" s="16"/>
      <c r="DX394" s="16"/>
      <c r="DY394" s="16"/>
      <c r="DZ394" s="16"/>
      <c r="EA394" s="16"/>
      <c r="EB394" s="16"/>
      <c r="EC394" s="16"/>
      <c r="ED394" s="16"/>
      <c r="EE394" s="16"/>
      <c r="EF394" s="16"/>
      <c r="EG394" s="16"/>
      <c r="EH394" s="16"/>
      <c r="EI394" s="16"/>
      <c r="EJ394" s="16"/>
      <c r="EK394" s="16"/>
      <c r="EL394" s="16"/>
      <c r="EM394" s="16"/>
      <c r="EN394" s="16"/>
      <c r="EO394" s="16"/>
      <c r="EP394" s="16"/>
      <c r="EQ394" s="16"/>
      <c r="ER394" s="16"/>
      <c r="ES394" s="16"/>
      <c r="ET394" s="16"/>
      <c r="EU394" s="16"/>
      <c r="EV394" s="16"/>
      <c r="EW394" s="16"/>
      <c r="EX394" s="16"/>
    </row>
    <row r="395" spans="1:154" hidden="1" x14ac:dyDescent="0.2">
      <c r="A395" s="246"/>
      <c r="B395" s="247">
        <v>15</v>
      </c>
      <c r="C395" s="247"/>
      <c r="D395" s="247"/>
      <c r="E395" s="247"/>
      <c r="F395" s="247"/>
      <c r="G395" s="272" t="s">
        <v>356</v>
      </c>
      <c r="H395" s="213">
        <f>H396</f>
        <v>0</v>
      </c>
      <c r="I395" s="214">
        <f>I396</f>
        <v>0</v>
      </c>
      <c r="J395" s="118">
        <f t="shared" si="49"/>
        <v>0</v>
      </c>
      <c r="K395" s="281"/>
      <c r="L395" s="215">
        <f>L396</f>
        <v>0</v>
      </c>
      <c r="M395" s="170">
        <f>M396</f>
        <v>0</v>
      </c>
      <c r="N395" s="170">
        <f>N396</f>
        <v>0</v>
      </c>
      <c r="O395" s="216">
        <f>O396</f>
        <v>0</v>
      </c>
      <c r="P395" s="216">
        <f t="shared" si="52"/>
        <v>0</v>
      </c>
      <c r="Q395" s="97"/>
      <c r="R395" s="73"/>
      <c r="S395" s="73"/>
      <c r="T395" s="74"/>
      <c r="U395" s="73"/>
      <c r="V395" s="73"/>
      <c r="W395" s="73"/>
      <c r="X395" s="73"/>
      <c r="Y395" s="73"/>
      <c r="Z395" s="73"/>
      <c r="AA395" s="73"/>
      <c r="AB395" s="73"/>
      <c r="AC395" s="73"/>
      <c r="AD395" s="73"/>
      <c r="AE395" s="73"/>
      <c r="AF395" s="73"/>
      <c r="AG395" s="73"/>
      <c r="AH395" s="73"/>
      <c r="AI395" s="73"/>
      <c r="AJ395" s="73"/>
      <c r="AK395" s="73"/>
      <c r="AL395" s="73"/>
      <c r="AM395" s="73"/>
      <c r="AN395" s="73"/>
      <c r="AO395" s="73"/>
      <c r="AP395" s="73"/>
      <c r="AQ395" s="73"/>
      <c r="AR395" s="73"/>
      <c r="AS395" s="14"/>
      <c r="AT395" s="14"/>
      <c r="AU395" s="14"/>
      <c r="AV395" s="14"/>
      <c r="AW395" s="14"/>
      <c r="AX395" s="14"/>
      <c r="AY395" s="14"/>
      <c r="AZ395" s="14"/>
      <c r="BA395" s="14"/>
      <c r="BB395" s="14"/>
      <c r="BC395" s="14"/>
      <c r="BD395" s="14"/>
      <c r="BE395" s="14"/>
      <c r="BF395" s="14"/>
      <c r="BG395" s="14"/>
      <c r="BH395" s="14"/>
      <c r="BI395" s="14"/>
      <c r="BJ395" s="14"/>
      <c r="BK395" s="14"/>
      <c r="BL395" s="14"/>
      <c r="BM395" s="14"/>
      <c r="BN395" s="14"/>
      <c r="BO395" s="14"/>
      <c r="BP395" s="14"/>
      <c r="BQ395" s="14"/>
      <c r="BR395" s="14"/>
      <c r="BS395" s="14"/>
      <c r="BT395" s="14"/>
      <c r="BU395" s="14"/>
      <c r="BV395" s="14"/>
      <c r="BW395" s="14"/>
      <c r="BX395" s="14"/>
      <c r="BY395" s="14"/>
      <c r="BZ395" s="14"/>
      <c r="CA395" s="14"/>
      <c r="CB395" s="14"/>
      <c r="CC395" s="14"/>
      <c r="CD395" s="14"/>
      <c r="CE395" s="14"/>
      <c r="CF395" s="14"/>
      <c r="CG395" s="14"/>
      <c r="CH395" s="14"/>
      <c r="CI395" s="14"/>
      <c r="CJ395" s="14"/>
      <c r="CK395" s="14"/>
      <c r="CL395" s="14"/>
      <c r="CM395" s="14"/>
      <c r="CN395" s="14"/>
      <c r="CO395" s="14"/>
      <c r="CP395" s="14"/>
      <c r="CQ395" s="14"/>
      <c r="CR395" s="14"/>
      <c r="CS395" s="14"/>
      <c r="CT395" s="14"/>
      <c r="CU395" s="14"/>
      <c r="CV395" s="14"/>
      <c r="CW395" s="14"/>
      <c r="CX395" s="14"/>
      <c r="CY395" s="14"/>
      <c r="CZ395" s="14"/>
      <c r="DA395" s="14"/>
      <c r="DB395" s="14"/>
      <c r="DC395" s="16"/>
      <c r="DD395" s="16"/>
      <c r="DE395" s="16"/>
      <c r="DF395" s="16"/>
      <c r="DG395" s="16"/>
      <c r="DH395" s="16"/>
      <c r="DI395" s="16"/>
      <c r="DJ395" s="16"/>
      <c r="DK395" s="16"/>
      <c r="DL395" s="16"/>
      <c r="DM395" s="16"/>
      <c r="DN395" s="16"/>
      <c r="DO395" s="16"/>
      <c r="DP395" s="16"/>
      <c r="DQ395" s="16"/>
      <c r="DR395" s="16"/>
      <c r="DS395" s="16"/>
      <c r="DT395" s="16"/>
      <c r="DU395" s="16"/>
      <c r="DV395" s="16"/>
      <c r="DW395" s="16"/>
      <c r="DX395" s="16"/>
      <c r="DY395" s="16"/>
      <c r="DZ395" s="16"/>
      <c r="EA395" s="16"/>
      <c r="EB395" s="16"/>
      <c r="EC395" s="16"/>
      <c r="ED395" s="16"/>
      <c r="EE395" s="16"/>
      <c r="EF395" s="16"/>
      <c r="EG395" s="16"/>
      <c r="EH395" s="16"/>
      <c r="EI395" s="16"/>
      <c r="EJ395" s="16"/>
      <c r="EK395" s="16"/>
      <c r="EL395" s="16"/>
      <c r="EM395" s="16"/>
      <c r="EN395" s="16"/>
      <c r="EO395" s="16"/>
      <c r="EP395" s="16"/>
      <c r="EQ395" s="16"/>
      <c r="ER395" s="16"/>
      <c r="ES395" s="16"/>
      <c r="ET395" s="16"/>
      <c r="EU395" s="16"/>
      <c r="EV395" s="16"/>
      <c r="EW395" s="16"/>
      <c r="EX395" s="16"/>
    </row>
    <row r="396" spans="1:154" hidden="1" x14ac:dyDescent="0.2">
      <c r="A396" s="246"/>
      <c r="B396" s="247"/>
      <c r="C396" s="247" t="s">
        <v>70</v>
      </c>
      <c r="D396" s="247"/>
      <c r="E396" s="247"/>
      <c r="F396" s="247"/>
      <c r="G396" s="272" t="s">
        <v>357</v>
      </c>
      <c r="H396" s="213">
        <f>H365</f>
        <v>0</v>
      </c>
      <c r="I396" s="214">
        <f>I365</f>
        <v>0</v>
      </c>
      <c r="J396" s="118">
        <f t="shared" si="49"/>
        <v>0</v>
      </c>
      <c r="K396" s="281"/>
      <c r="L396" s="215">
        <f>L365</f>
        <v>0</v>
      </c>
      <c r="M396" s="170">
        <f>M365</f>
        <v>0</v>
      </c>
      <c r="N396" s="170">
        <f>N365</f>
        <v>0</v>
      </c>
      <c r="O396" s="216">
        <f>O365</f>
        <v>0</v>
      </c>
      <c r="P396" s="216">
        <f t="shared" si="52"/>
        <v>0</v>
      </c>
      <c r="Q396" s="97"/>
      <c r="R396" s="73"/>
      <c r="S396" s="73"/>
      <c r="T396" s="74"/>
      <c r="U396" s="73"/>
      <c r="V396" s="73"/>
      <c r="W396" s="73"/>
      <c r="X396" s="73"/>
      <c r="Y396" s="73"/>
      <c r="Z396" s="73"/>
      <c r="AA396" s="73"/>
      <c r="AB396" s="73"/>
      <c r="AC396" s="73"/>
      <c r="AD396" s="73"/>
      <c r="AE396" s="73"/>
      <c r="AF396" s="73"/>
      <c r="AG396" s="73"/>
      <c r="AH396" s="73"/>
      <c r="AI396" s="73"/>
      <c r="AJ396" s="73"/>
      <c r="AK396" s="73"/>
      <c r="AL396" s="73"/>
      <c r="AM396" s="73"/>
      <c r="AN396" s="73"/>
      <c r="AO396" s="73"/>
      <c r="AP396" s="73"/>
      <c r="AQ396" s="73"/>
      <c r="AR396" s="73"/>
      <c r="AS396" s="14"/>
      <c r="AT396" s="14"/>
      <c r="AU396" s="14"/>
      <c r="AV396" s="14"/>
      <c r="AW396" s="14"/>
      <c r="AX396" s="14"/>
      <c r="AY396" s="14"/>
      <c r="AZ396" s="14"/>
      <c r="BA396" s="14"/>
      <c r="BB396" s="14"/>
      <c r="BC396" s="14"/>
      <c r="BD396" s="14"/>
      <c r="BE396" s="14"/>
      <c r="BF396" s="14"/>
      <c r="BG396" s="14"/>
      <c r="BH396" s="14"/>
      <c r="BI396" s="14"/>
      <c r="BJ396" s="14"/>
      <c r="BK396" s="14"/>
      <c r="BL396" s="14"/>
      <c r="BM396" s="14"/>
      <c r="BN396" s="14"/>
      <c r="BO396" s="14"/>
      <c r="BP396" s="14"/>
      <c r="BQ396" s="14"/>
      <c r="BR396" s="14"/>
      <c r="BS396" s="14"/>
      <c r="BT396" s="14"/>
      <c r="BU396" s="14"/>
      <c r="BV396" s="14"/>
      <c r="BW396" s="14"/>
      <c r="BX396" s="14"/>
      <c r="BY396" s="14"/>
      <c r="BZ396" s="14"/>
      <c r="CA396" s="14"/>
      <c r="CB396" s="14"/>
      <c r="CC396" s="14"/>
      <c r="CD396" s="14"/>
      <c r="CE396" s="14"/>
      <c r="CF396" s="14"/>
      <c r="CG396" s="14"/>
      <c r="CH396" s="14"/>
      <c r="CI396" s="14"/>
      <c r="CJ396" s="14"/>
      <c r="CK396" s="14"/>
      <c r="CL396" s="14"/>
      <c r="CM396" s="14"/>
      <c r="CN396" s="14"/>
      <c r="CO396" s="14"/>
      <c r="CP396" s="14"/>
      <c r="CQ396" s="14"/>
      <c r="CR396" s="14"/>
      <c r="CS396" s="14"/>
      <c r="CT396" s="14"/>
      <c r="CU396" s="14"/>
      <c r="CV396" s="14"/>
      <c r="CW396" s="14"/>
      <c r="CX396" s="14"/>
      <c r="CY396" s="14"/>
      <c r="CZ396" s="14"/>
      <c r="DA396" s="14"/>
      <c r="DB396" s="14"/>
      <c r="DC396" s="16"/>
      <c r="DD396" s="16"/>
      <c r="DE396" s="16"/>
      <c r="DF396" s="16"/>
      <c r="DG396" s="16"/>
      <c r="DH396" s="16"/>
      <c r="DI396" s="16"/>
      <c r="DJ396" s="16"/>
      <c r="DK396" s="16"/>
      <c r="DL396" s="16"/>
      <c r="DM396" s="16"/>
      <c r="DN396" s="16"/>
      <c r="DO396" s="16"/>
      <c r="DP396" s="16"/>
      <c r="DQ396" s="16"/>
      <c r="DR396" s="16"/>
      <c r="DS396" s="16"/>
      <c r="DT396" s="16"/>
      <c r="DU396" s="16"/>
      <c r="DV396" s="16"/>
      <c r="DW396" s="16"/>
      <c r="DX396" s="16"/>
      <c r="DY396" s="16"/>
      <c r="DZ396" s="16"/>
      <c r="EA396" s="16"/>
      <c r="EB396" s="16"/>
      <c r="EC396" s="16"/>
      <c r="ED396" s="16"/>
      <c r="EE396" s="16"/>
      <c r="EF396" s="16"/>
      <c r="EG396" s="16"/>
      <c r="EH396" s="16"/>
      <c r="EI396" s="16"/>
      <c r="EJ396" s="16"/>
      <c r="EK396" s="16"/>
      <c r="EL396" s="16"/>
      <c r="EM396" s="16"/>
      <c r="EN396" s="16"/>
      <c r="EO396" s="16"/>
      <c r="EP396" s="16"/>
      <c r="EQ396" s="16"/>
      <c r="ER396" s="16"/>
      <c r="ES396" s="16"/>
      <c r="ET396" s="16"/>
      <c r="EU396" s="16"/>
      <c r="EV396" s="16"/>
      <c r="EW396" s="16"/>
      <c r="EX396" s="16"/>
    </row>
    <row r="397" spans="1:154" hidden="1" x14ac:dyDescent="0.2">
      <c r="A397" s="246"/>
      <c r="B397" s="247" t="s">
        <v>70</v>
      </c>
      <c r="C397" s="247"/>
      <c r="D397" s="247"/>
      <c r="E397" s="247"/>
      <c r="F397" s="247"/>
      <c r="G397" s="272" t="s">
        <v>358</v>
      </c>
      <c r="H397" s="213">
        <f>H398+H399</f>
        <v>3629400</v>
      </c>
      <c r="I397" s="214">
        <f>I398+I399</f>
        <v>3622161</v>
      </c>
      <c r="J397" s="118">
        <f t="shared" si="49"/>
        <v>7239</v>
      </c>
      <c r="K397" s="281"/>
      <c r="L397" s="215">
        <f>L398+L399</f>
        <v>3529900</v>
      </c>
      <c r="M397" s="170">
        <f>M398+M399</f>
        <v>3000326</v>
      </c>
      <c r="N397" s="170">
        <f>N398+N399</f>
        <v>401667</v>
      </c>
      <c r="O397" s="216">
        <f>O398+O399</f>
        <v>3401993</v>
      </c>
      <c r="P397" s="216">
        <f t="shared" si="52"/>
        <v>127907</v>
      </c>
      <c r="Q397" s="97"/>
      <c r="R397" s="73"/>
      <c r="S397" s="73"/>
      <c r="T397" s="74"/>
      <c r="U397" s="73"/>
      <c r="V397" s="73"/>
      <c r="W397" s="73"/>
      <c r="X397" s="73"/>
      <c r="Y397" s="73"/>
      <c r="Z397" s="73"/>
      <c r="AA397" s="73"/>
      <c r="AB397" s="73"/>
      <c r="AC397" s="73"/>
      <c r="AD397" s="73"/>
      <c r="AE397" s="73"/>
      <c r="AF397" s="73"/>
      <c r="AG397" s="73"/>
      <c r="AH397" s="73"/>
      <c r="AI397" s="73"/>
      <c r="AJ397" s="73"/>
      <c r="AK397" s="73"/>
      <c r="AL397" s="73"/>
      <c r="AM397" s="73"/>
      <c r="AN397" s="73"/>
      <c r="AO397" s="73"/>
      <c r="AP397" s="73"/>
      <c r="AQ397" s="73"/>
      <c r="AR397" s="73"/>
      <c r="AS397" s="14"/>
      <c r="AT397" s="14"/>
      <c r="AU397" s="14"/>
      <c r="AV397" s="14"/>
      <c r="AW397" s="14"/>
      <c r="AX397" s="14"/>
      <c r="AY397" s="14"/>
      <c r="AZ397" s="14"/>
      <c r="BA397" s="14"/>
      <c r="BB397" s="14"/>
      <c r="BC397" s="14"/>
      <c r="BD397" s="14"/>
      <c r="BE397" s="14"/>
      <c r="BF397" s="14"/>
      <c r="BG397" s="14"/>
      <c r="BH397" s="14"/>
      <c r="BI397" s="14"/>
      <c r="BJ397" s="14"/>
      <c r="BK397" s="14"/>
      <c r="BL397" s="14"/>
      <c r="BM397" s="14"/>
      <c r="BN397" s="14"/>
      <c r="BO397" s="14"/>
      <c r="BP397" s="14"/>
      <c r="BQ397" s="14"/>
      <c r="BR397" s="14"/>
      <c r="BS397" s="14"/>
      <c r="BT397" s="14"/>
      <c r="BU397" s="14"/>
      <c r="BV397" s="14"/>
      <c r="BW397" s="14"/>
      <c r="BX397" s="14"/>
      <c r="BY397" s="14"/>
      <c r="BZ397" s="14"/>
      <c r="CA397" s="14"/>
      <c r="CB397" s="14"/>
      <c r="CC397" s="14"/>
      <c r="CD397" s="14"/>
      <c r="CE397" s="14"/>
      <c r="CF397" s="14"/>
      <c r="CG397" s="14"/>
      <c r="CH397" s="14"/>
      <c r="CI397" s="14"/>
      <c r="CJ397" s="14"/>
      <c r="CK397" s="14"/>
      <c r="CL397" s="14"/>
      <c r="CM397" s="14"/>
      <c r="CN397" s="14"/>
      <c r="CO397" s="14"/>
      <c r="CP397" s="14"/>
      <c r="CQ397" s="14"/>
      <c r="CR397" s="14"/>
      <c r="CS397" s="14"/>
      <c r="CT397" s="14"/>
      <c r="CU397" s="14"/>
      <c r="CV397" s="14"/>
      <c r="CW397" s="14"/>
      <c r="CX397" s="14"/>
      <c r="CY397" s="14"/>
      <c r="CZ397" s="14"/>
      <c r="DA397" s="14"/>
      <c r="DB397" s="14"/>
      <c r="DC397" s="16"/>
      <c r="DD397" s="16"/>
      <c r="DE397" s="16"/>
      <c r="DF397" s="16"/>
      <c r="DG397" s="16"/>
      <c r="DH397" s="16"/>
      <c r="DI397" s="16"/>
      <c r="DJ397" s="16"/>
      <c r="DK397" s="16"/>
      <c r="DL397" s="16"/>
      <c r="DM397" s="16"/>
      <c r="DN397" s="16"/>
      <c r="DO397" s="16"/>
      <c r="DP397" s="16"/>
      <c r="DQ397" s="16"/>
      <c r="DR397" s="16"/>
      <c r="DS397" s="16"/>
      <c r="DT397" s="16"/>
      <c r="DU397" s="16"/>
      <c r="DV397" s="16"/>
      <c r="DW397" s="16"/>
      <c r="DX397" s="16"/>
      <c r="DY397" s="16"/>
      <c r="DZ397" s="16"/>
      <c r="EA397" s="16"/>
      <c r="EB397" s="16"/>
      <c r="EC397" s="16"/>
      <c r="ED397" s="16"/>
      <c r="EE397" s="16"/>
      <c r="EF397" s="16"/>
      <c r="EG397" s="16"/>
      <c r="EH397" s="16"/>
      <c r="EI397" s="16"/>
      <c r="EJ397" s="16"/>
      <c r="EK397" s="16"/>
      <c r="EL397" s="16"/>
      <c r="EM397" s="16"/>
      <c r="EN397" s="16"/>
      <c r="EO397" s="16"/>
      <c r="EP397" s="16"/>
      <c r="EQ397" s="16"/>
      <c r="ER397" s="16"/>
      <c r="ES397" s="16"/>
      <c r="ET397" s="16"/>
      <c r="EU397" s="16"/>
      <c r="EV397" s="16"/>
      <c r="EW397" s="16"/>
      <c r="EX397" s="16"/>
    </row>
    <row r="398" spans="1:154" hidden="1" x14ac:dyDescent="0.2">
      <c r="A398" s="246"/>
      <c r="B398" s="247"/>
      <c r="C398" s="247" t="s">
        <v>38</v>
      </c>
      <c r="D398" s="247"/>
      <c r="E398" s="247"/>
      <c r="F398" s="247"/>
      <c r="G398" s="272" t="s">
        <v>209</v>
      </c>
      <c r="H398" s="213">
        <f>+H335</f>
        <v>51000</v>
      </c>
      <c r="I398" s="214">
        <f>+I335</f>
        <v>51000</v>
      </c>
      <c r="J398" s="118">
        <f t="shared" si="49"/>
        <v>0</v>
      </c>
      <c r="K398" s="281"/>
      <c r="L398" s="215">
        <f>+L335</f>
        <v>47000</v>
      </c>
      <c r="M398" s="170">
        <f>+M335</f>
        <v>40574</v>
      </c>
      <c r="N398" s="170">
        <f>+N335</f>
        <v>4261</v>
      </c>
      <c r="O398" s="216">
        <f>+O335</f>
        <v>44835</v>
      </c>
      <c r="P398" s="216">
        <f t="shared" si="52"/>
        <v>2165</v>
      </c>
      <c r="Q398" s="97"/>
      <c r="R398" s="73"/>
      <c r="S398" s="73"/>
      <c r="T398" s="74"/>
      <c r="U398" s="73"/>
      <c r="V398" s="73"/>
      <c r="W398" s="73"/>
      <c r="X398" s="73"/>
      <c r="Y398" s="73"/>
      <c r="Z398" s="73"/>
      <c r="AA398" s="73"/>
      <c r="AB398" s="73"/>
      <c r="AC398" s="73"/>
      <c r="AD398" s="73"/>
      <c r="AE398" s="73"/>
      <c r="AF398" s="73"/>
      <c r="AG398" s="73"/>
      <c r="AH398" s="73"/>
      <c r="AI398" s="73"/>
      <c r="AJ398" s="73"/>
      <c r="AK398" s="73"/>
      <c r="AL398" s="73"/>
      <c r="AM398" s="73"/>
      <c r="AN398" s="73"/>
      <c r="AO398" s="73"/>
      <c r="AP398" s="73"/>
      <c r="AQ398" s="73"/>
      <c r="AR398" s="73"/>
      <c r="AS398" s="14"/>
      <c r="AT398" s="14"/>
      <c r="AU398" s="14"/>
      <c r="AV398" s="14"/>
      <c r="AW398" s="14"/>
      <c r="AX398" s="14"/>
      <c r="AY398" s="14"/>
      <c r="AZ398" s="14"/>
      <c r="BA398" s="14"/>
      <c r="BB398" s="14"/>
      <c r="BC398" s="14"/>
      <c r="BD398" s="14"/>
      <c r="BE398" s="14"/>
      <c r="BF398" s="14"/>
      <c r="BG398" s="14"/>
      <c r="BH398" s="14"/>
      <c r="BI398" s="14"/>
      <c r="BJ398" s="14"/>
      <c r="BK398" s="14"/>
      <c r="BL398" s="14"/>
      <c r="BM398" s="14"/>
      <c r="BN398" s="14"/>
      <c r="BO398" s="14"/>
      <c r="BP398" s="14"/>
      <c r="BQ398" s="14"/>
      <c r="BR398" s="14"/>
      <c r="BS398" s="14"/>
      <c r="BT398" s="14"/>
      <c r="BU398" s="14"/>
      <c r="BV398" s="14"/>
      <c r="BW398" s="14"/>
      <c r="BX398" s="14"/>
      <c r="BY398" s="14"/>
      <c r="BZ398" s="14"/>
      <c r="CA398" s="14"/>
      <c r="CB398" s="14"/>
      <c r="CC398" s="14"/>
      <c r="CD398" s="14"/>
      <c r="CE398" s="14"/>
      <c r="CF398" s="14"/>
      <c r="CG398" s="14"/>
      <c r="CH398" s="14"/>
      <c r="CI398" s="14"/>
      <c r="CJ398" s="14"/>
      <c r="CK398" s="14"/>
      <c r="CL398" s="14"/>
      <c r="CM398" s="14"/>
      <c r="CN398" s="14"/>
      <c r="CO398" s="14"/>
      <c r="CP398" s="14"/>
      <c r="CQ398" s="14"/>
      <c r="CR398" s="14"/>
      <c r="CS398" s="14"/>
      <c r="CT398" s="14"/>
      <c r="CU398" s="14"/>
      <c r="CV398" s="14"/>
      <c r="CW398" s="14"/>
      <c r="CX398" s="14"/>
      <c r="CY398" s="14"/>
      <c r="CZ398" s="14"/>
      <c r="DA398" s="14"/>
      <c r="DB398" s="14"/>
      <c r="DC398" s="16"/>
      <c r="DD398" s="16"/>
      <c r="DE398" s="16"/>
      <c r="DF398" s="16"/>
      <c r="DG398" s="16"/>
      <c r="DH398" s="16"/>
      <c r="DI398" s="16"/>
      <c r="DJ398" s="16"/>
      <c r="DK398" s="16"/>
      <c r="DL398" s="16"/>
      <c r="DM398" s="16"/>
      <c r="DN398" s="16"/>
      <c r="DO398" s="16"/>
      <c r="DP398" s="16"/>
      <c r="DQ398" s="16"/>
      <c r="DR398" s="16"/>
      <c r="DS398" s="16"/>
      <c r="DT398" s="16"/>
      <c r="DU398" s="16"/>
      <c r="DV398" s="16"/>
      <c r="DW398" s="16"/>
      <c r="DX398" s="16"/>
      <c r="DY398" s="16"/>
      <c r="DZ398" s="16"/>
      <c r="EA398" s="16"/>
      <c r="EB398" s="16"/>
      <c r="EC398" s="16"/>
      <c r="ED398" s="16"/>
      <c r="EE398" s="16"/>
      <c r="EF398" s="16"/>
      <c r="EG398" s="16"/>
      <c r="EH398" s="16"/>
      <c r="EI398" s="16"/>
      <c r="EJ398" s="16"/>
      <c r="EK398" s="16"/>
      <c r="EL398" s="16"/>
      <c r="EM398" s="16"/>
      <c r="EN398" s="16"/>
      <c r="EO398" s="16"/>
      <c r="EP398" s="16"/>
      <c r="EQ398" s="16"/>
      <c r="ER398" s="16"/>
      <c r="ES398" s="16"/>
      <c r="ET398" s="16"/>
      <c r="EU398" s="16"/>
      <c r="EV398" s="16"/>
      <c r="EW398" s="16"/>
      <c r="EX398" s="16"/>
    </row>
    <row r="399" spans="1:154" hidden="1" x14ac:dyDescent="0.2">
      <c r="A399" s="246"/>
      <c r="B399" s="247"/>
      <c r="C399" s="247" t="s">
        <v>60</v>
      </c>
      <c r="D399" s="247"/>
      <c r="E399" s="247"/>
      <c r="F399" s="247"/>
      <c r="G399" s="272" t="s">
        <v>359</v>
      </c>
      <c r="H399" s="213">
        <f>H267-H394-H395-H398</f>
        <v>3578400</v>
      </c>
      <c r="I399" s="214">
        <f>I267-I394-I395-I398</f>
        <v>3571161</v>
      </c>
      <c r="J399" s="118">
        <f t="shared" si="49"/>
        <v>7239</v>
      </c>
      <c r="K399" s="281"/>
      <c r="L399" s="215">
        <f>L267-L394-L395-L398</f>
        <v>3482900</v>
      </c>
      <c r="M399" s="170">
        <f>M267-M394-M395-M398</f>
        <v>2959752</v>
      </c>
      <c r="N399" s="170">
        <f>N267-N394-N395-N398</f>
        <v>397406</v>
      </c>
      <c r="O399" s="216">
        <f>O267-O394-O395-O398</f>
        <v>3357158</v>
      </c>
      <c r="P399" s="216">
        <f t="shared" si="52"/>
        <v>125742</v>
      </c>
      <c r="Q399" s="97"/>
      <c r="R399" s="73"/>
      <c r="S399" s="73"/>
      <c r="T399" s="74"/>
      <c r="U399" s="73"/>
      <c r="V399" s="73"/>
      <c r="W399" s="73"/>
      <c r="X399" s="73"/>
      <c r="Y399" s="73"/>
      <c r="Z399" s="73"/>
      <c r="AA399" s="73"/>
      <c r="AB399" s="73"/>
      <c r="AC399" s="73"/>
      <c r="AD399" s="73"/>
      <c r="AE399" s="73"/>
      <c r="AF399" s="73"/>
      <c r="AG399" s="73"/>
      <c r="AH399" s="73"/>
      <c r="AI399" s="73"/>
      <c r="AJ399" s="73"/>
      <c r="AK399" s="73"/>
      <c r="AL399" s="73"/>
      <c r="AM399" s="73"/>
      <c r="AN399" s="73"/>
      <c r="AO399" s="73"/>
      <c r="AP399" s="73"/>
      <c r="AQ399" s="73"/>
      <c r="AR399" s="73"/>
      <c r="AS399" s="14"/>
      <c r="AT399" s="14"/>
      <c r="AU399" s="14"/>
      <c r="AV399" s="14"/>
      <c r="AW399" s="14"/>
      <c r="AX399" s="14"/>
      <c r="AY399" s="14"/>
      <c r="AZ399" s="14"/>
      <c r="BA399" s="14"/>
      <c r="BB399" s="14"/>
      <c r="BC399" s="14"/>
      <c r="BD399" s="14"/>
      <c r="BE399" s="14"/>
      <c r="BF399" s="14"/>
      <c r="BG399" s="14"/>
      <c r="BH399" s="14"/>
      <c r="BI399" s="14"/>
      <c r="BJ399" s="14"/>
      <c r="BK399" s="14"/>
      <c r="BL399" s="14"/>
      <c r="BM399" s="14"/>
      <c r="BN399" s="14"/>
      <c r="BO399" s="14"/>
      <c r="BP399" s="14"/>
      <c r="BQ399" s="14"/>
      <c r="BR399" s="14"/>
      <c r="BS399" s="14"/>
      <c r="BT399" s="14"/>
      <c r="BU399" s="14"/>
      <c r="BV399" s="14"/>
      <c r="BW399" s="14"/>
      <c r="BX399" s="14"/>
      <c r="BY399" s="14"/>
      <c r="BZ399" s="14"/>
      <c r="CA399" s="14"/>
      <c r="CB399" s="14"/>
      <c r="CC399" s="14"/>
      <c r="CD399" s="14"/>
      <c r="CE399" s="14"/>
      <c r="CF399" s="14"/>
      <c r="CG399" s="14"/>
      <c r="CH399" s="14"/>
      <c r="CI399" s="14"/>
      <c r="CJ399" s="14"/>
      <c r="CK399" s="14"/>
      <c r="CL399" s="14"/>
      <c r="CM399" s="14"/>
      <c r="CN399" s="14"/>
      <c r="CO399" s="14"/>
      <c r="CP399" s="14"/>
      <c r="CQ399" s="14"/>
      <c r="CR399" s="14"/>
      <c r="CS399" s="14"/>
      <c r="CT399" s="14"/>
      <c r="CU399" s="14"/>
      <c r="CV399" s="14"/>
      <c r="CW399" s="14"/>
      <c r="CX399" s="14"/>
      <c r="CY399" s="14"/>
      <c r="CZ399" s="14"/>
      <c r="DA399" s="14"/>
      <c r="DB399" s="14"/>
      <c r="DC399" s="16"/>
      <c r="DD399" s="16"/>
      <c r="DE399" s="16"/>
      <c r="DF399" s="16"/>
      <c r="DG399" s="16"/>
      <c r="DH399" s="16"/>
      <c r="DI399" s="16"/>
      <c r="DJ399" s="16"/>
      <c r="DK399" s="16"/>
      <c r="DL399" s="16"/>
      <c r="DM399" s="16"/>
      <c r="DN399" s="16"/>
      <c r="DO399" s="16"/>
      <c r="DP399" s="16"/>
      <c r="DQ399" s="16"/>
      <c r="DR399" s="16"/>
      <c r="DS399" s="16"/>
      <c r="DT399" s="16"/>
      <c r="DU399" s="16"/>
      <c r="DV399" s="16"/>
      <c r="DW399" s="16"/>
      <c r="DX399" s="16"/>
      <c r="DY399" s="16"/>
      <c r="DZ399" s="16"/>
      <c r="EA399" s="16"/>
      <c r="EB399" s="16"/>
      <c r="EC399" s="16"/>
      <c r="ED399" s="16"/>
      <c r="EE399" s="16"/>
      <c r="EF399" s="16"/>
      <c r="EG399" s="16"/>
      <c r="EH399" s="16"/>
      <c r="EI399" s="16"/>
      <c r="EJ399" s="16"/>
      <c r="EK399" s="16"/>
      <c r="EL399" s="16"/>
      <c r="EM399" s="16"/>
      <c r="EN399" s="16"/>
      <c r="EO399" s="16"/>
      <c r="EP399" s="16"/>
      <c r="EQ399" s="16"/>
      <c r="ER399" s="16"/>
      <c r="ES399" s="16"/>
      <c r="ET399" s="16"/>
      <c r="EU399" s="16"/>
      <c r="EV399" s="16"/>
      <c r="EW399" s="16"/>
      <c r="EX399" s="16"/>
    </row>
    <row r="400" spans="1:154" x14ac:dyDescent="0.2">
      <c r="A400" s="246" t="s">
        <v>360</v>
      </c>
      <c r="B400" s="247" t="s">
        <v>138</v>
      </c>
      <c r="C400" s="247"/>
      <c r="D400" s="247"/>
      <c r="E400" s="247"/>
      <c r="F400" s="247"/>
      <c r="G400" s="272" t="s">
        <v>361</v>
      </c>
      <c r="H400" s="213">
        <f>H402</f>
        <v>7665000</v>
      </c>
      <c r="I400" s="214">
        <f>I402</f>
        <v>7665000</v>
      </c>
      <c r="J400" s="118">
        <f t="shared" si="49"/>
        <v>0</v>
      </c>
      <c r="K400" s="281"/>
      <c r="L400" s="215">
        <f>L402</f>
        <v>4798000</v>
      </c>
      <c r="M400" s="170">
        <f>M402</f>
        <v>3731796</v>
      </c>
      <c r="N400" s="170">
        <f>N402</f>
        <v>968836</v>
      </c>
      <c r="O400" s="216">
        <f>O402</f>
        <v>4700632</v>
      </c>
      <c r="P400" s="216"/>
      <c r="Q400" s="97"/>
      <c r="R400" s="73"/>
      <c r="S400" s="73"/>
      <c r="T400" s="74"/>
      <c r="U400" s="73"/>
      <c r="V400" s="73"/>
      <c r="W400" s="73"/>
      <c r="X400" s="73"/>
      <c r="Y400" s="73"/>
      <c r="Z400" s="73"/>
      <c r="AA400" s="73"/>
      <c r="AB400" s="73"/>
      <c r="AC400" s="73"/>
      <c r="AD400" s="73"/>
      <c r="AE400" s="73"/>
      <c r="AF400" s="73"/>
      <c r="AG400" s="73"/>
      <c r="AH400" s="73"/>
      <c r="AI400" s="73"/>
      <c r="AJ400" s="73"/>
      <c r="AK400" s="73"/>
      <c r="AL400" s="73"/>
      <c r="AM400" s="73"/>
      <c r="AN400" s="73"/>
      <c r="AO400" s="73"/>
      <c r="AP400" s="73"/>
      <c r="AQ400" s="73"/>
      <c r="AR400" s="73"/>
      <c r="AS400" s="14"/>
      <c r="AT400" s="14"/>
      <c r="AU400" s="14"/>
      <c r="AV400" s="14"/>
      <c r="AW400" s="14"/>
      <c r="AX400" s="14"/>
      <c r="AY400" s="14"/>
      <c r="AZ400" s="14"/>
      <c r="BA400" s="14"/>
      <c r="BB400" s="14"/>
      <c r="BC400" s="14"/>
      <c r="BD400" s="14"/>
      <c r="BE400" s="14"/>
      <c r="BF400" s="14"/>
      <c r="BG400" s="14"/>
      <c r="BH400" s="14"/>
      <c r="BI400" s="14"/>
      <c r="BJ400" s="14"/>
      <c r="BK400" s="14"/>
      <c r="BL400" s="14"/>
      <c r="BM400" s="14"/>
      <c r="BN400" s="14"/>
      <c r="BO400" s="14"/>
      <c r="BP400" s="14"/>
      <c r="BQ400" s="14"/>
      <c r="BR400" s="14"/>
      <c r="BS400" s="14"/>
      <c r="BT400" s="14"/>
      <c r="BU400" s="14"/>
      <c r="BV400" s="14"/>
      <c r="BW400" s="14"/>
      <c r="BX400" s="14"/>
      <c r="BY400" s="14"/>
      <c r="BZ400" s="14"/>
      <c r="CA400" s="14"/>
      <c r="CB400" s="14"/>
      <c r="CC400" s="14"/>
      <c r="CD400" s="14"/>
      <c r="CE400" s="14"/>
      <c r="CF400" s="14"/>
      <c r="CG400" s="14"/>
      <c r="CH400" s="14"/>
      <c r="CI400" s="14"/>
      <c r="CJ400" s="14"/>
      <c r="CK400" s="14"/>
      <c r="CL400" s="14"/>
      <c r="CM400" s="14"/>
      <c r="CN400" s="14"/>
      <c r="CO400" s="14"/>
      <c r="CP400" s="14"/>
      <c r="CQ400" s="14"/>
      <c r="CR400" s="14"/>
      <c r="CS400" s="14"/>
      <c r="CT400" s="14"/>
      <c r="CU400" s="14"/>
      <c r="CV400" s="14"/>
      <c r="CW400" s="14"/>
      <c r="CX400" s="14"/>
      <c r="CY400" s="14"/>
      <c r="CZ400" s="14"/>
      <c r="DA400" s="14"/>
      <c r="DB400" s="14"/>
      <c r="DC400" s="16"/>
      <c r="DD400" s="16"/>
      <c r="DE400" s="16"/>
      <c r="DF400" s="16"/>
      <c r="DG400" s="16"/>
      <c r="DH400" s="16"/>
      <c r="DI400" s="16"/>
      <c r="DJ400" s="16"/>
      <c r="DK400" s="16"/>
      <c r="DL400" s="16"/>
      <c r="DM400" s="16"/>
      <c r="DN400" s="16"/>
      <c r="DO400" s="16"/>
      <c r="DP400" s="16"/>
      <c r="DQ400" s="16"/>
      <c r="DR400" s="16"/>
      <c r="DS400" s="16"/>
      <c r="DT400" s="16"/>
      <c r="DU400" s="16"/>
      <c r="DV400" s="16"/>
      <c r="DW400" s="16"/>
      <c r="DX400" s="16"/>
      <c r="DY400" s="16"/>
      <c r="DZ400" s="16"/>
      <c r="EA400" s="16"/>
      <c r="EB400" s="16"/>
      <c r="EC400" s="16"/>
      <c r="ED400" s="16"/>
      <c r="EE400" s="16"/>
      <c r="EF400" s="16"/>
      <c r="EG400" s="16"/>
      <c r="EH400" s="16"/>
      <c r="EI400" s="16"/>
      <c r="EJ400" s="16"/>
      <c r="EK400" s="16"/>
      <c r="EL400" s="16"/>
      <c r="EM400" s="16"/>
      <c r="EN400" s="16"/>
      <c r="EO400" s="16"/>
      <c r="EP400" s="16"/>
      <c r="EQ400" s="16"/>
      <c r="ER400" s="16"/>
      <c r="ES400" s="16"/>
      <c r="ET400" s="16"/>
      <c r="EU400" s="16"/>
      <c r="EV400" s="16"/>
      <c r="EW400" s="16"/>
      <c r="EX400" s="16"/>
    </row>
    <row r="401" spans="1:154" ht="49.5" hidden="1" customHeight="1" x14ac:dyDescent="0.2">
      <c r="A401" s="246"/>
      <c r="B401" s="247"/>
      <c r="C401" s="247"/>
      <c r="D401" s="247" t="s">
        <v>115</v>
      </c>
      <c r="E401" s="247"/>
      <c r="F401" s="247"/>
      <c r="G401" s="272" t="s">
        <v>116</v>
      </c>
      <c r="H401" s="213">
        <f>H482</f>
        <v>9000</v>
      </c>
      <c r="I401" s="214">
        <f>I482</f>
        <v>9000</v>
      </c>
      <c r="J401" s="118">
        <f t="shared" si="49"/>
        <v>0</v>
      </c>
      <c r="K401" s="281"/>
      <c r="L401" s="215">
        <f>L482</f>
        <v>9000</v>
      </c>
      <c r="M401" s="170">
        <f>M482</f>
        <v>9000</v>
      </c>
      <c r="N401" s="170">
        <f>N482</f>
        <v>0</v>
      </c>
      <c r="O401" s="216">
        <f>O482</f>
        <v>9000</v>
      </c>
      <c r="P401" s="216">
        <f t="shared" si="52"/>
        <v>0</v>
      </c>
      <c r="Q401" s="97"/>
      <c r="R401" s="73"/>
      <c r="S401" s="73"/>
      <c r="T401" s="74"/>
      <c r="U401" s="73"/>
      <c r="V401" s="73"/>
      <c r="W401" s="73"/>
      <c r="X401" s="73"/>
      <c r="Y401" s="73"/>
      <c r="Z401" s="73"/>
      <c r="AA401" s="73"/>
      <c r="AB401" s="73"/>
      <c r="AC401" s="73"/>
      <c r="AD401" s="73"/>
      <c r="AE401" s="73"/>
      <c r="AF401" s="73"/>
      <c r="AG401" s="73"/>
      <c r="AH401" s="73"/>
      <c r="AI401" s="73"/>
      <c r="AJ401" s="73"/>
      <c r="AK401" s="73"/>
      <c r="AL401" s="73"/>
      <c r="AM401" s="73"/>
      <c r="AN401" s="73"/>
      <c r="AO401" s="73"/>
      <c r="AP401" s="73"/>
      <c r="AQ401" s="73"/>
      <c r="AR401" s="73"/>
      <c r="AS401" s="14"/>
      <c r="AT401" s="14"/>
      <c r="AU401" s="14"/>
      <c r="AV401" s="14"/>
      <c r="AW401" s="14"/>
      <c r="AX401" s="14"/>
      <c r="AY401" s="14"/>
      <c r="AZ401" s="14"/>
      <c r="BA401" s="14"/>
      <c r="BB401" s="14"/>
      <c r="BC401" s="14"/>
      <c r="BD401" s="14"/>
      <c r="BE401" s="14"/>
      <c r="BF401" s="14"/>
      <c r="BG401" s="14"/>
      <c r="BH401" s="14"/>
      <c r="BI401" s="14"/>
      <c r="BJ401" s="14"/>
      <c r="BK401" s="14"/>
      <c r="BL401" s="14"/>
      <c r="BM401" s="14"/>
      <c r="BN401" s="14"/>
      <c r="BO401" s="14"/>
      <c r="BP401" s="14"/>
      <c r="BQ401" s="14"/>
      <c r="BR401" s="14"/>
      <c r="BS401" s="14"/>
      <c r="BT401" s="14"/>
      <c r="BU401" s="14"/>
      <c r="BV401" s="14"/>
      <c r="BW401" s="14"/>
      <c r="BX401" s="14"/>
      <c r="BY401" s="14"/>
      <c r="BZ401" s="14"/>
      <c r="CA401" s="14"/>
      <c r="CB401" s="14"/>
      <c r="CC401" s="14"/>
      <c r="CD401" s="14"/>
      <c r="CE401" s="14"/>
      <c r="CF401" s="14"/>
      <c r="CG401" s="14"/>
      <c r="CH401" s="14"/>
      <c r="CI401" s="14"/>
      <c r="CJ401" s="14"/>
      <c r="CK401" s="14"/>
      <c r="CL401" s="14"/>
      <c r="CM401" s="14"/>
      <c r="CN401" s="14"/>
      <c r="CO401" s="14"/>
      <c r="CP401" s="14"/>
      <c r="CQ401" s="14"/>
      <c r="CR401" s="14"/>
      <c r="CS401" s="14"/>
      <c r="CT401" s="14"/>
      <c r="CU401" s="14"/>
      <c r="CV401" s="14"/>
      <c r="CW401" s="14"/>
      <c r="CX401" s="14"/>
      <c r="CY401" s="14"/>
      <c r="CZ401" s="14"/>
      <c r="DA401" s="14"/>
      <c r="DB401" s="14"/>
      <c r="DC401" s="16"/>
      <c r="DD401" s="16"/>
      <c r="DE401" s="16"/>
      <c r="DF401" s="16"/>
      <c r="DG401" s="16"/>
      <c r="DH401" s="16"/>
      <c r="DI401" s="16"/>
      <c r="DJ401" s="16"/>
      <c r="DK401" s="16"/>
      <c r="DL401" s="16"/>
      <c r="DM401" s="16"/>
      <c r="DN401" s="16"/>
      <c r="DO401" s="16"/>
      <c r="DP401" s="16"/>
      <c r="DQ401" s="16"/>
      <c r="DR401" s="16"/>
      <c r="DS401" s="16"/>
      <c r="DT401" s="16"/>
      <c r="DU401" s="16"/>
      <c r="DV401" s="16"/>
      <c r="DW401" s="16"/>
      <c r="DX401" s="16"/>
      <c r="DY401" s="16"/>
      <c r="DZ401" s="16"/>
      <c r="EA401" s="16"/>
      <c r="EB401" s="16"/>
      <c r="EC401" s="16"/>
      <c r="ED401" s="16"/>
      <c r="EE401" s="16"/>
      <c r="EF401" s="16"/>
      <c r="EG401" s="16"/>
      <c r="EH401" s="16"/>
      <c r="EI401" s="16"/>
      <c r="EJ401" s="16"/>
      <c r="EK401" s="16"/>
      <c r="EL401" s="16"/>
      <c r="EM401" s="16"/>
      <c r="EN401" s="16"/>
      <c r="EO401" s="16"/>
      <c r="EP401" s="16"/>
      <c r="EQ401" s="16"/>
      <c r="ER401" s="16"/>
      <c r="ES401" s="16"/>
      <c r="ET401" s="16"/>
      <c r="EU401" s="16"/>
      <c r="EV401" s="16"/>
      <c r="EW401" s="16"/>
      <c r="EX401" s="16"/>
    </row>
    <row r="402" spans="1:154" s="114" customFormat="1" ht="15.75" customHeight="1" x14ac:dyDescent="0.25">
      <c r="A402" s="203" t="s">
        <v>362</v>
      </c>
      <c r="B402" s="204"/>
      <c r="C402" s="204"/>
      <c r="D402" s="204"/>
      <c r="E402" s="204"/>
      <c r="F402" s="204"/>
      <c r="G402" s="127" t="s">
        <v>363</v>
      </c>
      <c r="H402" s="250">
        <f>+H403+H479</f>
        <v>7665000</v>
      </c>
      <c r="I402" s="251">
        <f>+I403+I479</f>
        <v>7665000</v>
      </c>
      <c r="J402" s="186">
        <f>+J403</f>
        <v>0</v>
      </c>
      <c r="K402" s="282">
        <f t="shared" ref="K402:K465" si="56">ROUND(I402/H402*100,2)</f>
        <v>100</v>
      </c>
      <c r="L402" s="252">
        <f>+L403+L479</f>
        <v>4798000</v>
      </c>
      <c r="M402" s="186">
        <f>+M403+M479</f>
        <v>3731796</v>
      </c>
      <c r="N402" s="186">
        <f>+N403+N479</f>
        <v>968836</v>
      </c>
      <c r="O402" s="253">
        <f>+O403+O479</f>
        <v>4700632</v>
      </c>
      <c r="P402" s="253">
        <f t="shared" si="52"/>
        <v>97368</v>
      </c>
      <c r="Q402" s="136">
        <f t="shared" si="53"/>
        <v>97.97</v>
      </c>
      <c r="R402" s="254"/>
      <c r="S402" s="254"/>
      <c r="T402" s="255"/>
      <c r="U402" s="254"/>
      <c r="V402" s="254"/>
      <c r="W402" s="254"/>
      <c r="X402" s="254"/>
      <c r="Y402" s="254"/>
      <c r="Z402" s="254"/>
      <c r="AA402" s="254"/>
      <c r="AB402" s="254"/>
      <c r="AC402" s="254"/>
      <c r="AD402" s="254"/>
      <c r="AE402" s="254"/>
      <c r="AF402" s="254"/>
      <c r="AG402" s="254"/>
      <c r="AH402" s="254"/>
      <c r="AI402" s="254"/>
      <c r="AJ402" s="254"/>
      <c r="AK402" s="254"/>
      <c r="AL402" s="254"/>
      <c r="AM402" s="254"/>
      <c r="AN402" s="254"/>
      <c r="AO402" s="254"/>
      <c r="AP402" s="254"/>
      <c r="AQ402" s="254"/>
      <c r="AR402" s="254"/>
      <c r="AS402" s="113"/>
      <c r="AT402" s="113"/>
      <c r="AU402" s="113"/>
      <c r="AV402" s="113"/>
      <c r="AW402" s="113"/>
      <c r="AX402" s="113"/>
      <c r="AY402" s="113"/>
      <c r="AZ402" s="113"/>
      <c r="BA402" s="113"/>
      <c r="BB402" s="113"/>
      <c r="BC402" s="113"/>
      <c r="BD402" s="113"/>
      <c r="BE402" s="113"/>
      <c r="BF402" s="113"/>
      <c r="BG402" s="113"/>
      <c r="BH402" s="113"/>
      <c r="BI402" s="113"/>
      <c r="BJ402" s="113"/>
      <c r="BK402" s="113"/>
      <c r="BL402" s="113"/>
      <c r="BM402" s="113"/>
      <c r="BN402" s="113"/>
      <c r="BO402" s="113"/>
      <c r="BP402" s="113"/>
      <c r="BQ402" s="113"/>
      <c r="BR402" s="113"/>
      <c r="BS402" s="113"/>
      <c r="BT402" s="113"/>
      <c r="BU402" s="113"/>
      <c r="BV402" s="113"/>
      <c r="BW402" s="113"/>
      <c r="BX402" s="113"/>
      <c r="BY402" s="113"/>
      <c r="BZ402" s="113"/>
      <c r="CA402" s="113"/>
      <c r="CB402" s="113"/>
      <c r="CC402" s="113"/>
      <c r="CD402" s="113"/>
      <c r="CE402" s="113"/>
      <c r="CF402" s="113"/>
      <c r="CG402" s="113"/>
      <c r="CH402" s="113"/>
      <c r="CI402" s="113"/>
      <c r="CJ402" s="113"/>
      <c r="CK402" s="113"/>
      <c r="CL402" s="113"/>
      <c r="CM402" s="113"/>
      <c r="CN402" s="113"/>
      <c r="CO402" s="113"/>
      <c r="CP402" s="113"/>
      <c r="CQ402" s="113"/>
      <c r="CR402" s="113"/>
      <c r="CS402" s="113"/>
      <c r="CT402" s="113"/>
      <c r="CU402" s="113"/>
      <c r="CV402" s="113"/>
      <c r="CW402" s="113"/>
      <c r="CX402" s="113"/>
      <c r="CY402" s="113"/>
      <c r="CZ402" s="113"/>
      <c r="DA402" s="113"/>
      <c r="DB402" s="113"/>
      <c r="DC402" s="113"/>
      <c r="DD402" s="113"/>
      <c r="DE402" s="113"/>
      <c r="DF402" s="113"/>
      <c r="DG402" s="113"/>
      <c r="DH402" s="113"/>
      <c r="DI402" s="113"/>
      <c r="DJ402" s="113"/>
      <c r="DK402" s="113"/>
      <c r="DL402" s="113"/>
      <c r="DM402" s="113"/>
      <c r="DN402" s="113"/>
      <c r="DO402" s="113"/>
      <c r="DP402" s="113"/>
      <c r="DQ402" s="113"/>
      <c r="DR402" s="113"/>
      <c r="DS402" s="113"/>
      <c r="DT402" s="113"/>
      <c r="DU402" s="113"/>
      <c r="DV402" s="113"/>
      <c r="DW402" s="113"/>
      <c r="DX402" s="113"/>
      <c r="DY402" s="113"/>
      <c r="DZ402" s="113"/>
      <c r="EA402" s="113"/>
      <c r="EB402" s="113"/>
      <c r="EC402" s="113"/>
      <c r="ED402" s="113"/>
      <c r="EE402" s="113"/>
      <c r="EF402" s="113"/>
      <c r="EG402" s="113"/>
      <c r="EH402" s="113"/>
      <c r="EI402" s="113"/>
      <c r="EJ402" s="113"/>
      <c r="EK402" s="113"/>
      <c r="EL402" s="113"/>
      <c r="EM402" s="113"/>
      <c r="EN402" s="113"/>
      <c r="EO402" s="113"/>
      <c r="EP402" s="113"/>
      <c r="EQ402" s="113"/>
      <c r="ER402" s="113"/>
      <c r="ES402" s="113"/>
      <c r="ET402" s="113"/>
      <c r="EU402" s="113"/>
      <c r="EV402" s="113"/>
      <c r="EW402" s="113"/>
      <c r="EX402" s="113"/>
    </row>
    <row r="403" spans="1:154" x14ac:dyDescent="0.2">
      <c r="A403" s="87"/>
      <c r="B403" s="88"/>
      <c r="C403" s="88"/>
      <c r="D403" s="88" t="s">
        <v>40</v>
      </c>
      <c r="E403" s="88"/>
      <c r="F403" s="88"/>
      <c r="G403" s="212" t="s">
        <v>94</v>
      </c>
      <c r="H403" s="213">
        <f>H404+H407+H410+H413+H419+H426+H459</f>
        <v>7665000</v>
      </c>
      <c r="I403" s="214">
        <f>I404+I407+I410+I413+I419+I426+I459</f>
        <v>7665000</v>
      </c>
      <c r="J403" s="170">
        <f>J404+J407+J410+J413+J419+J426+J459</f>
        <v>0</v>
      </c>
      <c r="K403" s="281">
        <f t="shared" si="56"/>
        <v>100</v>
      </c>
      <c r="L403" s="215">
        <f>L404+L407+L410+L413+L419+L426+L459</f>
        <v>4798000</v>
      </c>
      <c r="M403" s="170">
        <f>M404+M407+M410+M413+M419+M426+M459</f>
        <v>3802073</v>
      </c>
      <c r="N403" s="170">
        <f>N404+N407+N410+N413+N419+N426+N459</f>
        <v>970884</v>
      </c>
      <c r="O403" s="216">
        <f>O404+O407+O410+O413+O419+O426+O459</f>
        <v>4772957</v>
      </c>
      <c r="P403" s="216">
        <f t="shared" si="52"/>
        <v>25043</v>
      </c>
      <c r="Q403" s="97">
        <f t="shared" si="53"/>
        <v>99.48</v>
      </c>
      <c r="R403" s="73"/>
      <c r="S403" s="73"/>
      <c r="T403" s="74"/>
      <c r="U403" s="73"/>
      <c r="V403" s="73"/>
      <c r="W403" s="73"/>
      <c r="X403" s="73"/>
      <c r="Y403" s="73"/>
      <c r="Z403" s="73"/>
      <c r="AA403" s="73"/>
      <c r="AB403" s="73"/>
      <c r="AC403" s="73"/>
      <c r="AD403" s="73"/>
      <c r="AE403" s="73"/>
      <c r="AF403" s="73"/>
      <c r="AG403" s="73"/>
      <c r="AH403" s="73"/>
      <c r="AI403" s="73"/>
      <c r="AJ403" s="73"/>
      <c r="AK403" s="73"/>
      <c r="AL403" s="73"/>
      <c r="AM403" s="73"/>
      <c r="AN403" s="73"/>
      <c r="AO403" s="73"/>
      <c r="AP403" s="73"/>
      <c r="AQ403" s="73"/>
      <c r="AR403" s="73"/>
      <c r="AS403" s="14"/>
      <c r="AT403" s="14"/>
      <c r="AU403" s="14"/>
      <c r="AV403" s="14"/>
      <c r="AW403" s="14"/>
      <c r="AX403" s="14"/>
      <c r="AY403" s="14"/>
      <c r="AZ403" s="14"/>
      <c r="BA403" s="14"/>
      <c r="BB403" s="14"/>
      <c r="BC403" s="14"/>
      <c r="BD403" s="14"/>
      <c r="BE403" s="14"/>
      <c r="BF403" s="14"/>
      <c r="BG403" s="14"/>
      <c r="BH403" s="14"/>
      <c r="BI403" s="14"/>
      <c r="BJ403" s="14"/>
      <c r="BK403" s="14"/>
      <c r="BL403" s="14"/>
      <c r="BM403" s="14"/>
      <c r="BN403" s="14"/>
      <c r="BO403" s="14"/>
      <c r="BP403" s="14"/>
      <c r="BQ403" s="14"/>
      <c r="BR403" s="14"/>
      <c r="BS403" s="14"/>
      <c r="BT403" s="14"/>
      <c r="BU403" s="14"/>
      <c r="BV403" s="14"/>
      <c r="BW403" s="14"/>
      <c r="BX403" s="14"/>
      <c r="BY403" s="14"/>
      <c r="BZ403" s="14"/>
      <c r="CA403" s="14"/>
      <c r="CB403" s="14"/>
      <c r="CC403" s="14"/>
      <c r="CD403" s="14"/>
      <c r="CE403" s="14"/>
      <c r="CF403" s="14"/>
      <c r="CG403" s="14"/>
      <c r="CH403" s="14"/>
      <c r="CI403" s="14"/>
      <c r="CJ403" s="14"/>
      <c r="CK403" s="14"/>
      <c r="CL403" s="14"/>
      <c r="CM403" s="14"/>
      <c r="CN403" s="14"/>
      <c r="CO403" s="14"/>
      <c r="CP403" s="14"/>
      <c r="CQ403" s="14"/>
      <c r="CR403" s="14"/>
      <c r="CS403" s="14"/>
      <c r="CT403" s="14"/>
      <c r="CU403" s="14"/>
      <c r="CV403" s="14"/>
      <c r="CW403" s="14"/>
      <c r="CX403" s="14"/>
      <c r="CY403" s="14"/>
      <c r="CZ403" s="14"/>
      <c r="DA403" s="14"/>
      <c r="DB403" s="14"/>
      <c r="DC403" s="16"/>
      <c r="DD403" s="16"/>
      <c r="DE403" s="16"/>
      <c r="DF403" s="16"/>
      <c r="DG403" s="16"/>
      <c r="DH403" s="16"/>
      <c r="DI403" s="16"/>
      <c r="DJ403" s="16"/>
      <c r="DK403" s="16"/>
      <c r="DL403" s="16"/>
      <c r="DM403" s="16"/>
      <c r="DN403" s="16"/>
      <c r="DO403" s="16"/>
      <c r="DP403" s="16"/>
      <c r="DQ403" s="16"/>
      <c r="DR403" s="16"/>
      <c r="DS403" s="16"/>
      <c r="DT403" s="16"/>
      <c r="DU403" s="16"/>
      <c r="DV403" s="16"/>
      <c r="DW403" s="16"/>
      <c r="DX403" s="16"/>
      <c r="DY403" s="16"/>
      <c r="DZ403" s="16"/>
      <c r="EA403" s="16"/>
      <c r="EB403" s="16"/>
      <c r="EC403" s="16"/>
      <c r="ED403" s="16"/>
      <c r="EE403" s="16"/>
      <c r="EF403" s="16"/>
      <c r="EG403" s="16"/>
      <c r="EH403" s="16"/>
      <c r="EI403" s="16"/>
      <c r="EJ403" s="16"/>
      <c r="EK403" s="16"/>
      <c r="EL403" s="16"/>
      <c r="EM403" s="16"/>
      <c r="EN403" s="16"/>
      <c r="EO403" s="16"/>
      <c r="EP403" s="16"/>
      <c r="EQ403" s="16"/>
      <c r="ER403" s="16"/>
      <c r="ES403" s="16"/>
      <c r="ET403" s="16"/>
      <c r="EU403" s="16"/>
      <c r="EV403" s="16"/>
      <c r="EW403" s="16"/>
      <c r="EX403" s="16"/>
    </row>
    <row r="404" spans="1:154" x14ac:dyDescent="0.2">
      <c r="A404" s="87"/>
      <c r="B404" s="88"/>
      <c r="C404" s="88"/>
      <c r="D404" s="88" t="s">
        <v>124</v>
      </c>
      <c r="E404" s="88"/>
      <c r="F404" s="88"/>
      <c r="G404" s="212" t="s">
        <v>98</v>
      </c>
      <c r="H404" s="213">
        <f>H405</f>
        <v>9000</v>
      </c>
      <c r="I404" s="214">
        <f>I405</f>
        <v>9000</v>
      </c>
      <c r="J404" s="170">
        <f t="shared" ref="J404:J405" si="57">J405</f>
        <v>0</v>
      </c>
      <c r="K404" s="281">
        <f t="shared" si="56"/>
        <v>100</v>
      </c>
      <c r="L404" s="215">
        <f t="shared" ref="L404:O405" si="58">L405</f>
        <v>9000</v>
      </c>
      <c r="M404" s="170">
        <f t="shared" si="58"/>
        <v>9000</v>
      </c>
      <c r="N404" s="170">
        <f t="shared" si="58"/>
        <v>0</v>
      </c>
      <c r="O404" s="216">
        <f t="shared" si="58"/>
        <v>9000</v>
      </c>
      <c r="P404" s="216">
        <f t="shared" si="52"/>
        <v>0</v>
      </c>
      <c r="Q404" s="97">
        <f t="shared" si="53"/>
        <v>100</v>
      </c>
      <c r="R404" s="73"/>
      <c r="S404" s="73"/>
      <c r="T404" s="74"/>
      <c r="U404" s="73"/>
      <c r="V404" s="73"/>
      <c r="W404" s="73"/>
      <c r="X404" s="73"/>
      <c r="Y404" s="73"/>
      <c r="Z404" s="73"/>
      <c r="AA404" s="73"/>
      <c r="AB404" s="73"/>
      <c r="AC404" s="73"/>
      <c r="AD404" s="73"/>
      <c r="AE404" s="73"/>
      <c r="AF404" s="73"/>
      <c r="AG404" s="73"/>
      <c r="AH404" s="73"/>
      <c r="AI404" s="73"/>
      <c r="AJ404" s="73"/>
      <c r="AK404" s="73"/>
      <c r="AL404" s="73"/>
      <c r="AM404" s="73"/>
      <c r="AN404" s="73"/>
      <c r="AO404" s="73"/>
      <c r="AP404" s="73"/>
      <c r="AQ404" s="73"/>
      <c r="AR404" s="73"/>
      <c r="AS404" s="14"/>
      <c r="AT404" s="14"/>
      <c r="AU404" s="14"/>
      <c r="AV404" s="14"/>
      <c r="AW404" s="14"/>
      <c r="AX404" s="14"/>
      <c r="AY404" s="14"/>
      <c r="AZ404" s="14"/>
      <c r="BA404" s="14"/>
      <c r="BB404" s="14"/>
      <c r="BC404" s="14"/>
      <c r="BD404" s="14"/>
      <c r="BE404" s="14"/>
      <c r="BF404" s="14"/>
      <c r="BG404" s="14"/>
      <c r="BH404" s="14"/>
      <c r="BI404" s="14"/>
      <c r="BJ404" s="14"/>
      <c r="BK404" s="14"/>
      <c r="BL404" s="14"/>
      <c r="BM404" s="14"/>
      <c r="BN404" s="14"/>
      <c r="BO404" s="14"/>
      <c r="BP404" s="14"/>
      <c r="BQ404" s="14"/>
      <c r="BR404" s="14"/>
      <c r="BS404" s="14"/>
      <c r="BT404" s="14"/>
      <c r="BU404" s="14"/>
      <c r="BV404" s="14"/>
      <c r="BW404" s="14"/>
      <c r="BX404" s="14"/>
      <c r="BY404" s="14"/>
      <c r="BZ404" s="14"/>
      <c r="CA404" s="14"/>
      <c r="CB404" s="14"/>
      <c r="CC404" s="14"/>
      <c r="CD404" s="14"/>
      <c r="CE404" s="14"/>
      <c r="CF404" s="14"/>
      <c r="CG404" s="14"/>
      <c r="CH404" s="14"/>
      <c r="CI404" s="14"/>
      <c r="CJ404" s="14"/>
      <c r="CK404" s="14"/>
      <c r="CL404" s="14"/>
      <c r="CM404" s="14"/>
      <c r="CN404" s="14"/>
      <c r="CO404" s="14"/>
      <c r="CP404" s="14"/>
      <c r="CQ404" s="14"/>
      <c r="CR404" s="14"/>
      <c r="CS404" s="14"/>
      <c r="CT404" s="14"/>
      <c r="CU404" s="14"/>
      <c r="CV404" s="14"/>
      <c r="CW404" s="14"/>
      <c r="CX404" s="14"/>
      <c r="CY404" s="14"/>
      <c r="CZ404" s="14"/>
      <c r="DA404" s="14"/>
      <c r="DB404" s="14"/>
      <c r="DC404" s="16"/>
      <c r="DD404" s="16"/>
      <c r="DE404" s="16"/>
      <c r="DF404" s="16"/>
      <c r="DG404" s="16"/>
      <c r="DH404" s="16"/>
      <c r="DI404" s="16"/>
      <c r="DJ404" s="16"/>
      <c r="DK404" s="16"/>
      <c r="DL404" s="16"/>
      <c r="DM404" s="16"/>
      <c r="DN404" s="16"/>
      <c r="DO404" s="16"/>
      <c r="DP404" s="16"/>
      <c r="DQ404" s="16"/>
      <c r="DR404" s="16"/>
      <c r="DS404" s="16"/>
      <c r="DT404" s="16"/>
      <c r="DU404" s="16"/>
      <c r="DV404" s="16"/>
      <c r="DW404" s="16"/>
      <c r="DX404" s="16"/>
      <c r="DY404" s="16"/>
      <c r="DZ404" s="16"/>
      <c r="EA404" s="16"/>
      <c r="EB404" s="16"/>
      <c r="EC404" s="16"/>
      <c r="ED404" s="16"/>
      <c r="EE404" s="16"/>
      <c r="EF404" s="16"/>
      <c r="EG404" s="16"/>
      <c r="EH404" s="16"/>
      <c r="EI404" s="16"/>
      <c r="EJ404" s="16"/>
      <c r="EK404" s="16"/>
      <c r="EL404" s="16"/>
      <c r="EM404" s="16"/>
      <c r="EN404" s="16"/>
      <c r="EO404" s="16"/>
      <c r="EP404" s="16"/>
      <c r="EQ404" s="16"/>
      <c r="ER404" s="16"/>
      <c r="ES404" s="16"/>
      <c r="ET404" s="16"/>
      <c r="EU404" s="16"/>
      <c r="EV404" s="16"/>
      <c r="EW404" s="16"/>
      <c r="EX404" s="16"/>
    </row>
    <row r="405" spans="1:154" x14ac:dyDescent="0.2">
      <c r="A405" s="87"/>
      <c r="B405" s="88"/>
      <c r="C405" s="88"/>
      <c r="D405" s="88"/>
      <c r="E405" s="88" t="s">
        <v>125</v>
      </c>
      <c r="F405" s="88"/>
      <c r="G405" s="122" t="s">
        <v>311</v>
      </c>
      <c r="H405" s="213">
        <f>H406</f>
        <v>9000</v>
      </c>
      <c r="I405" s="214">
        <f>I406</f>
        <v>9000</v>
      </c>
      <c r="J405" s="170">
        <f t="shared" si="57"/>
        <v>0</v>
      </c>
      <c r="K405" s="281">
        <f t="shared" si="56"/>
        <v>100</v>
      </c>
      <c r="L405" s="215">
        <f t="shared" si="58"/>
        <v>9000</v>
      </c>
      <c r="M405" s="170">
        <f t="shared" si="58"/>
        <v>9000</v>
      </c>
      <c r="N405" s="170">
        <f t="shared" si="58"/>
        <v>0</v>
      </c>
      <c r="O405" s="216">
        <f t="shared" si="58"/>
        <v>9000</v>
      </c>
      <c r="P405" s="216">
        <f t="shared" si="52"/>
        <v>0</v>
      </c>
      <c r="Q405" s="97">
        <f t="shared" si="53"/>
        <v>100</v>
      </c>
      <c r="R405" s="73"/>
      <c r="S405" s="73"/>
      <c r="T405" s="74"/>
      <c r="U405" s="73"/>
      <c r="V405" s="73"/>
      <c r="W405" s="73"/>
      <c r="X405" s="73"/>
      <c r="Y405" s="73"/>
      <c r="Z405" s="73"/>
      <c r="AA405" s="73"/>
      <c r="AB405" s="73"/>
      <c r="AC405" s="73"/>
      <c r="AD405" s="73"/>
      <c r="AE405" s="73"/>
      <c r="AF405" s="73"/>
      <c r="AG405" s="73"/>
      <c r="AH405" s="73"/>
      <c r="AI405" s="73"/>
      <c r="AJ405" s="73"/>
      <c r="AK405" s="73"/>
      <c r="AL405" s="73"/>
      <c r="AM405" s="73"/>
      <c r="AN405" s="73"/>
      <c r="AO405" s="73"/>
      <c r="AP405" s="73"/>
      <c r="AQ405" s="73"/>
      <c r="AR405" s="73"/>
      <c r="AS405" s="14"/>
      <c r="AT405" s="14"/>
      <c r="AU405" s="14"/>
      <c r="AV405" s="14"/>
      <c r="AW405" s="14"/>
      <c r="AX405" s="14"/>
      <c r="AY405" s="14"/>
      <c r="AZ405" s="14"/>
      <c r="BA405" s="14"/>
      <c r="BB405" s="14"/>
      <c r="BC405" s="14"/>
      <c r="BD405" s="14"/>
      <c r="BE405" s="14"/>
      <c r="BF405" s="14"/>
      <c r="BG405" s="14"/>
      <c r="BH405" s="14"/>
      <c r="BI405" s="14"/>
      <c r="BJ405" s="14"/>
      <c r="BK405" s="14"/>
      <c r="BL405" s="14"/>
      <c r="BM405" s="14"/>
      <c r="BN405" s="14"/>
      <c r="BO405" s="14"/>
      <c r="BP405" s="14"/>
      <c r="BQ405" s="14"/>
      <c r="BR405" s="14"/>
      <c r="BS405" s="14"/>
      <c r="BT405" s="14"/>
      <c r="BU405" s="14"/>
      <c r="BV405" s="14"/>
      <c r="BW405" s="14"/>
      <c r="BX405" s="14"/>
      <c r="BY405" s="14"/>
      <c r="BZ405" s="14"/>
      <c r="CA405" s="14"/>
      <c r="CB405" s="14"/>
      <c r="CC405" s="14"/>
      <c r="CD405" s="14"/>
      <c r="CE405" s="14"/>
      <c r="CF405" s="14"/>
      <c r="CG405" s="14"/>
      <c r="CH405" s="14"/>
      <c r="CI405" s="14"/>
      <c r="CJ405" s="14"/>
      <c r="CK405" s="14"/>
      <c r="CL405" s="14"/>
      <c r="CM405" s="14"/>
      <c r="CN405" s="14"/>
      <c r="CO405" s="14"/>
      <c r="CP405" s="14"/>
      <c r="CQ405" s="14"/>
      <c r="CR405" s="14"/>
      <c r="CS405" s="14"/>
      <c r="CT405" s="14"/>
      <c r="CU405" s="14"/>
      <c r="CV405" s="14"/>
      <c r="CW405" s="14"/>
      <c r="CX405" s="14"/>
      <c r="CY405" s="14"/>
      <c r="CZ405" s="14"/>
      <c r="DA405" s="14"/>
      <c r="DB405" s="14"/>
      <c r="DC405" s="16"/>
      <c r="DD405" s="16"/>
      <c r="DE405" s="16"/>
      <c r="DF405" s="16"/>
      <c r="DG405" s="16"/>
      <c r="DH405" s="16"/>
      <c r="DI405" s="16"/>
      <c r="DJ405" s="16"/>
      <c r="DK405" s="16"/>
      <c r="DL405" s="16"/>
      <c r="DM405" s="16"/>
      <c r="DN405" s="16"/>
      <c r="DO405" s="16"/>
      <c r="DP405" s="16"/>
      <c r="DQ405" s="16"/>
      <c r="DR405" s="16"/>
      <c r="DS405" s="16"/>
      <c r="DT405" s="16"/>
      <c r="DU405" s="16"/>
      <c r="DV405" s="16"/>
      <c r="DW405" s="16"/>
      <c r="DX405" s="16"/>
      <c r="DY405" s="16"/>
      <c r="DZ405" s="16"/>
      <c r="EA405" s="16"/>
      <c r="EB405" s="16"/>
      <c r="EC405" s="16"/>
      <c r="ED405" s="16"/>
      <c r="EE405" s="16"/>
      <c r="EF405" s="16"/>
      <c r="EG405" s="16"/>
      <c r="EH405" s="16"/>
      <c r="EI405" s="16"/>
      <c r="EJ405" s="16"/>
      <c r="EK405" s="16"/>
      <c r="EL405" s="16"/>
      <c r="EM405" s="16"/>
      <c r="EN405" s="16"/>
      <c r="EO405" s="16"/>
      <c r="EP405" s="16"/>
      <c r="EQ405" s="16"/>
      <c r="ER405" s="16"/>
      <c r="ES405" s="16"/>
      <c r="ET405" s="16"/>
      <c r="EU405" s="16"/>
      <c r="EV405" s="16"/>
      <c r="EW405" s="16"/>
      <c r="EX405" s="16"/>
    </row>
    <row r="406" spans="1:154" ht="14.25" customHeight="1" x14ac:dyDescent="0.2">
      <c r="A406" s="115"/>
      <c r="B406" s="116"/>
      <c r="C406" s="116"/>
      <c r="D406" s="116"/>
      <c r="E406" s="116"/>
      <c r="F406" s="116" t="s">
        <v>125</v>
      </c>
      <c r="G406" s="123" t="s">
        <v>260</v>
      </c>
      <c r="H406" s="217">
        <v>9000</v>
      </c>
      <c r="I406" s="218">
        <v>9000</v>
      </c>
      <c r="J406" s="118">
        <f t="shared" ref="J406:J469" si="59">H406-I406</f>
        <v>0</v>
      </c>
      <c r="K406" s="281">
        <f t="shared" si="56"/>
        <v>100</v>
      </c>
      <c r="L406" s="219">
        <v>9000</v>
      </c>
      <c r="M406" s="118">
        <v>9000</v>
      </c>
      <c r="N406" s="118"/>
      <c r="O406" s="104">
        <f>+M406+N406</f>
        <v>9000</v>
      </c>
      <c r="P406" s="283">
        <f t="shared" si="52"/>
        <v>0</v>
      </c>
      <c r="Q406" s="97">
        <f t="shared" si="53"/>
        <v>100</v>
      </c>
      <c r="R406" s="73"/>
      <c r="S406" s="73"/>
      <c r="T406" s="74"/>
      <c r="U406" s="73"/>
      <c r="V406" s="73"/>
      <c r="W406" s="73"/>
      <c r="X406" s="73"/>
      <c r="Y406" s="73"/>
      <c r="Z406" s="73"/>
      <c r="AA406" s="73"/>
      <c r="AB406" s="73"/>
      <c r="AC406" s="73"/>
      <c r="AD406" s="73"/>
      <c r="AE406" s="73"/>
      <c r="AF406" s="73"/>
      <c r="AG406" s="73"/>
      <c r="AH406" s="73"/>
      <c r="AI406" s="73"/>
      <c r="AJ406" s="73"/>
      <c r="AK406" s="73"/>
      <c r="AL406" s="73"/>
      <c r="AM406" s="73"/>
      <c r="AN406" s="73"/>
      <c r="AO406" s="73"/>
      <c r="AP406" s="73"/>
      <c r="AQ406" s="73"/>
      <c r="AR406" s="73"/>
      <c r="AS406" s="14"/>
      <c r="AT406" s="14"/>
      <c r="AU406" s="14"/>
      <c r="AV406" s="14"/>
      <c r="AW406" s="14"/>
      <c r="AX406" s="14"/>
      <c r="AY406" s="14"/>
      <c r="AZ406" s="14"/>
      <c r="BA406" s="14"/>
      <c r="BB406" s="14"/>
      <c r="BC406" s="14"/>
      <c r="BD406" s="14"/>
      <c r="BE406" s="14"/>
      <c r="BF406" s="14"/>
      <c r="BG406" s="14"/>
      <c r="BH406" s="14"/>
      <c r="BI406" s="14"/>
      <c r="BJ406" s="14"/>
      <c r="BK406" s="14"/>
      <c r="BL406" s="14"/>
      <c r="BM406" s="14"/>
      <c r="BN406" s="14"/>
      <c r="BO406" s="14"/>
      <c r="BP406" s="14"/>
      <c r="BQ406" s="14"/>
      <c r="BR406" s="14"/>
      <c r="BS406" s="14"/>
      <c r="BT406" s="14"/>
      <c r="BU406" s="14"/>
      <c r="BV406" s="14"/>
      <c r="BW406" s="14"/>
      <c r="BX406" s="14"/>
      <c r="BY406" s="14"/>
      <c r="BZ406" s="14"/>
      <c r="CA406" s="14"/>
      <c r="CB406" s="14"/>
      <c r="CC406" s="14"/>
      <c r="CD406" s="14"/>
      <c r="CE406" s="14"/>
      <c r="CF406" s="14"/>
      <c r="CG406" s="14"/>
      <c r="CH406" s="14"/>
      <c r="CI406" s="14"/>
      <c r="CJ406" s="14"/>
      <c r="CK406" s="14"/>
      <c r="CL406" s="14"/>
      <c r="CM406" s="14"/>
      <c r="CN406" s="14"/>
      <c r="CO406" s="14"/>
      <c r="CP406" s="14"/>
      <c r="CQ406" s="14"/>
      <c r="CR406" s="14"/>
      <c r="CS406" s="14"/>
      <c r="CT406" s="14"/>
      <c r="CU406" s="14"/>
      <c r="CV406" s="14"/>
      <c r="CW406" s="14"/>
      <c r="CX406" s="14"/>
      <c r="CY406" s="14"/>
      <c r="CZ406" s="14"/>
      <c r="DA406" s="14"/>
      <c r="DB406" s="14"/>
      <c r="DC406" s="16"/>
      <c r="DD406" s="16"/>
      <c r="DE406" s="16"/>
      <c r="DF406" s="16"/>
      <c r="DG406" s="16"/>
      <c r="DH406" s="16"/>
      <c r="DI406" s="16"/>
      <c r="DJ406" s="16"/>
      <c r="DK406" s="16"/>
      <c r="DL406" s="16"/>
      <c r="DM406" s="16"/>
      <c r="DN406" s="16"/>
      <c r="DO406" s="16"/>
      <c r="DP406" s="16"/>
      <c r="DQ406" s="16"/>
      <c r="DR406" s="16"/>
      <c r="DS406" s="16"/>
      <c r="DT406" s="16"/>
      <c r="DU406" s="16"/>
      <c r="DV406" s="16"/>
      <c r="DW406" s="16"/>
      <c r="DX406" s="16"/>
      <c r="DY406" s="16"/>
      <c r="DZ406" s="16"/>
      <c r="EA406" s="16"/>
      <c r="EB406" s="16"/>
      <c r="EC406" s="16"/>
      <c r="ED406" s="16"/>
      <c r="EE406" s="16"/>
      <c r="EF406" s="16"/>
      <c r="EG406" s="16"/>
      <c r="EH406" s="16"/>
      <c r="EI406" s="16"/>
      <c r="EJ406" s="16"/>
      <c r="EK406" s="16"/>
      <c r="EL406" s="16"/>
      <c r="EM406" s="16"/>
      <c r="EN406" s="16"/>
      <c r="EO406" s="16"/>
      <c r="EP406" s="16"/>
      <c r="EQ406" s="16"/>
      <c r="ER406" s="16"/>
      <c r="ES406" s="16"/>
      <c r="ET406" s="16"/>
      <c r="EU406" s="16"/>
      <c r="EV406" s="16"/>
      <c r="EW406" s="16"/>
      <c r="EX406" s="16"/>
    </row>
    <row r="407" spans="1:154" hidden="1" x14ac:dyDescent="0.2">
      <c r="A407" s="87"/>
      <c r="B407" s="88"/>
      <c r="C407" s="88"/>
      <c r="D407" s="88" t="s">
        <v>126</v>
      </c>
      <c r="E407" s="88"/>
      <c r="F407" s="88"/>
      <c r="G407" s="212" t="s">
        <v>102</v>
      </c>
      <c r="H407" s="213">
        <f>H408+H409</f>
        <v>0</v>
      </c>
      <c r="I407" s="214">
        <f>I408+I409</f>
        <v>0</v>
      </c>
      <c r="J407" s="118">
        <f t="shared" si="59"/>
        <v>0</v>
      </c>
      <c r="K407" s="281"/>
      <c r="L407" s="215">
        <f>L408+L409</f>
        <v>0</v>
      </c>
      <c r="M407" s="170">
        <f>M408+M409</f>
        <v>0</v>
      </c>
      <c r="N407" s="170">
        <f>N408+N409</f>
        <v>0</v>
      </c>
      <c r="O407" s="216">
        <f>O408+O409</f>
        <v>0</v>
      </c>
      <c r="P407" s="216">
        <f t="shared" si="52"/>
        <v>0</v>
      </c>
      <c r="Q407" s="97"/>
      <c r="R407" s="73"/>
      <c r="S407" s="73"/>
      <c r="T407" s="74"/>
      <c r="U407" s="73"/>
      <c r="V407" s="73"/>
      <c r="W407" s="73"/>
      <c r="X407" s="73"/>
      <c r="Y407" s="73"/>
      <c r="Z407" s="73"/>
      <c r="AA407" s="73"/>
      <c r="AB407" s="73"/>
      <c r="AC407" s="73"/>
      <c r="AD407" s="73"/>
      <c r="AE407" s="73"/>
      <c r="AF407" s="73"/>
      <c r="AG407" s="73"/>
      <c r="AH407" s="73"/>
      <c r="AI407" s="73"/>
      <c r="AJ407" s="73"/>
      <c r="AK407" s="73"/>
      <c r="AL407" s="73"/>
      <c r="AM407" s="73"/>
      <c r="AN407" s="73"/>
      <c r="AO407" s="73"/>
      <c r="AP407" s="73"/>
      <c r="AQ407" s="73"/>
      <c r="AR407" s="73"/>
      <c r="AS407" s="14"/>
      <c r="AT407" s="14"/>
      <c r="AU407" s="14"/>
      <c r="AV407" s="14"/>
      <c r="AW407" s="14"/>
      <c r="AX407" s="14"/>
      <c r="AY407" s="14"/>
      <c r="AZ407" s="14"/>
      <c r="BA407" s="14"/>
      <c r="BB407" s="14"/>
      <c r="BC407" s="14"/>
      <c r="BD407" s="14"/>
      <c r="BE407" s="14"/>
      <c r="BF407" s="14"/>
      <c r="BG407" s="14"/>
      <c r="BH407" s="14"/>
      <c r="BI407" s="14"/>
      <c r="BJ407" s="14"/>
      <c r="BK407" s="14"/>
      <c r="BL407" s="14"/>
      <c r="BM407" s="14"/>
      <c r="BN407" s="14"/>
      <c r="BO407" s="14"/>
      <c r="BP407" s="14"/>
      <c r="BQ407" s="14"/>
      <c r="BR407" s="14"/>
      <c r="BS407" s="14"/>
      <c r="BT407" s="14"/>
      <c r="BU407" s="14"/>
      <c r="BV407" s="14"/>
      <c r="BW407" s="14"/>
      <c r="BX407" s="14"/>
      <c r="BY407" s="14"/>
      <c r="BZ407" s="14"/>
      <c r="CA407" s="14"/>
      <c r="CB407" s="14"/>
      <c r="CC407" s="14"/>
      <c r="CD407" s="14"/>
      <c r="CE407" s="14"/>
      <c r="CF407" s="14"/>
      <c r="CG407" s="14"/>
      <c r="CH407" s="14"/>
      <c r="CI407" s="14"/>
      <c r="CJ407" s="14"/>
      <c r="CK407" s="14"/>
      <c r="CL407" s="14"/>
      <c r="CM407" s="14"/>
      <c r="CN407" s="14"/>
      <c r="CO407" s="14"/>
      <c r="CP407" s="14"/>
      <c r="CQ407" s="14"/>
      <c r="CR407" s="14"/>
      <c r="CS407" s="14"/>
      <c r="CT407" s="14"/>
      <c r="CU407" s="14"/>
      <c r="CV407" s="14"/>
      <c r="CW407" s="14"/>
      <c r="CX407" s="14"/>
      <c r="CY407" s="14"/>
      <c r="CZ407" s="14"/>
      <c r="DA407" s="14"/>
      <c r="DB407" s="14"/>
      <c r="DC407" s="16"/>
      <c r="DD407" s="16"/>
      <c r="DE407" s="16"/>
      <c r="DF407" s="16"/>
      <c r="DG407" s="16"/>
      <c r="DH407" s="16"/>
      <c r="DI407" s="16"/>
      <c r="DJ407" s="16"/>
      <c r="DK407" s="16"/>
      <c r="DL407" s="16"/>
      <c r="DM407" s="16"/>
      <c r="DN407" s="16"/>
      <c r="DO407" s="16"/>
      <c r="DP407" s="16"/>
      <c r="DQ407" s="16"/>
      <c r="DR407" s="16"/>
      <c r="DS407" s="16"/>
      <c r="DT407" s="16"/>
      <c r="DU407" s="16"/>
      <c r="DV407" s="16"/>
      <c r="DW407" s="16"/>
      <c r="DX407" s="16"/>
      <c r="DY407" s="16"/>
      <c r="DZ407" s="16"/>
      <c r="EA407" s="16"/>
      <c r="EB407" s="16"/>
      <c r="EC407" s="16"/>
      <c r="ED407" s="16"/>
      <c r="EE407" s="16"/>
      <c r="EF407" s="16"/>
      <c r="EG407" s="16"/>
      <c r="EH407" s="16"/>
      <c r="EI407" s="16"/>
      <c r="EJ407" s="16"/>
      <c r="EK407" s="16"/>
      <c r="EL407" s="16"/>
      <c r="EM407" s="16"/>
      <c r="EN407" s="16"/>
      <c r="EO407" s="16"/>
      <c r="EP407" s="16"/>
      <c r="EQ407" s="16"/>
      <c r="ER407" s="16"/>
      <c r="ES407" s="16"/>
      <c r="ET407" s="16"/>
      <c r="EU407" s="16"/>
      <c r="EV407" s="16"/>
      <c r="EW407" s="16"/>
      <c r="EX407" s="16"/>
    </row>
    <row r="408" spans="1:154" ht="33" hidden="1" x14ac:dyDescent="0.2">
      <c r="A408" s="115"/>
      <c r="B408" s="116"/>
      <c r="C408" s="116"/>
      <c r="D408" s="116"/>
      <c r="E408" s="116"/>
      <c r="F408" s="116"/>
      <c r="G408" s="123" t="s">
        <v>364</v>
      </c>
      <c r="H408" s="217"/>
      <c r="I408" s="218"/>
      <c r="J408" s="118">
        <f t="shared" si="59"/>
        <v>0</v>
      </c>
      <c r="K408" s="281"/>
      <c r="L408" s="219"/>
      <c r="M408" s="118"/>
      <c r="N408" s="118"/>
      <c r="O408" s="104">
        <f>+M408+N408</f>
        <v>0</v>
      </c>
      <c r="P408" s="104">
        <f t="shared" si="52"/>
        <v>0</v>
      </c>
      <c r="Q408" s="97"/>
      <c r="R408" s="73"/>
      <c r="S408" s="73"/>
      <c r="T408" s="74"/>
      <c r="U408" s="73"/>
      <c r="V408" s="73"/>
      <c r="W408" s="73"/>
      <c r="X408" s="73"/>
      <c r="Y408" s="73"/>
      <c r="Z408" s="73"/>
      <c r="AA408" s="73"/>
      <c r="AB408" s="73"/>
      <c r="AC408" s="73"/>
      <c r="AD408" s="73"/>
      <c r="AE408" s="73"/>
      <c r="AF408" s="73"/>
      <c r="AG408" s="73"/>
      <c r="AH408" s="73"/>
      <c r="AI408" s="73"/>
      <c r="AJ408" s="73"/>
      <c r="AK408" s="73"/>
      <c r="AL408" s="73"/>
      <c r="AM408" s="73"/>
      <c r="AN408" s="73"/>
      <c r="AO408" s="73"/>
      <c r="AP408" s="73"/>
      <c r="AQ408" s="73"/>
      <c r="AR408" s="73"/>
      <c r="AS408" s="14"/>
      <c r="AT408" s="14"/>
      <c r="AU408" s="14"/>
      <c r="AV408" s="14"/>
      <c r="AW408" s="14"/>
      <c r="AX408" s="14"/>
      <c r="AY408" s="14"/>
      <c r="AZ408" s="14"/>
      <c r="BA408" s="14"/>
      <c r="BB408" s="14"/>
      <c r="BC408" s="14"/>
      <c r="BD408" s="14"/>
      <c r="BE408" s="14"/>
      <c r="BF408" s="14"/>
      <c r="BG408" s="14"/>
      <c r="BH408" s="14"/>
      <c r="BI408" s="14"/>
      <c r="BJ408" s="14"/>
      <c r="BK408" s="14"/>
      <c r="BL408" s="14"/>
      <c r="BM408" s="14"/>
      <c r="BN408" s="14"/>
      <c r="BO408" s="14"/>
      <c r="BP408" s="14"/>
      <c r="BQ408" s="14"/>
      <c r="BR408" s="14"/>
      <c r="BS408" s="14"/>
      <c r="BT408" s="14"/>
      <c r="BU408" s="14"/>
      <c r="BV408" s="14"/>
      <c r="BW408" s="14"/>
      <c r="BX408" s="14"/>
      <c r="BY408" s="14"/>
      <c r="BZ408" s="14"/>
      <c r="CA408" s="14"/>
      <c r="CB408" s="14"/>
      <c r="CC408" s="14"/>
      <c r="CD408" s="14"/>
      <c r="CE408" s="14"/>
      <c r="CF408" s="14"/>
      <c r="CG408" s="14"/>
      <c r="CH408" s="14"/>
      <c r="CI408" s="14"/>
      <c r="CJ408" s="14"/>
      <c r="CK408" s="14"/>
      <c r="CL408" s="14"/>
      <c r="CM408" s="14"/>
      <c r="CN408" s="14"/>
      <c r="CO408" s="14"/>
      <c r="CP408" s="14"/>
      <c r="CQ408" s="14"/>
      <c r="CR408" s="14"/>
      <c r="CS408" s="14"/>
      <c r="CT408" s="14"/>
      <c r="CU408" s="14"/>
      <c r="CV408" s="14"/>
      <c r="CW408" s="14"/>
      <c r="CX408" s="14"/>
      <c r="CY408" s="14"/>
      <c r="CZ408" s="14"/>
      <c r="DA408" s="14"/>
      <c r="DB408" s="14"/>
      <c r="DC408" s="16"/>
      <c r="DD408" s="16"/>
      <c r="DE408" s="16"/>
      <c r="DF408" s="16"/>
      <c r="DG408" s="16"/>
      <c r="DH408" s="16"/>
      <c r="DI408" s="16"/>
      <c r="DJ408" s="16"/>
      <c r="DK408" s="16"/>
      <c r="DL408" s="16"/>
      <c r="DM408" s="16"/>
      <c r="DN408" s="16"/>
      <c r="DO408" s="16"/>
      <c r="DP408" s="16"/>
      <c r="DQ408" s="16"/>
      <c r="DR408" s="16"/>
      <c r="DS408" s="16"/>
      <c r="DT408" s="16"/>
      <c r="DU408" s="16"/>
      <c r="DV408" s="16"/>
      <c r="DW408" s="16"/>
      <c r="DX408" s="16"/>
      <c r="DY408" s="16"/>
      <c r="DZ408" s="16"/>
      <c r="EA408" s="16"/>
      <c r="EB408" s="16"/>
      <c r="EC408" s="16"/>
      <c r="ED408" s="16"/>
      <c r="EE408" s="16"/>
      <c r="EF408" s="16"/>
      <c r="EG408" s="16"/>
      <c r="EH408" s="16"/>
      <c r="EI408" s="16"/>
      <c r="EJ408" s="16"/>
      <c r="EK408" s="16"/>
      <c r="EL408" s="16"/>
      <c r="EM408" s="16"/>
      <c r="EN408" s="16"/>
      <c r="EO408" s="16"/>
      <c r="EP408" s="16"/>
      <c r="EQ408" s="16"/>
      <c r="ER408" s="16"/>
      <c r="ES408" s="16"/>
      <c r="ET408" s="16"/>
      <c r="EU408" s="16"/>
      <c r="EV408" s="16"/>
      <c r="EW408" s="16"/>
      <c r="EX408" s="16"/>
    </row>
    <row r="409" spans="1:154" hidden="1" x14ac:dyDescent="0.2">
      <c r="A409" s="115"/>
      <c r="B409" s="116"/>
      <c r="C409" s="116"/>
      <c r="D409" s="116"/>
      <c r="E409" s="116">
        <v>19</v>
      </c>
      <c r="F409" s="116"/>
      <c r="G409" s="123" t="s">
        <v>365</v>
      </c>
      <c r="H409" s="217"/>
      <c r="I409" s="218"/>
      <c r="J409" s="118">
        <f t="shared" si="59"/>
        <v>0</v>
      </c>
      <c r="K409" s="281"/>
      <c r="L409" s="219"/>
      <c r="M409" s="118"/>
      <c r="N409" s="118"/>
      <c r="O409" s="104">
        <f>+M409+N409</f>
        <v>0</v>
      </c>
      <c r="P409" s="104">
        <f t="shared" si="52"/>
        <v>0</v>
      </c>
      <c r="Q409" s="97"/>
      <c r="R409" s="73"/>
      <c r="S409" s="73"/>
      <c r="T409" s="74"/>
      <c r="U409" s="73"/>
      <c r="V409" s="73"/>
      <c r="W409" s="73"/>
      <c r="X409" s="73"/>
      <c r="Y409" s="73"/>
      <c r="Z409" s="73"/>
      <c r="AA409" s="73"/>
      <c r="AB409" s="73"/>
      <c r="AC409" s="73"/>
      <c r="AD409" s="73"/>
      <c r="AE409" s="73"/>
      <c r="AF409" s="73"/>
      <c r="AG409" s="73"/>
      <c r="AH409" s="73"/>
      <c r="AI409" s="73"/>
      <c r="AJ409" s="73"/>
      <c r="AK409" s="73"/>
      <c r="AL409" s="73"/>
      <c r="AM409" s="73"/>
      <c r="AN409" s="73"/>
      <c r="AO409" s="73"/>
      <c r="AP409" s="73"/>
      <c r="AQ409" s="73"/>
      <c r="AR409" s="73"/>
      <c r="AS409" s="14"/>
      <c r="AT409" s="14"/>
      <c r="AU409" s="14"/>
      <c r="AV409" s="14"/>
      <c r="AW409" s="14"/>
      <c r="AX409" s="14"/>
      <c r="AY409" s="14"/>
      <c r="AZ409" s="14"/>
      <c r="BA409" s="14"/>
      <c r="BB409" s="14"/>
      <c r="BC409" s="14"/>
      <c r="BD409" s="14"/>
      <c r="BE409" s="14"/>
      <c r="BF409" s="14"/>
      <c r="BG409" s="14"/>
      <c r="BH409" s="14"/>
      <c r="BI409" s="14"/>
      <c r="BJ409" s="14"/>
      <c r="BK409" s="14"/>
      <c r="BL409" s="14"/>
      <c r="BM409" s="14"/>
      <c r="BN409" s="14"/>
      <c r="BO409" s="14"/>
      <c r="BP409" s="14"/>
      <c r="BQ409" s="14"/>
      <c r="BR409" s="14"/>
      <c r="BS409" s="14"/>
      <c r="BT409" s="14"/>
      <c r="BU409" s="14"/>
      <c r="BV409" s="14"/>
      <c r="BW409" s="14"/>
      <c r="BX409" s="14"/>
      <c r="BY409" s="14"/>
      <c r="BZ409" s="14"/>
      <c r="CA409" s="14"/>
      <c r="CB409" s="14"/>
      <c r="CC409" s="14"/>
      <c r="CD409" s="14"/>
      <c r="CE409" s="14"/>
      <c r="CF409" s="14"/>
      <c r="CG409" s="14"/>
      <c r="CH409" s="14"/>
      <c r="CI409" s="14"/>
      <c r="CJ409" s="14"/>
      <c r="CK409" s="14"/>
      <c r="CL409" s="14"/>
      <c r="CM409" s="14"/>
      <c r="CN409" s="14"/>
      <c r="CO409" s="14"/>
      <c r="CP409" s="14"/>
      <c r="CQ409" s="14"/>
      <c r="CR409" s="14"/>
      <c r="CS409" s="14"/>
      <c r="CT409" s="14"/>
      <c r="CU409" s="14"/>
      <c r="CV409" s="14"/>
      <c r="CW409" s="14"/>
      <c r="CX409" s="14"/>
      <c r="CY409" s="14"/>
      <c r="CZ409" s="14"/>
      <c r="DA409" s="14"/>
      <c r="DB409" s="14"/>
      <c r="DC409" s="16"/>
      <c r="DD409" s="16"/>
      <c r="DE409" s="16"/>
      <c r="DF409" s="16"/>
      <c r="DG409" s="16"/>
      <c r="DH409" s="16"/>
      <c r="DI409" s="16"/>
      <c r="DJ409" s="16"/>
      <c r="DK409" s="16"/>
      <c r="DL409" s="16"/>
      <c r="DM409" s="16"/>
      <c r="DN409" s="16"/>
      <c r="DO409" s="16"/>
      <c r="DP409" s="16"/>
      <c r="DQ409" s="16"/>
      <c r="DR409" s="16"/>
      <c r="DS409" s="16"/>
      <c r="DT409" s="16"/>
      <c r="DU409" s="16"/>
      <c r="DV409" s="16"/>
      <c r="DW409" s="16"/>
      <c r="DX409" s="16"/>
      <c r="DY409" s="16"/>
      <c r="DZ409" s="16"/>
      <c r="EA409" s="16"/>
      <c r="EB409" s="16"/>
      <c r="EC409" s="16"/>
      <c r="ED409" s="16"/>
      <c r="EE409" s="16"/>
      <c r="EF409" s="16"/>
      <c r="EG409" s="16"/>
      <c r="EH409" s="16"/>
      <c r="EI409" s="16"/>
      <c r="EJ409" s="16"/>
      <c r="EK409" s="16"/>
      <c r="EL409" s="16"/>
      <c r="EM409" s="16"/>
      <c r="EN409" s="16"/>
      <c r="EO409" s="16"/>
      <c r="EP409" s="16"/>
      <c r="EQ409" s="16"/>
      <c r="ER409" s="16"/>
      <c r="ES409" s="16"/>
      <c r="ET409" s="16"/>
      <c r="EU409" s="16"/>
      <c r="EV409" s="16"/>
      <c r="EW409" s="16"/>
      <c r="EX409" s="16"/>
    </row>
    <row r="410" spans="1:154" hidden="1" x14ac:dyDescent="0.2">
      <c r="A410" s="87"/>
      <c r="B410" s="88"/>
      <c r="C410" s="88"/>
      <c r="D410" s="88">
        <v>51</v>
      </c>
      <c r="E410" s="88"/>
      <c r="F410" s="88"/>
      <c r="G410" s="212" t="s">
        <v>104</v>
      </c>
      <c r="H410" s="213">
        <f>H411</f>
        <v>0</v>
      </c>
      <c r="I410" s="214">
        <f>I411</f>
        <v>0</v>
      </c>
      <c r="J410" s="118">
        <f t="shared" si="59"/>
        <v>0</v>
      </c>
      <c r="K410" s="281"/>
      <c r="L410" s="215">
        <f t="shared" ref="L410:O411" si="60">L411</f>
        <v>0</v>
      </c>
      <c r="M410" s="170">
        <f t="shared" si="60"/>
        <v>0</v>
      </c>
      <c r="N410" s="170">
        <f t="shared" si="60"/>
        <v>0</v>
      </c>
      <c r="O410" s="216">
        <f t="shared" si="60"/>
        <v>0</v>
      </c>
      <c r="P410" s="216">
        <f t="shared" si="52"/>
        <v>0</v>
      </c>
      <c r="Q410" s="97"/>
      <c r="R410" s="73"/>
      <c r="S410" s="73"/>
      <c r="T410" s="74"/>
      <c r="U410" s="73"/>
      <c r="V410" s="73"/>
      <c r="W410" s="73"/>
      <c r="X410" s="73"/>
      <c r="Y410" s="73"/>
      <c r="Z410" s="73"/>
      <c r="AA410" s="73"/>
      <c r="AB410" s="73"/>
      <c r="AC410" s="73"/>
      <c r="AD410" s="73"/>
      <c r="AE410" s="73"/>
      <c r="AF410" s="73"/>
      <c r="AG410" s="73"/>
      <c r="AH410" s="73"/>
      <c r="AI410" s="73"/>
      <c r="AJ410" s="73"/>
      <c r="AK410" s="73"/>
      <c r="AL410" s="73"/>
      <c r="AM410" s="73"/>
      <c r="AN410" s="73"/>
      <c r="AO410" s="73"/>
      <c r="AP410" s="73"/>
      <c r="AQ410" s="73"/>
      <c r="AR410" s="73"/>
      <c r="AS410" s="14"/>
      <c r="AT410" s="14"/>
      <c r="AU410" s="14"/>
      <c r="AV410" s="14"/>
      <c r="AW410" s="14"/>
      <c r="AX410" s="14"/>
      <c r="AY410" s="14"/>
      <c r="AZ410" s="14"/>
      <c r="BA410" s="14"/>
      <c r="BB410" s="14"/>
      <c r="BC410" s="14"/>
      <c r="BD410" s="14"/>
      <c r="BE410" s="14"/>
      <c r="BF410" s="14"/>
      <c r="BG410" s="14"/>
      <c r="BH410" s="14"/>
      <c r="BI410" s="14"/>
      <c r="BJ410" s="14"/>
      <c r="BK410" s="14"/>
      <c r="BL410" s="14"/>
      <c r="BM410" s="14"/>
      <c r="BN410" s="14"/>
      <c r="BO410" s="14"/>
      <c r="BP410" s="14"/>
      <c r="BQ410" s="14"/>
      <c r="BR410" s="14"/>
      <c r="BS410" s="14"/>
      <c r="BT410" s="14"/>
      <c r="BU410" s="14"/>
      <c r="BV410" s="14"/>
      <c r="BW410" s="14"/>
      <c r="BX410" s="14"/>
      <c r="BY410" s="14"/>
      <c r="BZ410" s="14"/>
      <c r="CA410" s="14"/>
      <c r="CB410" s="14"/>
      <c r="CC410" s="14"/>
      <c r="CD410" s="14"/>
      <c r="CE410" s="14"/>
      <c r="CF410" s="14"/>
      <c r="CG410" s="14"/>
      <c r="CH410" s="14"/>
      <c r="CI410" s="14"/>
      <c r="CJ410" s="14"/>
      <c r="CK410" s="14"/>
      <c r="CL410" s="14"/>
      <c r="CM410" s="14"/>
      <c r="CN410" s="14"/>
      <c r="CO410" s="14"/>
      <c r="CP410" s="14"/>
      <c r="CQ410" s="14"/>
      <c r="CR410" s="14"/>
      <c r="CS410" s="14"/>
      <c r="CT410" s="14"/>
      <c r="CU410" s="14"/>
      <c r="CV410" s="14"/>
      <c r="CW410" s="14"/>
      <c r="CX410" s="14"/>
      <c r="CY410" s="14"/>
      <c r="CZ410" s="14"/>
      <c r="DA410" s="14"/>
      <c r="DB410" s="14"/>
      <c r="DC410" s="16"/>
      <c r="DD410" s="16"/>
      <c r="DE410" s="16"/>
      <c r="DF410" s="16"/>
      <c r="DG410" s="16"/>
      <c r="DH410" s="16"/>
      <c r="DI410" s="16"/>
      <c r="DJ410" s="16"/>
      <c r="DK410" s="16"/>
      <c r="DL410" s="16"/>
      <c r="DM410" s="16"/>
      <c r="DN410" s="16"/>
      <c r="DO410" s="16"/>
      <c r="DP410" s="16"/>
      <c r="DQ410" s="16"/>
      <c r="DR410" s="16"/>
      <c r="DS410" s="16"/>
      <c r="DT410" s="16"/>
      <c r="DU410" s="16"/>
      <c r="DV410" s="16"/>
      <c r="DW410" s="16"/>
      <c r="DX410" s="16"/>
      <c r="DY410" s="16"/>
      <c r="DZ410" s="16"/>
      <c r="EA410" s="16"/>
      <c r="EB410" s="16"/>
      <c r="EC410" s="16"/>
      <c r="ED410" s="16"/>
      <c r="EE410" s="16"/>
      <c r="EF410" s="16"/>
      <c r="EG410" s="16"/>
      <c r="EH410" s="16"/>
      <c r="EI410" s="16"/>
      <c r="EJ410" s="16"/>
      <c r="EK410" s="16"/>
      <c r="EL410" s="16"/>
      <c r="EM410" s="16"/>
      <c r="EN410" s="16"/>
      <c r="EO410" s="16"/>
      <c r="EP410" s="16"/>
      <c r="EQ410" s="16"/>
      <c r="ER410" s="16"/>
      <c r="ES410" s="16"/>
      <c r="ET410" s="16"/>
      <c r="EU410" s="16"/>
      <c r="EV410" s="16"/>
      <c r="EW410" s="16"/>
      <c r="EX410" s="16"/>
    </row>
    <row r="411" spans="1:154" hidden="1" x14ac:dyDescent="0.2">
      <c r="A411" s="87"/>
      <c r="B411" s="88"/>
      <c r="C411" s="88"/>
      <c r="D411" s="88"/>
      <c r="E411" s="88"/>
      <c r="F411" s="88"/>
      <c r="G411" s="122" t="s">
        <v>127</v>
      </c>
      <c r="H411" s="213">
        <f>H412</f>
        <v>0</v>
      </c>
      <c r="I411" s="214">
        <f>I412</f>
        <v>0</v>
      </c>
      <c r="J411" s="118">
        <f t="shared" si="59"/>
        <v>0</v>
      </c>
      <c r="K411" s="281"/>
      <c r="L411" s="215">
        <f t="shared" si="60"/>
        <v>0</v>
      </c>
      <c r="M411" s="170">
        <f t="shared" si="60"/>
        <v>0</v>
      </c>
      <c r="N411" s="170">
        <f t="shared" si="60"/>
        <v>0</v>
      </c>
      <c r="O411" s="216">
        <f t="shared" si="60"/>
        <v>0</v>
      </c>
      <c r="P411" s="216">
        <f t="shared" si="52"/>
        <v>0</v>
      </c>
      <c r="Q411" s="97"/>
      <c r="R411" s="73"/>
      <c r="S411" s="73"/>
      <c r="T411" s="74"/>
      <c r="U411" s="73"/>
      <c r="V411" s="73"/>
      <c r="W411" s="73"/>
      <c r="X411" s="73"/>
      <c r="Y411" s="73"/>
      <c r="Z411" s="73"/>
      <c r="AA411" s="73"/>
      <c r="AB411" s="73"/>
      <c r="AC411" s="73"/>
      <c r="AD411" s="73"/>
      <c r="AE411" s="73"/>
      <c r="AF411" s="73"/>
      <c r="AG411" s="73"/>
      <c r="AH411" s="73"/>
      <c r="AI411" s="73"/>
      <c r="AJ411" s="73"/>
      <c r="AK411" s="73"/>
      <c r="AL411" s="73"/>
      <c r="AM411" s="73"/>
      <c r="AN411" s="73"/>
      <c r="AO411" s="73"/>
      <c r="AP411" s="73"/>
      <c r="AQ411" s="73"/>
      <c r="AR411" s="73"/>
      <c r="AS411" s="14"/>
      <c r="AT411" s="14"/>
      <c r="AU411" s="14"/>
      <c r="AV411" s="14"/>
      <c r="AW411" s="14"/>
      <c r="AX411" s="14"/>
      <c r="AY411" s="14"/>
      <c r="AZ411" s="14"/>
      <c r="BA411" s="14"/>
      <c r="BB411" s="14"/>
      <c r="BC411" s="14"/>
      <c r="BD411" s="14"/>
      <c r="BE411" s="14"/>
      <c r="BF411" s="14"/>
      <c r="BG411" s="14"/>
      <c r="BH411" s="14"/>
      <c r="BI411" s="14"/>
      <c r="BJ411" s="14"/>
      <c r="BK411" s="14"/>
      <c r="BL411" s="14"/>
      <c r="BM411" s="14"/>
      <c r="BN411" s="14"/>
      <c r="BO411" s="14"/>
      <c r="BP411" s="14"/>
      <c r="BQ411" s="14"/>
      <c r="BR411" s="14"/>
      <c r="BS411" s="14"/>
      <c r="BT411" s="14"/>
      <c r="BU411" s="14"/>
      <c r="BV411" s="14"/>
      <c r="BW411" s="14"/>
      <c r="BX411" s="14"/>
      <c r="BY411" s="14"/>
      <c r="BZ411" s="14"/>
      <c r="CA411" s="14"/>
      <c r="CB411" s="14"/>
      <c r="CC411" s="14"/>
      <c r="CD411" s="14"/>
      <c r="CE411" s="14"/>
      <c r="CF411" s="14"/>
      <c r="CG411" s="14"/>
      <c r="CH411" s="14"/>
      <c r="CI411" s="14"/>
      <c r="CJ411" s="14"/>
      <c r="CK411" s="14"/>
      <c r="CL411" s="14"/>
      <c r="CM411" s="14"/>
      <c r="CN411" s="14"/>
      <c r="CO411" s="14"/>
      <c r="CP411" s="14"/>
      <c r="CQ411" s="14"/>
      <c r="CR411" s="14"/>
      <c r="CS411" s="14"/>
      <c r="CT411" s="14"/>
      <c r="CU411" s="14"/>
      <c r="CV411" s="14"/>
      <c r="CW411" s="14"/>
      <c r="CX411" s="14"/>
      <c r="CY411" s="14"/>
      <c r="CZ411" s="14"/>
      <c r="DA411" s="14"/>
      <c r="DB411" s="14"/>
      <c r="DC411" s="16"/>
      <c r="DD411" s="16"/>
      <c r="DE411" s="16"/>
      <c r="DF411" s="16"/>
      <c r="DG411" s="16"/>
      <c r="DH411" s="16"/>
      <c r="DI411" s="16"/>
      <c r="DJ411" s="16"/>
      <c r="DK411" s="16"/>
      <c r="DL411" s="16"/>
      <c r="DM411" s="16"/>
      <c r="DN411" s="16"/>
      <c r="DO411" s="16"/>
      <c r="DP411" s="16"/>
      <c r="DQ411" s="16"/>
      <c r="DR411" s="16"/>
      <c r="DS411" s="16"/>
      <c r="DT411" s="16"/>
      <c r="DU411" s="16"/>
      <c r="DV411" s="16"/>
      <c r="DW411" s="16"/>
      <c r="DX411" s="16"/>
      <c r="DY411" s="16"/>
      <c r="DZ411" s="16"/>
      <c r="EA411" s="16"/>
      <c r="EB411" s="16"/>
      <c r="EC411" s="16"/>
      <c r="ED411" s="16"/>
      <c r="EE411" s="16"/>
      <c r="EF411" s="16"/>
      <c r="EG411" s="16"/>
      <c r="EH411" s="16"/>
      <c r="EI411" s="16"/>
      <c r="EJ411" s="16"/>
      <c r="EK411" s="16"/>
      <c r="EL411" s="16"/>
      <c r="EM411" s="16"/>
      <c r="EN411" s="16"/>
      <c r="EO411" s="16"/>
      <c r="EP411" s="16"/>
      <c r="EQ411" s="16"/>
      <c r="ER411" s="16"/>
      <c r="ES411" s="16"/>
      <c r="ET411" s="16"/>
      <c r="EU411" s="16"/>
      <c r="EV411" s="16"/>
      <c r="EW411" s="16"/>
      <c r="EX411" s="16"/>
    </row>
    <row r="412" spans="1:154" ht="49.5" hidden="1" x14ac:dyDescent="0.2">
      <c r="A412" s="115"/>
      <c r="B412" s="116"/>
      <c r="C412" s="116"/>
      <c r="D412" s="116"/>
      <c r="E412" s="116" t="s">
        <v>40</v>
      </c>
      <c r="F412" s="116">
        <v>18</v>
      </c>
      <c r="G412" s="123" t="s">
        <v>130</v>
      </c>
      <c r="H412" s="217"/>
      <c r="I412" s="218"/>
      <c r="J412" s="118">
        <f t="shared" si="59"/>
        <v>0</v>
      </c>
      <c r="K412" s="281"/>
      <c r="L412" s="219"/>
      <c r="M412" s="118"/>
      <c r="N412" s="118"/>
      <c r="O412" s="104">
        <f>+M412+N412</f>
        <v>0</v>
      </c>
      <c r="P412" s="104">
        <f t="shared" si="52"/>
        <v>0</v>
      </c>
      <c r="Q412" s="97"/>
      <c r="R412" s="73"/>
      <c r="S412" s="73"/>
      <c r="T412" s="74"/>
      <c r="U412" s="73"/>
      <c r="V412" s="73"/>
      <c r="W412" s="73"/>
      <c r="X412" s="73"/>
      <c r="Y412" s="73"/>
      <c r="Z412" s="73"/>
      <c r="AA412" s="73"/>
      <c r="AB412" s="73"/>
      <c r="AC412" s="73"/>
      <c r="AD412" s="73"/>
      <c r="AE412" s="73"/>
      <c r="AF412" s="73"/>
      <c r="AG412" s="73"/>
      <c r="AH412" s="73"/>
      <c r="AI412" s="73"/>
      <c r="AJ412" s="73"/>
      <c r="AK412" s="73"/>
      <c r="AL412" s="73"/>
      <c r="AM412" s="73"/>
      <c r="AN412" s="73"/>
      <c r="AO412" s="73"/>
      <c r="AP412" s="73"/>
      <c r="AQ412" s="73"/>
      <c r="AR412" s="73"/>
      <c r="AS412" s="14"/>
      <c r="AT412" s="14"/>
      <c r="AU412" s="14"/>
      <c r="AV412" s="14"/>
      <c r="AW412" s="14"/>
      <c r="AX412" s="14"/>
      <c r="AY412" s="14"/>
      <c r="AZ412" s="14"/>
      <c r="BA412" s="14"/>
      <c r="BB412" s="14"/>
      <c r="BC412" s="14"/>
      <c r="BD412" s="14"/>
      <c r="BE412" s="14"/>
      <c r="BF412" s="14"/>
      <c r="BG412" s="14"/>
      <c r="BH412" s="14"/>
      <c r="BI412" s="14"/>
      <c r="BJ412" s="14"/>
      <c r="BK412" s="14"/>
      <c r="BL412" s="14"/>
      <c r="BM412" s="14"/>
      <c r="BN412" s="14"/>
      <c r="BO412" s="14"/>
      <c r="BP412" s="14"/>
      <c r="BQ412" s="14"/>
      <c r="BR412" s="14"/>
      <c r="BS412" s="14"/>
      <c r="BT412" s="14"/>
      <c r="BU412" s="14"/>
      <c r="BV412" s="14"/>
      <c r="BW412" s="14"/>
      <c r="BX412" s="14"/>
      <c r="BY412" s="14"/>
      <c r="BZ412" s="14"/>
      <c r="CA412" s="14"/>
      <c r="CB412" s="14"/>
      <c r="CC412" s="14"/>
      <c r="CD412" s="14"/>
      <c r="CE412" s="14"/>
      <c r="CF412" s="14"/>
      <c r="CG412" s="14"/>
      <c r="CH412" s="14"/>
      <c r="CI412" s="14"/>
      <c r="CJ412" s="14"/>
      <c r="CK412" s="14"/>
      <c r="CL412" s="14"/>
      <c r="CM412" s="14"/>
      <c r="CN412" s="14"/>
      <c r="CO412" s="14"/>
      <c r="CP412" s="14"/>
      <c r="CQ412" s="14"/>
      <c r="CR412" s="14"/>
      <c r="CS412" s="14"/>
      <c r="CT412" s="14"/>
      <c r="CU412" s="14"/>
      <c r="CV412" s="14"/>
      <c r="CW412" s="14"/>
      <c r="CX412" s="14"/>
      <c r="CY412" s="14"/>
      <c r="CZ412" s="14"/>
      <c r="DA412" s="14"/>
      <c r="DB412" s="14"/>
      <c r="DC412" s="16"/>
      <c r="DD412" s="16"/>
      <c r="DE412" s="16"/>
      <c r="DF412" s="16"/>
      <c r="DG412" s="16"/>
      <c r="DH412" s="16"/>
      <c r="DI412" s="16"/>
      <c r="DJ412" s="16"/>
      <c r="DK412" s="16"/>
      <c r="DL412" s="16"/>
      <c r="DM412" s="16"/>
      <c r="DN412" s="16"/>
      <c r="DO412" s="16"/>
      <c r="DP412" s="16"/>
      <c r="DQ412" s="16"/>
      <c r="DR412" s="16"/>
      <c r="DS412" s="16"/>
      <c r="DT412" s="16"/>
      <c r="DU412" s="16"/>
      <c r="DV412" s="16"/>
      <c r="DW412" s="16"/>
      <c r="DX412" s="16"/>
      <c r="DY412" s="16"/>
      <c r="DZ412" s="16"/>
      <c r="EA412" s="16"/>
      <c r="EB412" s="16"/>
      <c r="EC412" s="16"/>
      <c r="ED412" s="16"/>
      <c r="EE412" s="16"/>
      <c r="EF412" s="16"/>
      <c r="EG412" s="16"/>
      <c r="EH412" s="16"/>
      <c r="EI412" s="16"/>
      <c r="EJ412" s="16"/>
      <c r="EK412" s="16"/>
      <c r="EL412" s="16"/>
      <c r="EM412" s="16"/>
      <c r="EN412" s="16"/>
      <c r="EO412" s="16"/>
      <c r="EP412" s="16"/>
      <c r="EQ412" s="16"/>
      <c r="ER412" s="16"/>
      <c r="ES412" s="16"/>
      <c r="ET412" s="16"/>
      <c r="EU412" s="16"/>
      <c r="EV412" s="16"/>
      <c r="EW412" s="16"/>
      <c r="EX412" s="16"/>
    </row>
    <row r="413" spans="1:154" hidden="1" x14ac:dyDescent="0.2">
      <c r="A413" s="87"/>
      <c r="B413" s="88"/>
      <c r="C413" s="88"/>
      <c r="D413" s="88">
        <v>55</v>
      </c>
      <c r="E413" s="88"/>
      <c r="F413" s="88"/>
      <c r="G413" s="212" t="s">
        <v>366</v>
      </c>
      <c r="H413" s="213">
        <f>H414+H417</f>
        <v>0</v>
      </c>
      <c r="I413" s="214">
        <f>I414+I417</f>
        <v>0</v>
      </c>
      <c r="J413" s="118">
        <f t="shared" si="59"/>
        <v>0</v>
      </c>
      <c r="K413" s="281"/>
      <c r="L413" s="215">
        <f>L414+L417</f>
        <v>0</v>
      </c>
      <c r="M413" s="170">
        <f>M414+M417</f>
        <v>0</v>
      </c>
      <c r="N413" s="170">
        <f>N414+N417</f>
        <v>0</v>
      </c>
      <c r="O413" s="216">
        <f>O414+O417</f>
        <v>0</v>
      </c>
      <c r="P413" s="216">
        <f t="shared" si="52"/>
        <v>0</v>
      </c>
      <c r="Q413" s="97"/>
      <c r="R413" s="73"/>
      <c r="S413" s="73"/>
      <c r="T413" s="74"/>
      <c r="U413" s="73"/>
      <c r="V413" s="73"/>
      <c r="W413" s="73"/>
      <c r="X413" s="73"/>
      <c r="Y413" s="73"/>
      <c r="Z413" s="73"/>
      <c r="AA413" s="73"/>
      <c r="AB413" s="73"/>
      <c r="AC413" s="73"/>
      <c r="AD413" s="73"/>
      <c r="AE413" s="73"/>
      <c r="AF413" s="73"/>
      <c r="AG413" s="73"/>
      <c r="AH413" s="73"/>
      <c r="AI413" s="73"/>
      <c r="AJ413" s="73"/>
      <c r="AK413" s="73"/>
      <c r="AL413" s="73"/>
      <c r="AM413" s="73"/>
      <c r="AN413" s="73"/>
      <c r="AO413" s="73"/>
      <c r="AP413" s="73"/>
      <c r="AQ413" s="73"/>
      <c r="AR413" s="73"/>
      <c r="AS413" s="14"/>
      <c r="AT413" s="14"/>
      <c r="AU413" s="14"/>
      <c r="AV413" s="14"/>
      <c r="AW413" s="14"/>
      <c r="AX413" s="14"/>
      <c r="AY413" s="14"/>
      <c r="AZ413" s="14"/>
      <c r="BA413" s="14"/>
      <c r="BB413" s="14"/>
      <c r="BC413" s="14"/>
      <c r="BD413" s="14"/>
      <c r="BE413" s="14"/>
      <c r="BF413" s="14"/>
      <c r="BG413" s="14"/>
      <c r="BH413" s="14"/>
      <c r="BI413" s="14"/>
      <c r="BJ413" s="14"/>
      <c r="BK413" s="14"/>
      <c r="BL413" s="14"/>
      <c r="BM413" s="14"/>
      <c r="BN413" s="14"/>
      <c r="BO413" s="14"/>
      <c r="BP413" s="14"/>
      <c r="BQ413" s="14"/>
      <c r="BR413" s="14"/>
      <c r="BS413" s="14"/>
      <c r="BT413" s="14"/>
      <c r="BU413" s="14"/>
      <c r="BV413" s="14"/>
      <c r="BW413" s="14"/>
      <c r="BX413" s="14"/>
      <c r="BY413" s="14"/>
      <c r="BZ413" s="14"/>
      <c r="CA413" s="14"/>
      <c r="CB413" s="14"/>
      <c r="CC413" s="14"/>
      <c r="CD413" s="14"/>
      <c r="CE413" s="14"/>
      <c r="CF413" s="14"/>
      <c r="CG413" s="14"/>
      <c r="CH413" s="14"/>
      <c r="CI413" s="14"/>
      <c r="CJ413" s="14"/>
      <c r="CK413" s="14"/>
      <c r="CL413" s="14"/>
      <c r="CM413" s="14"/>
      <c r="CN413" s="14"/>
      <c r="CO413" s="14"/>
      <c r="CP413" s="14"/>
      <c r="CQ413" s="14"/>
      <c r="CR413" s="14"/>
      <c r="CS413" s="14"/>
      <c r="CT413" s="14"/>
      <c r="CU413" s="14"/>
      <c r="CV413" s="14"/>
      <c r="CW413" s="14"/>
      <c r="CX413" s="14"/>
      <c r="CY413" s="14"/>
      <c r="CZ413" s="14"/>
      <c r="DA413" s="14"/>
      <c r="DB413" s="14"/>
      <c r="DC413" s="16"/>
      <c r="DD413" s="16"/>
      <c r="DE413" s="16"/>
      <c r="DF413" s="16"/>
      <c r="DG413" s="16"/>
      <c r="DH413" s="16"/>
      <c r="DI413" s="16"/>
      <c r="DJ413" s="16"/>
      <c r="DK413" s="16"/>
      <c r="DL413" s="16"/>
      <c r="DM413" s="16"/>
      <c r="DN413" s="16"/>
      <c r="DO413" s="16"/>
      <c r="DP413" s="16"/>
      <c r="DQ413" s="16"/>
      <c r="DR413" s="16"/>
      <c r="DS413" s="16"/>
      <c r="DT413" s="16"/>
      <c r="DU413" s="16"/>
      <c r="DV413" s="16"/>
      <c r="DW413" s="16"/>
      <c r="DX413" s="16"/>
      <c r="DY413" s="16"/>
      <c r="DZ413" s="16"/>
      <c r="EA413" s="16"/>
      <c r="EB413" s="16"/>
      <c r="EC413" s="16"/>
      <c r="ED413" s="16"/>
      <c r="EE413" s="16"/>
      <c r="EF413" s="16"/>
      <c r="EG413" s="16"/>
      <c r="EH413" s="16"/>
      <c r="EI413" s="16"/>
      <c r="EJ413" s="16"/>
      <c r="EK413" s="16"/>
      <c r="EL413" s="16"/>
      <c r="EM413" s="16"/>
      <c r="EN413" s="16"/>
      <c r="EO413" s="16"/>
      <c r="EP413" s="16"/>
      <c r="EQ413" s="16"/>
      <c r="ER413" s="16"/>
      <c r="ES413" s="16"/>
      <c r="ET413" s="16"/>
      <c r="EU413" s="16"/>
      <c r="EV413" s="16"/>
      <c r="EW413" s="16"/>
      <c r="EX413" s="16"/>
    </row>
    <row r="414" spans="1:154" hidden="1" x14ac:dyDescent="0.2">
      <c r="A414" s="87"/>
      <c r="B414" s="88"/>
      <c r="C414" s="88"/>
      <c r="D414" s="88"/>
      <c r="E414" s="88" t="s">
        <v>40</v>
      </c>
      <c r="F414" s="88"/>
      <c r="G414" s="212" t="s">
        <v>367</v>
      </c>
      <c r="H414" s="213">
        <f>H415+H416</f>
        <v>0</v>
      </c>
      <c r="I414" s="214">
        <f>I415+I416</f>
        <v>0</v>
      </c>
      <c r="J414" s="118">
        <f t="shared" si="59"/>
        <v>0</v>
      </c>
      <c r="K414" s="281"/>
      <c r="L414" s="215">
        <f>L415+L416</f>
        <v>0</v>
      </c>
      <c r="M414" s="170">
        <f>M415+M416</f>
        <v>0</v>
      </c>
      <c r="N414" s="170">
        <f>N415+N416</f>
        <v>0</v>
      </c>
      <c r="O414" s="216">
        <f>O415+O416</f>
        <v>0</v>
      </c>
      <c r="P414" s="216">
        <f t="shared" si="52"/>
        <v>0</v>
      </c>
      <c r="Q414" s="97"/>
      <c r="R414" s="73"/>
      <c r="S414" s="73"/>
      <c r="T414" s="74"/>
      <c r="U414" s="73"/>
      <c r="V414" s="73"/>
      <c r="W414" s="73"/>
      <c r="X414" s="73"/>
      <c r="Y414" s="73"/>
      <c r="Z414" s="73"/>
      <c r="AA414" s="73"/>
      <c r="AB414" s="73"/>
      <c r="AC414" s="73"/>
      <c r="AD414" s="73"/>
      <c r="AE414" s="73"/>
      <c r="AF414" s="73"/>
      <c r="AG414" s="73"/>
      <c r="AH414" s="73"/>
      <c r="AI414" s="73"/>
      <c r="AJ414" s="73"/>
      <c r="AK414" s="73"/>
      <c r="AL414" s="73"/>
      <c r="AM414" s="73"/>
      <c r="AN414" s="73"/>
      <c r="AO414" s="73"/>
      <c r="AP414" s="73"/>
      <c r="AQ414" s="73"/>
      <c r="AR414" s="73"/>
      <c r="AS414" s="14"/>
      <c r="AT414" s="14"/>
      <c r="AU414" s="14"/>
      <c r="AV414" s="14"/>
      <c r="AW414" s="14"/>
      <c r="AX414" s="14"/>
      <c r="AY414" s="14"/>
      <c r="AZ414" s="14"/>
      <c r="BA414" s="14"/>
      <c r="BB414" s="14"/>
      <c r="BC414" s="14"/>
      <c r="BD414" s="14"/>
      <c r="BE414" s="14"/>
      <c r="BF414" s="14"/>
      <c r="BG414" s="14"/>
      <c r="BH414" s="14"/>
      <c r="BI414" s="14"/>
      <c r="BJ414" s="14"/>
      <c r="BK414" s="14"/>
      <c r="BL414" s="14"/>
      <c r="BM414" s="14"/>
      <c r="BN414" s="14"/>
      <c r="BO414" s="14"/>
      <c r="BP414" s="14"/>
      <c r="BQ414" s="14"/>
      <c r="BR414" s="14"/>
      <c r="BS414" s="14"/>
      <c r="BT414" s="14"/>
      <c r="BU414" s="14"/>
      <c r="BV414" s="14"/>
      <c r="BW414" s="14"/>
      <c r="BX414" s="14"/>
      <c r="BY414" s="14"/>
      <c r="BZ414" s="14"/>
      <c r="CA414" s="14"/>
      <c r="CB414" s="14"/>
      <c r="CC414" s="14"/>
      <c r="CD414" s="14"/>
      <c r="CE414" s="14"/>
      <c r="CF414" s="14"/>
      <c r="CG414" s="14"/>
      <c r="CH414" s="14"/>
      <c r="CI414" s="14"/>
      <c r="CJ414" s="14"/>
      <c r="CK414" s="14"/>
      <c r="CL414" s="14"/>
      <c r="CM414" s="14"/>
      <c r="CN414" s="14"/>
      <c r="CO414" s="14"/>
      <c r="CP414" s="14"/>
      <c r="CQ414" s="14"/>
      <c r="CR414" s="14"/>
      <c r="CS414" s="14"/>
      <c r="CT414" s="14"/>
      <c r="CU414" s="14"/>
      <c r="CV414" s="14"/>
      <c r="CW414" s="14"/>
      <c r="CX414" s="14"/>
      <c r="CY414" s="14"/>
      <c r="CZ414" s="14"/>
      <c r="DA414" s="14"/>
      <c r="DB414" s="14"/>
      <c r="DC414" s="16"/>
      <c r="DD414" s="16"/>
      <c r="DE414" s="16"/>
      <c r="DF414" s="16"/>
      <c r="DG414" s="16"/>
      <c r="DH414" s="16"/>
      <c r="DI414" s="16"/>
      <c r="DJ414" s="16"/>
      <c r="DK414" s="16"/>
      <c r="DL414" s="16"/>
      <c r="DM414" s="16"/>
      <c r="DN414" s="16"/>
      <c r="DO414" s="16"/>
      <c r="DP414" s="16"/>
      <c r="DQ414" s="16"/>
      <c r="DR414" s="16"/>
      <c r="DS414" s="16"/>
      <c r="DT414" s="16"/>
      <c r="DU414" s="16"/>
      <c r="DV414" s="16"/>
      <c r="DW414" s="16"/>
      <c r="DX414" s="16"/>
      <c r="DY414" s="16"/>
      <c r="DZ414" s="16"/>
      <c r="EA414" s="16"/>
      <c r="EB414" s="16"/>
      <c r="EC414" s="16"/>
      <c r="ED414" s="16"/>
      <c r="EE414" s="16"/>
      <c r="EF414" s="16"/>
      <c r="EG414" s="16"/>
      <c r="EH414" s="16"/>
      <c r="EI414" s="16"/>
      <c r="EJ414" s="16"/>
      <c r="EK414" s="16"/>
      <c r="EL414" s="16"/>
      <c r="EM414" s="16"/>
      <c r="EN414" s="16"/>
      <c r="EO414" s="16"/>
      <c r="EP414" s="16"/>
      <c r="EQ414" s="16"/>
      <c r="ER414" s="16"/>
      <c r="ES414" s="16"/>
      <c r="ET414" s="16"/>
      <c r="EU414" s="16"/>
      <c r="EV414" s="16"/>
      <c r="EW414" s="16"/>
      <c r="EX414" s="16"/>
    </row>
    <row r="415" spans="1:154" ht="33" hidden="1" x14ac:dyDescent="0.2">
      <c r="A415" s="115"/>
      <c r="B415" s="116"/>
      <c r="C415" s="116"/>
      <c r="D415" s="116"/>
      <c r="E415" s="116"/>
      <c r="F415" s="116" t="s">
        <v>160</v>
      </c>
      <c r="G415" s="123" t="s">
        <v>368</v>
      </c>
      <c r="H415" s="217"/>
      <c r="I415" s="218"/>
      <c r="J415" s="118">
        <f t="shared" si="59"/>
        <v>0</v>
      </c>
      <c r="K415" s="281"/>
      <c r="L415" s="219"/>
      <c r="M415" s="118"/>
      <c r="N415" s="118"/>
      <c r="O415" s="104">
        <f>+M415+N415</f>
        <v>0</v>
      </c>
      <c r="P415" s="104">
        <f t="shared" si="52"/>
        <v>0</v>
      </c>
      <c r="Q415" s="97"/>
      <c r="R415" s="73"/>
      <c r="S415" s="73"/>
      <c r="T415" s="74"/>
      <c r="U415" s="73"/>
      <c r="V415" s="73"/>
      <c r="W415" s="73"/>
      <c r="X415" s="73"/>
      <c r="Y415" s="73"/>
      <c r="Z415" s="73"/>
      <c r="AA415" s="73"/>
      <c r="AB415" s="73"/>
      <c r="AC415" s="73"/>
      <c r="AD415" s="73"/>
      <c r="AE415" s="73"/>
      <c r="AF415" s="73"/>
      <c r="AG415" s="73"/>
      <c r="AH415" s="73"/>
      <c r="AI415" s="73"/>
      <c r="AJ415" s="73"/>
      <c r="AK415" s="73"/>
      <c r="AL415" s="73"/>
      <c r="AM415" s="73"/>
      <c r="AN415" s="73"/>
      <c r="AO415" s="73"/>
      <c r="AP415" s="73"/>
      <c r="AQ415" s="73"/>
      <c r="AR415" s="73"/>
      <c r="AS415" s="14"/>
      <c r="AT415" s="14"/>
      <c r="AU415" s="14"/>
      <c r="AV415" s="14"/>
      <c r="AW415" s="14"/>
      <c r="AX415" s="14"/>
      <c r="AY415" s="14"/>
      <c r="AZ415" s="14"/>
      <c r="BA415" s="14"/>
      <c r="BB415" s="14"/>
      <c r="BC415" s="14"/>
      <c r="BD415" s="14"/>
      <c r="BE415" s="14"/>
      <c r="BF415" s="14"/>
      <c r="BG415" s="14"/>
      <c r="BH415" s="14"/>
      <c r="BI415" s="14"/>
      <c r="BJ415" s="14"/>
      <c r="BK415" s="14"/>
      <c r="BL415" s="14"/>
      <c r="BM415" s="14"/>
      <c r="BN415" s="14"/>
      <c r="BO415" s="14"/>
      <c r="BP415" s="14"/>
      <c r="BQ415" s="14"/>
      <c r="BR415" s="14"/>
      <c r="BS415" s="14"/>
      <c r="BT415" s="14"/>
      <c r="BU415" s="14"/>
      <c r="BV415" s="14"/>
      <c r="BW415" s="14"/>
      <c r="BX415" s="14"/>
      <c r="BY415" s="14"/>
      <c r="BZ415" s="14"/>
      <c r="CA415" s="14"/>
      <c r="CB415" s="14"/>
      <c r="CC415" s="14"/>
      <c r="CD415" s="14"/>
      <c r="CE415" s="14"/>
      <c r="CF415" s="14"/>
      <c r="CG415" s="14"/>
      <c r="CH415" s="14"/>
      <c r="CI415" s="14"/>
      <c r="CJ415" s="14"/>
      <c r="CK415" s="14"/>
      <c r="CL415" s="14"/>
      <c r="CM415" s="14"/>
      <c r="CN415" s="14"/>
      <c r="CO415" s="14"/>
      <c r="CP415" s="14"/>
      <c r="CQ415" s="14"/>
      <c r="CR415" s="14"/>
      <c r="CS415" s="14"/>
      <c r="CT415" s="14"/>
      <c r="CU415" s="14"/>
      <c r="CV415" s="14"/>
      <c r="CW415" s="14"/>
      <c r="CX415" s="14"/>
      <c r="CY415" s="14"/>
      <c r="CZ415" s="14"/>
      <c r="DA415" s="14"/>
      <c r="DB415" s="14"/>
      <c r="DC415" s="16"/>
      <c r="DD415" s="16"/>
      <c r="DE415" s="16"/>
      <c r="DF415" s="16"/>
      <c r="DG415" s="16"/>
      <c r="DH415" s="16"/>
      <c r="DI415" s="16"/>
      <c r="DJ415" s="16"/>
      <c r="DK415" s="16"/>
      <c r="DL415" s="16"/>
      <c r="DM415" s="16"/>
      <c r="DN415" s="16"/>
      <c r="DO415" s="16"/>
      <c r="DP415" s="16"/>
      <c r="DQ415" s="16"/>
      <c r="DR415" s="16"/>
      <c r="DS415" s="16"/>
      <c r="DT415" s="16"/>
      <c r="DU415" s="16"/>
      <c r="DV415" s="16"/>
      <c r="DW415" s="16"/>
      <c r="DX415" s="16"/>
      <c r="DY415" s="16"/>
      <c r="DZ415" s="16"/>
      <c r="EA415" s="16"/>
      <c r="EB415" s="16"/>
      <c r="EC415" s="16"/>
      <c r="ED415" s="16"/>
      <c r="EE415" s="16"/>
      <c r="EF415" s="16"/>
      <c r="EG415" s="16"/>
      <c r="EH415" s="16"/>
      <c r="EI415" s="16"/>
      <c r="EJ415" s="16"/>
      <c r="EK415" s="16"/>
      <c r="EL415" s="16"/>
      <c r="EM415" s="16"/>
      <c r="EN415" s="16"/>
      <c r="EO415" s="16"/>
      <c r="EP415" s="16"/>
      <c r="EQ415" s="16"/>
      <c r="ER415" s="16"/>
      <c r="ES415" s="16"/>
      <c r="ET415" s="16"/>
      <c r="EU415" s="16"/>
      <c r="EV415" s="16"/>
      <c r="EW415" s="16"/>
      <c r="EX415" s="16"/>
    </row>
    <row r="416" spans="1:154" hidden="1" x14ac:dyDescent="0.2">
      <c r="A416" s="115"/>
      <c r="B416" s="116"/>
      <c r="C416" s="116"/>
      <c r="D416" s="116"/>
      <c r="E416" s="116"/>
      <c r="F416" s="116">
        <v>18</v>
      </c>
      <c r="G416" s="123" t="s">
        <v>369</v>
      </c>
      <c r="H416" s="217"/>
      <c r="I416" s="218"/>
      <c r="J416" s="118">
        <f t="shared" si="59"/>
        <v>0</v>
      </c>
      <c r="K416" s="281"/>
      <c r="L416" s="219"/>
      <c r="M416" s="118"/>
      <c r="N416" s="118"/>
      <c r="O416" s="104">
        <f>+M416+N416</f>
        <v>0</v>
      </c>
      <c r="P416" s="104">
        <f t="shared" si="52"/>
        <v>0</v>
      </c>
      <c r="Q416" s="97"/>
      <c r="R416" s="73"/>
      <c r="S416" s="73"/>
      <c r="T416" s="74"/>
      <c r="U416" s="73"/>
      <c r="V416" s="73"/>
      <c r="W416" s="73"/>
      <c r="X416" s="73"/>
      <c r="Y416" s="73"/>
      <c r="Z416" s="73"/>
      <c r="AA416" s="73"/>
      <c r="AB416" s="73"/>
      <c r="AC416" s="73"/>
      <c r="AD416" s="73"/>
      <c r="AE416" s="73"/>
      <c r="AF416" s="73"/>
      <c r="AG416" s="73"/>
      <c r="AH416" s="73"/>
      <c r="AI416" s="73"/>
      <c r="AJ416" s="73"/>
      <c r="AK416" s="73"/>
      <c r="AL416" s="73"/>
      <c r="AM416" s="73"/>
      <c r="AN416" s="73"/>
      <c r="AO416" s="73"/>
      <c r="AP416" s="73"/>
      <c r="AQ416" s="73"/>
      <c r="AR416" s="73"/>
      <c r="AS416" s="14"/>
      <c r="AT416" s="14"/>
      <c r="AU416" s="14"/>
      <c r="AV416" s="14"/>
      <c r="AW416" s="14"/>
      <c r="AX416" s="14"/>
      <c r="AY416" s="14"/>
      <c r="AZ416" s="14"/>
      <c r="BA416" s="14"/>
      <c r="BB416" s="14"/>
      <c r="BC416" s="14"/>
      <c r="BD416" s="14"/>
      <c r="BE416" s="14"/>
      <c r="BF416" s="14"/>
      <c r="BG416" s="14"/>
      <c r="BH416" s="14"/>
      <c r="BI416" s="14"/>
      <c r="BJ416" s="14"/>
      <c r="BK416" s="14"/>
      <c r="BL416" s="14"/>
      <c r="BM416" s="14"/>
      <c r="BN416" s="14"/>
      <c r="BO416" s="14"/>
      <c r="BP416" s="14"/>
      <c r="BQ416" s="14"/>
      <c r="BR416" s="14"/>
      <c r="BS416" s="14"/>
      <c r="BT416" s="14"/>
      <c r="BU416" s="14"/>
      <c r="BV416" s="14"/>
      <c r="BW416" s="14"/>
      <c r="BX416" s="14"/>
      <c r="BY416" s="14"/>
      <c r="BZ416" s="14"/>
      <c r="CA416" s="14"/>
      <c r="CB416" s="14"/>
      <c r="CC416" s="14"/>
      <c r="CD416" s="14"/>
      <c r="CE416" s="14"/>
      <c r="CF416" s="14"/>
      <c r="CG416" s="14"/>
      <c r="CH416" s="14"/>
      <c r="CI416" s="14"/>
      <c r="CJ416" s="14"/>
      <c r="CK416" s="14"/>
      <c r="CL416" s="14"/>
      <c r="CM416" s="14"/>
      <c r="CN416" s="14"/>
      <c r="CO416" s="14"/>
      <c r="CP416" s="14"/>
      <c r="CQ416" s="14"/>
      <c r="CR416" s="14"/>
      <c r="CS416" s="14"/>
      <c r="CT416" s="14"/>
      <c r="CU416" s="14"/>
      <c r="CV416" s="14"/>
      <c r="CW416" s="14"/>
      <c r="CX416" s="14"/>
      <c r="CY416" s="14"/>
      <c r="CZ416" s="14"/>
      <c r="DA416" s="14"/>
      <c r="DB416" s="14"/>
      <c r="DC416" s="16"/>
      <c r="DD416" s="16"/>
      <c r="DE416" s="16"/>
      <c r="DF416" s="16"/>
      <c r="DG416" s="16"/>
      <c r="DH416" s="16"/>
      <c r="DI416" s="16"/>
      <c r="DJ416" s="16"/>
      <c r="DK416" s="16"/>
      <c r="DL416" s="16"/>
      <c r="DM416" s="16"/>
      <c r="DN416" s="16"/>
      <c r="DO416" s="16"/>
      <c r="DP416" s="16"/>
      <c r="DQ416" s="16"/>
      <c r="DR416" s="16"/>
      <c r="DS416" s="16"/>
      <c r="DT416" s="16"/>
      <c r="DU416" s="16"/>
      <c r="DV416" s="16"/>
      <c r="DW416" s="16"/>
      <c r="DX416" s="16"/>
      <c r="DY416" s="16"/>
      <c r="DZ416" s="16"/>
      <c r="EA416" s="16"/>
      <c r="EB416" s="16"/>
      <c r="EC416" s="16"/>
      <c r="ED416" s="16"/>
      <c r="EE416" s="16"/>
      <c r="EF416" s="16"/>
      <c r="EG416" s="16"/>
      <c r="EH416" s="16"/>
      <c r="EI416" s="16"/>
      <c r="EJ416" s="16"/>
      <c r="EK416" s="16"/>
      <c r="EL416" s="16"/>
      <c r="EM416" s="16"/>
      <c r="EN416" s="16"/>
      <c r="EO416" s="16"/>
      <c r="EP416" s="16"/>
      <c r="EQ416" s="16"/>
      <c r="ER416" s="16"/>
      <c r="ES416" s="16"/>
      <c r="ET416" s="16"/>
      <c r="EU416" s="16"/>
      <c r="EV416" s="16"/>
      <c r="EW416" s="16"/>
      <c r="EX416" s="16"/>
    </row>
    <row r="417" spans="1:154" ht="33" hidden="1" x14ac:dyDescent="0.2">
      <c r="A417" s="87"/>
      <c r="B417" s="88"/>
      <c r="C417" s="88"/>
      <c r="D417" s="88"/>
      <c r="E417" s="88" t="s">
        <v>38</v>
      </c>
      <c r="F417" s="88"/>
      <c r="G417" s="122" t="s">
        <v>370</v>
      </c>
      <c r="H417" s="213">
        <f>H418</f>
        <v>0</v>
      </c>
      <c r="I417" s="214">
        <f>I418</f>
        <v>0</v>
      </c>
      <c r="J417" s="118">
        <f t="shared" si="59"/>
        <v>0</v>
      </c>
      <c r="K417" s="281"/>
      <c r="L417" s="215">
        <f>L418</f>
        <v>0</v>
      </c>
      <c r="M417" s="170">
        <f>M418</f>
        <v>0</v>
      </c>
      <c r="N417" s="170">
        <f>N418</f>
        <v>0</v>
      </c>
      <c r="O417" s="216">
        <f>O418</f>
        <v>0</v>
      </c>
      <c r="P417" s="216">
        <f t="shared" si="52"/>
        <v>0</v>
      </c>
      <c r="Q417" s="97"/>
      <c r="R417" s="73"/>
      <c r="S417" s="73"/>
      <c r="T417" s="74"/>
      <c r="U417" s="73"/>
      <c r="V417" s="73"/>
      <c r="W417" s="73"/>
      <c r="X417" s="73"/>
      <c r="Y417" s="73"/>
      <c r="Z417" s="73"/>
      <c r="AA417" s="73"/>
      <c r="AB417" s="73"/>
      <c r="AC417" s="73"/>
      <c r="AD417" s="73"/>
      <c r="AE417" s="73"/>
      <c r="AF417" s="73"/>
      <c r="AG417" s="73"/>
      <c r="AH417" s="73"/>
      <c r="AI417" s="73"/>
      <c r="AJ417" s="73"/>
      <c r="AK417" s="73"/>
      <c r="AL417" s="73"/>
      <c r="AM417" s="73"/>
      <c r="AN417" s="73"/>
      <c r="AO417" s="73"/>
      <c r="AP417" s="73"/>
      <c r="AQ417" s="73"/>
      <c r="AR417" s="73"/>
      <c r="AS417" s="14"/>
      <c r="AT417" s="14"/>
      <c r="AU417" s="14"/>
      <c r="AV417" s="14"/>
      <c r="AW417" s="14"/>
      <c r="AX417" s="14"/>
      <c r="AY417" s="14"/>
      <c r="AZ417" s="14"/>
      <c r="BA417" s="14"/>
      <c r="BB417" s="14"/>
      <c r="BC417" s="14"/>
      <c r="BD417" s="14"/>
      <c r="BE417" s="14"/>
      <c r="BF417" s="14"/>
      <c r="BG417" s="14"/>
      <c r="BH417" s="14"/>
      <c r="BI417" s="14"/>
      <c r="BJ417" s="14"/>
      <c r="BK417" s="14"/>
      <c r="BL417" s="14"/>
      <c r="BM417" s="14"/>
      <c r="BN417" s="14"/>
      <c r="BO417" s="14"/>
      <c r="BP417" s="14"/>
      <c r="BQ417" s="14"/>
      <c r="BR417" s="14"/>
      <c r="BS417" s="14"/>
      <c r="BT417" s="14"/>
      <c r="BU417" s="14"/>
      <c r="BV417" s="14"/>
      <c r="BW417" s="14"/>
      <c r="BX417" s="14"/>
      <c r="BY417" s="14"/>
      <c r="BZ417" s="14"/>
      <c r="CA417" s="14"/>
      <c r="CB417" s="14"/>
      <c r="CC417" s="14"/>
      <c r="CD417" s="14"/>
      <c r="CE417" s="14"/>
      <c r="CF417" s="14"/>
      <c r="CG417" s="14"/>
      <c r="CH417" s="14"/>
      <c r="CI417" s="14"/>
      <c r="CJ417" s="14"/>
      <c r="CK417" s="14"/>
      <c r="CL417" s="14"/>
      <c r="CM417" s="14"/>
      <c r="CN417" s="14"/>
      <c r="CO417" s="14"/>
      <c r="CP417" s="14"/>
      <c r="CQ417" s="14"/>
      <c r="CR417" s="14"/>
      <c r="CS417" s="14"/>
      <c r="CT417" s="14"/>
      <c r="CU417" s="14"/>
      <c r="CV417" s="14"/>
      <c r="CW417" s="14"/>
      <c r="CX417" s="14"/>
      <c r="CY417" s="14"/>
      <c r="CZ417" s="14"/>
      <c r="DA417" s="14"/>
      <c r="DB417" s="14"/>
      <c r="DC417" s="16"/>
      <c r="DD417" s="16"/>
      <c r="DE417" s="16"/>
      <c r="DF417" s="16"/>
      <c r="DG417" s="16"/>
      <c r="DH417" s="16"/>
      <c r="DI417" s="16"/>
      <c r="DJ417" s="16"/>
      <c r="DK417" s="16"/>
      <c r="DL417" s="16"/>
      <c r="DM417" s="16"/>
      <c r="DN417" s="16"/>
      <c r="DO417" s="16"/>
      <c r="DP417" s="16"/>
      <c r="DQ417" s="16"/>
      <c r="DR417" s="16"/>
      <c r="DS417" s="16"/>
      <c r="DT417" s="16"/>
      <c r="DU417" s="16"/>
      <c r="DV417" s="16"/>
      <c r="DW417" s="16"/>
      <c r="DX417" s="16"/>
      <c r="DY417" s="16"/>
      <c r="DZ417" s="16"/>
      <c r="EA417" s="16"/>
      <c r="EB417" s="16"/>
      <c r="EC417" s="16"/>
      <c r="ED417" s="16"/>
      <c r="EE417" s="16"/>
      <c r="EF417" s="16"/>
      <c r="EG417" s="16"/>
      <c r="EH417" s="16"/>
      <c r="EI417" s="16"/>
      <c r="EJ417" s="16"/>
      <c r="EK417" s="16"/>
      <c r="EL417" s="16"/>
      <c r="EM417" s="16"/>
      <c r="EN417" s="16"/>
      <c r="EO417" s="16"/>
      <c r="EP417" s="16"/>
      <c r="EQ417" s="16"/>
      <c r="ER417" s="16"/>
      <c r="ES417" s="16"/>
      <c r="ET417" s="16"/>
      <c r="EU417" s="16"/>
      <c r="EV417" s="16"/>
      <c r="EW417" s="16"/>
      <c r="EX417" s="16"/>
    </row>
    <row r="418" spans="1:154" hidden="1" x14ac:dyDescent="0.2">
      <c r="A418" s="115"/>
      <c r="B418" s="116"/>
      <c r="C418" s="116"/>
      <c r="D418" s="116"/>
      <c r="E418" s="116"/>
      <c r="F418" s="116" t="s">
        <v>40</v>
      </c>
      <c r="G418" s="123" t="s">
        <v>371</v>
      </c>
      <c r="H418" s="217"/>
      <c r="I418" s="218"/>
      <c r="J418" s="118">
        <f t="shared" si="59"/>
        <v>0</v>
      </c>
      <c r="K418" s="281"/>
      <c r="L418" s="219"/>
      <c r="M418" s="118"/>
      <c r="N418" s="118"/>
      <c r="O418" s="104">
        <f>+M418+N418</f>
        <v>0</v>
      </c>
      <c r="P418" s="104">
        <f t="shared" si="52"/>
        <v>0</v>
      </c>
      <c r="Q418" s="97"/>
      <c r="R418" s="73"/>
      <c r="S418" s="73"/>
      <c r="T418" s="74"/>
      <c r="U418" s="73"/>
      <c r="V418" s="73"/>
      <c r="W418" s="73"/>
      <c r="X418" s="73"/>
      <c r="Y418" s="73"/>
      <c r="Z418" s="73"/>
      <c r="AA418" s="73"/>
      <c r="AB418" s="73"/>
      <c r="AC418" s="73"/>
      <c r="AD418" s="73"/>
      <c r="AE418" s="73"/>
      <c r="AF418" s="73"/>
      <c r="AG418" s="73"/>
      <c r="AH418" s="73"/>
      <c r="AI418" s="73"/>
      <c r="AJ418" s="73"/>
      <c r="AK418" s="73"/>
      <c r="AL418" s="73"/>
      <c r="AM418" s="73"/>
      <c r="AN418" s="73"/>
      <c r="AO418" s="73"/>
      <c r="AP418" s="73"/>
      <c r="AQ418" s="73"/>
      <c r="AR418" s="73"/>
      <c r="AS418" s="14"/>
      <c r="AT418" s="14"/>
      <c r="AU418" s="14"/>
      <c r="AV418" s="14"/>
      <c r="AW418" s="14"/>
      <c r="AX418" s="14"/>
      <c r="AY418" s="14"/>
      <c r="AZ418" s="14"/>
      <c r="BA418" s="14"/>
      <c r="BB418" s="14"/>
      <c r="BC418" s="14"/>
      <c r="BD418" s="14"/>
      <c r="BE418" s="14"/>
      <c r="BF418" s="14"/>
      <c r="BG418" s="14"/>
      <c r="BH418" s="14"/>
      <c r="BI418" s="14"/>
      <c r="BJ418" s="14"/>
      <c r="BK418" s="14"/>
      <c r="BL418" s="14"/>
      <c r="BM418" s="14"/>
      <c r="BN418" s="14"/>
      <c r="BO418" s="14"/>
      <c r="BP418" s="14"/>
      <c r="BQ418" s="14"/>
      <c r="BR418" s="14"/>
      <c r="BS418" s="14"/>
      <c r="BT418" s="14"/>
      <c r="BU418" s="14"/>
      <c r="BV418" s="14"/>
      <c r="BW418" s="14"/>
      <c r="BX418" s="14"/>
      <c r="BY418" s="14"/>
      <c r="BZ418" s="14"/>
      <c r="CA418" s="14"/>
      <c r="CB418" s="14"/>
      <c r="CC418" s="14"/>
      <c r="CD418" s="14"/>
      <c r="CE418" s="14"/>
      <c r="CF418" s="14"/>
      <c r="CG418" s="14"/>
      <c r="CH418" s="14"/>
      <c r="CI418" s="14"/>
      <c r="CJ418" s="14"/>
      <c r="CK418" s="14"/>
      <c r="CL418" s="14"/>
      <c r="CM418" s="14"/>
      <c r="CN418" s="14"/>
      <c r="CO418" s="14"/>
      <c r="CP418" s="14"/>
      <c r="CQ418" s="14"/>
      <c r="CR418" s="14"/>
      <c r="CS418" s="14"/>
      <c r="CT418" s="14"/>
      <c r="CU418" s="14"/>
      <c r="CV418" s="14"/>
      <c r="CW418" s="14"/>
      <c r="CX418" s="14"/>
      <c r="CY418" s="14"/>
      <c r="CZ418" s="14"/>
      <c r="DA418" s="14"/>
      <c r="DB418" s="14"/>
      <c r="DC418" s="16"/>
      <c r="DD418" s="16"/>
      <c r="DE418" s="16"/>
      <c r="DF418" s="16"/>
      <c r="DG418" s="16"/>
      <c r="DH418" s="16"/>
      <c r="DI418" s="16"/>
      <c r="DJ418" s="16"/>
      <c r="DK418" s="16"/>
      <c r="DL418" s="16"/>
      <c r="DM418" s="16"/>
      <c r="DN418" s="16"/>
      <c r="DO418" s="16"/>
      <c r="DP418" s="16"/>
      <c r="DQ418" s="16"/>
      <c r="DR418" s="16"/>
      <c r="DS418" s="16"/>
      <c r="DT418" s="16"/>
      <c r="DU418" s="16"/>
      <c r="DV418" s="16"/>
      <c r="DW418" s="16"/>
      <c r="DX418" s="16"/>
      <c r="DY418" s="16"/>
      <c r="DZ418" s="16"/>
      <c r="EA418" s="16"/>
      <c r="EB418" s="16"/>
      <c r="EC418" s="16"/>
      <c r="ED418" s="16"/>
      <c r="EE418" s="16"/>
      <c r="EF418" s="16"/>
      <c r="EG418" s="16"/>
      <c r="EH418" s="16"/>
      <c r="EI418" s="16"/>
      <c r="EJ418" s="16"/>
      <c r="EK418" s="16"/>
      <c r="EL418" s="16"/>
      <c r="EM418" s="16"/>
      <c r="EN418" s="16"/>
      <c r="EO418" s="16"/>
      <c r="EP418" s="16"/>
      <c r="EQ418" s="16"/>
      <c r="ER418" s="16"/>
      <c r="ES418" s="16"/>
      <c r="ET418" s="16"/>
      <c r="EU418" s="16"/>
      <c r="EV418" s="16"/>
      <c r="EW418" s="16"/>
      <c r="EX418" s="16"/>
    </row>
    <row r="419" spans="1:154" ht="33" hidden="1" x14ac:dyDescent="0.2">
      <c r="A419" s="87"/>
      <c r="B419" s="88"/>
      <c r="C419" s="88"/>
      <c r="D419" s="88">
        <v>56</v>
      </c>
      <c r="E419" s="88"/>
      <c r="F419" s="88"/>
      <c r="G419" s="122" t="s">
        <v>266</v>
      </c>
      <c r="H419" s="213">
        <f>+H420+H421+H422+H423+H424+H425</f>
        <v>0</v>
      </c>
      <c r="I419" s="214">
        <f>+I420+I421+I422+I423+I424+I425</f>
        <v>0</v>
      </c>
      <c r="J419" s="118">
        <f t="shared" si="59"/>
        <v>0</v>
      </c>
      <c r="K419" s="281"/>
      <c r="L419" s="215">
        <f>+L420+L421+L422+L423+L424+L425</f>
        <v>0</v>
      </c>
      <c r="M419" s="170">
        <f>+M420+M421+M422+M423+M424+M425</f>
        <v>0</v>
      </c>
      <c r="N419" s="170">
        <f>+N420+N421+N422+N423+N424+N425</f>
        <v>0</v>
      </c>
      <c r="O419" s="216">
        <f>+O420+O421+O422+O423+O424+O425</f>
        <v>0</v>
      </c>
      <c r="P419" s="216">
        <f t="shared" si="52"/>
        <v>0</v>
      </c>
      <c r="Q419" s="97"/>
      <c r="R419" s="73"/>
      <c r="S419" s="73"/>
      <c r="T419" s="74"/>
      <c r="U419" s="73"/>
      <c r="V419" s="73"/>
      <c r="W419" s="73"/>
      <c r="X419" s="73"/>
      <c r="Y419" s="73"/>
      <c r="Z419" s="73"/>
      <c r="AA419" s="73"/>
      <c r="AB419" s="73"/>
      <c r="AC419" s="73"/>
      <c r="AD419" s="73"/>
      <c r="AE419" s="73"/>
      <c r="AF419" s="73"/>
      <c r="AG419" s="73"/>
      <c r="AH419" s="73"/>
      <c r="AI419" s="73"/>
      <c r="AJ419" s="73"/>
      <c r="AK419" s="73"/>
      <c r="AL419" s="73"/>
      <c r="AM419" s="73"/>
      <c r="AN419" s="73"/>
      <c r="AO419" s="73"/>
      <c r="AP419" s="73"/>
      <c r="AQ419" s="73"/>
      <c r="AR419" s="73"/>
      <c r="AS419" s="14"/>
      <c r="AT419" s="14"/>
      <c r="AU419" s="14"/>
      <c r="AV419" s="14"/>
      <c r="AW419" s="14"/>
      <c r="AX419" s="14"/>
      <c r="AY419" s="14"/>
      <c r="AZ419" s="14"/>
      <c r="BA419" s="14"/>
      <c r="BB419" s="14"/>
      <c r="BC419" s="14"/>
      <c r="BD419" s="14"/>
      <c r="BE419" s="14"/>
      <c r="BF419" s="14"/>
      <c r="BG419" s="14"/>
      <c r="BH419" s="14"/>
      <c r="BI419" s="14"/>
      <c r="BJ419" s="14"/>
      <c r="BK419" s="14"/>
      <c r="BL419" s="14"/>
      <c r="BM419" s="14"/>
      <c r="BN419" s="14"/>
      <c r="BO419" s="14"/>
      <c r="BP419" s="14"/>
      <c r="BQ419" s="14"/>
      <c r="BR419" s="14"/>
      <c r="BS419" s="14"/>
      <c r="BT419" s="14"/>
      <c r="BU419" s="14"/>
      <c r="BV419" s="14"/>
      <c r="BW419" s="14"/>
      <c r="BX419" s="14"/>
      <c r="BY419" s="14"/>
      <c r="BZ419" s="14"/>
      <c r="CA419" s="14"/>
      <c r="CB419" s="14"/>
      <c r="CC419" s="14"/>
      <c r="CD419" s="14"/>
      <c r="CE419" s="14"/>
      <c r="CF419" s="14"/>
      <c r="CG419" s="14"/>
      <c r="CH419" s="14"/>
      <c r="CI419" s="14"/>
      <c r="CJ419" s="14"/>
      <c r="CK419" s="14"/>
      <c r="CL419" s="14"/>
      <c r="CM419" s="14"/>
      <c r="CN419" s="14"/>
      <c r="CO419" s="14"/>
      <c r="CP419" s="14"/>
      <c r="CQ419" s="14"/>
      <c r="CR419" s="14"/>
      <c r="CS419" s="14"/>
      <c r="CT419" s="14"/>
      <c r="CU419" s="14"/>
      <c r="CV419" s="14"/>
      <c r="CW419" s="14"/>
      <c r="CX419" s="14"/>
      <c r="CY419" s="14"/>
      <c r="CZ419" s="14"/>
      <c r="DA419" s="14"/>
      <c r="DB419" s="14"/>
      <c r="DC419" s="16"/>
      <c r="DD419" s="16"/>
      <c r="DE419" s="16"/>
      <c r="DF419" s="16"/>
      <c r="DG419" s="16"/>
      <c r="DH419" s="16"/>
      <c r="DI419" s="16"/>
      <c r="DJ419" s="16"/>
      <c r="DK419" s="16"/>
      <c r="DL419" s="16"/>
      <c r="DM419" s="16"/>
      <c r="DN419" s="16"/>
      <c r="DO419" s="16"/>
      <c r="DP419" s="16"/>
      <c r="DQ419" s="16"/>
      <c r="DR419" s="16"/>
      <c r="DS419" s="16"/>
      <c r="DT419" s="16"/>
      <c r="DU419" s="16"/>
      <c r="DV419" s="16"/>
      <c r="DW419" s="16"/>
      <c r="DX419" s="16"/>
      <c r="DY419" s="16"/>
      <c r="DZ419" s="16"/>
      <c r="EA419" s="16"/>
      <c r="EB419" s="16"/>
      <c r="EC419" s="16"/>
      <c r="ED419" s="16"/>
      <c r="EE419" s="16"/>
      <c r="EF419" s="16"/>
      <c r="EG419" s="16"/>
      <c r="EH419" s="16"/>
      <c r="EI419" s="16"/>
      <c r="EJ419" s="16"/>
      <c r="EK419" s="16"/>
      <c r="EL419" s="16"/>
      <c r="EM419" s="16"/>
      <c r="EN419" s="16"/>
      <c r="EO419" s="16"/>
      <c r="EP419" s="16"/>
      <c r="EQ419" s="16"/>
      <c r="ER419" s="16"/>
      <c r="ES419" s="16"/>
      <c r="ET419" s="16"/>
      <c r="EU419" s="16"/>
      <c r="EV419" s="16"/>
      <c r="EW419" s="16"/>
      <c r="EX419" s="16"/>
    </row>
    <row r="420" spans="1:154" hidden="1" x14ac:dyDescent="0.2">
      <c r="A420" s="115"/>
      <c r="B420" s="116"/>
      <c r="C420" s="116"/>
      <c r="D420" s="116"/>
      <c r="E420" s="124" t="s">
        <v>81</v>
      </c>
      <c r="F420" s="116"/>
      <c r="G420" s="123" t="s">
        <v>372</v>
      </c>
      <c r="H420" s="217"/>
      <c r="I420" s="218"/>
      <c r="J420" s="118">
        <f t="shared" si="59"/>
        <v>0</v>
      </c>
      <c r="K420" s="281"/>
      <c r="L420" s="219"/>
      <c r="M420" s="118"/>
      <c r="N420" s="118"/>
      <c r="O420" s="104">
        <f t="shared" ref="O420:O425" si="61">+M420+N420</f>
        <v>0</v>
      </c>
      <c r="P420" s="104">
        <f t="shared" si="52"/>
        <v>0</v>
      </c>
      <c r="Q420" s="97"/>
      <c r="R420" s="73"/>
      <c r="S420" s="73"/>
      <c r="T420" s="74"/>
      <c r="U420" s="73"/>
      <c r="V420" s="73"/>
      <c r="W420" s="73"/>
      <c r="X420" s="73"/>
      <c r="Y420" s="73"/>
      <c r="Z420" s="73"/>
      <c r="AA420" s="73"/>
      <c r="AB420" s="73"/>
      <c r="AC420" s="73"/>
      <c r="AD420" s="73"/>
      <c r="AE420" s="73"/>
      <c r="AF420" s="73"/>
      <c r="AG420" s="73"/>
      <c r="AH420" s="73"/>
      <c r="AI420" s="73"/>
      <c r="AJ420" s="73"/>
      <c r="AK420" s="73"/>
      <c r="AL420" s="73"/>
      <c r="AM420" s="73"/>
      <c r="AN420" s="73"/>
      <c r="AO420" s="73"/>
      <c r="AP420" s="73"/>
      <c r="AQ420" s="73"/>
      <c r="AR420" s="73"/>
      <c r="AS420" s="14"/>
      <c r="AT420" s="14"/>
      <c r="AU420" s="14"/>
      <c r="AV420" s="14"/>
      <c r="AW420" s="14"/>
      <c r="AX420" s="14"/>
      <c r="AY420" s="14"/>
      <c r="AZ420" s="14"/>
      <c r="BA420" s="14"/>
      <c r="BB420" s="14"/>
      <c r="BC420" s="14"/>
      <c r="BD420" s="14"/>
      <c r="BE420" s="14"/>
      <c r="BF420" s="14"/>
      <c r="BG420" s="14"/>
      <c r="BH420" s="14"/>
      <c r="BI420" s="14"/>
      <c r="BJ420" s="14"/>
      <c r="BK420" s="14"/>
      <c r="BL420" s="14"/>
      <c r="BM420" s="14"/>
      <c r="BN420" s="14"/>
      <c r="BO420" s="14"/>
      <c r="BP420" s="14"/>
      <c r="BQ420" s="14"/>
      <c r="BR420" s="14"/>
      <c r="BS420" s="14"/>
      <c r="BT420" s="14"/>
      <c r="BU420" s="14"/>
      <c r="BV420" s="14"/>
      <c r="BW420" s="14"/>
      <c r="BX420" s="14"/>
      <c r="BY420" s="14"/>
      <c r="BZ420" s="14"/>
      <c r="CA420" s="14"/>
      <c r="CB420" s="14"/>
      <c r="CC420" s="14"/>
      <c r="CD420" s="14"/>
      <c r="CE420" s="14"/>
      <c r="CF420" s="14"/>
      <c r="CG420" s="14"/>
      <c r="CH420" s="14"/>
      <c r="CI420" s="14"/>
      <c r="CJ420" s="14"/>
      <c r="CK420" s="14"/>
      <c r="CL420" s="14"/>
      <c r="CM420" s="14"/>
      <c r="CN420" s="14"/>
      <c r="CO420" s="14"/>
      <c r="CP420" s="14"/>
      <c r="CQ420" s="14"/>
      <c r="CR420" s="14"/>
      <c r="CS420" s="14"/>
      <c r="CT420" s="14"/>
      <c r="CU420" s="14"/>
      <c r="CV420" s="14"/>
      <c r="CW420" s="14"/>
      <c r="CX420" s="14"/>
      <c r="CY420" s="14"/>
      <c r="CZ420" s="14"/>
      <c r="DA420" s="14"/>
      <c r="DB420" s="14"/>
      <c r="DC420" s="16"/>
      <c r="DD420" s="16"/>
      <c r="DE420" s="16"/>
      <c r="DF420" s="16"/>
      <c r="DG420" s="16"/>
      <c r="DH420" s="16"/>
      <c r="DI420" s="16"/>
      <c r="DJ420" s="16"/>
      <c r="DK420" s="16"/>
      <c r="DL420" s="16"/>
      <c r="DM420" s="16"/>
      <c r="DN420" s="16"/>
      <c r="DO420" s="16"/>
      <c r="DP420" s="16"/>
      <c r="DQ420" s="16"/>
      <c r="DR420" s="16"/>
      <c r="DS420" s="16"/>
      <c r="DT420" s="16"/>
      <c r="DU420" s="16"/>
      <c r="DV420" s="16"/>
      <c r="DW420" s="16"/>
      <c r="DX420" s="16"/>
      <c r="DY420" s="16"/>
      <c r="DZ420" s="16"/>
      <c r="EA420" s="16"/>
      <c r="EB420" s="16"/>
      <c r="EC420" s="16"/>
      <c r="ED420" s="16"/>
      <c r="EE420" s="16"/>
      <c r="EF420" s="16"/>
      <c r="EG420" s="16"/>
      <c r="EH420" s="16"/>
      <c r="EI420" s="16"/>
      <c r="EJ420" s="16"/>
      <c r="EK420" s="16"/>
      <c r="EL420" s="16"/>
      <c r="EM420" s="16"/>
      <c r="EN420" s="16"/>
      <c r="EO420" s="16"/>
      <c r="EP420" s="16"/>
      <c r="EQ420" s="16"/>
      <c r="ER420" s="16"/>
      <c r="ES420" s="16"/>
      <c r="ET420" s="16"/>
      <c r="EU420" s="16"/>
      <c r="EV420" s="16"/>
      <c r="EW420" s="16"/>
      <c r="EX420" s="16"/>
    </row>
    <row r="421" spans="1:154" hidden="1" x14ac:dyDescent="0.2">
      <c r="A421" s="115"/>
      <c r="B421" s="116"/>
      <c r="C421" s="116"/>
      <c r="D421" s="116"/>
      <c r="E421" s="124" t="s">
        <v>83</v>
      </c>
      <c r="F421" s="116"/>
      <c r="G421" s="123" t="s">
        <v>267</v>
      </c>
      <c r="H421" s="217"/>
      <c r="I421" s="218"/>
      <c r="J421" s="118">
        <f t="shared" si="59"/>
        <v>0</v>
      </c>
      <c r="K421" s="281"/>
      <c r="L421" s="219"/>
      <c r="M421" s="118"/>
      <c r="N421" s="118"/>
      <c r="O421" s="104">
        <f t="shared" si="61"/>
        <v>0</v>
      </c>
      <c r="P421" s="104">
        <f t="shared" si="52"/>
        <v>0</v>
      </c>
      <c r="Q421" s="97"/>
      <c r="R421" s="73"/>
      <c r="S421" s="73"/>
      <c r="T421" s="74"/>
      <c r="U421" s="73"/>
      <c r="V421" s="73"/>
      <c r="W421" s="73"/>
      <c r="X421" s="73"/>
      <c r="Y421" s="73"/>
      <c r="Z421" s="73"/>
      <c r="AA421" s="73"/>
      <c r="AB421" s="73"/>
      <c r="AC421" s="73"/>
      <c r="AD421" s="73"/>
      <c r="AE421" s="73"/>
      <c r="AF421" s="73"/>
      <c r="AG421" s="73"/>
      <c r="AH421" s="73"/>
      <c r="AI421" s="73"/>
      <c r="AJ421" s="73"/>
      <c r="AK421" s="73"/>
      <c r="AL421" s="73"/>
      <c r="AM421" s="73"/>
      <c r="AN421" s="73"/>
      <c r="AO421" s="73"/>
      <c r="AP421" s="73"/>
      <c r="AQ421" s="73"/>
      <c r="AR421" s="73"/>
      <c r="AS421" s="14"/>
      <c r="AT421" s="14"/>
      <c r="AU421" s="14"/>
      <c r="AV421" s="14"/>
      <c r="AW421" s="14"/>
      <c r="AX421" s="14"/>
      <c r="AY421" s="14"/>
      <c r="AZ421" s="14"/>
      <c r="BA421" s="14"/>
      <c r="BB421" s="14"/>
      <c r="BC421" s="14"/>
      <c r="BD421" s="14"/>
      <c r="BE421" s="14"/>
      <c r="BF421" s="14"/>
      <c r="BG421" s="14"/>
      <c r="BH421" s="14"/>
      <c r="BI421" s="14"/>
      <c r="BJ421" s="14"/>
      <c r="BK421" s="14"/>
      <c r="BL421" s="14"/>
      <c r="BM421" s="14"/>
      <c r="BN421" s="14"/>
      <c r="BO421" s="14"/>
      <c r="BP421" s="14"/>
      <c r="BQ421" s="14"/>
      <c r="BR421" s="14"/>
      <c r="BS421" s="14"/>
      <c r="BT421" s="14"/>
      <c r="BU421" s="14"/>
      <c r="BV421" s="14"/>
      <c r="BW421" s="14"/>
      <c r="BX421" s="14"/>
      <c r="BY421" s="14"/>
      <c r="BZ421" s="14"/>
      <c r="CA421" s="14"/>
      <c r="CB421" s="14"/>
      <c r="CC421" s="14"/>
      <c r="CD421" s="14"/>
      <c r="CE421" s="14"/>
      <c r="CF421" s="14"/>
      <c r="CG421" s="14"/>
      <c r="CH421" s="14"/>
      <c r="CI421" s="14"/>
      <c r="CJ421" s="14"/>
      <c r="CK421" s="14"/>
      <c r="CL421" s="14"/>
      <c r="CM421" s="14"/>
      <c r="CN421" s="14"/>
      <c r="CO421" s="14"/>
      <c r="CP421" s="14"/>
      <c r="CQ421" s="14"/>
      <c r="CR421" s="14"/>
      <c r="CS421" s="14"/>
      <c r="CT421" s="14"/>
      <c r="CU421" s="14"/>
      <c r="CV421" s="14"/>
      <c r="CW421" s="14"/>
      <c r="CX421" s="14"/>
      <c r="CY421" s="14"/>
      <c r="CZ421" s="14"/>
      <c r="DA421" s="14"/>
      <c r="DB421" s="14"/>
      <c r="DC421" s="16"/>
      <c r="DD421" s="16"/>
      <c r="DE421" s="16"/>
      <c r="DF421" s="16"/>
      <c r="DG421" s="16"/>
      <c r="DH421" s="16"/>
      <c r="DI421" s="16"/>
      <c r="DJ421" s="16"/>
      <c r="DK421" s="16"/>
      <c r="DL421" s="16"/>
      <c r="DM421" s="16"/>
      <c r="DN421" s="16"/>
      <c r="DO421" s="16"/>
      <c r="DP421" s="16"/>
      <c r="DQ421" s="16"/>
      <c r="DR421" s="16"/>
      <c r="DS421" s="16"/>
      <c r="DT421" s="16"/>
      <c r="DU421" s="16"/>
      <c r="DV421" s="16"/>
      <c r="DW421" s="16"/>
      <c r="DX421" s="16"/>
      <c r="DY421" s="16"/>
      <c r="DZ421" s="16"/>
      <c r="EA421" s="16"/>
      <c r="EB421" s="16"/>
      <c r="EC421" s="16"/>
      <c r="ED421" s="16"/>
      <c r="EE421" s="16"/>
      <c r="EF421" s="16"/>
      <c r="EG421" s="16"/>
      <c r="EH421" s="16"/>
      <c r="EI421" s="16"/>
      <c r="EJ421" s="16"/>
      <c r="EK421" s="16"/>
      <c r="EL421" s="16"/>
      <c r="EM421" s="16"/>
      <c r="EN421" s="16"/>
      <c r="EO421" s="16"/>
      <c r="EP421" s="16"/>
      <c r="EQ421" s="16"/>
      <c r="ER421" s="16"/>
      <c r="ES421" s="16"/>
      <c r="ET421" s="16"/>
      <c r="EU421" s="16"/>
      <c r="EV421" s="16"/>
      <c r="EW421" s="16"/>
      <c r="EX421" s="16"/>
    </row>
    <row r="422" spans="1:154" ht="17.45" hidden="1" customHeight="1" x14ac:dyDescent="0.2">
      <c r="A422" s="115"/>
      <c r="B422" s="116"/>
      <c r="C422" s="116"/>
      <c r="D422" s="116"/>
      <c r="E422" s="124" t="s">
        <v>88</v>
      </c>
      <c r="F422" s="116"/>
      <c r="G422" s="123" t="s">
        <v>373</v>
      </c>
      <c r="H422" s="217"/>
      <c r="I422" s="218"/>
      <c r="J422" s="118">
        <f t="shared" si="59"/>
        <v>0</v>
      </c>
      <c r="K422" s="281"/>
      <c r="L422" s="219"/>
      <c r="M422" s="118"/>
      <c r="N422" s="118"/>
      <c r="O422" s="104">
        <f t="shared" si="61"/>
        <v>0</v>
      </c>
      <c r="P422" s="104">
        <f t="shared" si="52"/>
        <v>0</v>
      </c>
      <c r="Q422" s="97"/>
      <c r="R422" s="73"/>
      <c r="S422" s="73"/>
      <c r="T422" s="74"/>
      <c r="U422" s="73"/>
      <c r="V422" s="73"/>
      <c r="W422" s="73"/>
      <c r="X422" s="73"/>
      <c r="Y422" s="73"/>
      <c r="Z422" s="73"/>
      <c r="AA422" s="73"/>
      <c r="AB422" s="73"/>
      <c r="AC422" s="73"/>
      <c r="AD422" s="73"/>
      <c r="AE422" s="73"/>
      <c r="AF422" s="73"/>
      <c r="AG422" s="73"/>
      <c r="AH422" s="73"/>
      <c r="AI422" s="73"/>
      <c r="AJ422" s="73"/>
      <c r="AK422" s="73"/>
      <c r="AL422" s="73"/>
      <c r="AM422" s="73"/>
      <c r="AN422" s="73"/>
      <c r="AO422" s="73"/>
      <c r="AP422" s="73"/>
      <c r="AQ422" s="73"/>
      <c r="AR422" s="73"/>
      <c r="AS422" s="14"/>
      <c r="AT422" s="14"/>
      <c r="AU422" s="14"/>
      <c r="AV422" s="14"/>
      <c r="AW422" s="14"/>
      <c r="AX422" s="14"/>
      <c r="AY422" s="14"/>
      <c r="AZ422" s="14"/>
      <c r="BA422" s="14"/>
      <c r="BB422" s="14"/>
      <c r="BC422" s="14"/>
      <c r="BD422" s="14"/>
      <c r="BE422" s="14"/>
      <c r="BF422" s="14"/>
      <c r="BG422" s="14"/>
      <c r="BH422" s="14"/>
      <c r="BI422" s="14"/>
      <c r="BJ422" s="14"/>
      <c r="BK422" s="14"/>
      <c r="BL422" s="14"/>
      <c r="BM422" s="14"/>
      <c r="BN422" s="14"/>
      <c r="BO422" s="14"/>
      <c r="BP422" s="14"/>
      <c r="BQ422" s="14"/>
      <c r="BR422" s="14"/>
      <c r="BS422" s="14"/>
      <c r="BT422" s="14"/>
      <c r="BU422" s="14"/>
      <c r="BV422" s="14"/>
      <c r="BW422" s="14"/>
      <c r="BX422" s="14"/>
      <c r="BY422" s="14"/>
      <c r="BZ422" s="14"/>
      <c r="CA422" s="14"/>
      <c r="CB422" s="14"/>
      <c r="CC422" s="14"/>
      <c r="CD422" s="14"/>
      <c r="CE422" s="14"/>
      <c r="CF422" s="14"/>
      <c r="CG422" s="14"/>
      <c r="CH422" s="14"/>
      <c r="CI422" s="14"/>
      <c r="CJ422" s="14"/>
      <c r="CK422" s="14"/>
      <c r="CL422" s="14"/>
      <c r="CM422" s="14"/>
      <c r="CN422" s="14"/>
      <c r="CO422" s="14"/>
      <c r="CP422" s="14"/>
      <c r="CQ422" s="14"/>
      <c r="CR422" s="14"/>
      <c r="CS422" s="14"/>
      <c r="CT422" s="14"/>
      <c r="CU422" s="14"/>
      <c r="CV422" s="14"/>
      <c r="CW422" s="14"/>
      <c r="CX422" s="14"/>
      <c r="CY422" s="14"/>
      <c r="CZ422" s="14"/>
      <c r="DA422" s="14"/>
      <c r="DB422" s="14"/>
      <c r="DC422" s="16"/>
      <c r="DD422" s="16"/>
      <c r="DE422" s="16"/>
      <c r="DF422" s="16"/>
      <c r="DG422" s="16"/>
      <c r="DH422" s="16"/>
      <c r="DI422" s="16"/>
      <c r="DJ422" s="16"/>
      <c r="DK422" s="16"/>
      <c r="DL422" s="16"/>
      <c r="DM422" s="16"/>
      <c r="DN422" s="16"/>
      <c r="DO422" s="16"/>
      <c r="DP422" s="16"/>
      <c r="DQ422" s="16"/>
      <c r="DR422" s="16"/>
      <c r="DS422" s="16"/>
      <c r="DT422" s="16"/>
      <c r="DU422" s="16"/>
      <c r="DV422" s="16"/>
      <c r="DW422" s="16"/>
      <c r="DX422" s="16"/>
      <c r="DY422" s="16"/>
      <c r="DZ422" s="16"/>
      <c r="EA422" s="16"/>
      <c r="EB422" s="16"/>
      <c r="EC422" s="16"/>
      <c r="ED422" s="16"/>
      <c r="EE422" s="16"/>
      <c r="EF422" s="16"/>
      <c r="EG422" s="16"/>
      <c r="EH422" s="16"/>
      <c r="EI422" s="16"/>
      <c r="EJ422" s="16"/>
      <c r="EK422" s="16"/>
      <c r="EL422" s="16"/>
      <c r="EM422" s="16"/>
      <c r="EN422" s="16"/>
      <c r="EO422" s="16"/>
      <c r="EP422" s="16"/>
      <c r="EQ422" s="16"/>
      <c r="ER422" s="16"/>
      <c r="ES422" s="16"/>
      <c r="ET422" s="16"/>
      <c r="EU422" s="16"/>
      <c r="EV422" s="16"/>
      <c r="EW422" s="16"/>
      <c r="EX422" s="16"/>
    </row>
    <row r="423" spans="1:154" hidden="1" x14ac:dyDescent="0.2">
      <c r="A423" s="115"/>
      <c r="B423" s="116"/>
      <c r="C423" s="116"/>
      <c r="D423" s="116"/>
      <c r="E423" s="124" t="s">
        <v>374</v>
      </c>
      <c r="F423" s="116"/>
      <c r="G423" s="123" t="s">
        <v>375</v>
      </c>
      <c r="H423" s="217"/>
      <c r="I423" s="218"/>
      <c r="J423" s="118">
        <f t="shared" si="59"/>
        <v>0</v>
      </c>
      <c r="K423" s="281"/>
      <c r="L423" s="219"/>
      <c r="M423" s="118"/>
      <c r="N423" s="118"/>
      <c r="O423" s="104">
        <f t="shared" si="61"/>
        <v>0</v>
      </c>
      <c r="P423" s="104">
        <f t="shared" si="52"/>
        <v>0</v>
      </c>
      <c r="Q423" s="97"/>
      <c r="R423" s="73"/>
      <c r="S423" s="73"/>
      <c r="T423" s="74"/>
      <c r="U423" s="73"/>
      <c r="V423" s="73"/>
      <c r="W423" s="73"/>
      <c r="X423" s="73"/>
      <c r="Y423" s="73"/>
      <c r="Z423" s="73"/>
      <c r="AA423" s="73"/>
      <c r="AB423" s="73"/>
      <c r="AC423" s="73"/>
      <c r="AD423" s="73"/>
      <c r="AE423" s="73"/>
      <c r="AF423" s="73"/>
      <c r="AG423" s="73"/>
      <c r="AH423" s="73"/>
      <c r="AI423" s="73"/>
      <c r="AJ423" s="73"/>
      <c r="AK423" s="73"/>
      <c r="AL423" s="73"/>
      <c r="AM423" s="73"/>
      <c r="AN423" s="73"/>
      <c r="AO423" s="73"/>
      <c r="AP423" s="73"/>
      <c r="AQ423" s="73"/>
      <c r="AR423" s="73"/>
      <c r="AS423" s="14"/>
      <c r="AT423" s="14"/>
      <c r="AU423" s="14"/>
      <c r="AV423" s="14"/>
      <c r="AW423" s="14"/>
      <c r="AX423" s="14"/>
      <c r="AY423" s="14"/>
      <c r="AZ423" s="14"/>
      <c r="BA423" s="14"/>
      <c r="BB423" s="14"/>
      <c r="BC423" s="14"/>
      <c r="BD423" s="14"/>
      <c r="BE423" s="14"/>
      <c r="BF423" s="14"/>
      <c r="BG423" s="14"/>
      <c r="BH423" s="14"/>
      <c r="BI423" s="14"/>
      <c r="BJ423" s="14"/>
      <c r="BK423" s="14"/>
      <c r="BL423" s="14"/>
      <c r="BM423" s="14"/>
      <c r="BN423" s="14"/>
      <c r="BO423" s="14"/>
      <c r="BP423" s="14"/>
      <c r="BQ423" s="14"/>
      <c r="BR423" s="14"/>
      <c r="BS423" s="14"/>
      <c r="BT423" s="14"/>
      <c r="BU423" s="14"/>
      <c r="BV423" s="14"/>
      <c r="BW423" s="14"/>
      <c r="BX423" s="14"/>
      <c r="BY423" s="14"/>
      <c r="BZ423" s="14"/>
      <c r="CA423" s="14"/>
      <c r="CB423" s="14"/>
      <c r="CC423" s="14"/>
      <c r="CD423" s="14"/>
      <c r="CE423" s="14"/>
      <c r="CF423" s="14"/>
      <c r="CG423" s="14"/>
      <c r="CH423" s="14"/>
      <c r="CI423" s="14"/>
      <c r="CJ423" s="14"/>
      <c r="CK423" s="14"/>
      <c r="CL423" s="14"/>
      <c r="CM423" s="14"/>
      <c r="CN423" s="14"/>
      <c r="CO423" s="14"/>
      <c r="CP423" s="14"/>
      <c r="CQ423" s="14"/>
      <c r="CR423" s="14"/>
      <c r="CS423" s="14"/>
      <c r="CT423" s="14"/>
      <c r="CU423" s="14"/>
      <c r="CV423" s="14"/>
      <c r="CW423" s="14"/>
      <c r="CX423" s="14"/>
      <c r="CY423" s="14"/>
      <c r="CZ423" s="14"/>
      <c r="DA423" s="14"/>
      <c r="DB423" s="14"/>
      <c r="DC423" s="16"/>
      <c r="DD423" s="16"/>
      <c r="DE423" s="16"/>
      <c r="DF423" s="16"/>
      <c r="DG423" s="16"/>
      <c r="DH423" s="16"/>
      <c r="DI423" s="16"/>
      <c r="DJ423" s="16"/>
      <c r="DK423" s="16"/>
      <c r="DL423" s="16"/>
      <c r="DM423" s="16"/>
      <c r="DN423" s="16"/>
      <c r="DO423" s="16"/>
      <c r="DP423" s="16"/>
      <c r="DQ423" s="16"/>
      <c r="DR423" s="16"/>
      <c r="DS423" s="16"/>
      <c r="DT423" s="16"/>
      <c r="DU423" s="16"/>
      <c r="DV423" s="16"/>
      <c r="DW423" s="16"/>
      <c r="DX423" s="16"/>
      <c r="DY423" s="16"/>
      <c r="DZ423" s="16"/>
      <c r="EA423" s="16"/>
      <c r="EB423" s="16"/>
      <c r="EC423" s="16"/>
      <c r="ED423" s="16"/>
      <c r="EE423" s="16"/>
      <c r="EF423" s="16"/>
      <c r="EG423" s="16"/>
      <c r="EH423" s="16"/>
      <c r="EI423" s="16"/>
      <c r="EJ423" s="16"/>
      <c r="EK423" s="16"/>
      <c r="EL423" s="16"/>
      <c r="EM423" s="16"/>
      <c r="EN423" s="16"/>
      <c r="EO423" s="16"/>
      <c r="EP423" s="16"/>
      <c r="EQ423" s="16"/>
      <c r="ER423" s="16"/>
      <c r="ES423" s="16"/>
      <c r="ET423" s="16"/>
      <c r="EU423" s="16"/>
      <c r="EV423" s="16"/>
      <c r="EW423" s="16"/>
      <c r="EX423" s="16"/>
    </row>
    <row r="424" spans="1:154" hidden="1" x14ac:dyDescent="0.2">
      <c r="A424" s="115"/>
      <c r="B424" s="116"/>
      <c r="C424" s="116"/>
      <c r="D424" s="116"/>
      <c r="E424" s="124" t="s">
        <v>376</v>
      </c>
      <c r="F424" s="116"/>
      <c r="G424" s="123" t="s">
        <v>377</v>
      </c>
      <c r="H424" s="217"/>
      <c r="I424" s="218"/>
      <c r="J424" s="118">
        <f t="shared" si="59"/>
        <v>0</v>
      </c>
      <c r="K424" s="281"/>
      <c r="L424" s="219"/>
      <c r="M424" s="118"/>
      <c r="N424" s="118"/>
      <c r="O424" s="104">
        <f t="shared" si="61"/>
        <v>0</v>
      </c>
      <c r="P424" s="104">
        <f t="shared" si="52"/>
        <v>0</v>
      </c>
      <c r="Q424" s="97"/>
      <c r="R424" s="73"/>
      <c r="S424" s="73"/>
      <c r="T424" s="74"/>
      <c r="U424" s="73"/>
      <c r="V424" s="73"/>
      <c r="W424" s="73"/>
      <c r="X424" s="73"/>
      <c r="Y424" s="73"/>
      <c r="Z424" s="73"/>
      <c r="AA424" s="73"/>
      <c r="AB424" s="73"/>
      <c r="AC424" s="73"/>
      <c r="AD424" s="73"/>
      <c r="AE424" s="73"/>
      <c r="AF424" s="73"/>
      <c r="AG424" s="73"/>
      <c r="AH424" s="73"/>
      <c r="AI424" s="73"/>
      <c r="AJ424" s="73"/>
      <c r="AK424" s="73"/>
      <c r="AL424" s="73"/>
      <c r="AM424" s="73"/>
      <c r="AN424" s="73"/>
      <c r="AO424" s="73"/>
      <c r="AP424" s="73"/>
      <c r="AQ424" s="73"/>
      <c r="AR424" s="73"/>
      <c r="AS424" s="14"/>
      <c r="AT424" s="14"/>
      <c r="AU424" s="14"/>
      <c r="AV424" s="14"/>
      <c r="AW424" s="14"/>
      <c r="AX424" s="14"/>
      <c r="AY424" s="14"/>
      <c r="AZ424" s="14"/>
      <c r="BA424" s="14"/>
      <c r="BB424" s="14"/>
      <c r="BC424" s="14"/>
      <c r="BD424" s="14"/>
      <c r="BE424" s="14"/>
      <c r="BF424" s="14"/>
      <c r="BG424" s="14"/>
      <c r="BH424" s="14"/>
      <c r="BI424" s="14"/>
      <c r="BJ424" s="14"/>
      <c r="BK424" s="14"/>
      <c r="BL424" s="14"/>
      <c r="BM424" s="14"/>
      <c r="BN424" s="14"/>
      <c r="BO424" s="14"/>
      <c r="BP424" s="14"/>
      <c r="BQ424" s="14"/>
      <c r="BR424" s="14"/>
      <c r="BS424" s="14"/>
      <c r="BT424" s="14"/>
      <c r="BU424" s="14"/>
      <c r="BV424" s="14"/>
      <c r="BW424" s="14"/>
      <c r="BX424" s="14"/>
      <c r="BY424" s="14"/>
      <c r="BZ424" s="14"/>
      <c r="CA424" s="14"/>
      <c r="CB424" s="14"/>
      <c r="CC424" s="14"/>
      <c r="CD424" s="14"/>
      <c r="CE424" s="14"/>
      <c r="CF424" s="14"/>
      <c r="CG424" s="14"/>
      <c r="CH424" s="14"/>
      <c r="CI424" s="14"/>
      <c r="CJ424" s="14"/>
      <c r="CK424" s="14"/>
      <c r="CL424" s="14"/>
      <c r="CM424" s="14"/>
      <c r="CN424" s="14"/>
      <c r="CO424" s="14"/>
      <c r="CP424" s="14"/>
      <c r="CQ424" s="14"/>
      <c r="CR424" s="14"/>
      <c r="CS424" s="14"/>
      <c r="CT424" s="14"/>
      <c r="CU424" s="14"/>
      <c r="CV424" s="14"/>
      <c r="CW424" s="14"/>
      <c r="CX424" s="14"/>
      <c r="CY424" s="14"/>
      <c r="CZ424" s="14"/>
      <c r="DA424" s="14"/>
      <c r="DB424" s="14"/>
      <c r="DC424" s="16"/>
      <c r="DD424" s="16"/>
      <c r="DE424" s="16"/>
      <c r="DF424" s="16"/>
      <c r="DG424" s="16"/>
      <c r="DH424" s="16"/>
      <c r="DI424" s="16"/>
      <c r="DJ424" s="16"/>
      <c r="DK424" s="16"/>
      <c r="DL424" s="16"/>
      <c r="DM424" s="16"/>
      <c r="DN424" s="16"/>
      <c r="DO424" s="16"/>
      <c r="DP424" s="16"/>
      <c r="DQ424" s="16"/>
      <c r="DR424" s="16"/>
      <c r="DS424" s="16"/>
      <c r="DT424" s="16"/>
      <c r="DU424" s="16"/>
      <c r="DV424" s="16"/>
      <c r="DW424" s="16"/>
      <c r="DX424" s="16"/>
      <c r="DY424" s="16"/>
      <c r="DZ424" s="16"/>
      <c r="EA424" s="16"/>
      <c r="EB424" s="16"/>
      <c r="EC424" s="16"/>
      <c r="ED424" s="16"/>
      <c r="EE424" s="16"/>
      <c r="EF424" s="16"/>
      <c r="EG424" s="16"/>
      <c r="EH424" s="16"/>
      <c r="EI424" s="16"/>
      <c r="EJ424" s="16"/>
      <c r="EK424" s="16"/>
      <c r="EL424" s="16"/>
      <c r="EM424" s="16"/>
      <c r="EN424" s="16"/>
      <c r="EO424" s="16"/>
      <c r="EP424" s="16"/>
      <c r="EQ424" s="16"/>
      <c r="ER424" s="16"/>
      <c r="ES424" s="16"/>
      <c r="ET424" s="16"/>
      <c r="EU424" s="16"/>
      <c r="EV424" s="16"/>
      <c r="EW424" s="16"/>
      <c r="EX424" s="16"/>
    </row>
    <row r="425" spans="1:154" hidden="1" x14ac:dyDescent="0.2">
      <c r="A425" s="115"/>
      <c r="B425" s="116"/>
      <c r="C425" s="116"/>
      <c r="D425" s="116"/>
      <c r="E425" s="124" t="s">
        <v>378</v>
      </c>
      <c r="F425" s="116"/>
      <c r="G425" s="123" t="s">
        <v>379</v>
      </c>
      <c r="H425" s="217"/>
      <c r="I425" s="218"/>
      <c r="J425" s="118">
        <f t="shared" si="59"/>
        <v>0</v>
      </c>
      <c r="K425" s="281"/>
      <c r="L425" s="219"/>
      <c r="M425" s="118"/>
      <c r="N425" s="118"/>
      <c r="O425" s="104">
        <f t="shared" si="61"/>
        <v>0</v>
      </c>
      <c r="P425" s="104">
        <f t="shared" si="52"/>
        <v>0</v>
      </c>
      <c r="Q425" s="97"/>
      <c r="R425" s="73"/>
      <c r="S425" s="73"/>
      <c r="T425" s="74"/>
      <c r="U425" s="73"/>
      <c r="V425" s="73"/>
      <c r="W425" s="73"/>
      <c r="X425" s="73"/>
      <c r="Y425" s="73"/>
      <c r="Z425" s="73"/>
      <c r="AA425" s="73"/>
      <c r="AB425" s="73"/>
      <c r="AC425" s="73"/>
      <c r="AD425" s="73"/>
      <c r="AE425" s="73"/>
      <c r="AF425" s="73"/>
      <c r="AG425" s="73"/>
      <c r="AH425" s="73"/>
      <c r="AI425" s="73"/>
      <c r="AJ425" s="73"/>
      <c r="AK425" s="73"/>
      <c r="AL425" s="73"/>
      <c r="AM425" s="73"/>
      <c r="AN425" s="73"/>
      <c r="AO425" s="73"/>
      <c r="AP425" s="73"/>
      <c r="AQ425" s="73"/>
      <c r="AR425" s="73"/>
      <c r="AS425" s="14"/>
      <c r="AT425" s="14"/>
      <c r="AU425" s="14"/>
      <c r="AV425" s="14"/>
      <c r="AW425" s="14"/>
      <c r="AX425" s="14"/>
      <c r="AY425" s="14"/>
      <c r="AZ425" s="14"/>
      <c r="BA425" s="14"/>
      <c r="BB425" s="14"/>
      <c r="BC425" s="14"/>
      <c r="BD425" s="14"/>
      <c r="BE425" s="14"/>
      <c r="BF425" s="14"/>
      <c r="BG425" s="14"/>
      <c r="BH425" s="14"/>
      <c r="BI425" s="14"/>
      <c r="BJ425" s="14"/>
      <c r="BK425" s="14"/>
      <c r="BL425" s="14"/>
      <c r="BM425" s="14"/>
      <c r="BN425" s="14"/>
      <c r="BO425" s="14"/>
      <c r="BP425" s="14"/>
      <c r="BQ425" s="14"/>
      <c r="BR425" s="14"/>
      <c r="BS425" s="14"/>
      <c r="BT425" s="14"/>
      <c r="BU425" s="14"/>
      <c r="BV425" s="14"/>
      <c r="BW425" s="14"/>
      <c r="BX425" s="14"/>
      <c r="BY425" s="14"/>
      <c r="BZ425" s="14"/>
      <c r="CA425" s="14"/>
      <c r="CB425" s="14"/>
      <c r="CC425" s="14"/>
      <c r="CD425" s="14"/>
      <c r="CE425" s="14"/>
      <c r="CF425" s="14"/>
      <c r="CG425" s="14"/>
      <c r="CH425" s="14"/>
      <c r="CI425" s="14"/>
      <c r="CJ425" s="14"/>
      <c r="CK425" s="14"/>
      <c r="CL425" s="14"/>
      <c r="CM425" s="14"/>
      <c r="CN425" s="14"/>
      <c r="CO425" s="14"/>
      <c r="CP425" s="14"/>
      <c r="CQ425" s="14"/>
      <c r="CR425" s="14"/>
      <c r="CS425" s="14"/>
      <c r="CT425" s="14"/>
      <c r="CU425" s="14"/>
      <c r="CV425" s="14"/>
      <c r="CW425" s="14"/>
      <c r="CX425" s="14"/>
      <c r="CY425" s="14"/>
      <c r="CZ425" s="14"/>
      <c r="DA425" s="14"/>
      <c r="DB425" s="14"/>
      <c r="DC425" s="16"/>
      <c r="DD425" s="16"/>
      <c r="DE425" s="16"/>
      <c r="DF425" s="16"/>
      <c r="DG425" s="16"/>
      <c r="DH425" s="16"/>
      <c r="DI425" s="16"/>
      <c r="DJ425" s="16"/>
      <c r="DK425" s="16"/>
      <c r="DL425" s="16"/>
      <c r="DM425" s="16"/>
      <c r="DN425" s="16"/>
      <c r="DO425" s="16"/>
      <c r="DP425" s="16"/>
      <c r="DQ425" s="16"/>
      <c r="DR425" s="16"/>
      <c r="DS425" s="16"/>
      <c r="DT425" s="16"/>
      <c r="DU425" s="16"/>
      <c r="DV425" s="16"/>
      <c r="DW425" s="16"/>
      <c r="DX425" s="16"/>
      <c r="DY425" s="16"/>
      <c r="DZ425" s="16"/>
      <c r="EA425" s="16"/>
      <c r="EB425" s="16"/>
      <c r="EC425" s="16"/>
      <c r="ED425" s="16"/>
      <c r="EE425" s="16"/>
      <c r="EF425" s="16"/>
      <c r="EG425" s="16"/>
      <c r="EH425" s="16"/>
      <c r="EI425" s="16"/>
      <c r="EJ425" s="16"/>
      <c r="EK425" s="16"/>
      <c r="EL425" s="16"/>
      <c r="EM425" s="16"/>
      <c r="EN425" s="16"/>
      <c r="EO425" s="16"/>
      <c r="EP425" s="16"/>
      <c r="EQ425" s="16"/>
      <c r="ER425" s="16"/>
      <c r="ES425" s="16"/>
      <c r="ET425" s="16"/>
      <c r="EU425" s="16"/>
      <c r="EV425" s="16"/>
      <c r="EW425" s="16"/>
      <c r="EX425" s="16"/>
    </row>
    <row r="426" spans="1:154" x14ac:dyDescent="0.2">
      <c r="A426" s="87"/>
      <c r="B426" s="88"/>
      <c r="C426" s="88"/>
      <c r="D426" s="88">
        <v>57</v>
      </c>
      <c r="E426" s="88"/>
      <c r="F426" s="88"/>
      <c r="G426" s="122" t="s">
        <v>110</v>
      </c>
      <c r="H426" s="213">
        <f>H427+H454</f>
        <v>7656000</v>
      </c>
      <c r="I426" s="214">
        <f>I427+I454</f>
        <v>7656000</v>
      </c>
      <c r="J426" s="118">
        <f t="shared" si="59"/>
        <v>0</v>
      </c>
      <c r="K426" s="281">
        <f t="shared" si="56"/>
        <v>100</v>
      </c>
      <c r="L426" s="215">
        <f>L427+L454</f>
        <v>4789000</v>
      </c>
      <c r="M426" s="170">
        <f>M427+M454</f>
        <v>3793073</v>
      </c>
      <c r="N426" s="170">
        <f>N427+N454</f>
        <v>970884</v>
      </c>
      <c r="O426" s="216">
        <f>O427+O454</f>
        <v>4763957</v>
      </c>
      <c r="P426" s="216">
        <f t="shared" si="52"/>
        <v>25043</v>
      </c>
      <c r="Q426" s="97">
        <f t="shared" si="53"/>
        <v>99.48</v>
      </c>
      <c r="R426" s="166"/>
      <c r="S426" s="166"/>
      <c r="T426" s="167"/>
      <c r="U426" s="166"/>
      <c r="V426" s="166"/>
      <c r="W426" s="166"/>
      <c r="X426" s="166"/>
      <c r="Y426" s="166"/>
      <c r="Z426" s="166"/>
      <c r="AA426" s="166"/>
      <c r="AB426" s="166"/>
      <c r="AC426" s="166"/>
      <c r="AD426" s="166"/>
      <c r="AE426" s="166"/>
      <c r="AF426" s="166"/>
      <c r="AG426" s="166"/>
      <c r="AH426" s="166"/>
      <c r="AI426" s="166"/>
      <c r="AJ426" s="166"/>
      <c r="AK426" s="166"/>
      <c r="AL426" s="166"/>
      <c r="AM426" s="166"/>
      <c r="AN426" s="166"/>
      <c r="AO426" s="166"/>
      <c r="AP426" s="166"/>
      <c r="AQ426" s="166"/>
      <c r="AR426" s="166"/>
      <c r="AS426" s="16"/>
      <c r="AT426" s="16"/>
      <c r="AU426" s="16"/>
      <c r="AV426" s="16"/>
      <c r="AW426" s="16"/>
      <c r="AX426" s="16"/>
      <c r="AY426" s="16"/>
      <c r="AZ426" s="16"/>
      <c r="BA426" s="16"/>
      <c r="BB426" s="16"/>
      <c r="BC426" s="16"/>
      <c r="BD426" s="16"/>
      <c r="BE426" s="16"/>
      <c r="BF426" s="16"/>
      <c r="BG426" s="16"/>
      <c r="BH426" s="16"/>
      <c r="BI426" s="16"/>
      <c r="BJ426" s="16"/>
      <c r="BK426" s="16"/>
      <c r="BL426" s="16"/>
      <c r="BM426" s="16"/>
      <c r="BN426" s="16"/>
      <c r="BO426" s="16"/>
      <c r="BP426" s="16"/>
      <c r="BQ426" s="16"/>
      <c r="BR426" s="16"/>
      <c r="BS426" s="16"/>
      <c r="BT426" s="16"/>
      <c r="BU426" s="16"/>
      <c r="BV426" s="16"/>
      <c r="BW426" s="16"/>
      <c r="BX426" s="16"/>
      <c r="BY426" s="16"/>
      <c r="BZ426" s="16"/>
      <c r="CA426" s="16"/>
      <c r="CB426" s="16"/>
      <c r="CC426" s="16"/>
      <c r="CD426" s="16"/>
      <c r="CE426" s="16"/>
      <c r="CF426" s="16"/>
      <c r="CG426" s="16"/>
      <c r="CH426" s="16"/>
      <c r="CI426" s="16"/>
      <c r="CJ426" s="16"/>
      <c r="CK426" s="16"/>
      <c r="CL426" s="16"/>
      <c r="CM426" s="16"/>
      <c r="CN426" s="16"/>
      <c r="CO426" s="16"/>
      <c r="CP426" s="16"/>
      <c r="CQ426" s="16"/>
      <c r="CR426" s="16"/>
      <c r="CS426" s="16"/>
      <c r="CT426" s="16"/>
      <c r="CU426" s="16"/>
      <c r="CV426" s="16"/>
      <c r="CW426" s="16"/>
      <c r="CX426" s="16"/>
      <c r="CY426" s="16"/>
      <c r="CZ426" s="16"/>
      <c r="DA426" s="16"/>
      <c r="DB426" s="16"/>
      <c r="DC426" s="16"/>
      <c r="DD426" s="16"/>
      <c r="DE426" s="16"/>
      <c r="DF426" s="16"/>
      <c r="DG426" s="16"/>
      <c r="DH426" s="16"/>
      <c r="DI426" s="16"/>
      <c r="DJ426" s="16"/>
      <c r="DK426" s="16"/>
      <c r="DL426" s="16"/>
      <c r="DM426" s="16"/>
      <c r="DN426" s="16"/>
      <c r="DO426" s="16"/>
      <c r="DP426" s="16"/>
      <c r="DQ426" s="16"/>
      <c r="DR426" s="16"/>
      <c r="DS426" s="16"/>
      <c r="DT426" s="16"/>
      <c r="DU426" s="16"/>
      <c r="DV426" s="16"/>
      <c r="DW426" s="16"/>
      <c r="DX426" s="16"/>
      <c r="DY426" s="16"/>
      <c r="DZ426" s="16"/>
      <c r="EA426" s="16"/>
      <c r="EB426" s="16"/>
      <c r="EC426" s="16"/>
      <c r="ED426" s="16"/>
      <c r="EE426" s="16"/>
      <c r="EF426" s="16"/>
      <c r="EG426" s="16"/>
      <c r="EH426" s="16"/>
      <c r="EI426" s="16"/>
      <c r="EJ426" s="16"/>
      <c r="EK426" s="16"/>
      <c r="EL426" s="16"/>
      <c r="EM426" s="16"/>
      <c r="EN426" s="16"/>
      <c r="EO426" s="16"/>
      <c r="EP426" s="16"/>
      <c r="EQ426" s="16"/>
      <c r="ER426" s="16"/>
      <c r="ES426" s="16"/>
      <c r="ET426" s="16"/>
      <c r="EU426" s="16"/>
      <c r="EV426" s="16"/>
      <c r="EW426" s="16"/>
      <c r="EX426" s="16"/>
    </row>
    <row r="427" spans="1:154" x14ac:dyDescent="0.2">
      <c r="A427" s="87"/>
      <c r="B427" s="88"/>
      <c r="C427" s="88"/>
      <c r="D427" s="88"/>
      <c r="E427" s="88" t="s">
        <v>38</v>
      </c>
      <c r="F427" s="88"/>
      <c r="G427" s="122" t="s">
        <v>380</v>
      </c>
      <c r="H427" s="213">
        <f>+H428</f>
        <v>7656000</v>
      </c>
      <c r="I427" s="214">
        <f>+I428</f>
        <v>7656000</v>
      </c>
      <c r="J427" s="118">
        <f t="shared" si="59"/>
        <v>0</v>
      </c>
      <c r="K427" s="281">
        <f t="shared" si="56"/>
        <v>100</v>
      </c>
      <c r="L427" s="215">
        <f>+L428</f>
        <v>4789000</v>
      </c>
      <c r="M427" s="170">
        <f>+M428</f>
        <v>3793073</v>
      </c>
      <c r="N427" s="170">
        <f>+N428</f>
        <v>970884</v>
      </c>
      <c r="O427" s="216">
        <f>+M427+N427</f>
        <v>4763957</v>
      </c>
      <c r="P427" s="216">
        <f t="shared" si="52"/>
        <v>25043</v>
      </c>
      <c r="Q427" s="97">
        <f t="shared" si="53"/>
        <v>99.48</v>
      </c>
      <c r="R427" s="166"/>
      <c r="S427" s="166"/>
      <c r="T427" s="167"/>
      <c r="U427" s="166"/>
      <c r="V427" s="166"/>
      <c r="W427" s="166"/>
      <c r="X427" s="166"/>
      <c r="Y427" s="166"/>
      <c r="Z427" s="166"/>
      <c r="AA427" s="166"/>
      <c r="AB427" s="166"/>
      <c r="AC427" s="166"/>
      <c r="AD427" s="166"/>
      <c r="AE427" s="166"/>
      <c r="AF427" s="166"/>
      <c r="AG427" s="166"/>
      <c r="AH427" s="166"/>
      <c r="AI427" s="166"/>
      <c r="AJ427" s="166"/>
      <c r="AK427" s="166"/>
      <c r="AL427" s="166"/>
      <c r="AM427" s="166"/>
      <c r="AN427" s="166"/>
      <c r="AO427" s="166"/>
      <c r="AP427" s="166"/>
      <c r="AQ427" s="166"/>
      <c r="AR427" s="166"/>
      <c r="AS427" s="16"/>
      <c r="AT427" s="16"/>
      <c r="AU427" s="16"/>
      <c r="AV427" s="16"/>
      <c r="AW427" s="16"/>
      <c r="AX427" s="16"/>
      <c r="AY427" s="16"/>
      <c r="AZ427" s="16"/>
      <c r="BA427" s="16"/>
      <c r="BB427" s="16"/>
      <c r="BC427" s="16"/>
      <c r="BD427" s="16"/>
      <c r="BE427" s="16"/>
      <c r="BF427" s="16"/>
      <c r="BG427" s="16"/>
      <c r="BH427" s="16"/>
      <c r="BI427" s="16"/>
      <c r="BJ427" s="16"/>
      <c r="BK427" s="16"/>
      <c r="BL427" s="16"/>
      <c r="BM427" s="16"/>
      <c r="BN427" s="16"/>
      <c r="BO427" s="16"/>
      <c r="BP427" s="16"/>
      <c r="BQ427" s="16"/>
      <c r="BR427" s="16"/>
      <c r="BS427" s="16"/>
      <c r="BT427" s="16"/>
      <c r="BU427" s="16"/>
      <c r="BV427" s="16"/>
      <c r="BW427" s="16"/>
      <c r="BX427" s="16"/>
      <c r="BY427" s="16"/>
      <c r="BZ427" s="16"/>
      <c r="CA427" s="16"/>
      <c r="CB427" s="16"/>
      <c r="CC427" s="16"/>
      <c r="CD427" s="16"/>
      <c r="CE427" s="16"/>
      <c r="CF427" s="16"/>
      <c r="CG427" s="16"/>
      <c r="CH427" s="16"/>
      <c r="CI427" s="16"/>
      <c r="CJ427" s="16"/>
      <c r="CK427" s="16"/>
      <c r="CL427" s="16"/>
      <c r="CM427" s="16"/>
      <c r="CN427" s="16"/>
      <c r="CO427" s="16"/>
      <c r="CP427" s="16"/>
      <c r="CQ427" s="16"/>
      <c r="CR427" s="16"/>
      <c r="CS427" s="16"/>
      <c r="CT427" s="16"/>
      <c r="CU427" s="16"/>
      <c r="CV427" s="16"/>
      <c r="CW427" s="16"/>
      <c r="CX427" s="16"/>
      <c r="CY427" s="16"/>
      <c r="CZ427" s="16"/>
      <c r="DA427" s="16"/>
      <c r="DB427" s="16"/>
      <c r="DC427" s="16"/>
      <c r="DD427" s="16"/>
      <c r="DE427" s="16"/>
      <c r="DF427" s="16"/>
      <c r="DG427" s="16"/>
      <c r="DH427" s="16"/>
      <c r="DI427" s="16"/>
      <c r="DJ427" s="16"/>
      <c r="DK427" s="16"/>
      <c r="DL427" s="16"/>
      <c r="DM427" s="16"/>
      <c r="DN427" s="16"/>
      <c r="DO427" s="16"/>
      <c r="DP427" s="16"/>
      <c r="DQ427" s="16"/>
      <c r="DR427" s="16"/>
      <c r="DS427" s="16"/>
      <c r="DT427" s="16"/>
      <c r="DU427" s="16"/>
      <c r="DV427" s="16"/>
      <c r="DW427" s="16"/>
      <c r="DX427" s="16"/>
      <c r="DY427" s="16"/>
      <c r="DZ427" s="16"/>
      <c r="EA427" s="16"/>
      <c r="EB427" s="16"/>
      <c r="EC427" s="16"/>
      <c r="ED427" s="16"/>
      <c r="EE427" s="16"/>
      <c r="EF427" s="16"/>
      <c r="EG427" s="16"/>
      <c r="EH427" s="16"/>
      <c r="EI427" s="16"/>
      <c r="EJ427" s="16"/>
      <c r="EK427" s="16"/>
      <c r="EL427" s="16"/>
      <c r="EM427" s="16"/>
      <c r="EN427" s="16"/>
      <c r="EO427" s="16"/>
      <c r="EP427" s="16"/>
      <c r="EQ427" s="16"/>
      <c r="ER427" s="16"/>
      <c r="ES427" s="16"/>
      <c r="ET427" s="16"/>
      <c r="EU427" s="16"/>
      <c r="EV427" s="16"/>
      <c r="EW427" s="16"/>
      <c r="EX427" s="16"/>
    </row>
    <row r="428" spans="1:154" x14ac:dyDescent="0.2">
      <c r="A428" s="87"/>
      <c r="B428" s="88"/>
      <c r="C428" s="88"/>
      <c r="D428" s="88"/>
      <c r="E428" s="88"/>
      <c r="F428" s="88" t="s">
        <v>40</v>
      </c>
      <c r="G428" s="122" t="s">
        <v>136</v>
      </c>
      <c r="H428" s="213">
        <v>7656000</v>
      </c>
      <c r="I428" s="214">
        <v>7656000</v>
      </c>
      <c r="J428" s="118">
        <f t="shared" si="59"/>
        <v>0</v>
      </c>
      <c r="K428" s="281">
        <f t="shared" si="56"/>
        <v>100</v>
      </c>
      <c r="L428" s="215">
        <v>4789000</v>
      </c>
      <c r="M428" s="170">
        <f>+M429+M439+M441+M446+M447+M448+M449+M450+M452+M443</f>
        <v>3793073</v>
      </c>
      <c r="N428" s="170">
        <f>+N429+N439+N441+N446+N447+N448+N449+N450+N452+N443</f>
        <v>970884</v>
      </c>
      <c r="O428" s="284">
        <f>+O429+O439+O441+O446+O447+O448+O449+O450+O452+O443+O451</f>
        <v>4763957</v>
      </c>
      <c r="P428" s="216">
        <f t="shared" si="52"/>
        <v>25043</v>
      </c>
      <c r="Q428" s="97">
        <f t="shared" si="53"/>
        <v>99.48</v>
      </c>
      <c r="R428" s="166"/>
      <c r="S428" s="166"/>
      <c r="T428" s="167"/>
      <c r="U428" s="166"/>
      <c r="V428" s="166"/>
      <c r="W428" s="166"/>
      <c r="X428" s="166"/>
      <c r="Y428" s="166"/>
      <c r="Z428" s="166"/>
      <c r="AA428" s="166"/>
      <c r="AB428" s="166"/>
      <c r="AC428" s="166"/>
      <c r="AD428" s="166"/>
      <c r="AE428" s="166"/>
      <c r="AF428" s="166"/>
      <c r="AG428" s="166"/>
      <c r="AH428" s="166"/>
      <c r="AI428" s="166"/>
      <c r="AJ428" s="166"/>
      <c r="AK428" s="166"/>
      <c r="AL428" s="166"/>
      <c r="AM428" s="166"/>
      <c r="AN428" s="166"/>
      <c r="AO428" s="166"/>
      <c r="AP428" s="166"/>
      <c r="AQ428" s="166"/>
      <c r="AR428" s="166"/>
      <c r="AS428" s="16"/>
      <c r="AT428" s="16"/>
      <c r="AU428" s="16"/>
      <c r="AV428" s="16"/>
      <c r="AW428" s="16"/>
      <c r="AX428" s="16"/>
      <c r="AY428" s="16"/>
      <c r="AZ428" s="16"/>
      <c r="BA428" s="16"/>
      <c r="BB428" s="16"/>
      <c r="BC428" s="16"/>
      <c r="BD428" s="16"/>
      <c r="BE428" s="16"/>
      <c r="BF428" s="16"/>
      <c r="BG428" s="16"/>
      <c r="BH428" s="16"/>
      <c r="BI428" s="16"/>
      <c r="BJ428" s="16"/>
      <c r="BK428" s="16"/>
      <c r="BL428" s="16"/>
      <c r="BM428" s="16"/>
      <c r="BN428" s="16"/>
      <c r="BO428" s="16"/>
      <c r="BP428" s="16"/>
      <c r="BQ428" s="16"/>
      <c r="BR428" s="16"/>
      <c r="BS428" s="16"/>
      <c r="BT428" s="16"/>
      <c r="BU428" s="16"/>
      <c r="BV428" s="16"/>
      <c r="BW428" s="16"/>
      <c r="BX428" s="16"/>
      <c r="BY428" s="16"/>
      <c r="BZ428" s="16"/>
      <c r="CA428" s="16"/>
      <c r="CB428" s="16"/>
      <c r="CC428" s="16"/>
      <c r="CD428" s="16"/>
      <c r="CE428" s="16"/>
      <c r="CF428" s="16"/>
      <c r="CG428" s="16"/>
      <c r="CH428" s="16"/>
      <c r="CI428" s="16"/>
      <c r="CJ428" s="16"/>
      <c r="CK428" s="16"/>
      <c r="CL428" s="16"/>
      <c r="CM428" s="16"/>
      <c r="CN428" s="16"/>
      <c r="CO428" s="16"/>
      <c r="CP428" s="16"/>
      <c r="CQ428" s="16"/>
      <c r="CR428" s="16"/>
      <c r="CS428" s="16"/>
      <c r="CT428" s="16"/>
      <c r="CU428" s="16"/>
      <c r="CV428" s="16"/>
      <c r="CW428" s="16"/>
      <c r="CX428" s="16"/>
      <c r="CY428" s="16"/>
      <c r="CZ428" s="16"/>
      <c r="DA428" s="16"/>
      <c r="DB428" s="16"/>
      <c r="DC428" s="16"/>
      <c r="DD428" s="16"/>
      <c r="DE428" s="16"/>
      <c r="DF428" s="16"/>
      <c r="DG428" s="16"/>
      <c r="DH428" s="16"/>
      <c r="DI428" s="16"/>
      <c r="DJ428" s="16"/>
      <c r="DK428" s="16"/>
      <c r="DL428" s="16"/>
      <c r="DM428" s="16"/>
      <c r="DN428" s="16"/>
      <c r="DO428" s="16"/>
      <c r="DP428" s="16"/>
      <c r="DQ428" s="16"/>
      <c r="DR428" s="16"/>
      <c r="DS428" s="16"/>
      <c r="DT428" s="16"/>
      <c r="DU428" s="16"/>
      <c r="DV428" s="16"/>
      <c r="DW428" s="16"/>
      <c r="DX428" s="16"/>
      <c r="DY428" s="16"/>
      <c r="DZ428" s="16"/>
      <c r="EA428" s="16"/>
      <c r="EB428" s="16"/>
      <c r="EC428" s="16"/>
      <c r="ED428" s="16"/>
      <c r="EE428" s="16"/>
      <c r="EF428" s="16"/>
      <c r="EG428" s="16"/>
      <c r="EH428" s="16"/>
      <c r="EI428" s="16"/>
      <c r="EJ428" s="16"/>
      <c r="EK428" s="16"/>
      <c r="EL428" s="16"/>
      <c r="EM428" s="16"/>
      <c r="EN428" s="16"/>
      <c r="EO428" s="16"/>
      <c r="EP428" s="16"/>
      <c r="EQ428" s="16"/>
      <c r="ER428" s="16"/>
      <c r="ES428" s="16"/>
      <c r="ET428" s="16"/>
      <c r="EU428" s="16"/>
      <c r="EV428" s="16"/>
      <c r="EW428" s="16"/>
      <c r="EX428" s="16"/>
    </row>
    <row r="429" spans="1:154" x14ac:dyDescent="0.2">
      <c r="A429" s="87"/>
      <c r="B429" s="88"/>
      <c r="C429" s="88"/>
      <c r="D429" s="88"/>
      <c r="E429" s="88"/>
      <c r="F429" s="88"/>
      <c r="G429" s="122" t="s">
        <v>381</v>
      </c>
      <c r="H429" s="213">
        <f>+H430+H431</f>
        <v>0</v>
      </c>
      <c r="I429" s="214">
        <f>+I430+I431</f>
        <v>0</v>
      </c>
      <c r="J429" s="118">
        <f t="shared" si="59"/>
        <v>0</v>
      </c>
      <c r="K429" s="281"/>
      <c r="L429" s="215">
        <f>+L430+L431</f>
        <v>0</v>
      </c>
      <c r="M429" s="170">
        <f>+M430+M431</f>
        <v>2520</v>
      </c>
      <c r="N429" s="170">
        <f>+N430+N431</f>
        <v>1595</v>
      </c>
      <c r="O429" s="216">
        <f t="shared" ref="O429:O434" si="62">+M429+N429</f>
        <v>4115</v>
      </c>
      <c r="P429" s="216">
        <f t="shared" si="52"/>
        <v>-4115</v>
      </c>
      <c r="Q429" s="97"/>
      <c r="R429" s="166"/>
      <c r="S429" s="166"/>
      <c r="T429" s="167"/>
      <c r="U429" s="166"/>
      <c r="V429" s="166"/>
      <c r="W429" s="166"/>
      <c r="X429" s="166"/>
      <c r="Y429" s="166"/>
      <c r="Z429" s="166"/>
      <c r="AA429" s="166"/>
      <c r="AB429" s="166"/>
      <c r="AC429" s="166"/>
      <c r="AD429" s="166"/>
      <c r="AE429" s="166"/>
      <c r="AF429" s="166"/>
      <c r="AG429" s="166"/>
      <c r="AH429" s="166"/>
      <c r="AI429" s="166"/>
      <c r="AJ429" s="166"/>
      <c r="AK429" s="166"/>
      <c r="AL429" s="166"/>
      <c r="AM429" s="166"/>
      <c r="AN429" s="166"/>
      <c r="AO429" s="166"/>
      <c r="AP429" s="166"/>
      <c r="AQ429" s="166"/>
      <c r="AR429" s="166"/>
      <c r="AS429" s="16"/>
      <c r="AT429" s="16"/>
      <c r="AU429" s="16"/>
      <c r="AV429" s="16"/>
      <c r="AW429" s="16"/>
      <c r="AX429" s="16"/>
      <c r="AY429" s="16"/>
      <c r="AZ429" s="16"/>
      <c r="BA429" s="16"/>
      <c r="BB429" s="16"/>
      <c r="BC429" s="16"/>
      <c r="BD429" s="16"/>
      <c r="BE429" s="16"/>
      <c r="BF429" s="16"/>
      <c r="BG429" s="16"/>
      <c r="BH429" s="16"/>
      <c r="BI429" s="16"/>
      <c r="BJ429" s="16"/>
      <c r="BK429" s="16"/>
      <c r="BL429" s="16"/>
      <c r="BM429" s="16"/>
      <c r="BN429" s="16"/>
      <c r="BO429" s="16"/>
      <c r="BP429" s="16"/>
      <c r="BQ429" s="16"/>
      <c r="BR429" s="16"/>
      <c r="BS429" s="16"/>
      <c r="BT429" s="16"/>
      <c r="BU429" s="16"/>
      <c r="BV429" s="16"/>
      <c r="BW429" s="16"/>
      <c r="BX429" s="16"/>
      <c r="BY429" s="16"/>
      <c r="BZ429" s="16"/>
      <c r="CA429" s="16"/>
      <c r="CB429" s="16"/>
      <c r="CC429" s="16"/>
      <c r="CD429" s="16"/>
      <c r="CE429" s="16"/>
      <c r="CF429" s="16"/>
      <c r="CG429" s="16"/>
      <c r="CH429" s="16"/>
      <c r="CI429" s="16"/>
      <c r="CJ429" s="16"/>
      <c r="CK429" s="16"/>
      <c r="CL429" s="16"/>
      <c r="CM429" s="16"/>
      <c r="CN429" s="16"/>
      <c r="CO429" s="16"/>
      <c r="CP429" s="16"/>
      <c r="CQ429" s="16"/>
      <c r="CR429" s="16"/>
      <c r="CS429" s="16"/>
      <c r="CT429" s="16"/>
      <c r="CU429" s="16"/>
      <c r="CV429" s="16"/>
      <c r="CW429" s="16"/>
      <c r="CX429" s="16"/>
      <c r="CY429" s="16"/>
      <c r="CZ429" s="16"/>
      <c r="DA429" s="16"/>
      <c r="DB429" s="16"/>
      <c r="DC429" s="16"/>
      <c r="DD429" s="16"/>
      <c r="DE429" s="16"/>
      <c r="DF429" s="16"/>
      <c r="DG429" s="16"/>
      <c r="DH429" s="16"/>
      <c r="DI429" s="16"/>
      <c r="DJ429" s="16"/>
      <c r="DK429" s="16"/>
      <c r="DL429" s="16"/>
      <c r="DM429" s="16"/>
      <c r="DN429" s="16"/>
      <c r="DO429" s="16"/>
      <c r="DP429" s="16"/>
      <c r="DQ429" s="16"/>
      <c r="DR429" s="16"/>
      <c r="DS429" s="16"/>
      <c r="DT429" s="16"/>
      <c r="DU429" s="16"/>
      <c r="DV429" s="16"/>
      <c r="DW429" s="16"/>
      <c r="DX429" s="16"/>
      <c r="DY429" s="16"/>
      <c r="DZ429" s="16"/>
      <c r="EA429" s="16"/>
      <c r="EB429" s="16"/>
      <c r="EC429" s="16"/>
      <c r="ED429" s="16"/>
      <c r="EE429" s="16"/>
      <c r="EF429" s="16"/>
      <c r="EG429" s="16"/>
      <c r="EH429" s="16"/>
      <c r="EI429" s="16"/>
      <c r="EJ429" s="16"/>
      <c r="EK429" s="16"/>
      <c r="EL429" s="16"/>
      <c r="EM429" s="16"/>
      <c r="EN429" s="16"/>
      <c r="EO429" s="16"/>
      <c r="EP429" s="16"/>
      <c r="EQ429" s="16"/>
      <c r="ER429" s="16"/>
      <c r="ES429" s="16"/>
      <c r="ET429" s="16"/>
      <c r="EU429" s="16"/>
      <c r="EV429" s="16"/>
      <c r="EW429" s="16"/>
      <c r="EX429" s="16"/>
    </row>
    <row r="430" spans="1:154" x14ac:dyDescent="0.2">
      <c r="A430" s="115"/>
      <c r="B430" s="116"/>
      <c r="C430" s="116"/>
      <c r="D430" s="116"/>
      <c r="E430" s="116"/>
      <c r="F430" s="116"/>
      <c r="G430" s="123" t="s">
        <v>382</v>
      </c>
      <c r="H430" s="217"/>
      <c r="I430" s="218"/>
      <c r="J430" s="118">
        <f t="shared" si="59"/>
        <v>0</v>
      </c>
      <c r="K430" s="281"/>
      <c r="L430" s="219"/>
      <c r="M430" s="120">
        <v>2520</v>
      </c>
      <c r="N430" s="118">
        <v>1595</v>
      </c>
      <c r="O430" s="104">
        <f t="shared" si="62"/>
        <v>4115</v>
      </c>
      <c r="P430" s="104">
        <f t="shared" si="52"/>
        <v>-4115</v>
      </c>
      <c r="Q430" s="97"/>
      <c r="R430" s="166"/>
      <c r="S430" s="166"/>
      <c r="T430" s="167"/>
      <c r="U430" s="166"/>
      <c r="V430" s="166"/>
      <c r="W430" s="166"/>
      <c r="X430" s="166"/>
      <c r="Y430" s="166"/>
      <c r="Z430" s="166"/>
      <c r="AA430" s="166"/>
      <c r="AB430" s="166"/>
      <c r="AC430" s="166"/>
      <c r="AD430" s="166"/>
      <c r="AE430" s="166"/>
      <c r="AF430" s="166"/>
      <c r="AG430" s="166"/>
      <c r="AH430" s="166"/>
      <c r="AI430" s="166"/>
      <c r="AJ430" s="166"/>
      <c r="AK430" s="166"/>
      <c r="AL430" s="166"/>
      <c r="AM430" s="166"/>
      <c r="AN430" s="166"/>
      <c r="AO430" s="166"/>
      <c r="AP430" s="166"/>
      <c r="AQ430" s="166"/>
      <c r="AR430" s="166"/>
      <c r="AS430" s="16"/>
      <c r="AT430" s="16"/>
      <c r="AU430" s="16"/>
      <c r="AV430" s="16"/>
      <c r="AW430" s="16"/>
      <c r="AX430" s="16"/>
      <c r="AY430" s="16"/>
      <c r="AZ430" s="16"/>
      <c r="BA430" s="16"/>
      <c r="BB430" s="16"/>
      <c r="BC430" s="16"/>
      <c r="BD430" s="16"/>
      <c r="BE430" s="16"/>
      <c r="BF430" s="16"/>
      <c r="BG430" s="16"/>
      <c r="BH430" s="16"/>
      <c r="BI430" s="16"/>
      <c r="BJ430" s="16"/>
      <c r="BK430" s="16"/>
      <c r="BL430" s="16"/>
      <c r="BM430" s="16"/>
      <c r="BN430" s="16"/>
      <c r="BO430" s="16"/>
      <c r="BP430" s="16"/>
      <c r="BQ430" s="16"/>
      <c r="BR430" s="16"/>
      <c r="BS430" s="16"/>
      <c r="BT430" s="16"/>
      <c r="BU430" s="16"/>
      <c r="BV430" s="16"/>
      <c r="BW430" s="16"/>
      <c r="BX430" s="16"/>
      <c r="BY430" s="16"/>
      <c r="BZ430" s="16"/>
      <c r="CA430" s="16"/>
      <c r="CB430" s="16"/>
      <c r="CC430" s="16"/>
      <c r="CD430" s="16"/>
      <c r="CE430" s="16"/>
      <c r="CF430" s="16"/>
      <c r="CG430" s="16"/>
      <c r="CH430" s="16"/>
      <c r="CI430" s="16"/>
      <c r="CJ430" s="16"/>
      <c r="CK430" s="16"/>
      <c r="CL430" s="16"/>
      <c r="CM430" s="16"/>
      <c r="CN430" s="16"/>
      <c r="CO430" s="16"/>
      <c r="CP430" s="16"/>
      <c r="CQ430" s="16"/>
      <c r="CR430" s="16"/>
      <c r="CS430" s="16"/>
      <c r="CT430" s="16"/>
      <c r="CU430" s="16"/>
      <c r="CV430" s="16"/>
      <c r="CW430" s="16"/>
      <c r="CX430" s="16"/>
      <c r="CY430" s="16"/>
      <c r="CZ430" s="16"/>
      <c r="DA430" s="16"/>
      <c r="DB430" s="16"/>
      <c r="DC430" s="16"/>
      <c r="DD430" s="16"/>
      <c r="DE430" s="16"/>
      <c r="DF430" s="16"/>
      <c r="DG430" s="16"/>
      <c r="DH430" s="16"/>
      <c r="DI430" s="16"/>
      <c r="DJ430" s="16"/>
      <c r="DK430" s="16"/>
      <c r="DL430" s="16"/>
      <c r="DM430" s="16"/>
      <c r="DN430" s="16"/>
      <c r="DO430" s="16"/>
      <c r="DP430" s="16"/>
      <c r="DQ430" s="16"/>
      <c r="DR430" s="16"/>
      <c r="DS430" s="16"/>
      <c r="DT430" s="16"/>
      <c r="DU430" s="16"/>
      <c r="DV430" s="16"/>
      <c r="DW430" s="16"/>
      <c r="DX430" s="16"/>
      <c r="DY430" s="16"/>
      <c r="DZ430" s="16"/>
      <c r="EA430" s="16"/>
      <c r="EB430" s="16"/>
      <c r="EC430" s="16"/>
      <c r="ED430" s="16"/>
      <c r="EE430" s="16"/>
      <c r="EF430" s="16"/>
      <c r="EG430" s="16"/>
      <c r="EH430" s="16"/>
      <c r="EI430" s="16"/>
      <c r="EJ430" s="16"/>
      <c r="EK430" s="16"/>
      <c r="EL430" s="16"/>
      <c r="EM430" s="16"/>
      <c r="EN430" s="16"/>
      <c r="EO430" s="16"/>
      <c r="EP430" s="16"/>
      <c r="EQ430" s="16"/>
      <c r="ER430" s="16"/>
      <c r="ES430" s="16"/>
      <c r="ET430" s="16"/>
      <c r="EU430" s="16"/>
      <c r="EV430" s="16"/>
      <c r="EW430" s="16"/>
      <c r="EX430" s="16"/>
    </row>
    <row r="431" spans="1:154" x14ac:dyDescent="0.2">
      <c r="A431" s="115"/>
      <c r="B431" s="116"/>
      <c r="C431" s="116"/>
      <c r="D431" s="116"/>
      <c r="E431" s="116"/>
      <c r="F431" s="116"/>
      <c r="G431" s="123" t="s">
        <v>383</v>
      </c>
      <c r="H431" s="217"/>
      <c r="I431" s="218"/>
      <c r="J431" s="118">
        <f t="shared" si="59"/>
        <v>0</v>
      </c>
      <c r="K431" s="281"/>
      <c r="L431" s="219"/>
      <c r="M431" s="119"/>
      <c r="N431" s="118"/>
      <c r="O431" s="119">
        <f t="shared" si="62"/>
        <v>0</v>
      </c>
      <c r="P431" s="104">
        <f t="shared" si="52"/>
        <v>0</v>
      </c>
      <c r="Q431" s="97"/>
      <c r="R431" s="166"/>
      <c r="S431" s="166"/>
      <c r="T431" s="167"/>
      <c r="U431" s="166"/>
      <c r="V431" s="166"/>
      <c r="W431" s="166"/>
      <c r="X431" s="166"/>
      <c r="Y431" s="166"/>
      <c r="Z431" s="166"/>
      <c r="AA431" s="166"/>
      <c r="AB431" s="166"/>
      <c r="AC431" s="166"/>
      <c r="AD431" s="166"/>
      <c r="AE431" s="166"/>
      <c r="AF431" s="166"/>
      <c r="AG431" s="166"/>
      <c r="AH431" s="166"/>
      <c r="AI431" s="166"/>
      <c r="AJ431" s="166"/>
      <c r="AK431" s="166"/>
      <c r="AL431" s="166"/>
      <c r="AM431" s="166"/>
      <c r="AN431" s="166"/>
      <c r="AO431" s="166"/>
      <c r="AP431" s="166"/>
      <c r="AQ431" s="166"/>
      <c r="AR431" s="166"/>
      <c r="AS431" s="16"/>
      <c r="AT431" s="16"/>
      <c r="AU431" s="16"/>
      <c r="AV431" s="16"/>
      <c r="AW431" s="16"/>
      <c r="AX431" s="16"/>
      <c r="AY431" s="16"/>
      <c r="AZ431" s="16"/>
      <c r="BA431" s="16"/>
      <c r="BB431" s="16"/>
      <c r="BC431" s="16"/>
      <c r="BD431" s="16"/>
      <c r="BE431" s="16"/>
      <c r="BF431" s="16"/>
      <c r="BG431" s="16"/>
      <c r="BH431" s="16"/>
      <c r="BI431" s="16"/>
      <c r="BJ431" s="16"/>
      <c r="BK431" s="16"/>
      <c r="BL431" s="16"/>
      <c r="BM431" s="16"/>
      <c r="BN431" s="16"/>
      <c r="BO431" s="16"/>
      <c r="BP431" s="16"/>
      <c r="BQ431" s="16"/>
      <c r="BR431" s="16"/>
      <c r="BS431" s="16"/>
      <c r="BT431" s="16"/>
      <c r="BU431" s="16"/>
      <c r="BV431" s="16"/>
      <c r="BW431" s="16"/>
      <c r="BX431" s="16"/>
      <c r="BY431" s="16"/>
      <c r="BZ431" s="16"/>
      <c r="CA431" s="16"/>
      <c r="CB431" s="16"/>
      <c r="CC431" s="16"/>
      <c r="CD431" s="16"/>
      <c r="CE431" s="16"/>
      <c r="CF431" s="16"/>
      <c r="CG431" s="16"/>
      <c r="CH431" s="16"/>
      <c r="CI431" s="16"/>
      <c r="CJ431" s="16"/>
      <c r="CK431" s="16"/>
      <c r="CL431" s="16"/>
      <c r="CM431" s="16"/>
      <c r="CN431" s="16"/>
      <c r="CO431" s="16"/>
      <c r="CP431" s="16"/>
      <c r="CQ431" s="16"/>
      <c r="CR431" s="16"/>
      <c r="CS431" s="16"/>
      <c r="CT431" s="16"/>
      <c r="CU431" s="16"/>
      <c r="CV431" s="16"/>
      <c r="CW431" s="16"/>
      <c r="CX431" s="16"/>
      <c r="CY431" s="16"/>
      <c r="CZ431" s="16"/>
      <c r="DA431" s="16"/>
      <c r="DB431" s="16"/>
      <c r="DC431" s="16"/>
      <c r="DD431" s="16"/>
      <c r="DE431" s="16"/>
      <c r="DF431" s="16"/>
      <c r="DG431" s="16"/>
      <c r="DH431" s="16"/>
      <c r="DI431" s="16"/>
      <c r="DJ431" s="16"/>
      <c r="DK431" s="16"/>
      <c r="DL431" s="16"/>
      <c r="DM431" s="16"/>
      <c r="DN431" s="16"/>
      <c r="DO431" s="16"/>
      <c r="DP431" s="16"/>
      <c r="DQ431" s="16"/>
      <c r="DR431" s="16"/>
      <c r="DS431" s="16"/>
      <c r="DT431" s="16"/>
      <c r="DU431" s="16"/>
      <c r="DV431" s="16"/>
      <c r="DW431" s="16"/>
      <c r="DX431" s="16"/>
      <c r="DY431" s="16"/>
      <c r="DZ431" s="16"/>
      <c r="EA431" s="16"/>
      <c r="EB431" s="16"/>
      <c r="EC431" s="16"/>
      <c r="ED431" s="16"/>
      <c r="EE431" s="16"/>
      <c r="EF431" s="16"/>
      <c r="EG431" s="16"/>
      <c r="EH431" s="16"/>
      <c r="EI431" s="16"/>
      <c r="EJ431" s="16"/>
      <c r="EK431" s="16"/>
      <c r="EL431" s="16"/>
      <c r="EM431" s="16"/>
      <c r="EN431" s="16"/>
      <c r="EO431" s="16"/>
      <c r="EP431" s="16"/>
      <c r="EQ431" s="16"/>
      <c r="ER431" s="16"/>
      <c r="ES431" s="16"/>
      <c r="ET431" s="16"/>
      <c r="EU431" s="16"/>
      <c r="EV431" s="16"/>
      <c r="EW431" s="16"/>
      <c r="EX431" s="16"/>
    </row>
    <row r="432" spans="1:154" x14ac:dyDescent="0.2">
      <c r="A432" s="115"/>
      <c r="B432" s="116"/>
      <c r="C432" s="116"/>
      <c r="D432" s="116"/>
      <c r="E432" s="116"/>
      <c r="F432" s="116"/>
      <c r="G432" s="123" t="s">
        <v>384</v>
      </c>
      <c r="H432" s="217"/>
      <c r="I432" s="218"/>
      <c r="J432" s="118">
        <f t="shared" si="59"/>
        <v>0</v>
      </c>
      <c r="K432" s="281"/>
      <c r="L432" s="219"/>
      <c r="M432" s="120"/>
      <c r="N432" s="118"/>
      <c r="O432" s="104">
        <f t="shared" si="62"/>
        <v>0</v>
      </c>
      <c r="P432" s="104">
        <f t="shared" si="52"/>
        <v>0</v>
      </c>
      <c r="Q432" s="97"/>
      <c r="R432" s="166"/>
      <c r="S432" s="166"/>
      <c r="T432" s="167"/>
      <c r="U432" s="166"/>
      <c r="V432" s="166"/>
      <c r="W432" s="166"/>
      <c r="X432" s="166"/>
      <c r="Y432" s="166"/>
      <c r="Z432" s="166"/>
      <c r="AA432" s="166"/>
      <c r="AB432" s="166"/>
      <c r="AC432" s="166"/>
      <c r="AD432" s="166"/>
      <c r="AE432" s="166"/>
      <c r="AF432" s="166"/>
      <c r="AG432" s="166"/>
      <c r="AH432" s="166"/>
      <c r="AI432" s="166"/>
      <c r="AJ432" s="166"/>
      <c r="AK432" s="166"/>
      <c r="AL432" s="166"/>
      <c r="AM432" s="166"/>
      <c r="AN432" s="166"/>
      <c r="AO432" s="166"/>
      <c r="AP432" s="166"/>
      <c r="AQ432" s="166"/>
      <c r="AR432" s="166"/>
      <c r="AS432" s="16"/>
      <c r="AT432" s="16"/>
      <c r="AU432" s="16"/>
      <c r="AV432" s="16"/>
      <c r="AW432" s="16"/>
      <c r="AX432" s="16"/>
      <c r="AY432" s="16"/>
      <c r="AZ432" s="16"/>
      <c r="BA432" s="16"/>
      <c r="BB432" s="16"/>
      <c r="BC432" s="16"/>
      <c r="BD432" s="16"/>
      <c r="BE432" s="16"/>
      <c r="BF432" s="16"/>
      <c r="BG432" s="16"/>
      <c r="BH432" s="16"/>
      <c r="BI432" s="16"/>
      <c r="BJ432" s="16"/>
      <c r="BK432" s="16"/>
      <c r="BL432" s="16"/>
      <c r="BM432" s="16"/>
      <c r="BN432" s="16"/>
      <c r="BO432" s="16"/>
      <c r="BP432" s="16"/>
      <c r="BQ432" s="16"/>
      <c r="BR432" s="16"/>
      <c r="BS432" s="16"/>
      <c r="BT432" s="16"/>
      <c r="BU432" s="16"/>
      <c r="BV432" s="16"/>
      <c r="BW432" s="16"/>
      <c r="BX432" s="16"/>
      <c r="BY432" s="16"/>
      <c r="BZ432" s="16"/>
      <c r="CA432" s="16"/>
      <c r="CB432" s="16"/>
      <c r="CC432" s="16"/>
      <c r="CD432" s="16"/>
      <c r="CE432" s="16"/>
      <c r="CF432" s="16"/>
      <c r="CG432" s="16"/>
      <c r="CH432" s="16"/>
      <c r="CI432" s="16"/>
      <c r="CJ432" s="16"/>
      <c r="CK432" s="16"/>
      <c r="CL432" s="16"/>
      <c r="CM432" s="16"/>
      <c r="CN432" s="16"/>
      <c r="CO432" s="16"/>
      <c r="CP432" s="16"/>
      <c r="CQ432" s="16"/>
      <c r="CR432" s="16"/>
      <c r="CS432" s="16"/>
      <c r="CT432" s="16"/>
      <c r="CU432" s="16"/>
      <c r="CV432" s="16"/>
      <c r="CW432" s="16"/>
      <c r="CX432" s="16"/>
      <c r="CY432" s="16"/>
      <c r="CZ432" s="16"/>
      <c r="DA432" s="16"/>
      <c r="DB432" s="16"/>
      <c r="DC432" s="16"/>
      <c r="DD432" s="16"/>
      <c r="DE432" s="16"/>
      <c r="DF432" s="16"/>
      <c r="DG432" s="16"/>
      <c r="DH432" s="16"/>
      <c r="DI432" s="16"/>
      <c r="DJ432" s="16"/>
      <c r="DK432" s="16"/>
      <c r="DL432" s="16"/>
      <c r="DM432" s="16"/>
      <c r="DN432" s="16"/>
      <c r="DO432" s="16"/>
      <c r="DP432" s="16"/>
      <c r="DQ432" s="16"/>
      <c r="DR432" s="16"/>
      <c r="DS432" s="16"/>
      <c r="DT432" s="16"/>
      <c r="DU432" s="16"/>
      <c r="DV432" s="16"/>
      <c r="DW432" s="16"/>
      <c r="DX432" s="16"/>
      <c r="DY432" s="16"/>
      <c r="DZ432" s="16"/>
      <c r="EA432" s="16"/>
      <c r="EB432" s="16"/>
      <c r="EC432" s="16"/>
      <c r="ED432" s="16"/>
      <c r="EE432" s="16"/>
      <c r="EF432" s="16"/>
      <c r="EG432" s="16"/>
      <c r="EH432" s="16"/>
      <c r="EI432" s="16"/>
      <c r="EJ432" s="16"/>
      <c r="EK432" s="16"/>
      <c r="EL432" s="16"/>
      <c r="EM432" s="16"/>
      <c r="EN432" s="16"/>
      <c r="EO432" s="16"/>
      <c r="EP432" s="16"/>
      <c r="EQ432" s="16"/>
      <c r="ER432" s="16"/>
      <c r="ES432" s="16"/>
      <c r="ET432" s="16"/>
      <c r="EU432" s="16"/>
      <c r="EV432" s="16"/>
      <c r="EW432" s="16"/>
      <c r="EX432" s="16"/>
    </row>
    <row r="433" spans="1:154" x14ac:dyDescent="0.2">
      <c r="A433" s="115"/>
      <c r="B433" s="116"/>
      <c r="C433" s="116"/>
      <c r="D433" s="116"/>
      <c r="E433" s="116"/>
      <c r="F433" s="116"/>
      <c r="G433" s="123" t="s">
        <v>385</v>
      </c>
      <c r="H433" s="217"/>
      <c r="I433" s="218"/>
      <c r="J433" s="118">
        <f t="shared" si="59"/>
        <v>0</v>
      </c>
      <c r="K433" s="281"/>
      <c r="L433" s="219"/>
      <c r="M433" s="120"/>
      <c r="N433" s="118"/>
      <c r="O433" s="104">
        <f t="shared" si="62"/>
        <v>0</v>
      </c>
      <c r="P433" s="104">
        <f t="shared" si="52"/>
        <v>0</v>
      </c>
      <c r="Q433" s="97"/>
      <c r="R433" s="166"/>
      <c r="S433" s="166"/>
      <c r="T433" s="167"/>
      <c r="U433" s="166"/>
      <c r="V433" s="166"/>
      <c r="W433" s="166"/>
      <c r="X433" s="166"/>
      <c r="Y433" s="166"/>
      <c r="Z433" s="166"/>
      <c r="AA433" s="166"/>
      <c r="AB433" s="166"/>
      <c r="AC433" s="166"/>
      <c r="AD433" s="166"/>
      <c r="AE433" s="166"/>
      <c r="AF433" s="166"/>
      <c r="AG433" s="166"/>
      <c r="AH433" s="166"/>
      <c r="AI433" s="166"/>
      <c r="AJ433" s="166"/>
      <c r="AK433" s="166"/>
      <c r="AL433" s="166"/>
      <c r="AM433" s="166"/>
      <c r="AN433" s="166"/>
      <c r="AO433" s="166"/>
      <c r="AP433" s="166"/>
      <c r="AQ433" s="166"/>
      <c r="AR433" s="166"/>
      <c r="AS433" s="16"/>
      <c r="AT433" s="16"/>
      <c r="AU433" s="16"/>
      <c r="AV433" s="16"/>
      <c r="AW433" s="16"/>
      <c r="AX433" s="16"/>
      <c r="AY433" s="16"/>
      <c r="AZ433" s="16"/>
      <c r="BA433" s="16"/>
      <c r="BB433" s="16"/>
      <c r="BC433" s="16"/>
      <c r="BD433" s="16"/>
      <c r="BE433" s="16"/>
      <c r="BF433" s="16"/>
      <c r="BG433" s="16"/>
      <c r="BH433" s="16"/>
      <c r="BI433" s="16"/>
      <c r="BJ433" s="16"/>
      <c r="BK433" s="16"/>
      <c r="BL433" s="16"/>
      <c r="BM433" s="16"/>
      <c r="BN433" s="16"/>
      <c r="BO433" s="16"/>
      <c r="BP433" s="16"/>
      <c r="BQ433" s="16"/>
      <c r="BR433" s="16"/>
      <c r="BS433" s="16"/>
      <c r="BT433" s="16"/>
      <c r="BU433" s="16"/>
      <c r="BV433" s="16"/>
      <c r="BW433" s="16"/>
      <c r="BX433" s="16"/>
      <c r="BY433" s="16"/>
      <c r="BZ433" s="16"/>
      <c r="CA433" s="16"/>
      <c r="CB433" s="16"/>
      <c r="CC433" s="16"/>
      <c r="CD433" s="16"/>
      <c r="CE433" s="16"/>
      <c r="CF433" s="16"/>
      <c r="CG433" s="16"/>
      <c r="CH433" s="16"/>
      <c r="CI433" s="16"/>
      <c r="CJ433" s="16"/>
      <c r="CK433" s="16"/>
      <c r="CL433" s="16"/>
      <c r="CM433" s="16"/>
      <c r="CN433" s="16"/>
      <c r="CO433" s="16"/>
      <c r="CP433" s="16"/>
      <c r="CQ433" s="16"/>
      <c r="CR433" s="16"/>
      <c r="CS433" s="16"/>
      <c r="CT433" s="16"/>
      <c r="CU433" s="16"/>
      <c r="CV433" s="16"/>
      <c r="CW433" s="16"/>
      <c r="CX433" s="16"/>
      <c r="CY433" s="16"/>
      <c r="CZ433" s="16"/>
      <c r="DA433" s="16"/>
      <c r="DB433" s="16"/>
      <c r="DC433" s="16"/>
      <c r="DD433" s="16"/>
      <c r="DE433" s="16"/>
      <c r="DF433" s="16"/>
      <c r="DG433" s="16"/>
      <c r="DH433" s="16"/>
      <c r="DI433" s="16"/>
      <c r="DJ433" s="16"/>
      <c r="DK433" s="16"/>
      <c r="DL433" s="16"/>
      <c r="DM433" s="16"/>
      <c r="DN433" s="16"/>
      <c r="DO433" s="16"/>
      <c r="DP433" s="16"/>
      <c r="DQ433" s="16"/>
      <c r="DR433" s="16"/>
      <c r="DS433" s="16"/>
      <c r="DT433" s="16"/>
      <c r="DU433" s="16"/>
      <c r="DV433" s="16"/>
      <c r="DW433" s="16"/>
      <c r="DX433" s="16"/>
      <c r="DY433" s="16"/>
      <c r="DZ433" s="16"/>
      <c r="EA433" s="16"/>
      <c r="EB433" s="16"/>
      <c r="EC433" s="16"/>
      <c r="ED433" s="16"/>
      <c r="EE433" s="16"/>
      <c r="EF433" s="16"/>
      <c r="EG433" s="16"/>
      <c r="EH433" s="16"/>
      <c r="EI433" s="16"/>
      <c r="EJ433" s="16"/>
      <c r="EK433" s="16"/>
      <c r="EL433" s="16"/>
      <c r="EM433" s="16"/>
      <c r="EN433" s="16"/>
      <c r="EO433" s="16"/>
      <c r="EP433" s="16"/>
      <c r="EQ433" s="16"/>
      <c r="ER433" s="16"/>
      <c r="ES433" s="16"/>
      <c r="ET433" s="16"/>
      <c r="EU433" s="16"/>
      <c r="EV433" s="16"/>
      <c r="EW433" s="16"/>
      <c r="EX433" s="16"/>
    </row>
    <row r="434" spans="1:154" x14ac:dyDescent="0.2">
      <c r="A434" s="115"/>
      <c r="B434" s="116"/>
      <c r="C434" s="116"/>
      <c r="D434" s="116"/>
      <c r="E434" s="116"/>
      <c r="F434" s="116"/>
      <c r="G434" s="123" t="s">
        <v>386</v>
      </c>
      <c r="H434" s="217"/>
      <c r="I434" s="218"/>
      <c r="J434" s="118">
        <f t="shared" si="59"/>
        <v>0</v>
      </c>
      <c r="K434" s="281"/>
      <c r="L434" s="219"/>
      <c r="M434" s="120"/>
      <c r="N434" s="118"/>
      <c r="O434" s="104">
        <f t="shared" si="62"/>
        <v>0</v>
      </c>
      <c r="P434" s="104">
        <f t="shared" si="52"/>
        <v>0</v>
      </c>
      <c r="Q434" s="97"/>
      <c r="R434" s="166"/>
      <c r="S434" s="166"/>
      <c r="T434" s="167"/>
      <c r="U434" s="166"/>
      <c r="V434" s="166"/>
      <c r="W434" s="166"/>
      <c r="X434" s="166"/>
      <c r="Y434" s="166"/>
      <c r="Z434" s="166"/>
      <c r="AA434" s="166"/>
      <c r="AB434" s="166"/>
      <c r="AC434" s="166"/>
      <c r="AD434" s="166"/>
      <c r="AE434" s="166"/>
      <c r="AF434" s="166"/>
      <c r="AG434" s="166"/>
      <c r="AH434" s="166"/>
      <c r="AI434" s="166"/>
      <c r="AJ434" s="166"/>
      <c r="AK434" s="166"/>
      <c r="AL434" s="166"/>
      <c r="AM434" s="166"/>
      <c r="AN434" s="166"/>
      <c r="AO434" s="166"/>
      <c r="AP434" s="166"/>
      <c r="AQ434" s="166"/>
      <c r="AR434" s="166"/>
      <c r="AS434" s="16"/>
      <c r="AT434" s="16"/>
      <c r="AU434" s="16"/>
      <c r="AV434" s="16"/>
      <c r="AW434" s="16"/>
      <c r="AX434" s="16"/>
      <c r="AY434" s="16"/>
      <c r="AZ434" s="16"/>
      <c r="BA434" s="16"/>
      <c r="BB434" s="16"/>
      <c r="BC434" s="16"/>
      <c r="BD434" s="16"/>
      <c r="BE434" s="16"/>
      <c r="BF434" s="16"/>
      <c r="BG434" s="16"/>
      <c r="BH434" s="16"/>
      <c r="BI434" s="16"/>
      <c r="BJ434" s="16"/>
      <c r="BK434" s="16"/>
      <c r="BL434" s="16"/>
      <c r="BM434" s="16"/>
      <c r="BN434" s="16"/>
      <c r="BO434" s="16"/>
      <c r="BP434" s="16"/>
      <c r="BQ434" s="16"/>
      <c r="BR434" s="16"/>
      <c r="BS434" s="16"/>
      <c r="BT434" s="16"/>
      <c r="BU434" s="16"/>
      <c r="BV434" s="16"/>
      <c r="BW434" s="16"/>
      <c r="BX434" s="16"/>
      <c r="BY434" s="16"/>
      <c r="BZ434" s="16"/>
      <c r="CA434" s="16"/>
      <c r="CB434" s="16"/>
      <c r="CC434" s="16"/>
      <c r="CD434" s="16"/>
      <c r="CE434" s="16"/>
      <c r="CF434" s="16"/>
      <c r="CG434" s="16"/>
      <c r="CH434" s="16"/>
      <c r="CI434" s="16"/>
      <c r="CJ434" s="16"/>
      <c r="CK434" s="16"/>
      <c r="CL434" s="16"/>
      <c r="CM434" s="16"/>
      <c r="CN434" s="16"/>
      <c r="CO434" s="16"/>
      <c r="CP434" s="16"/>
      <c r="CQ434" s="16"/>
      <c r="CR434" s="16"/>
      <c r="CS434" s="16"/>
      <c r="CT434" s="16"/>
      <c r="CU434" s="16"/>
      <c r="CV434" s="16"/>
      <c r="CW434" s="16"/>
      <c r="CX434" s="16"/>
      <c r="CY434" s="16"/>
      <c r="CZ434" s="16"/>
      <c r="DA434" s="16"/>
      <c r="DB434" s="16"/>
      <c r="DC434" s="16"/>
      <c r="DD434" s="16"/>
      <c r="DE434" s="16"/>
      <c r="DF434" s="16"/>
      <c r="DG434" s="16"/>
      <c r="DH434" s="16"/>
      <c r="DI434" s="16"/>
      <c r="DJ434" s="16"/>
      <c r="DK434" s="16"/>
      <c r="DL434" s="16"/>
      <c r="DM434" s="16"/>
      <c r="DN434" s="16"/>
      <c r="DO434" s="16"/>
      <c r="DP434" s="16"/>
      <c r="DQ434" s="16"/>
      <c r="DR434" s="16"/>
      <c r="DS434" s="16"/>
      <c r="DT434" s="16"/>
      <c r="DU434" s="16"/>
      <c r="DV434" s="16"/>
      <c r="DW434" s="16"/>
      <c r="DX434" s="16"/>
      <c r="DY434" s="16"/>
      <c r="DZ434" s="16"/>
      <c r="EA434" s="16"/>
      <c r="EB434" s="16"/>
      <c r="EC434" s="16"/>
      <c r="ED434" s="16"/>
      <c r="EE434" s="16"/>
      <c r="EF434" s="16"/>
      <c r="EG434" s="16"/>
      <c r="EH434" s="16"/>
      <c r="EI434" s="16"/>
      <c r="EJ434" s="16"/>
      <c r="EK434" s="16"/>
      <c r="EL434" s="16"/>
      <c r="EM434" s="16"/>
      <c r="EN434" s="16"/>
      <c r="EO434" s="16"/>
      <c r="EP434" s="16"/>
      <c r="EQ434" s="16"/>
      <c r="ER434" s="16"/>
      <c r="ES434" s="16"/>
      <c r="ET434" s="16"/>
      <c r="EU434" s="16"/>
      <c r="EV434" s="16"/>
      <c r="EW434" s="16"/>
      <c r="EX434" s="16"/>
    </row>
    <row r="435" spans="1:154" x14ac:dyDescent="0.2">
      <c r="A435" s="115"/>
      <c r="B435" s="116"/>
      <c r="C435" s="116"/>
      <c r="D435" s="116"/>
      <c r="E435" s="116"/>
      <c r="F435" s="116"/>
      <c r="G435" s="123" t="s">
        <v>387</v>
      </c>
      <c r="H435" s="217">
        <f>+H436+H437+H438</f>
        <v>0</v>
      </c>
      <c r="I435" s="218">
        <f>+I436+I437+I438</f>
        <v>0</v>
      </c>
      <c r="J435" s="118">
        <f t="shared" si="59"/>
        <v>0</v>
      </c>
      <c r="K435" s="281"/>
      <c r="L435" s="219">
        <f>+L436+L437+L438</f>
        <v>0</v>
      </c>
      <c r="M435" s="118">
        <f>+M436+M437+M438</f>
        <v>0</v>
      </c>
      <c r="N435" s="118">
        <f>+N436+N437+N438</f>
        <v>0</v>
      </c>
      <c r="O435" s="104">
        <f>+O436+O437+O438</f>
        <v>0</v>
      </c>
      <c r="P435" s="104">
        <f t="shared" si="52"/>
        <v>0</v>
      </c>
      <c r="Q435" s="97"/>
      <c r="R435" s="166"/>
      <c r="S435" s="166"/>
      <c r="T435" s="167"/>
      <c r="U435" s="166"/>
      <c r="V435" s="166"/>
      <c r="W435" s="166"/>
      <c r="X435" s="166"/>
      <c r="Y435" s="166"/>
      <c r="Z435" s="166"/>
      <c r="AA435" s="166"/>
      <c r="AB435" s="166"/>
      <c r="AC435" s="166"/>
      <c r="AD435" s="166"/>
      <c r="AE435" s="166"/>
      <c r="AF435" s="166"/>
      <c r="AG435" s="166"/>
      <c r="AH435" s="166"/>
      <c r="AI435" s="166"/>
      <c r="AJ435" s="166"/>
      <c r="AK435" s="166"/>
      <c r="AL435" s="166"/>
      <c r="AM435" s="166"/>
      <c r="AN435" s="166"/>
      <c r="AO435" s="166"/>
      <c r="AP435" s="166"/>
      <c r="AQ435" s="166"/>
      <c r="AR435" s="166"/>
      <c r="AS435" s="16"/>
      <c r="AT435" s="16"/>
      <c r="AU435" s="16"/>
      <c r="AV435" s="16"/>
      <c r="AW435" s="16"/>
      <c r="AX435" s="16"/>
      <c r="AY435" s="16"/>
      <c r="AZ435" s="16"/>
      <c r="BA435" s="16"/>
      <c r="BB435" s="16"/>
      <c r="BC435" s="16"/>
      <c r="BD435" s="16"/>
      <c r="BE435" s="16"/>
      <c r="BF435" s="16"/>
      <c r="BG435" s="16"/>
      <c r="BH435" s="16"/>
      <c r="BI435" s="16"/>
      <c r="BJ435" s="16"/>
      <c r="BK435" s="16"/>
      <c r="BL435" s="16"/>
      <c r="BM435" s="16"/>
      <c r="BN435" s="16"/>
      <c r="BO435" s="16"/>
      <c r="BP435" s="16"/>
      <c r="BQ435" s="16"/>
      <c r="BR435" s="16"/>
      <c r="BS435" s="16"/>
      <c r="BT435" s="16"/>
      <c r="BU435" s="16"/>
      <c r="BV435" s="16"/>
      <c r="BW435" s="16"/>
      <c r="BX435" s="16"/>
      <c r="BY435" s="16"/>
      <c r="BZ435" s="16"/>
      <c r="CA435" s="16"/>
      <c r="CB435" s="16"/>
      <c r="CC435" s="16"/>
      <c r="CD435" s="16"/>
      <c r="CE435" s="16"/>
      <c r="CF435" s="16"/>
      <c r="CG435" s="16"/>
      <c r="CH435" s="16"/>
      <c r="CI435" s="16"/>
      <c r="CJ435" s="16"/>
      <c r="CK435" s="16"/>
      <c r="CL435" s="16"/>
      <c r="CM435" s="16"/>
      <c r="CN435" s="16"/>
      <c r="CO435" s="16"/>
      <c r="CP435" s="16"/>
      <c r="CQ435" s="16"/>
      <c r="CR435" s="16"/>
      <c r="CS435" s="16"/>
      <c r="CT435" s="16"/>
      <c r="CU435" s="16"/>
      <c r="CV435" s="16"/>
      <c r="CW435" s="16"/>
      <c r="CX435" s="16"/>
      <c r="CY435" s="16"/>
      <c r="CZ435" s="16"/>
      <c r="DA435" s="16"/>
      <c r="DB435" s="16"/>
      <c r="DC435" s="16"/>
      <c r="DD435" s="16"/>
      <c r="DE435" s="16"/>
      <c r="DF435" s="16"/>
      <c r="DG435" s="16"/>
      <c r="DH435" s="16"/>
      <c r="DI435" s="16"/>
      <c r="DJ435" s="16"/>
      <c r="DK435" s="16"/>
      <c r="DL435" s="16"/>
      <c r="DM435" s="16"/>
      <c r="DN435" s="16"/>
      <c r="DO435" s="16"/>
      <c r="DP435" s="16"/>
      <c r="DQ435" s="16"/>
      <c r="DR435" s="16"/>
      <c r="DS435" s="16"/>
      <c r="DT435" s="16"/>
      <c r="DU435" s="16"/>
      <c r="DV435" s="16"/>
      <c r="DW435" s="16"/>
      <c r="DX435" s="16"/>
      <c r="DY435" s="16"/>
      <c r="DZ435" s="16"/>
      <c r="EA435" s="16"/>
      <c r="EB435" s="16"/>
      <c r="EC435" s="16"/>
      <c r="ED435" s="16"/>
      <c r="EE435" s="16"/>
      <c r="EF435" s="16"/>
      <c r="EG435" s="16"/>
      <c r="EH435" s="16"/>
      <c r="EI435" s="16"/>
      <c r="EJ435" s="16"/>
      <c r="EK435" s="16"/>
      <c r="EL435" s="16"/>
      <c r="EM435" s="16"/>
      <c r="EN435" s="16"/>
      <c r="EO435" s="16"/>
      <c r="EP435" s="16"/>
      <c r="EQ435" s="16"/>
      <c r="ER435" s="16"/>
      <c r="ES435" s="16"/>
      <c r="ET435" s="16"/>
      <c r="EU435" s="16"/>
      <c r="EV435" s="16"/>
      <c r="EW435" s="16"/>
      <c r="EX435" s="16"/>
    </row>
    <row r="436" spans="1:154" x14ac:dyDescent="0.2">
      <c r="A436" s="115"/>
      <c r="B436" s="116"/>
      <c r="C436" s="116"/>
      <c r="D436" s="116"/>
      <c r="E436" s="116"/>
      <c r="F436" s="116"/>
      <c r="G436" s="259" t="s">
        <v>388</v>
      </c>
      <c r="H436" s="217"/>
      <c r="I436" s="218"/>
      <c r="J436" s="118">
        <f t="shared" si="59"/>
        <v>0</v>
      </c>
      <c r="K436" s="281"/>
      <c r="L436" s="219"/>
      <c r="M436" s="120"/>
      <c r="N436" s="118"/>
      <c r="O436" s="104">
        <f t="shared" ref="O436:O450" si="63">+M436+N436</f>
        <v>0</v>
      </c>
      <c r="P436" s="104">
        <f t="shared" si="52"/>
        <v>0</v>
      </c>
      <c r="Q436" s="97"/>
      <c r="R436" s="166"/>
      <c r="S436" s="166"/>
      <c r="T436" s="167"/>
      <c r="U436" s="166"/>
      <c r="V436" s="166"/>
      <c r="W436" s="166"/>
      <c r="X436" s="166"/>
      <c r="Y436" s="166"/>
      <c r="Z436" s="166"/>
      <c r="AA436" s="166"/>
      <c r="AB436" s="166"/>
      <c r="AC436" s="166"/>
      <c r="AD436" s="166"/>
      <c r="AE436" s="166"/>
      <c r="AF436" s="166"/>
      <c r="AG436" s="166"/>
      <c r="AH436" s="166"/>
      <c r="AI436" s="166"/>
      <c r="AJ436" s="166"/>
      <c r="AK436" s="166"/>
      <c r="AL436" s="166"/>
      <c r="AM436" s="166"/>
      <c r="AN436" s="166"/>
      <c r="AO436" s="166"/>
      <c r="AP436" s="166"/>
      <c r="AQ436" s="166"/>
      <c r="AR436" s="166"/>
      <c r="AS436" s="16"/>
      <c r="AT436" s="16"/>
      <c r="AU436" s="16"/>
      <c r="AV436" s="16"/>
      <c r="AW436" s="16"/>
      <c r="AX436" s="16"/>
      <c r="AY436" s="16"/>
      <c r="AZ436" s="16"/>
      <c r="BA436" s="16"/>
      <c r="BB436" s="16"/>
      <c r="BC436" s="16"/>
      <c r="BD436" s="16"/>
      <c r="BE436" s="16"/>
      <c r="BF436" s="16"/>
      <c r="BG436" s="16"/>
      <c r="BH436" s="16"/>
      <c r="BI436" s="16"/>
      <c r="BJ436" s="16"/>
      <c r="BK436" s="16"/>
      <c r="BL436" s="16"/>
      <c r="BM436" s="16"/>
      <c r="BN436" s="16"/>
      <c r="BO436" s="16"/>
      <c r="BP436" s="16"/>
      <c r="BQ436" s="16"/>
      <c r="BR436" s="16"/>
      <c r="BS436" s="16"/>
      <c r="BT436" s="16"/>
      <c r="BU436" s="16"/>
      <c r="BV436" s="16"/>
      <c r="BW436" s="16"/>
      <c r="BX436" s="16"/>
      <c r="BY436" s="16"/>
      <c r="BZ436" s="16"/>
      <c r="CA436" s="16"/>
      <c r="CB436" s="16"/>
      <c r="CC436" s="16"/>
      <c r="CD436" s="16"/>
      <c r="CE436" s="16"/>
      <c r="CF436" s="16"/>
      <c r="CG436" s="16"/>
      <c r="CH436" s="16"/>
      <c r="CI436" s="16"/>
      <c r="CJ436" s="16"/>
      <c r="CK436" s="16"/>
      <c r="CL436" s="16"/>
      <c r="CM436" s="16"/>
      <c r="CN436" s="16"/>
      <c r="CO436" s="16"/>
      <c r="CP436" s="16"/>
      <c r="CQ436" s="16"/>
      <c r="CR436" s="16"/>
      <c r="CS436" s="16"/>
      <c r="CT436" s="16"/>
      <c r="CU436" s="16"/>
      <c r="CV436" s="16"/>
      <c r="CW436" s="16"/>
      <c r="CX436" s="16"/>
      <c r="CY436" s="16"/>
      <c r="CZ436" s="16"/>
      <c r="DA436" s="16"/>
      <c r="DB436" s="16"/>
      <c r="DC436" s="16"/>
      <c r="DD436" s="16"/>
      <c r="DE436" s="16"/>
      <c r="DF436" s="16"/>
      <c r="DG436" s="16"/>
      <c r="DH436" s="16"/>
      <c r="DI436" s="16"/>
      <c r="DJ436" s="16"/>
      <c r="DK436" s="16"/>
      <c r="DL436" s="16"/>
      <c r="DM436" s="16"/>
      <c r="DN436" s="16"/>
      <c r="DO436" s="16"/>
      <c r="DP436" s="16"/>
      <c r="DQ436" s="16"/>
      <c r="DR436" s="16"/>
      <c r="DS436" s="16"/>
      <c r="DT436" s="16"/>
      <c r="DU436" s="16"/>
      <c r="DV436" s="16"/>
      <c r="DW436" s="16"/>
      <c r="DX436" s="16"/>
      <c r="DY436" s="16"/>
      <c r="DZ436" s="16"/>
      <c r="EA436" s="16"/>
      <c r="EB436" s="16"/>
      <c r="EC436" s="16"/>
      <c r="ED436" s="16"/>
      <c r="EE436" s="16"/>
      <c r="EF436" s="16"/>
      <c r="EG436" s="16"/>
      <c r="EH436" s="16"/>
      <c r="EI436" s="16"/>
      <c r="EJ436" s="16"/>
      <c r="EK436" s="16"/>
      <c r="EL436" s="16"/>
      <c r="EM436" s="16"/>
      <c r="EN436" s="16"/>
      <c r="EO436" s="16"/>
      <c r="EP436" s="16"/>
      <c r="EQ436" s="16"/>
      <c r="ER436" s="16"/>
      <c r="ES436" s="16"/>
      <c r="ET436" s="16"/>
      <c r="EU436" s="16"/>
      <c r="EV436" s="16"/>
      <c r="EW436" s="16"/>
      <c r="EX436" s="16"/>
    </row>
    <row r="437" spans="1:154" x14ac:dyDescent="0.2">
      <c r="A437" s="115"/>
      <c r="B437" s="116"/>
      <c r="C437" s="116"/>
      <c r="D437" s="116"/>
      <c r="E437" s="116"/>
      <c r="F437" s="116"/>
      <c r="G437" s="259" t="s">
        <v>389</v>
      </c>
      <c r="H437" s="217"/>
      <c r="I437" s="218"/>
      <c r="J437" s="118">
        <f t="shared" si="59"/>
        <v>0</v>
      </c>
      <c r="K437" s="281"/>
      <c r="L437" s="219"/>
      <c r="M437" s="120"/>
      <c r="N437" s="118"/>
      <c r="O437" s="104">
        <f t="shared" si="63"/>
        <v>0</v>
      </c>
      <c r="P437" s="104">
        <f t="shared" si="52"/>
        <v>0</v>
      </c>
      <c r="Q437" s="97"/>
      <c r="R437" s="166"/>
      <c r="S437" s="166"/>
      <c r="T437" s="167"/>
      <c r="U437" s="166"/>
      <c r="V437" s="166"/>
      <c r="W437" s="166"/>
      <c r="X437" s="166"/>
      <c r="Y437" s="166"/>
      <c r="Z437" s="166"/>
      <c r="AA437" s="166"/>
      <c r="AB437" s="166"/>
      <c r="AC437" s="166"/>
      <c r="AD437" s="166"/>
      <c r="AE437" s="166"/>
      <c r="AF437" s="166"/>
      <c r="AG437" s="166"/>
      <c r="AH437" s="166"/>
      <c r="AI437" s="166"/>
      <c r="AJ437" s="166"/>
      <c r="AK437" s="166"/>
      <c r="AL437" s="166"/>
      <c r="AM437" s="166"/>
      <c r="AN437" s="166"/>
      <c r="AO437" s="166"/>
      <c r="AP437" s="166"/>
      <c r="AQ437" s="166"/>
      <c r="AR437" s="166"/>
      <c r="AS437" s="16"/>
      <c r="AT437" s="16"/>
      <c r="AU437" s="16"/>
      <c r="AV437" s="16"/>
      <c r="AW437" s="16"/>
      <c r="AX437" s="16"/>
      <c r="AY437" s="16"/>
      <c r="AZ437" s="16"/>
      <c r="BA437" s="16"/>
      <c r="BB437" s="16"/>
      <c r="BC437" s="16"/>
      <c r="BD437" s="16"/>
      <c r="BE437" s="16"/>
      <c r="BF437" s="16"/>
      <c r="BG437" s="16"/>
      <c r="BH437" s="16"/>
      <c r="BI437" s="16"/>
      <c r="BJ437" s="16"/>
      <c r="BK437" s="16"/>
      <c r="BL437" s="16"/>
      <c r="BM437" s="16"/>
      <c r="BN437" s="16"/>
      <c r="BO437" s="16"/>
      <c r="BP437" s="16"/>
      <c r="BQ437" s="16"/>
      <c r="BR437" s="16"/>
      <c r="BS437" s="16"/>
      <c r="BT437" s="16"/>
      <c r="BU437" s="16"/>
      <c r="BV437" s="16"/>
      <c r="BW437" s="16"/>
      <c r="BX437" s="16"/>
      <c r="BY437" s="16"/>
      <c r="BZ437" s="16"/>
      <c r="CA437" s="16"/>
      <c r="CB437" s="16"/>
      <c r="CC437" s="16"/>
      <c r="CD437" s="16"/>
      <c r="CE437" s="16"/>
      <c r="CF437" s="16"/>
      <c r="CG437" s="16"/>
      <c r="CH437" s="16"/>
      <c r="CI437" s="16"/>
      <c r="CJ437" s="16"/>
      <c r="CK437" s="16"/>
      <c r="CL437" s="16"/>
      <c r="CM437" s="16"/>
      <c r="CN437" s="16"/>
      <c r="CO437" s="16"/>
      <c r="CP437" s="16"/>
      <c r="CQ437" s="16"/>
      <c r="CR437" s="16"/>
      <c r="CS437" s="16"/>
      <c r="CT437" s="16"/>
      <c r="CU437" s="16"/>
      <c r="CV437" s="16"/>
      <c r="CW437" s="16"/>
      <c r="CX437" s="16"/>
      <c r="CY437" s="16"/>
      <c r="CZ437" s="16"/>
      <c r="DA437" s="16"/>
      <c r="DB437" s="16"/>
      <c r="DC437" s="16"/>
      <c r="DD437" s="16"/>
      <c r="DE437" s="16"/>
      <c r="DF437" s="16"/>
      <c r="DG437" s="16"/>
      <c r="DH437" s="16"/>
      <c r="DI437" s="16"/>
      <c r="DJ437" s="16"/>
      <c r="DK437" s="16"/>
      <c r="DL437" s="16"/>
      <c r="DM437" s="16"/>
      <c r="DN437" s="16"/>
      <c r="DO437" s="16"/>
      <c r="DP437" s="16"/>
      <c r="DQ437" s="16"/>
      <c r="DR437" s="16"/>
      <c r="DS437" s="16"/>
      <c r="DT437" s="16"/>
      <c r="DU437" s="16"/>
      <c r="DV437" s="16"/>
      <c r="DW437" s="16"/>
      <c r="DX437" s="16"/>
      <c r="DY437" s="16"/>
      <c r="DZ437" s="16"/>
      <c r="EA437" s="16"/>
      <c r="EB437" s="16"/>
      <c r="EC437" s="16"/>
      <c r="ED437" s="16"/>
      <c r="EE437" s="16"/>
      <c r="EF437" s="16"/>
      <c r="EG437" s="16"/>
      <c r="EH437" s="16"/>
      <c r="EI437" s="16"/>
      <c r="EJ437" s="16"/>
      <c r="EK437" s="16"/>
      <c r="EL437" s="16"/>
      <c r="EM437" s="16"/>
      <c r="EN437" s="16"/>
      <c r="EO437" s="16"/>
      <c r="EP437" s="16"/>
      <c r="EQ437" s="16"/>
      <c r="ER437" s="16"/>
      <c r="ES437" s="16"/>
      <c r="ET437" s="16"/>
      <c r="EU437" s="16"/>
      <c r="EV437" s="16"/>
      <c r="EW437" s="16"/>
      <c r="EX437" s="16"/>
    </row>
    <row r="438" spans="1:154" x14ac:dyDescent="0.2">
      <c r="A438" s="115"/>
      <c r="B438" s="116"/>
      <c r="C438" s="116"/>
      <c r="D438" s="116"/>
      <c r="E438" s="116"/>
      <c r="F438" s="116"/>
      <c r="G438" s="259" t="s">
        <v>390</v>
      </c>
      <c r="H438" s="217"/>
      <c r="I438" s="218"/>
      <c r="J438" s="118">
        <f t="shared" si="59"/>
        <v>0</v>
      </c>
      <c r="K438" s="281"/>
      <c r="L438" s="219"/>
      <c r="M438" s="120"/>
      <c r="N438" s="118"/>
      <c r="O438" s="104">
        <f t="shared" si="63"/>
        <v>0</v>
      </c>
      <c r="P438" s="104">
        <f t="shared" si="52"/>
        <v>0</v>
      </c>
      <c r="Q438" s="97"/>
      <c r="R438" s="166"/>
      <c r="S438" s="166"/>
      <c r="T438" s="167"/>
      <c r="U438" s="166"/>
      <c r="V438" s="166"/>
      <c r="W438" s="166"/>
      <c r="X438" s="166"/>
      <c r="Y438" s="166"/>
      <c r="Z438" s="166"/>
      <c r="AA438" s="166"/>
      <c r="AB438" s="166"/>
      <c r="AC438" s="166"/>
      <c r="AD438" s="166"/>
      <c r="AE438" s="166"/>
      <c r="AF438" s="166"/>
      <c r="AG438" s="166"/>
      <c r="AH438" s="166"/>
      <c r="AI438" s="166"/>
      <c r="AJ438" s="166"/>
      <c r="AK438" s="166"/>
      <c r="AL438" s="166"/>
      <c r="AM438" s="166"/>
      <c r="AN438" s="166"/>
      <c r="AO438" s="166"/>
      <c r="AP438" s="166"/>
      <c r="AQ438" s="166"/>
      <c r="AR438" s="166"/>
      <c r="AS438" s="16"/>
      <c r="AT438" s="16"/>
      <c r="AU438" s="16"/>
      <c r="AV438" s="16"/>
      <c r="AW438" s="16"/>
      <c r="AX438" s="16"/>
      <c r="AY438" s="16"/>
      <c r="AZ438" s="16"/>
      <c r="BA438" s="16"/>
      <c r="BB438" s="16"/>
      <c r="BC438" s="16"/>
      <c r="BD438" s="16"/>
      <c r="BE438" s="16"/>
      <c r="BF438" s="16"/>
      <c r="BG438" s="16"/>
      <c r="BH438" s="16"/>
      <c r="BI438" s="16"/>
      <c r="BJ438" s="16"/>
      <c r="BK438" s="16"/>
      <c r="BL438" s="16"/>
      <c r="BM438" s="16"/>
      <c r="BN438" s="16"/>
      <c r="BO438" s="16"/>
      <c r="BP438" s="16"/>
      <c r="BQ438" s="16"/>
      <c r="BR438" s="16"/>
      <c r="BS438" s="16"/>
      <c r="BT438" s="16"/>
      <c r="BU438" s="16"/>
      <c r="BV438" s="16"/>
      <c r="BW438" s="16"/>
      <c r="BX438" s="16"/>
      <c r="BY438" s="16"/>
      <c r="BZ438" s="16"/>
      <c r="CA438" s="16"/>
      <c r="CB438" s="16"/>
      <c r="CC438" s="16"/>
      <c r="CD438" s="16"/>
      <c r="CE438" s="16"/>
      <c r="CF438" s="16"/>
      <c r="CG438" s="16"/>
      <c r="CH438" s="16"/>
      <c r="CI438" s="16"/>
      <c r="CJ438" s="16"/>
      <c r="CK438" s="16"/>
      <c r="CL438" s="16"/>
      <c r="CM438" s="16"/>
      <c r="CN438" s="16"/>
      <c r="CO438" s="16"/>
      <c r="CP438" s="16"/>
      <c r="CQ438" s="16"/>
      <c r="CR438" s="16"/>
      <c r="CS438" s="16"/>
      <c r="CT438" s="16"/>
      <c r="CU438" s="16"/>
      <c r="CV438" s="16"/>
      <c r="CW438" s="16"/>
      <c r="CX438" s="16"/>
      <c r="CY438" s="16"/>
      <c r="CZ438" s="16"/>
      <c r="DA438" s="16"/>
      <c r="DB438" s="16"/>
      <c r="DC438" s="16"/>
      <c r="DD438" s="16"/>
      <c r="DE438" s="16"/>
      <c r="DF438" s="16"/>
      <c r="DG438" s="16"/>
      <c r="DH438" s="16"/>
      <c r="DI438" s="16"/>
      <c r="DJ438" s="16"/>
      <c r="DK438" s="16"/>
      <c r="DL438" s="16"/>
      <c r="DM438" s="16"/>
      <c r="DN438" s="16"/>
      <c r="DO438" s="16"/>
      <c r="DP438" s="16"/>
      <c r="DQ438" s="16"/>
      <c r="DR438" s="16"/>
      <c r="DS438" s="16"/>
      <c r="DT438" s="16"/>
      <c r="DU438" s="16"/>
      <c r="DV438" s="16"/>
      <c r="DW438" s="16"/>
      <c r="DX438" s="16"/>
      <c r="DY438" s="16"/>
      <c r="DZ438" s="16"/>
      <c r="EA438" s="16"/>
      <c r="EB438" s="16"/>
      <c r="EC438" s="16"/>
      <c r="ED438" s="16"/>
      <c r="EE438" s="16"/>
      <c r="EF438" s="16"/>
      <c r="EG438" s="16"/>
      <c r="EH438" s="16"/>
      <c r="EI438" s="16"/>
      <c r="EJ438" s="16"/>
      <c r="EK438" s="16"/>
      <c r="EL438" s="16"/>
      <c r="EM438" s="16"/>
      <c r="EN438" s="16"/>
      <c r="EO438" s="16"/>
      <c r="EP438" s="16"/>
      <c r="EQ438" s="16"/>
      <c r="ER438" s="16"/>
      <c r="ES438" s="16"/>
      <c r="ET438" s="16"/>
      <c r="EU438" s="16"/>
      <c r="EV438" s="16"/>
      <c r="EW438" s="16"/>
      <c r="EX438" s="16"/>
    </row>
    <row r="439" spans="1:154" ht="33" x14ac:dyDescent="0.2">
      <c r="A439" s="87"/>
      <c r="B439" s="88"/>
      <c r="C439" s="88"/>
      <c r="D439" s="88"/>
      <c r="E439" s="88"/>
      <c r="F439" s="88"/>
      <c r="G439" s="248" t="s">
        <v>391</v>
      </c>
      <c r="H439" s="213">
        <f>H440</f>
        <v>0</v>
      </c>
      <c r="I439" s="214">
        <f>I440</f>
        <v>0</v>
      </c>
      <c r="J439" s="118">
        <f t="shared" si="59"/>
        <v>0</v>
      </c>
      <c r="K439" s="281"/>
      <c r="L439" s="215">
        <f>L440</f>
        <v>0</v>
      </c>
      <c r="M439" s="170">
        <f>M440</f>
        <v>93860</v>
      </c>
      <c r="N439" s="170">
        <f>N440</f>
        <v>27000</v>
      </c>
      <c r="O439" s="95">
        <f t="shared" si="63"/>
        <v>120860</v>
      </c>
      <c r="P439" s="95">
        <f t="shared" si="52"/>
        <v>-120860</v>
      </c>
      <c r="Q439" s="97"/>
      <c r="R439" s="166"/>
      <c r="S439" s="166"/>
      <c r="T439" s="167"/>
      <c r="U439" s="166"/>
      <c r="V439" s="166"/>
      <c r="W439" s="166"/>
      <c r="X439" s="166"/>
      <c r="Y439" s="166"/>
      <c r="Z439" s="166"/>
      <c r="AA439" s="166"/>
      <c r="AB439" s="166"/>
      <c r="AC439" s="166"/>
      <c r="AD439" s="166"/>
      <c r="AE439" s="166"/>
      <c r="AF439" s="166"/>
      <c r="AG439" s="166"/>
      <c r="AH439" s="166"/>
      <c r="AI439" s="166"/>
      <c r="AJ439" s="166"/>
      <c r="AK439" s="166"/>
      <c r="AL439" s="166"/>
      <c r="AM439" s="166"/>
      <c r="AN439" s="166"/>
      <c r="AO439" s="166"/>
      <c r="AP439" s="166"/>
      <c r="AQ439" s="166"/>
      <c r="AR439" s="166"/>
      <c r="AS439" s="16"/>
      <c r="AT439" s="16"/>
      <c r="AU439" s="16"/>
      <c r="AV439" s="16"/>
      <c r="AW439" s="16"/>
      <c r="AX439" s="16"/>
      <c r="AY439" s="16"/>
      <c r="AZ439" s="16"/>
      <c r="BA439" s="16"/>
      <c r="BB439" s="16"/>
      <c r="BC439" s="16"/>
      <c r="BD439" s="16"/>
      <c r="BE439" s="16"/>
      <c r="BF439" s="16"/>
      <c r="BG439" s="16"/>
      <c r="BH439" s="16"/>
      <c r="BI439" s="16"/>
      <c r="BJ439" s="16"/>
      <c r="BK439" s="16"/>
      <c r="BL439" s="16"/>
      <c r="BM439" s="16"/>
      <c r="BN439" s="16"/>
      <c r="BO439" s="16"/>
      <c r="BP439" s="16"/>
      <c r="BQ439" s="16"/>
      <c r="BR439" s="16"/>
      <c r="BS439" s="16"/>
      <c r="BT439" s="16"/>
      <c r="BU439" s="16"/>
      <c r="BV439" s="16"/>
      <c r="BW439" s="16"/>
      <c r="BX439" s="16"/>
      <c r="BY439" s="16"/>
      <c r="BZ439" s="16"/>
      <c r="CA439" s="16"/>
      <c r="CB439" s="16"/>
      <c r="CC439" s="16"/>
      <c r="CD439" s="16"/>
      <c r="CE439" s="16"/>
      <c r="CF439" s="16"/>
      <c r="CG439" s="16"/>
      <c r="CH439" s="16"/>
      <c r="CI439" s="16"/>
      <c r="CJ439" s="16"/>
      <c r="CK439" s="16"/>
      <c r="CL439" s="16"/>
      <c r="CM439" s="16"/>
      <c r="CN439" s="16"/>
      <c r="CO439" s="16"/>
      <c r="CP439" s="16"/>
      <c r="CQ439" s="16"/>
      <c r="CR439" s="16"/>
      <c r="CS439" s="16"/>
      <c r="CT439" s="16"/>
      <c r="CU439" s="16"/>
      <c r="CV439" s="16"/>
      <c r="CW439" s="16"/>
      <c r="CX439" s="16"/>
      <c r="CY439" s="16"/>
      <c r="CZ439" s="16"/>
      <c r="DA439" s="16"/>
      <c r="DB439" s="16"/>
      <c r="DC439" s="16"/>
      <c r="DD439" s="16"/>
      <c r="DE439" s="16"/>
      <c r="DF439" s="16"/>
      <c r="DG439" s="16"/>
      <c r="DH439" s="16"/>
      <c r="DI439" s="16"/>
      <c r="DJ439" s="16"/>
      <c r="DK439" s="16"/>
      <c r="DL439" s="16"/>
      <c r="DM439" s="16"/>
      <c r="DN439" s="16"/>
      <c r="DO439" s="16"/>
      <c r="DP439" s="16"/>
      <c r="DQ439" s="16"/>
      <c r="DR439" s="16"/>
      <c r="DS439" s="16"/>
      <c r="DT439" s="16"/>
      <c r="DU439" s="16"/>
      <c r="DV439" s="16"/>
      <c r="DW439" s="16"/>
      <c r="DX439" s="16"/>
      <c r="DY439" s="16"/>
      <c r="DZ439" s="16"/>
      <c r="EA439" s="16"/>
      <c r="EB439" s="16"/>
      <c r="EC439" s="16"/>
      <c r="ED439" s="16"/>
      <c r="EE439" s="16"/>
      <c r="EF439" s="16"/>
      <c r="EG439" s="16"/>
      <c r="EH439" s="16"/>
      <c r="EI439" s="16"/>
      <c r="EJ439" s="16"/>
      <c r="EK439" s="16"/>
      <c r="EL439" s="16"/>
      <c r="EM439" s="16"/>
      <c r="EN439" s="16"/>
      <c r="EO439" s="16"/>
      <c r="EP439" s="16"/>
      <c r="EQ439" s="16"/>
      <c r="ER439" s="16"/>
      <c r="ES439" s="16"/>
      <c r="ET439" s="16"/>
      <c r="EU439" s="16"/>
      <c r="EV439" s="16"/>
      <c r="EW439" s="16"/>
      <c r="EX439" s="16"/>
    </row>
    <row r="440" spans="1:154" x14ac:dyDescent="0.2">
      <c r="A440" s="115"/>
      <c r="B440" s="116"/>
      <c r="C440" s="116"/>
      <c r="D440" s="116"/>
      <c r="E440" s="116"/>
      <c r="F440" s="116"/>
      <c r="G440" s="285" t="s">
        <v>392</v>
      </c>
      <c r="H440" s="217"/>
      <c r="I440" s="218"/>
      <c r="J440" s="118">
        <f t="shared" si="59"/>
        <v>0</v>
      </c>
      <c r="K440" s="281"/>
      <c r="L440" s="219"/>
      <c r="M440" s="120">
        <v>93860</v>
      </c>
      <c r="N440" s="118">
        <v>27000</v>
      </c>
      <c r="O440" s="104">
        <f t="shared" si="63"/>
        <v>120860</v>
      </c>
      <c r="P440" s="104">
        <f t="shared" si="52"/>
        <v>-120860</v>
      </c>
      <c r="Q440" s="97"/>
      <c r="R440" s="166"/>
      <c r="S440" s="166"/>
      <c r="T440" s="167"/>
      <c r="U440" s="166"/>
      <c r="V440" s="166"/>
      <c r="W440" s="166"/>
      <c r="X440" s="166"/>
      <c r="Y440" s="166"/>
      <c r="Z440" s="166"/>
      <c r="AA440" s="166"/>
      <c r="AB440" s="166"/>
      <c r="AC440" s="166"/>
      <c r="AD440" s="166"/>
      <c r="AE440" s="166"/>
      <c r="AF440" s="166"/>
      <c r="AG440" s="166"/>
      <c r="AH440" s="166"/>
      <c r="AI440" s="166"/>
      <c r="AJ440" s="166"/>
      <c r="AK440" s="166"/>
      <c r="AL440" s="166"/>
      <c r="AM440" s="166"/>
      <c r="AN440" s="166"/>
      <c r="AO440" s="166"/>
      <c r="AP440" s="166"/>
      <c r="AQ440" s="166"/>
      <c r="AR440" s="166"/>
      <c r="AS440" s="16"/>
      <c r="AT440" s="16"/>
      <c r="AU440" s="16"/>
      <c r="AV440" s="16"/>
      <c r="AW440" s="16"/>
      <c r="AX440" s="16"/>
      <c r="AY440" s="16"/>
      <c r="AZ440" s="16"/>
      <c r="BA440" s="16"/>
      <c r="BB440" s="16"/>
      <c r="BC440" s="16"/>
      <c r="BD440" s="16"/>
      <c r="BE440" s="16"/>
      <c r="BF440" s="16"/>
      <c r="BG440" s="16"/>
      <c r="BH440" s="16"/>
      <c r="BI440" s="16"/>
      <c r="BJ440" s="16"/>
      <c r="BK440" s="16"/>
      <c r="BL440" s="16"/>
      <c r="BM440" s="16"/>
      <c r="BN440" s="16"/>
      <c r="BO440" s="16"/>
      <c r="BP440" s="16"/>
      <c r="BQ440" s="16"/>
      <c r="BR440" s="16"/>
      <c r="BS440" s="16"/>
      <c r="BT440" s="16"/>
      <c r="BU440" s="16"/>
      <c r="BV440" s="16"/>
      <c r="BW440" s="16"/>
      <c r="BX440" s="16"/>
      <c r="BY440" s="16"/>
      <c r="BZ440" s="16"/>
      <c r="CA440" s="16"/>
      <c r="CB440" s="16"/>
      <c r="CC440" s="16"/>
      <c r="CD440" s="16"/>
      <c r="CE440" s="16"/>
      <c r="CF440" s="16"/>
      <c r="CG440" s="16"/>
      <c r="CH440" s="16"/>
      <c r="CI440" s="16"/>
      <c r="CJ440" s="16"/>
      <c r="CK440" s="16"/>
      <c r="CL440" s="16"/>
      <c r="CM440" s="16"/>
      <c r="CN440" s="16"/>
      <c r="CO440" s="16"/>
      <c r="CP440" s="16"/>
      <c r="CQ440" s="16"/>
      <c r="CR440" s="16"/>
      <c r="CS440" s="16"/>
      <c r="CT440" s="16"/>
      <c r="CU440" s="16"/>
      <c r="CV440" s="16"/>
      <c r="CW440" s="16"/>
      <c r="CX440" s="16"/>
      <c r="CY440" s="16"/>
      <c r="CZ440" s="16"/>
      <c r="DA440" s="16"/>
      <c r="DB440" s="16"/>
      <c r="DC440" s="16"/>
      <c r="DD440" s="16"/>
      <c r="DE440" s="16"/>
      <c r="DF440" s="16"/>
      <c r="DG440" s="16"/>
      <c r="DH440" s="16"/>
      <c r="DI440" s="16"/>
      <c r="DJ440" s="16"/>
      <c r="DK440" s="16"/>
      <c r="DL440" s="16"/>
      <c r="DM440" s="16"/>
      <c r="DN440" s="16"/>
      <c r="DO440" s="16"/>
      <c r="DP440" s="16"/>
      <c r="DQ440" s="16"/>
      <c r="DR440" s="16"/>
      <c r="DS440" s="16"/>
      <c r="DT440" s="16"/>
      <c r="DU440" s="16"/>
      <c r="DV440" s="16"/>
      <c r="DW440" s="16"/>
      <c r="DX440" s="16"/>
      <c r="DY440" s="16"/>
      <c r="DZ440" s="16"/>
      <c r="EA440" s="16"/>
      <c r="EB440" s="16"/>
      <c r="EC440" s="16"/>
      <c r="ED440" s="16"/>
      <c r="EE440" s="16"/>
      <c r="EF440" s="16"/>
      <c r="EG440" s="16"/>
      <c r="EH440" s="16"/>
      <c r="EI440" s="16"/>
      <c r="EJ440" s="16"/>
      <c r="EK440" s="16"/>
      <c r="EL440" s="16"/>
      <c r="EM440" s="16"/>
      <c r="EN440" s="16"/>
      <c r="EO440" s="16"/>
      <c r="EP440" s="16"/>
      <c r="EQ440" s="16"/>
      <c r="ER440" s="16"/>
      <c r="ES440" s="16"/>
      <c r="ET440" s="16"/>
      <c r="EU440" s="16"/>
      <c r="EV440" s="16"/>
      <c r="EW440" s="16"/>
      <c r="EX440" s="16"/>
    </row>
    <row r="441" spans="1:154" ht="33" x14ac:dyDescent="0.2">
      <c r="A441" s="87"/>
      <c r="B441" s="88"/>
      <c r="C441" s="88"/>
      <c r="D441" s="88"/>
      <c r="E441" s="88"/>
      <c r="F441" s="88"/>
      <c r="G441" s="248" t="s">
        <v>393</v>
      </c>
      <c r="H441" s="213">
        <f>H442</f>
        <v>0</v>
      </c>
      <c r="I441" s="214">
        <f>I442</f>
        <v>0</v>
      </c>
      <c r="J441" s="118">
        <f t="shared" si="59"/>
        <v>0</v>
      </c>
      <c r="K441" s="281"/>
      <c r="L441" s="215">
        <f>L442</f>
        <v>0</v>
      </c>
      <c r="M441" s="170">
        <f>M442</f>
        <v>3464700</v>
      </c>
      <c r="N441" s="170">
        <f>N442</f>
        <v>897467</v>
      </c>
      <c r="O441" s="95">
        <f t="shared" si="63"/>
        <v>4362167</v>
      </c>
      <c r="P441" s="95">
        <f t="shared" si="52"/>
        <v>-4362167</v>
      </c>
      <c r="Q441" s="97"/>
      <c r="R441" s="166"/>
      <c r="S441" s="166"/>
      <c r="T441" s="167"/>
      <c r="U441" s="166"/>
      <c r="V441" s="166"/>
      <c r="W441" s="166"/>
      <c r="X441" s="166"/>
      <c r="Y441" s="166"/>
      <c r="Z441" s="166"/>
      <c r="AA441" s="166"/>
      <c r="AB441" s="166"/>
      <c r="AC441" s="166"/>
      <c r="AD441" s="166"/>
      <c r="AE441" s="166"/>
      <c r="AF441" s="166"/>
      <c r="AG441" s="166"/>
      <c r="AH441" s="166"/>
      <c r="AI441" s="166"/>
      <c r="AJ441" s="166"/>
      <c r="AK441" s="166"/>
      <c r="AL441" s="166"/>
      <c r="AM441" s="166"/>
      <c r="AN441" s="166"/>
      <c r="AO441" s="166"/>
      <c r="AP441" s="166"/>
      <c r="AQ441" s="166"/>
      <c r="AR441" s="166"/>
      <c r="AS441" s="16"/>
      <c r="AT441" s="16"/>
      <c r="AU441" s="16"/>
      <c r="AV441" s="16"/>
      <c r="AW441" s="16"/>
      <c r="AX441" s="16"/>
      <c r="AY441" s="16"/>
      <c r="AZ441" s="16"/>
      <c r="BA441" s="16"/>
      <c r="BB441" s="16"/>
      <c r="BC441" s="16"/>
      <c r="BD441" s="16"/>
      <c r="BE441" s="16"/>
      <c r="BF441" s="16"/>
      <c r="BG441" s="16"/>
      <c r="BH441" s="16"/>
      <c r="BI441" s="16"/>
      <c r="BJ441" s="16"/>
      <c r="BK441" s="16"/>
      <c r="BL441" s="16"/>
      <c r="BM441" s="16"/>
      <c r="BN441" s="16"/>
      <c r="BO441" s="16"/>
      <c r="BP441" s="16"/>
      <c r="BQ441" s="16"/>
      <c r="BR441" s="16"/>
      <c r="BS441" s="16"/>
      <c r="BT441" s="16"/>
      <c r="BU441" s="16"/>
      <c r="BV441" s="16"/>
      <c r="BW441" s="16"/>
      <c r="BX441" s="16"/>
      <c r="BY441" s="16"/>
      <c r="BZ441" s="16"/>
      <c r="CA441" s="16"/>
      <c r="CB441" s="16"/>
      <c r="CC441" s="16"/>
      <c r="CD441" s="16"/>
      <c r="CE441" s="16"/>
      <c r="CF441" s="16"/>
      <c r="CG441" s="16"/>
      <c r="CH441" s="16"/>
      <c r="CI441" s="16"/>
      <c r="CJ441" s="16"/>
      <c r="CK441" s="16"/>
      <c r="CL441" s="16"/>
      <c r="CM441" s="16"/>
      <c r="CN441" s="16"/>
      <c r="CO441" s="16"/>
      <c r="CP441" s="16"/>
      <c r="CQ441" s="16"/>
      <c r="CR441" s="16"/>
      <c r="CS441" s="16"/>
      <c r="CT441" s="16"/>
      <c r="CU441" s="16"/>
      <c r="CV441" s="16"/>
      <c r="CW441" s="16"/>
      <c r="CX441" s="16"/>
      <c r="CY441" s="16"/>
      <c r="CZ441" s="16"/>
      <c r="DA441" s="16"/>
      <c r="DB441" s="16"/>
      <c r="DC441" s="16"/>
      <c r="DD441" s="16"/>
      <c r="DE441" s="16"/>
      <c r="DF441" s="16"/>
      <c r="DG441" s="16"/>
      <c r="DH441" s="16"/>
      <c r="DI441" s="16"/>
      <c r="DJ441" s="16"/>
      <c r="DK441" s="16"/>
      <c r="DL441" s="16"/>
      <c r="DM441" s="16"/>
      <c r="DN441" s="16"/>
      <c r="DO441" s="16"/>
      <c r="DP441" s="16"/>
      <c r="DQ441" s="16"/>
      <c r="DR441" s="16"/>
      <c r="DS441" s="16"/>
      <c r="DT441" s="16"/>
      <c r="DU441" s="16"/>
      <c r="DV441" s="16"/>
      <c r="DW441" s="16"/>
      <c r="DX441" s="16"/>
      <c r="DY441" s="16"/>
      <c r="DZ441" s="16"/>
      <c r="EA441" s="16"/>
      <c r="EB441" s="16"/>
      <c r="EC441" s="16"/>
      <c r="ED441" s="16"/>
      <c r="EE441" s="16"/>
      <c r="EF441" s="16"/>
      <c r="EG441" s="16"/>
      <c r="EH441" s="16"/>
      <c r="EI441" s="16"/>
      <c r="EJ441" s="16"/>
      <c r="EK441" s="16"/>
      <c r="EL441" s="16"/>
      <c r="EM441" s="16"/>
      <c r="EN441" s="16"/>
      <c r="EO441" s="16"/>
      <c r="EP441" s="16"/>
      <c r="EQ441" s="16"/>
      <c r="ER441" s="16"/>
      <c r="ES441" s="16"/>
      <c r="ET441" s="16"/>
      <c r="EU441" s="16"/>
      <c r="EV441" s="16"/>
      <c r="EW441" s="16"/>
      <c r="EX441" s="16"/>
    </row>
    <row r="442" spans="1:154" x14ac:dyDescent="0.2">
      <c r="A442" s="115"/>
      <c r="B442" s="116"/>
      <c r="C442" s="116"/>
      <c r="D442" s="116"/>
      <c r="E442" s="116"/>
      <c r="F442" s="116"/>
      <c r="G442" s="285" t="s">
        <v>394</v>
      </c>
      <c r="H442" s="217"/>
      <c r="I442" s="218"/>
      <c r="J442" s="118">
        <f t="shared" si="59"/>
        <v>0</v>
      </c>
      <c r="K442" s="281"/>
      <c r="L442" s="219"/>
      <c r="M442" s="120">
        <v>3464700</v>
      </c>
      <c r="N442" s="118">
        <v>897467</v>
      </c>
      <c r="O442" s="104">
        <f t="shared" si="63"/>
        <v>4362167</v>
      </c>
      <c r="P442" s="104">
        <f t="shared" ref="P442:P479" si="64">L442-O442</f>
        <v>-4362167</v>
      </c>
      <c r="Q442" s="97"/>
      <c r="R442" s="166"/>
      <c r="S442" s="166"/>
      <c r="T442" s="167"/>
      <c r="U442" s="166"/>
      <c r="V442" s="166"/>
      <c r="W442" s="166"/>
      <c r="X442" s="166"/>
      <c r="Y442" s="166"/>
      <c r="Z442" s="166"/>
      <c r="AA442" s="166"/>
      <c r="AB442" s="166"/>
      <c r="AC442" s="166"/>
      <c r="AD442" s="166"/>
      <c r="AE442" s="166"/>
      <c r="AF442" s="166"/>
      <c r="AG442" s="166"/>
      <c r="AH442" s="166"/>
      <c r="AI442" s="166"/>
      <c r="AJ442" s="166"/>
      <c r="AK442" s="166"/>
      <c r="AL442" s="166"/>
      <c r="AM442" s="166"/>
      <c r="AN442" s="166"/>
      <c r="AO442" s="166"/>
      <c r="AP442" s="166"/>
      <c r="AQ442" s="166"/>
      <c r="AR442" s="166"/>
      <c r="AS442" s="16"/>
      <c r="AT442" s="16"/>
      <c r="AU442" s="16"/>
      <c r="AV442" s="16"/>
      <c r="AW442" s="16"/>
      <c r="AX442" s="16"/>
      <c r="AY442" s="16"/>
      <c r="AZ442" s="16"/>
      <c r="BA442" s="16"/>
      <c r="BB442" s="16"/>
      <c r="BC442" s="16"/>
      <c r="BD442" s="16"/>
      <c r="BE442" s="16"/>
      <c r="BF442" s="16"/>
      <c r="BG442" s="16"/>
      <c r="BH442" s="16"/>
      <c r="BI442" s="16"/>
      <c r="BJ442" s="16"/>
      <c r="BK442" s="16"/>
      <c r="BL442" s="16"/>
      <c r="BM442" s="16"/>
      <c r="BN442" s="16"/>
      <c r="BO442" s="16"/>
      <c r="BP442" s="16"/>
      <c r="BQ442" s="16"/>
      <c r="BR442" s="16"/>
      <c r="BS442" s="16"/>
      <c r="BT442" s="16"/>
      <c r="BU442" s="16"/>
      <c r="BV442" s="16"/>
      <c r="BW442" s="16"/>
      <c r="BX442" s="16"/>
      <c r="BY442" s="16"/>
      <c r="BZ442" s="16"/>
      <c r="CA442" s="16"/>
      <c r="CB442" s="16"/>
      <c r="CC442" s="16"/>
      <c r="CD442" s="16"/>
      <c r="CE442" s="16"/>
      <c r="CF442" s="16"/>
      <c r="CG442" s="16"/>
      <c r="CH442" s="16"/>
      <c r="CI442" s="16"/>
      <c r="CJ442" s="16"/>
      <c r="CK442" s="16"/>
      <c r="CL442" s="16"/>
      <c r="CM442" s="16"/>
      <c r="CN442" s="16"/>
      <c r="CO442" s="16"/>
      <c r="CP442" s="16"/>
      <c r="CQ442" s="16"/>
      <c r="CR442" s="16"/>
      <c r="CS442" s="16"/>
      <c r="CT442" s="16"/>
      <c r="CU442" s="16"/>
      <c r="CV442" s="16"/>
      <c r="CW442" s="16"/>
      <c r="CX442" s="16"/>
      <c r="CY442" s="16"/>
      <c r="CZ442" s="16"/>
      <c r="DA442" s="16"/>
      <c r="DB442" s="16"/>
      <c r="DC442" s="16"/>
      <c r="DD442" s="16"/>
      <c r="DE442" s="16"/>
      <c r="DF442" s="16"/>
      <c r="DG442" s="16"/>
      <c r="DH442" s="16"/>
      <c r="DI442" s="16"/>
      <c r="DJ442" s="16"/>
      <c r="DK442" s="16"/>
      <c r="DL442" s="16"/>
      <c r="DM442" s="16"/>
      <c r="DN442" s="16"/>
      <c r="DO442" s="16"/>
      <c r="DP442" s="16"/>
      <c r="DQ442" s="16"/>
      <c r="DR442" s="16"/>
      <c r="DS442" s="16"/>
      <c r="DT442" s="16"/>
      <c r="DU442" s="16"/>
      <c r="DV442" s="16"/>
      <c r="DW442" s="16"/>
      <c r="DX442" s="16"/>
      <c r="DY442" s="16"/>
      <c r="DZ442" s="16"/>
      <c r="EA442" s="16"/>
      <c r="EB442" s="16"/>
      <c r="EC442" s="16"/>
      <c r="ED442" s="16"/>
      <c r="EE442" s="16"/>
      <c r="EF442" s="16"/>
      <c r="EG442" s="16"/>
      <c r="EH442" s="16"/>
      <c r="EI442" s="16"/>
      <c r="EJ442" s="16"/>
      <c r="EK442" s="16"/>
      <c r="EL442" s="16"/>
      <c r="EM442" s="16"/>
      <c r="EN442" s="16"/>
      <c r="EO442" s="16"/>
      <c r="EP442" s="16"/>
      <c r="EQ442" s="16"/>
      <c r="ER442" s="16"/>
      <c r="ES442" s="16"/>
      <c r="ET442" s="16"/>
      <c r="EU442" s="16"/>
      <c r="EV442" s="16"/>
      <c r="EW442" s="16"/>
      <c r="EX442" s="16"/>
    </row>
    <row r="443" spans="1:154" x14ac:dyDescent="0.2">
      <c r="A443" s="115"/>
      <c r="B443" s="116"/>
      <c r="C443" s="116"/>
      <c r="D443" s="116"/>
      <c r="E443" s="116"/>
      <c r="F443" s="116"/>
      <c r="G443" s="248" t="s">
        <v>395</v>
      </c>
      <c r="H443" s="213">
        <f>+H444+H445+H453</f>
        <v>0</v>
      </c>
      <c r="I443" s="214">
        <f>+I444+I445+I453</f>
        <v>0</v>
      </c>
      <c r="J443" s="118">
        <f t="shared" si="59"/>
        <v>0</v>
      </c>
      <c r="K443" s="281"/>
      <c r="L443" s="215">
        <f>+L444+L445+L453</f>
        <v>0</v>
      </c>
      <c r="M443" s="170">
        <f>+M444+M445+M453</f>
        <v>0</v>
      </c>
      <c r="N443" s="170">
        <f>+N444+N445+N453</f>
        <v>3774</v>
      </c>
      <c r="O443" s="216">
        <f t="shared" si="63"/>
        <v>3774</v>
      </c>
      <c r="P443" s="216">
        <f t="shared" si="64"/>
        <v>-3774</v>
      </c>
      <c r="Q443" s="97"/>
      <c r="R443" s="166"/>
      <c r="S443" s="166"/>
      <c r="T443" s="167"/>
      <c r="U443" s="166"/>
      <c r="V443" s="166"/>
      <c r="W443" s="166"/>
      <c r="X443" s="166"/>
      <c r="Y443" s="166"/>
      <c r="Z443" s="166"/>
      <c r="AA443" s="166"/>
      <c r="AB443" s="166"/>
      <c r="AC443" s="166"/>
      <c r="AD443" s="166"/>
      <c r="AE443" s="166"/>
      <c r="AF443" s="166"/>
      <c r="AG443" s="166"/>
      <c r="AH443" s="166"/>
      <c r="AI443" s="166"/>
      <c r="AJ443" s="166"/>
      <c r="AK443" s="166"/>
      <c r="AL443" s="166"/>
      <c r="AM443" s="166"/>
      <c r="AN443" s="166"/>
      <c r="AO443" s="166"/>
      <c r="AP443" s="166"/>
      <c r="AQ443" s="166"/>
      <c r="AR443" s="166"/>
      <c r="AS443" s="16"/>
      <c r="AT443" s="16"/>
      <c r="AU443" s="16"/>
      <c r="AV443" s="16"/>
      <c r="AW443" s="16"/>
      <c r="AX443" s="16"/>
      <c r="AY443" s="16"/>
      <c r="AZ443" s="16"/>
      <c r="BA443" s="16"/>
      <c r="BB443" s="16"/>
      <c r="BC443" s="16"/>
      <c r="BD443" s="16"/>
      <c r="BE443" s="16"/>
      <c r="BF443" s="16"/>
      <c r="BG443" s="16"/>
      <c r="BH443" s="16"/>
      <c r="BI443" s="16"/>
      <c r="BJ443" s="16"/>
      <c r="BK443" s="16"/>
      <c r="BL443" s="16"/>
      <c r="BM443" s="16"/>
      <c r="BN443" s="16"/>
      <c r="BO443" s="16"/>
      <c r="BP443" s="16"/>
      <c r="BQ443" s="16"/>
      <c r="BR443" s="16"/>
      <c r="BS443" s="16"/>
      <c r="BT443" s="16"/>
      <c r="BU443" s="16"/>
      <c r="BV443" s="16"/>
      <c r="BW443" s="16"/>
      <c r="BX443" s="16"/>
      <c r="BY443" s="16"/>
      <c r="BZ443" s="16"/>
      <c r="CA443" s="16"/>
      <c r="CB443" s="16"/>
      <c r="CC443" s="16"/>
      <c r="CD443" s="16"/>
      <c r="CE443" s="16"/>
      <c r="CF443" s="16"/>
      <c r="CG443" s="16"/>
      <c r="CH443" s="16"/>
      <c r="CI443" s="16"/>
      <c r="CJ443" s="16"/>
      <c r="CK443" s="16"/>
      <c r="CL443" s="16"/>
      <c r="CM443" s="16"/>
      <c r="CN443" s="16"/>
      <c r="CO443" s="16"/>
      <c r="CP443" s="16"/>
      <c r="CQ443" s="16"/>
      <c r="CR443" s="16"/>
      <c r="CS443" s="16"/>
      <c r="CT443" s="16"/>
      <c r="CU443" s="16"/>
      <c r="CV443" s="16"/>
      <c r="CW443" s="16"/>
      <c r="CX443" s="16"/>
      <c r="CY443" s="16"/>
      <c r="CZ443" s="16"/>
      <c r="DA443" s="16"/>
      <c r="DB443" s="16"/>
      <c r="DC443" s="16"/>
      <c r="DD443" s="16"/>
      <c r="DE443" s="16"/>
      <c r="DF443" s="16"/>
      <c r="DG443" s="16"/>
      <c r="DH443" s="16"/>
      <c r="DI443" s="16"/>
      <c r="DJ443" s="16"/>
      <c r="DK443" s="16"/>
      <c r="DL443" s="16"/>
      <c r="DM443" s="16"/>
      <c r="DN443" s="16"/>
      <c r="DO443" s="16"/>
      <c r="DP443" s="16"/>
      <c r="DQ443" s="16"/>
      <c r="DR443" s="16"/>
      <c r="DS443" s="16"/>
      <c r="DT443" s="16"/>
      <c r="DU443" s="16"/>
      <c r="DV443" s="16"/>
      <c r="DW443" s="16"/>
      <c r="DX443" s="16"/>
      <c r="DY443" s="16"/>
      <c r="DZ443" s="16"/>
      <c r="EA443" s="16"/>
      <c r="EB443" s="16"/>
      <c r="EC443" s="16"/>
      <c r="ED443" s="16"/>
      <c r="EE443" s="16"/>
      <c r="EF443" s="16"/>
      <c r="EG443" s="16"/>
      <c r="EH443" s="16"/>
      <c r="EI443" s="16"/>
      <c r="EJ443" s="16"/>
      <c r="EK443" s="16"/>
      <c r="EL443" s="16"/>
      <c r="EM443" s="16"/>
      <c r="EN443" s="16"/>
      <c r="EO443" s="16"/>
      <c r="EP443" s="16"/>
      <c r="EQ443" s="16"/>
      <c r="ER443" s="16"/>
      <c r="ES443" s="16"/>
      <c r="ET443" s="16"/>
      <c r="EU443" s="16"/>
      <c r="EV443" s="16"/>
      <c r="EW443" s="16"/>
      <c r="EX443" s="16"/>
    </row>
    <row r="444" spans="1:154" x14ac:dyDescent="0.2">
      <c r="A444" s="115"/>
      <c r="B444" s="116"/>
      <c r="C444" s="116"/>
      <c r="D444" s="116"/>
      <c r="E444" s="116"/>
      <c r="F444" s="116"/>
      <c r="G444" s="259" t="s">
        <v>396</v>
      </c>
      <c r="H444" s="217"/>
      <c r="I444" s="218"/>
      <c r="J444" s="118">
        <f t="shared" si="59"/>
        <v>0</v>
      </c>
      <c r="K444" s="281"/>
      <c r="L444" s="219"/>
      <c r="M444" s="120"/>
      <c r="N444" s="118">
        <v>3774</v>
      </c>
      <c r="O444" s="104">
        <f t="shared" si="63"/>
        <v>3774</v>
      </c>
      <c r="P444" s="104">
        <f t="shared" si="64"/>
        <v>-3774</v>
      </c>
      <c r="Q444" s="97"/>
      <c r="R444" s="166"/>
      <c r="S444" s="166"/>
      <c r="T444" s="167"/>
      <c r="U444" s="166"/>
      <c r="V444" s="166"/>
      <c r="W444" s="166"/>
      <c r="X444" s="166"/>
      <c r="Y444" s="166"/>
      <c r="Z444" s="166"/>
      <c r="AA444" s="166"/>
      <c r="AB444" s="166"/>
      <c r="AC444" s="166"/>
      <c r="AD444" s="166"/>
      <c r="AE444" s="166"/>
      <c r="AF444" s="166"/>
      <c r="AG444" s="166"/>
      <c r="AH444" s="166"/>
      <c r="AI444" s="166"/>
      <c r="AJ444" s="166"/>
      <c r="AK444" s="166"/>
      <c r="AL444" s="166"/>
      <c r="AM444" s="166"/>
      <c r="AN444" s="166"/>
      <c r="AO444" s="166"/>
      <c r="AP444" s="166"/>
      <c r="AQ444" s="166"/>
      <c r="AR444" s="166"/>
      <c r="AS444" s="16"/>
      <c r="AT444" s="16"/>
      <c r="AU444" s="16"/>
      <c r="AV444" s="16"/>
      <c r="AW444" s="16"/>
      <c r="AX444" s="16"/>
      <c r="AY444" s="16"/>
      <c r="AZ444" s="16"/>
      <c r="BA444" s="16"/>
      <c r="BB444" s="16"/>
      <c r="BC444" s="16"/>
      <c r="BD444" s="16"/>
      <c r="BE444" s="16"/>
      <c r="BF444" s="16"/>
      <c r="BG444" s="16"/>
      <c r="BH444" s="16"/>
      <c r="BI444" s="16"/>
      <c r="BJ444" s="16"/>
      <c r="BK444" s="16"/>
      <c r="BL444" s="16"/>
      <c r="BM444" s="16"/>
      <c r="BN444" s="16"/>
      <c r="BO444" s="16"/>
      <c r="BP444" s="16"/>
      <c r="BQ444" s="16"/>
      <c r="BR444" s="16"/>
      <c r="BS444" s="16"/>
      <c r="BT444" s="16"/>
      <c r="BU444" s="16"/>
      <c r="BV444" s="16"/>
      <c r="BW444" s="16"/>
      <c r="BX444" s="16"/>
      <c r="BY444" s="16"/>
      <c r="BZ444" s="16"/>
      <c r="CA444" s="16"/>
      <c r="CB444" s="16"/>
      <c r="CC444" s="16"/>
      <c r="CD444" s="16"/>
      <c r="CE444" s="16"/>
      <c r="CF444" s="16"/>
      <c r="CG444" s="16"/>
      <c r="CH444" s="16"/>
      <c r="CI444" s="16"/>
      <c r="CJ444" s="16"/>
      <c r="CK444" s="16"/>
      <c r="CL444" s="16"/>
      <c r="CM444" s="16"/>
      <c r="CN444" s="16"/>
      <c r="CO444" s="16"/>
      <c r="CP444" s="16"/>
      <c r="CQ444" s="16"/>
      <c r="CR444" s="16"/>
      <c r="CS444" s="16"/>
      <c r="CT444" s="16"/>
      <c r="CU444" s="16"/>
      <c r="CV444" s="16"/>
      <c r="CW444" s="16"/>
      <c r="CX444" s="16"/>
      <c r="CY444" s="16"/>
      <c r="CZ444" s="16"/>
      <c r="DA444" s="16"/>
      <c r="DB444" s="16"/>
      <c r="DC444" s="16"/>
      <c r="DD444" s="16"/>
      <c r="DE444" s="16"/>
      <c r="DF444" s="16"/>
      <c r="DG444" s="16"/>
      <c r="DH444" s="16"/>
      <c r="DI444" s="16"/>
      <c r="DJ444" s="16"/>
      <c r="DK444" s="16"/>
      <c r="DL444" s="16"/>
      <c r="DM444" s="16"/>
      <c r="DN444" s="16"/>
      <c r="DO444" s="16"/>
      <c r="DP444" s="16"/>
      <c r="DQ444" s="16"/>
      <c r="DR444" s="16"/>
      <c r="DS444" s="16"/>
      <c r="DT444" s="16"/>
      <c r="DU444" s="16"/>
      <c r="DV444" s="16"/>
      <c r="DW444" s="16"/>
      <c r="DX444" s="16"/>
      <c r="DY444" s="16"/>
      <c r="DZ444" s="16"/>
      <c r="EA444" s="16"/>
      <c r="EB444" s="16"/>
      <c r="EC444" s="16"/>
      <c r="ED444" s="16"/>
      <c r="EE444" s="16"/>
      <c r="EF444" s="16"/>
      <c r="EG444" s="16"/>
      <c r="EH444" s="16"/>
      <c r="EI444" s="16"/>
      <c r="EJ444" s="16"/>
      <c r="EK444" s="16"/>
      <c r="EL444" s="16"/>
      <c r="EM444" s="16"/>
      <c r="EN444" s="16"/>
      <c r="EO444" s="16"/>
      <c r="EP444" s="16"/>
      <c r="EQ444" s="16"/>
      <c r="ER444" s="16"/>
      <c r="ES444" s="16"/>
      <c r="ET444" s="16"/>
      <c r="EU444" s="16"/>
      <c r="EV444" s="16"/>
      <c r="EW444" s="16"/>
      <c r="EX444" s="16"/>
    </row>
    <row r="445" spans="1:154" hidden="1" x14ac:dyDescent="0.2">
      <c r="A445" s="115"/>
      <c r="B445" s="116"/>
      <c r="C445" s="116"/>
      <c r="D445" s="116"/>
      <c r="E445" s="116"/>
      <c r="F445" s="116"/>
      <c r="G445" s="259"/>
      <c r="H445" s="217"/>
      <c r="I445" s="218"/>
      <c r="J445" s="118">
        <f t="shared" si="59"/>
        <v>0</v>
      </c>
      <c r="K445" s="281"/>
      <c r="L445" s="219"/>
      <c r="M445" s="120"/>
      <c r="N445" s="118"/>
      <c r="O445" s="104">
        <f t="shared" si="63"/>
        <v>0</v>
      </c>
      <c r="P445" s="104">
        <f t="shared" si="64"/>
        <v>0</v>
      </c>
      <c r="Q445" s="97"/>
      <c r="R445" s="166"/>
      <c r="S445" s="166"/>
      <c r="T445" s="167"/>
      <c r="U445" s="166"/>
      <c r="V445" s="166"/>
      <c r="W445" s="166"/>
      <c r="X445" s="166"/>
      <c r="Y445" s="166"/>
      <c r="Z445" s="166"/>
      <c r="AA445" s="166"/>
      <c r="AB445" s="166"/>
      <c r="AC445" s="166"/>
      <c r="AD445" s="166"/>
      <c r="AE445" s="166"/>
      <c r="AF445" s="166"/>
      <c r="AG445" s="166"/>
      <c r="AH445" s="166"/>
      <c r="AI445" s="166"/>
      <c r="AJ445" s="166"/>
      <c r="AK445" s="166"/>
      <c r="AL445" s="166"/>
      <c r="AM445" s="166"/>
      <c r="AN445" s="166"/>
      <c r="AO445" s="166"/>
      <c r="AP445" s="166"/>
      <c r="AQ445" s="166"/>
      <c r="AR445" s="166"/>
      <c r="AS445" s="16"/>
      <c r="AT445" s="16"/>
      <c r="AU445" s="16"/>
      <c r="AV445" s="16"/>
      <c r="AW445" s="16"/>
      <c r="AX445" s="16"/>
      <c r="AY445" s="16"/>
      <c r="AZ445" s="16"/>
      <c r="BA445" s="16"/>
      <c r="BB445" s="16"/>
      <c r="BC445" s="16"/>
      <c r="BD445" s="16"/>
      <c r="BE445" s="16"/>
      <c r="BF445" s="16"/>
      <c r="BG445" s="16"/>
      <c r="BH445" s="16"/>
      <c r="BI445" s="16"/>
      <c r="BJ445" s="16"/>
      <c r="BK445" s="16"/>
      <c r="BL445" s="16"/>
      <c r="BM445" s="16"/>
      <c r="BN445" s="16"/>
      <c r="BO445" s="16"/>
      <c r="BP445" s="16"/>
      <c r="BQ445" s="16"/>
      <c r="BR445" s="16"/>
      <c r="BS445" s="16"/>
      <c r="BT445" s="16"/>
      <c r="BU445" s="16"/>
      <c r="BV445" s="16"/>
      <c r="BW445" s="16"/>
      <c r="BX445" s="16"/>
      <c r="BY445" s="16"/>
      <c r="BZ445" s="16"/>
      <c r="CA445" s="16"/>
      <c r="CB445" s="16"/>
      <c r="CC445" s="16"/>
      <c r="CD445" s="16"/>
      <c r="CE445" s="16"/>
      <c r="CF445" s="16"/>
      <c r="CG445" s="16"/>
      <c r="CH445" s="16"/>
      <c r="CI445" s="16"/>
      <c r="CJ445" s="16"/>
      <c r="CK445" s="16"/>
      <c r="CL445" s="16"/>
      <c r="CM445" s="16"/>
      <c r="CN445" s="16"/>
      <c r="CO445" s="16"/>
      <c r="CP445" s="16"/>
      <c r="CQ445" s="16"/>
      <c r="CR445" s="16"/>
      <c r="CS445" s="16"/>
      <c r="CT445" s="16"/>
      <c r="CU445" s="16"/>
      <c r="CV445" s="16"/>
      <c r="CW445" s="16"/>
      <c r="CX445" s="16"/>
      <c r="CY445" s="16"/>
      <c r="CZ445" s="16"/>
      <c r="DA445" s="16"/>
      <c r="DB445" s="16"/>
      <c r="DC445" s="16"/>
      <c r="DD445" s="16"/>
      <c r="DE445" s="16"/>
      <c r="DF445" s="16"/>
      <c r="DG445" s="16"/>
      <c r="DH445" s="16"/>
      <c r="DI445" s="16"/>
      <c r="DJ445" s="16"/>
      <c r="DK445" s="16"/>
      <c r="DL445" s="16"/>
      <c r="DM445" s="16"/>
      <c r="DN445" s="16"/>
      <c r="DO445" s="16"/>
      <c r="DP445" s="16"/>
      <c r="DQ445" s="16"/>
      <c r="DR445" s="16"/>
      <c r="DS445" s="16"/>
      <c r="DT445" s="16"/>
      <c r="DU445" s="16"/>
      <c r="DV445" s="16"/>
      <c r="DW445" s="16"/>
      <c r="DX445" s="16"/>
      <c r="DY445" s="16"/>
      <c r="DZ445" s="16"/>
      <c r="EA445" s="16"/>
      <c r="EB445" s="16"/>
      <c r="EC445" s="16"/>
      <c r="ED445" s="16"/>
      <c r="EE445" s="16"/>
      <c r="EF445" s="16"/>
      <c r="EG445" s="16"/>
      <c r="EH445" s="16"/>
      <c r="EI445" s="16"/>
      <c r="EJ445" s="16"/>
      <c r="EK445" s="16"/>
      <c r="EL445" s="16"/>
      <c r="EM445" s="16"/>
      <c r="EN445" s="16"/>
      <c r="EO445" s="16"/>
      <c r="EP445" s="16"/>
      <c r="EQ445" s="16"/>
      <c r="ER445" s="16"/>
      <c r="ES445" s="16"/>
      <c r="ET445" s="16"/>
      <c r="EU445" s="16"/>
      <c r="EV445" s="16"/>
      <c r="EW445" s="16"/>
      <c r="EX445" s="16"/>
    </row>
    <row r="446" spans="1:154" s="114" customFormat="1" x14ac:dyDescent="0.25">
      <c r="A446" s="87"/>
      <c r="B446" s="88"/>
      <c r="C446" s="88"/>
      <c r="D446" s="88"/>
      <c r="E446" s="88"/>
      <c r="F446" s="88"/>
      <c r="G446" s="248" t="s">
        <v>397</v>
      </c>
      <c r="H446" s="213"/>
      <c r="I446" s="214"/>
      <c r="J446" s="118">
        <f t="shared" si="59"/>
        <v>0</v>
      </c>
      <c r="K446" s="281"/>
      <c r="L446" s="215"/>
      <c r="M446" s="173"/>
      <c r="N446" s="170">
        <v>316</v>
      </c>
      <c r="O446" s="95">
        <f t="shared" si="63"/>
        <v>316</v>
      </c>
      <c r="P446" s="95">
        <f t="shared" si="64"/>
        <v>-316</v>
      </c>
      <c r="Q446" s="97"/>
      <c r="R446" s="254"/>
      <c r="S446" s="254"/>
      <c r="T446" s="255"/>
      <c r="U446" s="254"/>
      <c r="V446" s="254"/>
      <c r="W446" s="254"/>
      <c r="X446" s="254"/>
      <c r="Y446" s="254"/>
      <c r="Z446" s="254"/>
      <c r="AA446" s="254"/>
      <c r="AB446" s="254"/>
      <c r="AC446" s="254"/>
      <c r="AD446" s="254"/>
      <c r="AE446" s="254"/>
      <c r="AF446" s="254"/>
      <c r="AG446" s="254"/>
      <c r="AH446" s="254"/>
      <c r="AI446" s="254"/>
      <c r="AJ446" s="254"/>
      <c r="AK446" s="254"/>
      <c r="AL446" s="254"/>
      <c r="AM446" s="254"/>
      <c r="AN446" s="254"/>
      <c r="AO446" s="254"/>
      <c r="AP446" s="254"/>
      <c r="AQ446" s="254"/>
      <c r="AR446" s="254"/>
      <c r="AS446" s="113"/>
      <c r="AT446" s="113"/>
      <c r="AU446" s="113"/>
      <c r="AV446" s="113"/>
      <c r="AW446" s="113"/>
      <c r="AX446" s="113"/>
      <c r="AY446" s="113"/>
      <c r="AZ446" s="113"/>
      <c r="BA446" s="113"/>
      <c r="BB446" s="113"/>
      <c r="BC446" s="113"/>
      <c r="BD446" s="113"/>
      <c r="BE446" s="113"/>
      <c r="BF446" s="113"/>
      <c r="BG446" s="113"/>
      <c r="BH446" s="113"/>
      <c r="BI446" s="113"/>
      <c r="BJ446" s="113"/>
      <c r="BK446" s="113"/>
      <c r="BL446" s="113"/>
      <c r="BM446" s="113"/>
      <c r="BN446" s="113"/>
      <c r="BO446" s="113"/>
      <c r="BP446" s="113"/>
      <c r="BQ446" s="113"/>
      <c r="BR446" s="113"/>
      <c r="BS446" s="113"/>
      <c r="BT446" s="113"/>
      <c r="BU446" s="113"/>
      <c r="BV446" s="113"/>
      <c r="BW446" s="113"/>
      <c r="BX446" s="113"/>
      <c r="BY446" s="113"/>
      <c r="BZ446" s="113"/>
      <c r="CA446" s="113"/>
      <c r="CB446" s="113"/>
      <c r="CC446" s="113"/>
      <c r="CD446" s="113"/>
      <c r="CE446" s="113"/>
      <c r="CF446" s="113"/>
      <c r="CG446" s="113"/>
      <c r="CH446" s="113"/>
      <c r="CI446" s="113"/>
      <c r="CJ446" s="113"/>
      <c r="CK446" s="113"/>
      <c r="CL446" s="113"/>
      <c r="CM446" s="113"/>
      <c r="CN446" s="113"/>
      <c r="CO446" s="113"/>
      <c r="CP446" s="113"/>
      <c r="CQ446" s="113"/>
      <c r="CR446" s="113"/>
      <c r="CS446" s="113"/>
      <c r="CT446" s="113"/>
      <c r="CU446" s="113"/>
      <c r="CV446" s="113"/>
      <c r="CW446" s="113"/>
      <c r="CX446" s="113"/>
      <c r="CY446" s="113"/>
      <c r="CZ446" s="113"/>
      <c r="DA446" s="113"/>
      <c r="DB446" s="113"/>
      <c r="DC446" s="113"/>
      <c r="DD446" s="113"/>
      <c r="DE446" s="113"/>
      <c r="DF446" s="113"/>
      <c r="DG446" s="113"/>
      <c r="DH446" s="113"/>
      <c r="DI446" s="113"/>
      <c r="DJ446" s="113"/>
      <c r="DK446" s="113"/>
      <c r="DL446" s="113"/>
      <c r="DM446" s="113"/>
      <c r="DN446" s="113"/>
      <c r="DO446" s="113"/>
      <c r="DP446" s="113"/>
      <c r="DQ446" s="113"/>
      <c r="DR446" s="113"/>
      <c r="DS446" s="113"/>
      <c r="DT446" s="113"/>
      <c r="DU446" s="113"/>
      <c r="DV446" s="113"/>
      <c r="DW446" s="113"/>
      <c r="DX446" s="113"/>
      <c r="DY446" s="113"/>
      <c r="DZ446" s="113"/>
      <c r="EA446" s="113"/>
      <c r="EB446" s="113"/>
      <c r="EC446" s="113"/>
      <c r="ED446" s="113"/>
      <c r="EE446" s="113"/>
      <c r="EF446" s="113"/>
      <c r="EG446" s="113"/>
      <c r="EH446" s="113"/>
      <c r="EI446" s="113"/>
      <c r="EJ446" s="113"/>
      <c r="EK446" s="113"/>
      <c r="EL446" s="113"/>
      <c r="EM446" s="113"/>
      <c r="EN446" s="113"/>
      <c r="EO446" s="113"/>
      <c r="EP446" s="113"/>
      <c r="EQ446" s="113"/>
      <c r="ER446" s="113"/>
      <c r="ES446" s="113"/>
      <c r="ET446" s="113"/>
      <c r="EU446" s="113"/>
      <c r="EV446" s="113"/>
      <c r="EW446" s="113"/>
      <c r="EX446" s="113"/>
    </row>
    <row r="447" spans="1:154" s="114" customFormat="1" ht="33" x14ac:dyDescent="0.25">
      <c r="A447" s="87"/>
      <c r="B447" s="88"/>
      <c r="C447" s="88"/>
      <c r="D447" s="88"/>
      <c r="E447" s="88"/>
      <c r="F447" s="88"/>
      <c r="G447" s="248" t="s">
        <v>398</v>
      </c>
      <c r="H447" s="213"/>
      <c r="I447" s="214"/>
      <c r="J447" s="118">
        <f t="shared" si="59"/>
        <v>0</v>
      </c>
      <c r="K447" s="281"/>
      <c r="L447" s="215"/>
      <c r="M447" s="173"/>
      <c r="N447" s="170"/>
      <c r="O447" s="95">
        <f t="shared" si="63"/>
        <v>0</v>
      </c>
      <c r="P447" s="95">
        <f t="shared" si="64"/>
        <v>0</v>
      </c>
      <c r="Q447" s="97"/>
      <c r="R447" s="254"/>
      <c r="S447" s="254"/>
      <c r="T447" s="255"/>
      <c r="U447" s="254"/>
      <c r="V447" s="254"/>
      <c r="W447" s="254"/>
      <c r="X447" s="254"/>
      <c r="Y447" s="254"/>
      <c r="Z447" s="254"/>
      <c r="AA447" s="254"/>
      <c r="AB447" s="254"/>
      <c r="AC447" s="254"/>
      <c r="AD447" s="254"/>
      <c r="AE447" s="254"/>
      <c r="AF447" s="254"/>
      <c r="AG447" s="254"/>
      <c r="AH447" s="254"/>
      <c r="AI447" s="254"/>
      <c r="AJ447" s="254"/>
      <c r="AK447" s="254"/>
      <c r="AL447" s="254"/>
      <c r="AM447" s="254"/>
      <c r="AN447" s="254"/>
      <c r="AO447" s="254"/>
      <c r="AP447" s="254"/>
      <c r="AQ447" s="254"/>
      <c r="AR447" s="254"/>
      <c r="AS447" s="113"/>
      <c r="AT447" s="113"/>
      <c r="AU447" s="113"/>
      <c r="AV447" s="113"/>
      <c r="AW447" s="113"/>
      <c r="AX447" s="113"/>
      <c r="AY447" s="113"/>
      <c r="AZ447" s="113"/>
      <c r="BA447" s="113"/>
      <c r="BB447" s="113"/>
      <c r="BC447" s="113"/>
      <c r="BD447" s="113"/>
      <c r="BE447" s="113"/>
      <c r="BF447" s="113"/>
      <c r="BG447" s="113"/>
      <c r="BH447" s="113"/>
      <c r="BI447" s="113"/>
      <c r="BJ447" s="113"/>
      <c r="BK447" s="113"/>
      <c r="BL447" s="113"/>
      <c r="BM447" s="113"/>
      <c r="BN447" s="113"/>
      <c r="BO447" s="113"/>
      <c r="BP447" s="113"/>
      <c r="BQ447" s="113"/>
      <c r="BR447" s="113"/>
      <c r="BS447" s="113"/>
      <c r="BT447" s="113"/>
      <c r="BU447" s="113"/>
      <c r="BV447" s="113"/>
      <c r="BW447" s="113"/>
      <c r="BX447" s="113"/>
      <c r="BY447" s="113"/>
      <c r="BZ447" s="113"/>
      <c r="CA447" s="113"/>
      <c r="CB447" s="113"/>
      <c r="CC447" s="113"/>
      <c r="CD447" s="113"/>
      <c r="CE447" s="113"/>
      <c r="CF447" s="113"/>
      <c r="CG447" s="113"/>
      <c r="CH447" s="113"/>
      <c r="CI447" s="113"/>
      <c r="CJ447" s="113"/>
      <c r="CK447" s="113"/>
      <c r="CL447" s="113"/>
      <c r="CM447" s="113"/>
      <c r="CN447" s="113"/>
      <c r="CO447" s="113"/>
      <c r="CP447" s="113"/>
      <c r="CQ447" s="113"/>
      <c r="CR447" s="113"/>
      <c r="CS447" s="113"/>
      <c r="CT447" s="113"/>
      <c r="CU447" s="113"/>
      <c r="CV447" s="113"/>
      <c r="CW447" s="113"/>
      <c r="CX447" s="113"/>
      <c r="CY447" s="113"/>
      <c r="CZ447" s="113"/>
      <c r="DA447" s="113"/>
      <c r="DB447" s="113"/>
      <c r="DC447" s="113"/>
      <c r="DD447" s="113"/>
      <c r="DE447" s="113"/>
      <c r="DF447" s="113"/>
      <c r="DG447" s="113"/>
      <c r="DH447" s="113"/>
      <c r="DI447" s="113"/>
      <c r="DJ447" s="113"/>
      <c r="DK447" s="113"/>
      <c r="DL447" s="113"/>
      <c r="DM447" s="113"/>
      <c r="DN447" s="113"/>
      <c r="DO447" s="113"/>
      <c r="DP447" s="113"/>
      <c r="DQ447" s="113"/>
      <c r="DR447" s="113"/>
      <c r="DS447" s="113"/>
      <c r="DT447" s="113"/>
      <c r="DU447" s="113"/>
      <c r="DV447" s="113"/>
      <c r="DW447" s="113"/>
      <c r="DX447" s="113"/>
      <c r="DY447" s="113"/>
      <c r="DZ447" s="113"/>
      <c r="EA447" s="113"/>
      <c r="EB447" s="113"/>
      <c r="EC447" s="113"/>
      <c r="ED447" s="113"/>
      <c r="EE447" s="113"/>
      <c r="EF447" s="113"/>
      <c r="EG447" s="113"/>
      <c r="EH447" s="113"/>
      <c r="EI447" s="113"/>
      <c r="EJ447" s="113"/>
      <c r="EK447" s="113"/>
      <c r="EL447" s="113"/>
      <c r="EM447" s="113"/>
      <c r="EN447" s="113"/>
      <c r="EO447" s="113"/>
      <c r="EP447" s="113"/>
      <c r="EQ447" s="113"/>
      <c r="ER447" s="113"/>
      <c r="ES447" s="113"/>
      <c r="ET447" s="113"/>
      <c r="EU447" s="113"/>
      <c r="EV447" s="113"/>
      <c r="EW447" s="113"/>
      <c r="EX447" s="113"/>
    </row>
    <row r="448" spans="1:154" s="114" customFormat="1" x14ac:dyDescent="0.25">
      <c r="A448" s="87"/>
      <c r="B448" s="88"/>
      <c r="C448" s="88"/>
      <c r="D448" s="88"/>
      <c r="E448" s="88"/>
      <c r="F448" s="88"/>
      <c r="G448" s="248" t="s">
        <v>399</v>
      </c>
      <c r="H448" s="213"/>
      <c r="I448" s="214"/>
      <c r="J448" s="118">
        <f t="shared" si="59"/>
        <v>0</v>
      </c>
      <c r="K448" s="281"/>
      <c r="L448" s="215"/>
      <c r="M448" s="173">
        <v>16000</v>
      </c>
      <c r="N448" s="170">
        <v>3000</v>
      </c>
      <c r="O448" s="95">
        <f t="shared" si="63"/>
        <v>19000</v>
      </c>
      <c r="P448" s="95">
        <f t="shared" si="64"/>
        <v>-19000</v>
      </c>
      <c r="Q448" s="97"/>
      <c r="R448" s="254"/>
      <c r="S448" s="254"/>
      <c r="T448" s="255"/>
      <c r="U448" s="254"/>
      <c r="V448" s="254"/>
      <c r="W448" s="254"/>
      <c r="X448" s="254"/>
      <c r="Y448" s="254"/>
      <c r="Z448" s="254"/>
      <c r="AA448" s="254"/>
      <c r="AB448" s="254"/>
      <c r="AC448" s="254"/>
      <c r="AD448" s="254"/>
      <c r="AE448" s="254"/>
      <c r="AF448" s="254"/>
      <c r="AG448" s="254"/>
      <c r="AH448" s="254"/>
      <c r="AI448" s="254"/>
      <c r="AJ448" s="254"/>
      <c r="AK448" s="254"/>
      <c r="AL448" s="254"/>
      <c r="AM448" s="254"/>
      <c r="AN448" s="254"/>
      <c r="AO448" s="254"/>
      <c r="AP448" s="254"/>
      <c r="AQ448" s="254"/>
      <c r="AR448" s="254"/>
      <c r="AS448" s="113"/>
      <c r="AT448" s="113"/>
      <c r="AU448" s="113"/>
      <c r="AV448" s="113"/>
      <c r="AW448" s="113"/>
      <c r="AX448" s="113"/>
      <c r="AY448" s="113"/>
      <c r="AZ448" s="113"/>
      <c r="BA448" s="113"/>
      <c r="BB448" s="113"/>
      <c r="BC448" s="113"/>
      <c r="BD448" s="113"/>
      <c r="BE448" s="113"/>
      <c r="BF448" s="113"/>
      <c r="BG448" s="113"/>
      <c r="BH448" s="113"/>
      <c r="BI448" s="113"/>
      <c r="BJ448" s="113"/>
      <c r="BK448" s="113"/>
      <c r="BL448" s="113"/>
      <c r="BM448" s="113"/>
      <c r="BN448" s="113"/>
      <c r="BO448" s="113"/>
      <c r="BP448" s="113"/>
      <c r="BQ448" s="113"/>
      <c r="BR448" s="113"/>
      <c r="BS448" s="113"/>
      <c r="BT448" s="113"/>
      <c r="BU448" s="113"/>
      <c r="BV448" s="113"/>
      <c r="BW448" s="113"/>
      <c r="BX448" s="113"/>
      <c r="BY448" s="113"/>
      <c r="BZ448" s="113"/>
      <c r="CA448" s="113"/>
      <c r="CB448" s="113"/>
      <c r="CC448" s="113"/>
      <c r="CD448" s="113"/>
      <c r="CE448" s="113"/>
      <c r="CF448" s="113"/>
      <c r="CG448" s="113"/>
      <c r="CH448" s="113"/>
      <c r="CI448" s="113"/>
      <c r="CJ448" s="113"/>
      <c r="CK448" s="113"/>
      <c r="CL448" s="113"/>
      <c r="CM448" s="113"/>
      <c r="CN448" s="113"/>
      <c r="CO448" s="113"/>
      <c r="CP448" s="113"/>
      <c r="CQ448" s="113"/>
      <c r="CR448" s="113"/>
      <c r="CS448" s="113"/>
      <c r="CT448" s="113"/>
      <c r="CU448" s="113"/>
      <c r="CV448" s="113"/>
      <c r="CW448" s="113"/>
      <c r="CX448" s="113"/>
      <c r="CY448" s="113"/>
      <c r="CZ448" s="113"/>
      <c r="DA448" s="113"/>
      <c r="DB448" s="113"/>
      <c r="DC448" s="113"/>
      <c r="DD448" s="113"/>
      <c r="DE448" s="113"/>
      <c r="DF448" s="113"/>
      <c r="DG448" s="113"/>
      <c r="DH448" s="113"/>
      <c r="DI448" s="113"/>
      <c r="DJ448" s="113"/>
      <c r="DK448" s="113"/>
      <c r="DL448" s="113"/>
      <c r="DM448" s="113"/>
      <c r="DN448" s="113"/>
      <c r="DO448" s="113"/>
      <c r="DP448" s="113"/>
      <c r="DQ448" s="113"/>
      <c r="DR448" s="113"/>
      <c r="DS448" s="113"/>
      <c r="DT448" s="113"/>
      <c r="DU448" s="113"/>
      <c r="DV448" s="113"/>
      <c r="DW448" s="113"/>
      <c r="DX448" s="113"/>
      <c r="DY448" s="113"/>
      <c r="DZ448" s="113"/>
      <c r="EA448" s="113"/>
      <c r="EB448" s="113"/>
      <c r="EC448" s="113"/>
      <c r="ED448" s="113"/>
      <c r="EE448" s="113"/>
      <c r="EF448" s="113"/>
      <c r="EG448" s="113"/>
      <c r="EH448" s="113"/>
      <c r="EI448" s="113"/>
      <c r="EJ448" s="113"/>
      <c r="EK448" s="113"/>
      <c r="EL448" s="113"/>
      <c r="EM448" s="113"/>
      <c r="EN448" s="113"/>
      <c r="EO448" s="113"/>
      <c r="EP448" s="113"/>
      <c r="EQ448" s="113"/>
      <c r="ER448" s="113"/>
      <c r="ES448" s="113"/>
      <c r="ET448" s="113"/>
      <c r="EU448" s="113"/>
      <c r="EV448" s="113"/>
      <c r="EW448" s="113"/>
      <c r="EX448" s="113"/>
    </row>
    <row r="449" spans="1:154" s="114" customFormat="1" x14ac:dyDescent="0.25">
      <c r="A449" s="87"/>
      <c r="B449" s="88"/>
      <c r="C449" s="88"/>
      <c r="D449" s="88"/>
      <c r="E449" s="88"/>
      <c r="F449" s="88"/>
      <c r="G449" s="248" t="s">
        <v>400</v>
      </c>
      <c r="H449" s="213"/>
      <c r="I449" s="214"/>
      <c r="J449" s="118">
        <f t="shared" si="59"/>
        <v>0</v>
      </c>
      <c r="K449" s="281"/>
      <c r="L449" s="215"/>
      <c r="M449" s="173">
        <v>20700</v>
      </c>
      <c r="N449" s="170">
        <v>2700</v>
      </c>
      <c r="O449" s="95">
        <f t="shared" si="63"/>
        <v>23400</v>
      </c>
      <c r="P449" s="95">
        <f t="shared" si="64"/>
        <v>-23400</v>
      </c>
      <c r="Q449" s="97"/>
      <c r="R449" s="254"/>
      <c r="S449" s="254"/>
      <c r="T449" s="255"/>
      <c r="U449" s="254"/>
      <c r="V449" s="254"/>
      <c r="W449" s="254"/>
      <c r="X449" s="254"/>
      <c r="Y449" s="254"/>
      <c r="Z449" s="254"/>
      <c r="AA449" s="254"/>
      <c r="AB449" s="254"/>
      <c r="AC449" s="254"/>
      <c r="AD449" s="254"/>
      <c r="AE449" s="254"/>
      <c r="AF449" s="254"/>
      <c r="AG449" s="254"/>
      <c r="AH449" s="254"/>
      <c r="AI449" s="254"/>
      <c r="AJ449" s="254"/>
      <c r="AK449" s="254"/>
      <c r="AL449" s="254"/>
      <c r="AM449" s="254"/>
      <c r="AN449" s="254"/>
      <c r="AO449" s="254"/>
      <c r="AP449" s="254"/>
      <c r="AQ449" s="254"/>
      <c r="AR449" s="254"/>
      <c r="AS449" s="113"/>
      <c r="AT449" s="113"/>
      <c r="AU449" s="113"/>
      <c r="AV449" s="113"/>
      <c r="AW449" s="113"/>
      <c r="AX449" s="113"/>
      <c r="AY449" s="113"/>
      <c r="AZ449" s="113"/>
      <c r="BA449" s="113"/>
      <c r="BB449" s="113"/>
      <c r="BC449" s="113"/>
      <c r="BD449" s="113"/>
      <c r="BE449" s="113"/>
      <c r="BF449" s="113"/>
      <c r="BG449" s="113"/>
      <c r="BH449" s="113"/>
      <c r="BI449" s="113"/>
      <c r="BJ449" s="113"/>
      <c r="BK449" s="113"/>
      <c r="BL449" s="113"/>
      <c r="BM449" s="113"/>
      <c r="BN449" s="113"/>
      <c r="BO449" s="113"/>
      <c r="BP449" s="113"/>
      <c r="BQ449" s="113"/>
      <c r="BR449" s="113"/>
      <c r="BS449" s="113"/>
      <c r="BT449" s="113"/>
      <c r="BU449" s="113"/>
      <c r="BV449" s="113"/>
      <c r="BW449" s="113"/>
      <c r="BX449" s="113"/>
      <c r="BY449" s="113"/>
      <c r="BZ449" s="113"/>
      <c r="CA449" s="113"/>
      <c r="CB449" s="113"/>
      <c r="CC449" s="113"/>
      <c r="CD449" s="113"/>
      <c r="CE449" s="113"/>
      <c r="CF449" s="113"/>
      <c r="CG449" s="113"/>
      <c r="CH449" s="113"/>
      <c r="CI449" s="113"/>
      <c r="CJ449" s="113"/>
      <c r="CK449" s="113"/>
      <c r="CL449" s="113"/>
      <c r="CM449" s="113"/>
      <c r="CN449" s="113"/>
      <c r="CO449" s="113"/>
      <c r="CP449" s="113"/>
      <c r="CQ449" s="113"/>
      <c r="CR449" s="113"/>
      <c r="CS449" s="113"/>
      <c r="CT449" s="113"/>
      <c r="CU449" s="113"/>
      <c r="CV449" s="113"/>
      <c r="CW449" s="113"/>
      <c r="CX449" s="113"/>
      <c r="CY449" s="113"/>
      <c r="CZ449" s="113"/>
      <c r="DA449" s="113"/>
      <c r="DB449" s="113"/>
      <c r="DC449" s="113"/>
      <c r="DD449" s="113"/>
      <c r="DE449" s="113"/>
      <c r="DF449" s="113"/>
      <c r="DG449" s="113"/>
      <c r="DH449" s="113"/>
      <c r="DI449" s="113"/>
      <c r="DJ449" s="113"/>
      <c r="DK449" s="113"/>
      <c r="DL449" s="113"/>
      <c r="DM449" s="113"/>
      <c r="DN449" s="113"/>
      <c r="DO449" s="113"/>
      <c r="DP449" s="113"/>
      <c r="DQ449" s="113"/>
      <c r="DR449" s="113"/>
      <c r="DS449" s="113"/>
      <c r="DT449" s="113"/>
      <c r="DU449" s="113"/>
      <c r="DV449" s="113"/>
      <c r="DW449" s="113"/>
      <c r="DX449" s="113"/>
      <c r="DY449" s="113"/>
      <c r="DZ449" s="113"/>
      <c r="EA449" s="113"/>
      <c r="EB449" s="113"/>
      <c r="EC449" s="113"/>
      <c r="ED449" s="113"/>
      <c r="EE449" s="113"/>
      <c r="EF449" s="113"/>
      <c r="EG449" s="113"/>
      <c r="EH449" s="113"/>
      <c r="EI449" s="113"/>
      <c r="EJ449" s="113"/>
      <c r="EK449" s="113"/>
      <c r="EL449" s="113"/>
      <c r="EM449" s="113"/>
      <c r="EN449" s="113"/>
      <c r="EO449" s="113"/>
      <c r="EP449" s="113"/>
      <c r="EQ449" s="113"/>
      <c r="ER449" s="113"/>
      <c r="ES449" s="113"/>
      <c r="ET449" s="113"/>
      <c r="EU449" s="113"/>
      <c r="EV449" s="113"/>
      <c r="EW449" s="113"/>
      <c r="EX449" s="113"/>
    </row>
    <row r="450" spans="1:154" s="114" customFormat="1" ht="33" x14ac:dyDescent="0.25">
      <c r="A450" s="87"/>
      <c r="B450" s="88"/>
      <c r="C450" s="88"/>
      <c r="D450" s="88"/>
      <c r="E450" s="88"/>
      <c r="F450" s="88"/>
      <c r="G450" s="248" t="s">
        <v>401</v>
      </c>
      <c r="H450" s="213"/>
      <c r="I450" s="214"/>
      <c r="J450" s="118">
        <f t="shared" si="59"/>
        <v>0</v>
      </c>
      <c r="K450" s="281"/>
      <c r="L450" s="215"/>
      <c r="M450" s="173">
        <v>195293</v>
      </c>
      <c r="N450" s="170">
        <v>35032</v>
      </c>
      <c r="O450" s="95">
        <f t="shared" si="63"/>
        <v>230325</v>
      </c>
      <c r="P450" s="95">
        <f t="shared" si="64"/>
        <v>-230325</v>
      </c>
      <c r="Q450" s="97"/>
      <c r="R450" s="254"/>
      <c r="S450" s="254"/>
      <c r="T450" s="255"/>
      <c r="U450" s="254"/>
      <c r="V450" s="254"/>
      <c r="W450" s="254"/>
      <c r="X450" s="254"/>
      <c r="Y450" s="254"/>
      <c r="Z450" s="254"/>
      <c r="AA450" s="254"/>
      <c r="AB450" s="254"/>
      <c r="AC450" s="254"/>
      <c r="AD450" s="254"/>
      <c r="AE450" s="254"/>
      <c r="AF450" s="254"/>
      <c r="AG450" s="254"/>
      <c r="AH450" s="254"/>
      <c r="AI450" s="254"/>
      <c r="AJ450" s="254"/>
      <c r="AK450" s="254"/>
      <c r="AL450" s="254"/>
      <c r="AM450" s="254"/>
      <c r="AN450" s="254"/>
      <c r="AO450" s="254"/>
      <c r="AP450" s="254"/>
      <c r="AQ450" s="254"/>
      <c r="AR450" s="254"/>
      <c r="AS450" s="113"/>
      <c r="AT450" s="113"/>
      <c r="AU450" s="113"/>
      <c r="AV450" s="113"/>
      <c r="AW450" s="113"/>
      <c r="AX450" s="113"/>
      <c r="AY450" s="113"/>
      <c r="AZ450" s="113"/>
      <c r="BA450" s="113"/>
      <c r="BB450" s="113"/>
      <c r="BC450" s="113"/>
      <c r="BD450" s="113"/>
      <c r="BE450" s="113"/>
      <c r="BF450" s="113"/>
      <c r="BG450" s="113"/>
      <c r="BH450" s="113"/>
      <c r="BI450" s="113"/>
      <c r="BJ450" s="113"/>
      <c r="BK450" s="113"/>
      <c r="BL450" s="113"/>
      <c r="BM450" s="113"/>
      <c r="BN450" s="113"/>
      <c r="BO450" s="113"/>
      <c r="BP450" s="113"/>
      <c r="BQ450" s="113"/>
      <c r="BR450" s="113"/>
      <c r="BS450" s="113"/>
      <c r="BT450" s="113"/>
      <c r="BU450" s="113"/>
      <c r="BV450" s="113"/>
      <c r="BW450" s="113"/>
      <c r="BX450" s="113"/>
      <c r="BY450" s="113"/>
      <c r="BZ450" s="113"/>
      <c r="CA450" s="113"/>
      <c r="CB450" s="113"/>
      <c r="CC450" s="113"/>
      <c r="CD450" s="113"/>
      <c r="CE450" s="113"/>
      <c r="CF450" s="113"/>
      <c r="CG450" s="113"/>
      <c r="CH450" s="113"/>
      <c r="CI450" s="113"/>
      <c r="CJ450" s="113"/>
      <c r="CK450" s="113"/>
      <c r="CL450" s="113"/>
      <c r="CM450" s="113"/>
      <c r="CN450" s="113"/>
      <c r="CO450" s="113"/>
      <c r="CP450" s="113"/>
      <c r="CQ450" s="113"/>
      <c r="CR450" s="113"/>
      <c r="CS450" s="113"/>
      <c r="CT450" s="113"/>
      <c r="CU450" s="113"/>
      <c r="CV450" s="113"/>
      <c r="CW450" s="113"/>
      <c r="CX450" s="113"/>
      <c r="CY450" s="113"/>
      <c r="CZ450" s="113"/>
      <c r="DA450" s="113"/>
      <c r="DB450" s="113"/>
      <c r="DC450" s="113"/>
      <c r="DD450" s="113"/>
      <c r="DE450" s="113"/>
      <c r="DF450" s="113"/>
      <c r="DG450" s="113"/>
      <c r="DH450" s="113"/>
      <c r="DI450" s="113"/>
      <c r="DJ450" s="113"/>
      <c r="DK450" s="113"/>
      <c r="DL450" s="113"/>
      <c r="DM450" s="113"/>
      <c r="DN450" s="113"/>
      <c r="DO450" s="113"/>
      <c r="DP450" s="113"/>
      <c r="DQ450" s="113"/>
      <c r="DR450" s="113"/>
      <c r="DS450" s="113"/>
      <c r="DT450" s="113"/>
      <c r="DU450" s="113"/>
      <c r="DV450" s="113"/>
      <c r="DW450" s="113"/>
      <c r="DX450" s="113"/>
      <c r="DY450" s="113"/>
      <c r="DZ450" s="113"/>
      <c r="EA450" s="113"/>
      <c r="EB450" s="113"/>
      <c r="EC450" s="113"/>
      <c r="ED450" s="113"/>
      <c r="EE450" s="113"/>
      <c r="EF450" s="113"/>
      <c r="EG450" s="113"/>
      <c r="EH450" s="113"/>
      <c r="EI450" s="113"/>
      <c r="EJ450" s="113"/>
      <c r="EK450" s="113"/>
      <c r="EL450" s="113"/>
      <c r="EM450" s="113"/>
      <c r="EN450" s="113"/>
      <c r="EO450" s="113"/>
      <c r="EP450" s="113"/>
      <c r="EQ450" s="113"/>
      <c r="ER450" s="113"/>
      <c r="ES450" s="113"/>
      <c r="ET450" s="113"/>
      <c r="EU450" s="113"/>
      <c r="EV450" s="113"/>
      <c r="EW450" s="113"/>
      <c r="EX450" s="113"/>
    </row>
    <row r="451" spans="1:154" s="114" customFormat="1" hidden="1" x14ac:dyDescent="0.25">
      <c r="A451" s="87"/>
      <c r="B451" s="88"/>
      <c r="C451" s="88"/>
      <c r="D451" s="88"/>
      <c r="E451" s="88"/>
      <c r="F451" s="88"/>
      <c r="G451" s="248"/>
      <c r="H451" s="213"/>
      <c r="I451" s="214"/>
      <c r="J451" s="118">
        <f t="shared" si="59"/>
        <v>0</v>
      </c>
      <c r="K451" s="281"/>
      <c r="L451" s="215"/>
      <c r="M451" s="173"/>
      <c r="N451" s="170"/>
      <c r="O451" s="95"/>
      <c r="P451" s="95">
        <f t="shared" si="64"/>
        <v>0</v>
      </c>
      <c r="Q451" s="97"/>
      <c r="R451" s="254"/>
      <c r="S451" s="254"/>
      <c r="T451" s="255"/>
      <c r="U451" s="254"/>
      <c r="V451" s="254"/>
      <c r="W451" s="254"/>
      <c r="X451" s="254"/>
      <c r="Y451" s="254"/>
      <c r="Z451" s="254"/>
      <c r="AA451" s="254"/>
      <c r="AB451" s="254"/>
      <c r="AC451" s="254"/>
      <c r="AD451" s="254"/>
      <c r="AE451" s="254"/>
      <c r="AF451" s="254"/>
      <c r="AG451" s="254"/>
      <c r="AH451" s="254"/>
      <c r="AI451" s="254"/>
      <c r="AJ451" s="254"/>
      <c r="AK451" s="254"/>
      <c r="AL451" s="254"/>
      <c r="AM451" s="254"/>
      <c r="AN451" s="254"/>
      <c r="AO451" s="254"/>
      <c r="AP451" s="254"/>
      <c r="AQ451" s="254"/>
      <c r="AR451" s="254"/>
      <c r="AS451" s="113"/>
      <c r="AT451" s="113"/>
      <c r="AU451" s="113"/>
      <c r="AV451" s="113"/>
      <c r="AW451" s="113"/>
      <c r="AX451" s="113"/>
      <c r="AY451" s="113"/>
      <c r="AZ451" s="113"/>
      <c r="BA451" s="113"/>
      <c r="BB451" s="113"/>
      <c r="BC451" s="113"/>
      <c r="BD451" s="113"/>
      <c r="BE451" s="113"/>
      <c r="BF451" s="113"/>
      <c r="BG451" s="113"/>
      <c r="BH451" s="113"/>
      <c r="BI451" s="113"/>
      <c r="BJ451" s="113"/>
      <c r="BK451" s="113"/>
      <c r="BL451" s="113"/>
      <c r="BM451" s="113"/>
      <c r="BN451" s="113"/>
      <c r="BO451" s="113"/>
      <c r="BP451" s="113"/>
      <c r="BQ451" s="113"/>
      <c r="BR451" s="113"/>
      <c r="BS451" s="113"/>
      <c r="BT451" s="113"/>
      <c r="BU451" s="113"/>
      <c r="BV451" s="113"/>
      <c r="BW451" s="113"/>
      <c r="BX451" s="113"/>
      <c r="BY451" s="113"/>
      <c r="BZ451" s="113"/>
      <c r="CA451" s="113"/>
      <c r="CB451" s="113"/>
      <c r="CC451" s="113"/>
      <c r="CD451" s="113"/>
      <c r="CE451" s="113"/>
      <c r="CF451" s="113"/>
      <c r="CG451" s="113"/>
      <c r="CH451" s="113"/>
      <c r="CI451" s="113"/>
      <c r="CJ451" s="113"/>
      <c r="CK451" s="113"/>
      <c r="CL451" s="113"/>
      <c r="CM451" s="113"/>
      <c r="CN451" s="113"/>
      <c r="CO451" s="113"/>
      <c r="CP451" s="113"/>
      <c r="CQ451" s="113"/>
      <c r="CR451" s="113"/>
      <c r="CS451" s="113"/>
      <c r="CT451" s="113"/>
      <c r="CU451" s="113"/>
      <c r="CV451" s="113"/>
      <c r="CW451" s="113"/>
      <c r="CX451" s="113"/>
      <c r="CY451" s="113"/>
      <c r="CZ451" s="113"/>
      <c r="DA451" s="113"/>
      <c r="DB451" s="113"/>
      <c r="DC451" s="113"/>
      <c r="DD451" s="113"/>
      <c r="DE451" s="113"/>
      <c r="DF451" s="113"/>
      <c r="DG451" s="113"/>
      <c r="DH451" s="113"/>
      <c r="DI451" s="113"/>
      <c r="DJ451" s="113"/>
      <c r="DK451" s="113"/>
      <c r="DL451" s="113"/>
      <c r="DM451" s="113"/>
      <c r="DN451" s="113"/>
      <c r="DO451" s="113"/>
      <c r="DP451" s="113"/>
      <c r="DQ451" s="113"/>
      <c r="DR451" s="113"/>
      <c r="DS451" s="113"/>
      <c r="DT451" s="113"/>
      <c r="DU451" s="113"/>
      <c r="DV451" s="113"/>
      <c r="DW451" s="113"/>
      <c r="DX451" s="113"/>
      <c r="DY451" s="113"/>
      <c r="DZ451" s="113"/>
      <c r="EA451" s="113"/>
      <c r="EB451" s="113"/>
      <c r="EC451" s="113"/>
      <c r="ED451" s="113"/>
      <c r="EE451" s="113"/>
      <c r="EF451" s="113"/>
      <c r="EG451" s="113"/>
      <c r="EH451" s="113"/>
      <c r="EI451" s="113"/>
      <c r="EJ451" s="113"/>
      <c r="EK451" s="113"/>
      <c r="EL451" s="113"/>
      <c r="EM451" s="113"/>
      <c r="EN451" s="113"/>
      <c r="EO451" s="113"/>
      <c r="EP451" s="113"/>
      <c r="EQ451" s="113"/>
      <c r="ER451" s="113"/>
      <c r="ES451" s="113"/>
      <c r="ET451" s="113"/>
      <c r="EU451" s="113"/>
      <c r="EV451" s="113"/>
      <c r="EW451" s="113"/>
      <c r="EX451" s="113"/>
    </row>
    <row r="452" spans="1:154" hidden="1" x14ac:dyDescent="0.2">
      <c r="A452" s="115"/>
      <c r="B452" s="116"/>
      <c r="C452" s="116"/>
      <c r="D452" s="116"/>
      <c r="E452" s="116"/>
      <c r="F452" s="116"/>
      <c r="G452" s="259" t="s">
        <v>402</v>
      </c>
      <c r="H452" s="217"/>
      <c r="I452" s="218"/>
      <c r="J452" s="118">
        <f t="shared" si="59"/>
        <v>0</v>
      </c>
      <c r="K452" s="281"/>
      <c r="L452" s="219"/>
      <c r="M452" s="120"/>
      <c r="N452" s="118"/>
      <c r="O452" s="104">
        <f>+M452+N452</f>
        <v>0</v>
      </c>
      <c r="P452" s="104">
        <f t="shared" si="64"/>
        <v>0</v>
      </c>
      <c r="Q452" s="97"/>
      <c r="R452" s="166"/>
      <c r="S452" s="166"/>
      <c r="T452" s="167"/>
      <c r="U452" s="166"/>
      <c r="V452" s="166"/>
      <c r="W452" s="166"/>
      <c r="X452" s="166"/>
      <c r="Y452" s="166"/>
      <c r="Z452" s="166"/>
      <c r="AA452" s="166"/>
      <c r="AB452" s="166"/>
      <c r="AC452" s="166"/>
      <c r="AD452" s="166"/>
      <c r="AE452" s="166"/>
      <c r="AF452" s="166"/>
      <c r="AG452" s="166"/>
      <c r="AH452" s="166"/>
      <c r="AI452" s="166"/>
      <c r="AJ452" s="166"/>
      <c r="AK452" s="166"/>
      <c r="AL452" s="166"/>
      <c r="AM452" s="166"/>
      <c r="AN452" s="166"/>
      <c r="AO452" s="166"/>
      <c r="AP452" s="166"/>
      <c r="AQ452" s="166"/>
      <c r="AR452" s="166"/>
      <c r="AS452" s="16"/>
      <c r="AT452" s="16"/>
      <c r="AU452" s="16"/>
      <c r="AV452" s="16"/>
      <c r="AW452" s="16"/>
      <c r="AX452" s="16"/>
      <c r="AY452" s="16"/>
      <c r="AZ452" s="16"/>
      <c r="BA452" s="16"/>
      <c r="BB452" s="16"/>
      <c r="BC452" s="16"/>
      <c r="BD452" s="16"/>
      <c r="BE452" s="16"/>
      <c r="BF452" s="16"/>
      <c r="BG452" s="16"/>
      <c r="BH452" s="16"/>
      <c r="BI452" s="16"/>
      <c r="BJ452" s="16"/>
      <c r="BK452" s="16"/>
      <c r="BL452" s="16"/>
      <c r="BM452" s="16"/>
      <c r="BN452" s="16"/>
      <c r="BO452" s="16"/>
      <c r="BP452" s="16"/>
      <c r="BQ452" s="16"/>
      <c r="BR452" s="16"/>
      <c r="BS452" s="16"/>
      <c r="BT452" s="16"/>
      <c r="BU452" s="16"/>
      <c r="BV452" s="16"/>
      <c r="BW452" s="16"/>
      <c r="BX452" s="16"/>
      <c r="BY452" s="16"/>
      <c r="BZ452" s="16"/>
      <c r="CA452" s="16"/>
      <c r="CB452" s="16"/>
      <c r="CC452" s="16"/>
      <c r="CD452" s="16"/>
      <c r="CE452" s="16"/>
      <c r="CF452" s="16"/>
      <c r="CG452" s="16"/>
      <c r="CH452" s="16"/>
      <c r="CI452" s="16"/>
      <c r="CJ452" s="16"/>
      <c r="CK452" s="16"/>
      <c r="CL452" s="16"/>
      <c r="CM452" s="16"/>
      <c r="CN452" s="16"/>
      <c r="CO452" s="16"/>
      <c r="CP452" s="16"/>
      <c r="CQ452" s="16"/>
      <c r="CR452" s="16"/>
      <c r="CS452" s="16"/>
      <c r="CT452" s="16"/>
      <c r="CU452" s="16"/>
      <c r="CV452" s="16"/>
      <c r="CW452" s="16"/>
      <c r="CX452" s="16"/>
      <c r="CY452" s="16"/>
      <c r="CZ452" s="16"/>
      <c r="DA452" s="16"/>
      <c r="DB452" s="16"/>
      <c r="DC452" s="16"/>
      <c r="DD452" s="16"/>
      <c r="DE452" s="16"/>
      <c r="DF452" s="16"/>
      <c r="DG452" s="16"/>
      <c r="DH452" s="16"/>
      <c r="DI452" s="16"/>
      <c r="DJ452" s="16"/>
      <c r="DK452" s="16"/>
      <c r="DL452" s="16"/>
      <c r="DM452" s="16"/>
      <c r="DN452" s="16"/>
      <c r="DO452" s="16"/>
      <c r="DP452" s="16"/>
      <c r="DQ452" s="16"/>
      <c r="DR452" s="16"/>
      <c r="DS452" s="16"/>
      <c r="DT452" s="16"/>
      <c r="DU452" s="16"/>
      <c r="DV452" s="16"/>
      <c r="DW452" s="16"/>
      <c r="DX452" s="16"/>
      <c r="DY452" s="16"/>
      <c r="DZ452" s="16"/>
      <c r="EA452" s="16"/>
      <c r="EB452" s="16"/>
      <c r="EC452" s="16"/>
      <c r="ED452" s="16"/>
      <c r="EE452" s="16"/>
      <c r="EF452" s="16"/>
      <c r="EG452" s="16"/>
      <c r="EH452" s="16"/>
      <c r="EI452" s="16"/>
      <c r="EJ452" s="16"/>
      <c r="EK452" s="16"/>
      <c r="EL452" s="16"/>
      <c r="EM452" s="16"/>
      <c r="EN452" s="16"/>
      <c r="EO452" s="16"/>
      <c r="EP452" s="16"/>
      <c r="EQ452" s="16"/>
      <c r="ER452" s="16"/>
      <c r="ES452" s="16"/>
      <c r="ET452" s="16"/>
      <c r="EU452" s="16"/>
      <c r="EV452" s="16"/>
      <c r="EW452" s="16"/>
      <c r="EX452" s="16"/>
    </row>
    <row r="453" spans="1:154" hidden="1" x14ac:dyDescent="0.2">
      <c r="A453" s="115"/>
      <c r="B453" s="116"/>
      <c r="C453" s="116"/>
      <c r="D453" s="116"/>
      <c r="E453" s="116"/>
      <c r="F453" s="116"/>
      <c r="G453" s="259" t="s">
        <v>396</v>
      </c>
      <c r="H453" s="217"/>
      <c r="I453" s="218"/>
      <c r="J453" s="118">
        <f t="shared" si="59"/>
        <v>0</v>
      </c>
      <c r="K453" s="281"/>
      <c r="L453" s="219"/>
      <c r="M453" s="120"/>
      <c r="N453" s="118"/>
      <c r="O453" s="104">
        <f>+M453+N453</f>
        <v>0</v>
      </c>
      <c r="P453" s="104">
        <f t="shared" si="64"/>
        <v>0</v>
      </c>
      <c r="Q453" s="97"/>
      <c r="R453" s="166"/>
      <c r="S453" s="166"/>
      <c r="T453" s="167"/>
      <c r="U453" s="166"/>
      <c r="V453" s="166"/>
      <c r="W453" s="166"/>
      <c r="X453" s="166"/>
      <c r="Y453" s="166"/>
      <c r="Z453" s="166"/>
      <c r="AA453" s="166"/>
      <c r="AB453" s="166"/>
      <c r="AC453" s="166"/>
      <c r="AD453" s="166"/>
      <c r="AE453" s="166"/>
      <c r="AF453" s="166"/>
      <c r="AG453" s="166"/>
      <c r="AH453" s="166"/>
      <c r="AI453" s="166"/>
      <c r="AJ453" s="166"/>
      <c r="AK453" s="166"/>
      <c r="AL453" s="166"/>
      <c r="AM453" s="166"/>
      <c r="AN453" s="166"/>
      <c r="AO453" s="166"/>
      <c r="AP453" s="166"/>
      <c r="AQ453" s="166"/>
      <c r="AR453" s="166"/>
      <c r="AS453" s="16"/>
      <c r="AT453" s="16"/>
      <c r="AU453" s="16"/>
      <c r="AV453" s="16"/>
      <c r="AW453" s="16"/>
      <c r="AX453" s="16"/>
      <c r="AY453" s="16"/>
      <c r="AZ453" s="16"/>
      <c r="BA453" s="16"/>
      <c r="BB453" s="16"/>
      <c r="BC453" s="16"/>
      <c r="BD453" s="16"/>
      <c r="BE453" s="16"/>
      <c r="BF453" s="16"/>
      <c r="BG453" s="16"/>
      <c r="BH453" s="16"/>
      <c r="BI453" s="16"/>
      <c r="BJ453" s="16"/>
      <c r="BK453" s="16"/>
      <c r="BL453" s="16"/>
      <c r="BM453" s="16"/>
      <c r="BN453" s="16"/>
      <c r="BO453" s="16"/>
      <c r="BP453" s="16"/>
      <c r="BQ453" s="16"/>
      <c r="BR453" s="16"/>
      <c r="BS453" s="16"/>
      <c r="BT453" s="16"/>
      <c r="BU453" s="16"/>
      <c r="BV453" s="16"/>
      <c r="BW453" s="16"/>
      <c r="BX453" s="16"/>
      <c r="BY453" s="16"/>
      <c r="BZ453" s="16"/>
      <c r="CA453" s="16"/>
      <c r="CB453" s="16"/>
      <c r="CC453" s="16"/>
      <c r="CD453" s="16"/>
      <c r="CE453" s="16"/>
      <c r="CF453" s="16"/>
      <c r="CG453" s="16"/>
      <c r="CH453" s="16"/>
      <c r="CI453" s="16"/>
      <c r="CJ453" s="16"/>
      <c r="CK453" s="16"/>
      <c r="CL453" s="16"/>
      <c r="CM453" s="16"/>
      <c r="CN453" s="16"/>
      <c r="CO453" s="16"/>
      <c r="CP453" s="16"/>
      <c r="CQ453" s="16"/>
      <c r="CR453" s="16"/>
      <c r="CS453" s="16"/>
      <c r="CT453" s="16"/>
      <c r="CU453" s="16"/>
      <c r="CV453" s="16"/>
      <c r="CW453" s="16"/>
      <c r="CX453" s="16"/>
      <c r="CY453" s="16"/>
      <c r="CZ453" s="16"/>
      <c r="DA453" s="16"/>
      <c r="DB453" s="16"/>
      <c r="DC453" s="16"/>
      <c r="DD453" s="16"/>
      <c r="DE453" s="16"/>
      <c r="DF453" s="16"/>
      <c r="DG453" s="16"/>
      <c r="DH453" s="16"/>
      <c r="DI453" s="16"/>
      <c r="DJ453" s="16"/>
      <c r="DK453" s="16"/>
      <c r="DL453" s="16"/>
      <c r="DM453" s="16"/>
      <c r="DN453" s="16"/>
      <c r="DO453" s="16"/>
      <c r="DP453" s="16"/>
      <c r="DQ453" s="16"/>
      <c r="DR453" s="16"/>
      <c r="DS453" s="16"/>
      <c r="DT453" s="16"/>
      <c r="DU453" s="16"/>
      <c r="DV453" s="16"/>
      <c r="DW453" s="16"/>
      <c r="DX453" s="16"/>
      <c r="DY453" s="16"/>
      <c r="DZ453" s="16"/>
      <c r="EA453" s="16"/>
      <c r="EB453" s="16"/>
      <c r="EC453" s="16"/>
      <c r="ED453" s="16"/>
      <c r="EE453" s="16"/>
      <c r="EF453" s="16"/>
      <c r="EG453" s="16"/>
      <c r="EH453" s="16"/>
      <c r="EI453" s="16"/>
      <c r="EJ453" s="16"/>
      <c r="EK453" s="16"/>
      <c r="EL453" s="16"/>
      <c r="EM453" s="16"/>
      <c r="EN453" s="16"/>
      <c r="EO453" s="16"/>
      <c r="EP453" s="16"/>
      <c r="EQ453" s="16"/>
      <c r="ER453" s="16"/>
      <c r="ES453" s="16"/>
      <c r="ET453" s="16"/>
      <c r="EU453" s="16"/>
      <c r="EV453" s="16"/>
      <c r="EW453" s="16"/>
      <c r="EX453" s="16"/>
    </row>
    <row r="454" spans="1:154" ht="33" hidden="1" customHeight="1" x14ac:dyDescent="0.2">
      <c r="A454" s="115"/>
      <c r="B454" s="116"/>
      <c r="C454" s="116"/>
      <c r="D454" s="116"/>
      <c r="E454" s="189" t="s">
        <v>142</v>
      </c>
      <c r="F454" s="116"/>
      <c r="G454" s="248" t="s">
        <v>403</v>
      </c>
      <c r="H454" s="217">
        <f>H455+H456+H457+H458</f>
        <v>0</v>
      </c>
      <c r="I454" s="218">
        <f>I455+I456+I457+I458</f>
        <v>0</v>
      </c>
      <c r="J454" s="118">
        <f t="shared" si="59"/>
        <v>0</v>
      </c>
      <c r="K454" s="281"/>
      <c r="L454" s="219">
        <f>L455+L456+L457+L458</f>
        <v>0</v>
      </c>
      <c r="M454" s="120"/>
      <c r="N454" s="118">
        <f>N455+N456+N457+N458</f>
        <v>0</v>
      </c>
      <c r="O454" s="104">
        <f>+M454+N454</f>
        <v>0</v>
      </c>
      <c r="P454" s="104">
        <f t="shared" si="64"/>
        <v>0</v>
      </c>
      <c r="Q454" s="97"/>
      <c r="R454" s="166"/>
      <c r="S454" s="166"/>
      <c r="T454" s="167"/>
      <c r="U454" s="166"/>
      <c r="V454" s="166"/>
      <c r="W454" s="166"/>
      <c r="X454" s="166"/>
      <c r="Y454" s="166"/>
      <c r="Z454" s="166"/>
      <c r="AA454" s="166"/>
      <c r="AB454" s="166"/>
      <c r="AC454" s="166"/>
      <c r="AD454" s="166"/>
      <c r="AE454" s="166"/>
      <c r="AF454" s="166"/>
      <c r="AG454" s="166"/>
      <c r="AH454" s="166"/>
      <c r="AI454" s="166"/>
      <c r="AJ454" s="166"/>
      <c r="AK454" s="166"/>
      <c r="AL454" s="166"/>
      <c r="AM454" s="166"/>
      <c r="AN454" s="166"/>
      <c r="AO454" s="166"/>
      <c r="AP454" s="166"/>
      <c r="AQ454" s="166"/>
      <c r="AR454" s="166"/>
      <c r="AS454" s="16"/>
      <c r="AT454" s="16"/>
      <c r="AU454" s="16"/>
      <c r="AV454" s="16"/>
      <c r="AW454" s="16"/>
      <c r="AX454" s="16"/>
      <c r="AY454" s="16"/>
      <c r="AZ454" s="16"/>
      <c r="BA454" s="16"/>
      <c r="BB454" s="16"/>
      <c r="BC454" s="16"/>
      <c r="BD454" s="16"/>
      <c r="BE454" s="16"/>
      <c r="BF454" s="16"/>
      <c r="BG454" s="16"/>
      <c r="BH454" s="16"/>
      <c r="BI454" s="16"/>
      <c r="BJ454" s="16"/>
      <c r="BK454" s="16"/>
      <c r="BL454" s="16"/>
      <c r="BM454" s="16"/>
      <c r="BN454" s="16"/>
      <c r="BO454" s="16"/>
      <c r="BP454" s="16"/>
      <c r="BQ454" s="16"/>
      <c r="BR454" s="16"/>
      <c r="BS454" s="16"/>
      <c r="BT454" s="16"/>
      <c r="BU454" s="16"/>
      <c r="BV454" s="16"/>
      <c r="BW454" s="16"/>
      <c r="BX454" s="16"/>
      <c r="BY454" s="16"/>
      <c r="BZ454" s="16"/>
      <c r="CA454" s="16"/>
      <c r="CB454" s="16"/>
      <c r="CC454" s="16"/>
      <c r="CD454" s="16"/>
      <c r="CE454" s="16"/>
      <c r="CF454" s="16"/>
      <c r="CG454" s="16"/>
      <c r="CH454" s="16"/>
      <c r="CI454" s="16"/>
      <c r="CJ454" s="16"/>
      <c r="CK454" s="16"/>
      <c r="CL454" s="16"/>
      <c r="CM454" s="16"/>
      <c r="CN454" s="16"/>
      <c r="CO454" s="16"/>
      <c r="CP454" s="16"/>
      <c r="CQ454" s="16"/>
      <c r="CR454" s="16"/>
      <c r="CS454" s="16"/>
      <c r="CT454" s="16"/>
      <c r="CU454" s="16"/>
      <c r="CV454" s="16"/>
      <c r="CW454" s="16"/>
      <c r="CX454" s="16"/>
      <c r="CY454" s="16"/>
      <c r="CZ454" s="16"/>
      <c r="DA454" s="16"/>
      <c r="DB454" s="16"/>
      <c r="DC454" s="16"/>
      <c r="DD454" s="16"/>
      <c r="DE454" s="16"/>
      <c r="DF454" s="16"/>
      <c r="DG454" s="16"/>
      <c r="DH454" s="16"/>
      <c r="DI454" s="16"/>
      <c r="DJ454" s="16"/>
      <c r="DK454" s="16"/>
      <c r="DL454" s="16"/>
      <c r="DM454" s="16"/>
      <c r="DN454" s="16"/>
      <c r="DO454" s="16"/>
      <c r="DP454" s="16"/>
      <c r="DQ454" s="16"/>
      <c r="DR454" s="16"/>
      <c r="DS454" s="16"/>
      <c r="DT454" s="16"/>
      <c r="DU454" s="16"/>
      <c r="DV454" s="16"/>
      <c r="DW454" s="16"/>
      <c r="DX454" s="16"/>
      <c r="DY454" s="16"/>
      <c r="DZ454" s="16"/>
      <c r="EA454" s="16"/>
      <c r="EB454" s="16"/>
      <c r="EC454" s="16"/>
      <c r="ED454" s="16"/>
      <c r="EE454" s="16"/>
      <c r="EF454" s="16"/>
      <c r="EG454" s="16"/>
      <c r="EH454" s="16"/>
      <c r="EI454" s="16"/>
      <c r="EJ454" s="16"/>
      <c r="EK454" s="16"/>
      <c r="EL454" s="16"/>
      <c r="EM454" s="16"/>
      <c r="EN454" s="16"/>
      <c r="EO454" s="16"/>
      <c r="EP454" s="16"/>
      <c r="EQ454" s="16"/>
      <c r="ER454" s="16"/>
      <c r="ES454" s="16"/>
      <c r="ET454" s="16"/>
      <c r="EU454" s="16"/>
      <c r="EV454" s="16"/>
      <c r="EW454" s="16"/>
      <c r="EX454" s="16"/>
    </row>
    <row r="455" spans="1:154" ht="16.5" hidden="1" customHeight="1" x14ac:dyDescent="0.2">
      <c r="A455" s="115"/>
      <c r="B455" s="116"/>
      <c r="C455" s="116"/>
      <c r="D455" s="116"/>
      <c r="E455" s="189"/>
      <c r="F455" s="233"/>
      <c r="G455" s="286" t="s">
        <v>404</v>
      </c>
      <c r="H455" s="217"/>
      <c r="I455" s="218"/>
      <c r="J455" s="118">
        <f t="shared" si="59"/>
        <v>0</v>
      </c>
      <c r="K455" s="281"/>
      <c r="L455" s="219"/>
      <c r="M455" s="120"/>
      <c r="N455" s="118"/>
      <c r="O455" s="104">
        <f>M455+N455</f>
        <v>0</v>
      </c>
      <c r="P455" s="104">
        <f t="shared" si="64"/>
        <v>0</v>
      </c>
      <c r="Q455" s="97"/>
      <c r="R455" s="166"/>
      <c r="S455" s="166"/>
      <c r="T455" s="167"/>
      <c r="U455" s="166"/>
      <c r="V455" s="166"/>
      <c r="W455" s="166"/>
      <c r="X455" s="166"/>
      <c r="Y455" s="166"/>
      <c r="Z455" s="166"/>
      <c r="AA455" s="166"/>
      <c r="AB455" s="166"/>
      <c r="AC455" s="166"/>
      <c r="AD455" s="166"/>
      <c r="AE455" s="166"/>
      <c r="AF455" s="166"/>
      <c r="AG455" s="166"/>
      <c r="AH455" s="166"/>
      <c r="AI455" s="166"/>
      <c r="AJ455" s="166"/>
      <c r="AK455" s="166"/>
      <c r="AL455" s="166"/>
      <c r="AM455" s="166"/>
      <c r="AN455" s="166"/>
      <c r="AO455" s="166"/>
      <c r="AP455" s="166"/>
      <c r="AQ455" s="166"/>
      <c r="AR455" s="166"/>
      <c r="AS455" s="16"/>
      <c r="AT455" s="16"/>
      <c r="AU455" s="16"/>
      <c r="AV455" s="16"/>
      <c r="AW455" s="16"/>
      <c r="AX455" s="16"/>
      <c r="AY455" s="16"/>
      <c r="AZ455" s="16"/>
      <c r="BA455" s="16"/>
      <c r="BB455" s="16"/>
      <c r="BC455" s="16"/>
      <c r="BD455" s="16"/>
      <c r="BE455" s="16"/>
      <c r="BF455" s="16"/>
      <c r="BG455" s="16"/>
      <c r="BH455" s="16"/>
      <c r="BI455" s="16"/>
      <c r="BJ455" s="16"/>
      <c r="BK455" s="16"/>
      <c r="BL455" s="16"/>
      <c r="BM455" s="16"/>
      <c r="BN455" s="16"/>
      <c r="BO455" s="16"/>
      <c r="BP455" s="16"/>
      <c r="BQ455" s="16"/>
      <c r="BR455" s="16"/>
      <c r="BS455" s="16"/>
      <c r="BT455" s="16"/>
      <c r="BU455" s="16"/>
      <c r="BV455" s="16"/>
      <c r="BW455" s="16"/>
      <c r="BX455" s="16"/>
      <c r="BY455" s="16"/>
      <c r="BZ455" s="16"/>
      <c r="CA455" s="16"/>
      <c r="CB455" s="16"/>
      <c r="CC455" s="16"/>
      <c r="CD455" s="16"/>
      <c r="CE455" s="16"/>
      <c r="CF455" s="16"/>
      <c r="CG455" s="16"/>
      <c r="CH455" s="16"/>
      <c r="CI455" s="16"/>
      <c r="CJ455" s="16"/>
      <c r="CK455" s="16"/>
      <c r="CL455" s="16"/>
      <c r="CM455" s="16"/>
      <c r="CN455" s="16"/>
      <c r="CO455" s="16"/>
      <c r="CP455" s="16"/>
      <c r="CQ455" s="16"/>
      <c r="CR455" s="16"/>
      <c r="CS455" s="16"/>
      <c r="CT455" s="16"/>
      <c r="CU455" s="16"/>
      <c r="CV455" s="16"/>
      <c r="CW455" s="16"/>
      <c r="CX455" s="16"/>
      <c r="CY455" s="16"/>
      <c r="CZ455" s="16"/>
      <c r="DA455" s="16"/>
      <c r="DB455" s="16"/>
      <c r="DC455" s="16"/>
      <c r="DD455" s="16"/>
      <c r="DE455" s="16"/>
      <c r="DF455" s="16"/>
      <c r="DG455" s="16"/>
      <c r="DH455" s="16"/>
      <c r="DI455" s="16"/>
      <c r="DJ455" s="16"/>
      <c r="DK455" s="16"/>
      <c r="DL455" s="16"/>
      <c r="DM455" s="16"/>
      <c r="DN455" s="16"/>
      <c r="DO455" s="16"/>
      <c r="DP455" s="16"/>
      <c r="DQ455" s="16"/>
      <c r="DR455" s="16"/>
      <c r="DS455" s="16"/>
      <c r="DT455" s="16"/>
      <c r="DU455" s="16"/>
      <c r="DV455" s="16"/>
      <c r="DW455" s="16"/>
      <c r="DX455" s="16"/>
      <c r="DY455" s="16"/>
      <c r="DZ455" s="16"/>
      <c r="EA455" s="16"/>
      <c r="EB455" s="16"/>
      <c r="EC455" s="16"/>
      <c r="ED455" s="16"/>
      <c r="EE455" s="16"/>
      <c r="EF455" s="16"/>
      <c r="EG455" s="16"/>
      <c r="EH455" s="16"/>
      <c r="EI455" s="16"/>
      <c r="EJ455" s="16"/>
      <c r="EK455" s="16"/>
      <c r="EL455" s="16"/>
      <c r="EM455" s="16"/>
      <c r="EN455" s="16"/>
      <c r="EO455" s="16"/>
      <c r="EP455" s="16"/>
      <c r="EQ455" s="16"/>
      <c r="ER455" s="16"/>
      <c r="ES455" s="16"/>
      <c r="ET455" s="16"/>
      <c r="EU455" s="16"/>
      <c r="EV455" s="16"/>
      <c r="EW455" s="16"/>
      <c r="EX455" s="16"/>
    </row>
    <row r="456" spans="1:154" ht="17.45" hidden="1" customHeight="1" x14ac:dyDescent="0.2">
      <c r="A456" s="115"/>
      <c r="B456" s="116"/>
      <c r="C456" s="116"/>
      <c r="D456" s="116"/>
      <c r="E456" s="189"/>
      <c r="F456" s="233"/>
      <c r="G456" s="286" t="s">
        <v>405</v>
      </c>
      <c r="H456" s="217"/>
      <c r="I456" s="218"/>
      <c r="J456" s="118">
        <f t="shared" si="59"/>
        <v>0</v>
      </c>
      <c r="K456" s="281"/>
      <c r="L456" s="219"/>
      <c r="M456" s="120"/>
      <c r="N456" s="118"/>
      <c r="O456" s="104">
        <f>M456+N456</f>
        <v>0</v>
      </c>
      <c r="P456" s="104">
        <f t="shared" si="64"/>
        <v>0</v>
      </c>
      <c r="Q456" s="97"/>
      <c r="R456" s="166"/>
      <c r="S456" s="166"/>
      <c r="T456" s="167"/>
      <c r="U456" s="166"/>
      <c r="V456" s="166"/>
      <c r="W456" s="166"/>
      <c r="X456" s="166"/>
      <c r="Y456" s="166"/>
      <c r="Z456" s="166"/>
      <c r="AA456" s="166"/>
      <c r="AB456" s="166"/>
      <c r="AC456" s="166"/>
      <c r="AD456" s="166"/>
      <c r="AE456" s="166"/>
      <c r="AF456" s="166"/>
      <c r="AG456" s="166"/>
      <c r="AH456" s="166"/>
      <c r="AI456" s="166"/>
      <c r="AJ456" s="166"/>
      <c r="AK456" s="166"/>
      <c r="AL456" s="166"/>
      <c r="AM456" s="166"/>
      <c r="AN456" s="166"/>
      <c r="AO456" s="166"/>
      <c r="AP456" s="166"/>
      <c r="AQ456" s="166"/>
      <c r="AR456" s="166"/>
      <c r="AS456" s="16"/>
      <c r="AT456" s="16"/>
      <c r="AU456" s="16"/>
      <c r="AV456" s="16"/>
      <c r="AW456" s="16"/>
      <c r="AX456" s="16"/>
      <c r="AY456" s="16"/>
      <c r="AZ456" s="16"/>
      <c r="BA456" s="16"/>
      <c r="BB456" s="16"/>
      <c r="BC456" s="16"/>
      <c r="BD456" s="16"/>
      <c r="BE456" s="16"/>
      <c r="BF456" s="16"/>
      <c r="BG456" s="16"/>
      <c r="BH456" s="16"/>
      <c r="BI456" s="16"/>
      <c r="BJ456" s="16"/>
      <c r="BK456" s="16"/>
      <c r="BL456" s="16"/>
      <c r="BM456" s="16"/>
      <c r="BN456" s="16"/>
      <c r="BO456" s="16"/>
      <c r="BP456" s="16"/>
      <c r="BQ456" s="16"/>
      <c r="BR456" s="16"/>
      <c r="BS456" s="16"/>
      <c r="BT456" s="16"/>
      <c r="BU456" s="16"/>
      <c r="BV456" s="16"/>
      <c r="BW456" s="16"/>
      <c r="BX456" s="16"/>
      <c r="BY456" s="16"/>
      <c r="BZ456" s="16"/>
      <c r="CA456" s="16"/>
      <c r="CB456" s="16"/>
      <c r="CC456" s="16"/>
      <c r="CD456" s="16"/>
      <c r="CE456" s="16"/>
      <c r="CF456" s="16"/>
      <c r="CG456" s="16"/>
      <c r="CH456" s="16"/>
      <c r="CI456" s="16"/>
      <c r="CJ456" s="16"/>
      <c r="CK456" s="16"/>
      <c r="CL456" s="16"/>
      <c r="CM456" s="16"/>
      <c r="CN456" s="16"/>
      <c r="CO456" s="16"/>
      <c r="CP456" s="16"/>
      <c r="CQ456" s="16"/>
      <c r="CR456" s="16"/>
      <c r="CS456" s="16"/>
      <c r="CT456" s="16"/>
      <c r="CU456" s="16"/>
      <c r="CV456" s="16"/>
      <c r="CW456" s="16"/>
      <c r="CX456" s="16"/>
      <c r="CY456" s="16"/>
      <c r="CZ456" s="16"/>
      <c r="DA456" s="16"/>
      <c r="DB456" s="16"/>
      <c r="DC456" s="16"/>
      <c r="DD456" s="16"/>
      <c r="DE456" s="16"/>
      <c r="DF456" s="16"/>
      <c r="DG456" s="16"/>
      <c r="DH456" s="16"/>
      <c r="DI456" s="16"/>
      <c r="DJ456" s="16"/>
      <c r="DK456" s="16"/>
      <c r="DL456" s="16"/>
      <c r="DM456" s="16"/>
      <c r="DN456" s="16"/>
      <c r="DO456" s="16"/>
      <c r="DP456" s="16"/>
      <c r="DQ456" s="16"/>
      <c r="DR456" s="16"/>
      <c r="DS456" s="16"/>
      <c r="DT456" s="16"/>
      <c r="DU456" s="16"/>
      <c r="DV456" s="16"/>
      <c r="DW456" s="16"/>
      <c r="DX456" s="16"/>
      <c r="DY456" s="16"/>
      <c r="DZ456" s="16"/>
      <c r="EA456" s="16"/>
      <c r="EB456" s="16"/>
      <c r="EC456" s="16"/>
      <c r="ED456" s="16"/>
      <c r="EE456" s="16"/>
      <c r="EF456" s="16"/>
      <c r="EG456" s="16"/>
      <c r="EH456" s="16"/>
      <c r="EI456" s="16"/>
      <c r="EJ456" s="16"/>
      <c r="EK456" s="16"/>
      <c r="EL456" s="16"/>
      <c r="EM456" s="16"/>
      <c r="EN456" s="16"/>
      <c r="EO456" s="16"/>
      <c r="EP456" s="16"/>
      <c r="EQ456" s="16"/>
      <c r="ER456" s="16"/>
      <c r="ES456" s="16"/>
      <c r="ET456" s="16"/>
      <c r="EU456" s="16"/>
      <c r="EV456" s="16"/>
      <c r="EW456" s="16"/>
      <c r="EX456" s="16"/>
    </row>
    <row r="457" spans="1:154" ht="16.5" hidden="1" customHeight="1" x14ac:dyDescent="0.2">
      <c r="A457" s="115"/>
      <c r="B457" s="116"/>
      <c r="C457" s="116"/>
      <c r="D457" s="116"/>
      <c r="E457" s="189"/>
      <c r="F457" s="233"/>
      <c r="G457" s="287" t="s">
        <v>406</v>
      </c>
      <c r="H457" s="217"/>
      <c r="I457" s="218"/>
      <c r="J457" s="118">
        <f t="shared" si="59"/>
        <v>0</v>
      </c>
      <c r="K457" s="281"/>
      <c r="L457" s="219"/>
      <c r="M457" s="120"/>
      <c r="N457" s="118"/>
      <c r="O457" s="104">
        <f>M457+N457</f>
        <v>0</v>
      </c>
      <c r="P457" s="104">
        <f t="shared" si="64"/>
        <v>0</v>
      </c>
      <c r="Q457" s="97"/>
      <c r="R457" s="166"/>
      <c r="S457" s="166"/>
      <c r="T457" s="167"/>
      <c r="U457" s="166"/>
      <c r="V457" s="166"/>
      <c r="W457" s="166"/>
      <c r="X457" s="166"/>
      <c r="Y457" s="166"/>
      <c r="Z457" s="166"/>
      <c r="AA457" s="166"/>
      <c r="AB457" s="166"/>
      <c r="AC457" s="166"/>
      <c r="AD457" s="166"/>
      <c r="AE457" s="166"/>
      <c r="AF457" s="166"/>
      <c r="AG457" s="166"/>
      <c r="AH457" s="166"/>
      <c r="AI457" s="166"/>
      <c r="AJ457" s="166"/>
      <c r="AK457" s="166"/>
      <c r="AL457" s="166"/>
      <c r="AM457" s="166"/>
      <c r="AN457" s="166"/>
      <c r="AO457" s="166"/>
      <c r="AP457" s="166"/>
      <c r="AQ457" s="166"/>
      <c r="AR457" s="166"/>
      <c r="AS457" s="16"/>
      <c r="AT457" s="16"/>
      <c r="AU457" s="16"/>
      <c r="AV457" s="16"/>
      <c r="AW457" s="16"/>
      <c r="AX457" s="16"/>
      <c r="AY457" s="16"/>
      <c r="AZ457" s="16"/>
      <c r="BA457" s="16"/>
      <c r="BB457" s="16"/>
      <c r="BC457" s="16"/>
      <c r="BD457" s="16"/>
      <c r="BE457" s="16"/>
      <c r="BF457" s="16"/>
      <c r="BG457" s="16"/>
      <c r="BH457" s="16"/>
      <c r="BI457" s="16"/>
      <c r="BJ457" s="16"/>
      <c r="BK457" s="16"/>
      <c r="BL457" s="16"/>
      <c r="BM457" s="16"/>
      <c r="BN457" s="16"/>
      <c r="BO457" s="16"/>
      <c r="BP457" s="16"/>
      <c r="BQ457" s="16"/>
      <c r="BR457" s="16"/>
      <c r="BS457" s="16"/>
      <c r="BT457" s="16"/>
      <c r="BU457" s="16"/>
      <c r="BV457" s="16"/>
      <c r="BW457" s="16"/>
      <c r="BX457" s="16"/>
      <c r="BY457" s="16"/>
      <c r="BZ457" s="16"/>
      <c r="CA457" s="16"/>
      <c r="CB457" s="16"/>
      <c r="CC457" s="16"/>
      <c r="CD457" s="16"/>
      <c r="CE457" s="16"/>
      <c r="CF457" s="16"/>
      <c r="CG457" s="16"/>
      <c r="CH457" s="16"/>
      <c r="CI457" s="16"/>
      <c r="CJ457" s="16"/>
      <c r="CK457" s="16"/>
      <c r="CL457" s="16"/>
      <c r="CM457" s="16"/>
      <c r="CN457" s="16"/>
      <c r="CO457" s="16"/>
      <c r="CP457" s="16"/>
      <c r="CQ457" s="16"/>
      <c r="CR457" s="16"/>
      <c r="CS457" s="16"/>
      <c r="CT457" s="16"/>
      <c r="CU457" s="16"/>
      <c r="CV457" s="16"/>
      <c r="CW457" s="16"/>
      <c r="CX457" s="16"/>
      <c r="CY457" s="16"/>
      <c r="CZ457" s="16"/>
      <c r="DA457" s="16"/>
      <c r="DB457" s="16"/>
      <c r="DC457" s="16"/>
      <c r="DD457" s="16"/>
      <c r="DE457" s="16"/>
      <c r="DF457" s="16"/>
      <c r="DG457" s="16"/>
      <c r="DH457" s="16"/>
      <c r="DI457" s="16"/>
      <c r="DJ457" s="16"/>
      <c r="DK457" s="16"/>
      <c r="DL457" s="16"/>
      <c r="DM457" s="16"/>
      <c r="DN457" s="16"/>
      <c r="DO457" s="16"/>
      <c r="DP457" s="16"/>
      <c r="DQ457" s="16"/>
      <c r="DR457" s="16"/>
      <c r="DS457" s="16"/>
      <c r="DT457" s="16"/>
      <c r="DU457" s="16"/>
      <c r="DV457" s="16"/>
      <c r="DW457" s="16"/>
      <c r="DX457" s="16"/>
      <c r="DY457" s="16"/>
      <c r="DZ457" s="16"/>
      <c r="EA457" s="16"/>
      <c r="EB457" s="16"/>
      <c r="EC457" s="16"/>
      <c r="ED457" s="16"/>
      <c r="EE457" s="16"/>
      <c r="EF457" s="16"/>
      <c r="EG457" s="16"/>
      <c r="EH457" s="16"/>
      <c r="EI457" s="16"/>
      <c r="EJ457" s="16"/>
      <c r="EK457" s="16"/>
      <c r="EL457" s="16"/>
      <c r="EM457" s="16"/>
      <c r="EN457" s="16"/>
      <c r="EO457" s="16"/>
      <c r="EP457" s="16"/>
      <c r="EQ457" s="16"/>
      <c r="ER457" s="16"/>
      <c r="ES457" s="16"/>
      <c r="ET457" s="16"/>
      <c r="EU457" s="16"/>
      <c r="EV457" s="16"/>
      <c r="EW457" s="16"/>
      <c r="EX457" s="16"/>
    </row>
    <row r="458" spans="1:154" ht="17.25" hidden="1" customHeight="1" x14ac:dyDescent="0.2">
      <c r="A458" s="115"/>
      <c r="B458" s="116"/>
      <c r="C458" s="116"/>
      <c r="D458" s="116"/>
      <c r="E458" s="189"/>
      <c r="F458" s="233"/>
      <c r="G458" s="287" t="s">
        <v>407</v>
      </c>
      <c r="H458" s="217"/>
      <c r="I458" s="218"/>
      <c r="J458" s="118">
        <f t="shared" si="59"/>
        <v>0</v>
      </c>
      <c r="K458" s="281"/>
      <c r="L458" s="219"/>
      <c r="M458" s="120"/>
      <c r="N458" s="118"/>
      <c r="O458" s="104">
        <f>M458+N458</f>
        <v>0</v>
      </c>
      <c r="P458" s="104">
        <f t="shared" si="64"/>
        <v>0</v>
      </c>
      <c r="Q458" s="97"/>
      <c r="R458" s="166"/>
      <c r="S458" s="166"/>
      <c r="T458" s="167"/>
      <c r="U458" s="166"/>
      <c r="V458" s="166"/>
      <c r="W458" s="166"/>
      <c r="X458" s="166"/>
      <c r="Y458" s="166"/>
      <c r="Z458" s="166"/>
      <c r="AA458" s="166"/>
      <c r="AB458" s="166"/>
      <c r="AC458" s="166"/>
      <c r="AD458" s="166"/>
      <c r="AE458" s="166"/>
      <c r="AF458" s="166"/>
      <c r="AG458" s="166"/>
      <c r="AH458" s="166"/>
      <c r="AI458" s="166"/>
      <c r="AJ458" s="166"/>
      <c r="AK458" s="166"/>
      <c r="AL458" s="166"/>
      <c r="AM458" s="166"/>
      <c r="AN458" s="166"/>
      <c r="AO458" s="166"/>
      <c r="AP458" s="166"/>
      <c r="AQ458" s="166"/>
      <c r="AR458" s="166"/>
      <c r="AS458" s="16"/>
      <c r="AT458" s="16"/>
      <c r="AU458" s="16"/>
      <c r="AV458" s="16"/>
      <c r="AW458" s="16"/>
      <c r="AX458" s="16"/>
      <c r="AY458" s="16"/>
      <c r="AZ458" s="16"/>
      <c r="BA458" s="16"/>
      <c r="BB458" s="16"/>
      <c r="BC458" s="16"/>
      <c r="BD458" s="16"/>
      <c r="BE458" s="16"/>
      <c r="BF458" s="16"/>
      <c r="BG458" s="16"/>
      <c r="BH458" s="16"/>
      <c r="BI458" s="16"/>
      <c r="BJ458" s="16"/>
      <c r="BK458" s="16"/>
      <c r="BL458" s="16"/>
      <c r="BM458" s="16"/>
      <c r="BN458" s="16"/>
      <c r="BO458" s="16"/>
      <c r="BP458" s="16"/>
      <c r="BQ458" s="16"/>
      <c r="BR458" s="16"/>
      <c r="BS458" s="16"/>
      <c r="BT458" s="16"/>
      <c r="BU458" s="16"/>
      <c r="BV458" s="16"/>
      <c r="BW458" s="16"/>
      <c r="BX458" s="16"/>
      <c r="BY458" s="16"/>
      <c r="BZ458" s="16"/>
      <c r="CA458" s="16"/>
      <c r="CB458" s="16"/>
      <c r="CC458" s="16"/>
      <c r="CD458" s="16"/>
      <c r="CE458" s="16"/>
      <c r="CF458" s="16"/>
      <c r="CG458" s="16"/>
      <c r="CH458" s="16"/>
      <c r="CI458" s="16"/>
      <c r="CJ458" s="16"/>
      <c r="CK458" s="16"/>
      <c r="CL458" s="16"/>
      <c r="CM458" s="16"/>
      <c r="CN458" s="16"/>
      <c r="CO458" s="16"/>
      <c r="CP458" s="16"/>
      <c r="CQ458" s="16"/>
      <c r="CR458" s="16"/>
      <c r="CS458" s="16"/>
      <c r="CT458" s="16"/>
      <c r="CU458" s="16"/>
      <c r="CV458" s="16"/>
      <c r="CW458" s="16"/>
      <c r="CX458" s="16"/>
      <c r="CY458" s="16"/>
      <c r="CZ458" s="16"/>
      <c r="DA458" s="16"/>
      <c r="DB458" s="16"/>
      <c r="DC458" s="16"/>
      <c r="DD458" s="16"/>
      <c r="DE458" s="16"/>
      <c r="DF458" s="16"/>
      <c r="DG458" s="16"/>
      <c r="DH458" s="16"/>
      <c r="DI458" s="16"/>
      <c r="DJ458" s="16"/>
      <c r="DK458" s="16"/>
      <c r="DL458" s="16"/>
      <c r="DM458" s="16"/>
      <c r="DN458" s="16"/>
      <c r="DO458" s="16"/>
      <c r="DP458" s="16"/>
      <c r="DQ458" s="16"/>
      <c r="DR458" s="16"/>
      <c r="DS458" s="16"/>
      <c r="DT458" s="16"/>
      <c r="DU458" s="16"/>
      <c r="DV458" s="16"/>
      <c r="DW458" s="16"/>
      <c r="DX458" s="16"/>
      <c r="DY458" s="16"/>
      <c r="DZ458" s="16"/>
      <c r="EA458" s="16"/>
      <c r="EB458" s="16"/>
      <c r="EC458" s="16"/>
      <c r="ED458" s="16"/>
      <c r="EE458" s="16"/>
      <c r="EF458" s="16"/>
      <c r="EG458" s="16"/>
      <c r="EH458" s="16"/>
      <c r="EI458" s="16"/>
      <c r="EJ458" s="16"/>
      <c r="EK458" s="16"/>
      <c r="EL458" s="16"/>
      <c r="EM458" s="16"/>
      <c r="EN458" s="16"/>
      <c r="EO458" s="16"/>
      <c r="EP458" s="16"/>
      <c r="EQ458" s="16"/>
      <c r="ER458" s="16"/>
      <c r="ES458" s="16"/>
      <c r="ET458" s="16"/>
      <c r="EU458" s="16"/>
      <c r="EV458" s="16"/>
      <c r="EW458" s="16"/>
      <c r="EX458" s="16"/>
    </row>
    <row r="459" spans="1:154" ht="49.5" x14ac:dyDescent="0.2">
      <c r="A459" s="115"/>
      <c r="B459" s="116"/>
      <c r="C459" s="116"/>
      <c r="D459" s="88">
        <v>58</v>
      </c>
      <c r="E459" s="116"/>
      <c r="F459" s="116"/>
      <c r="G459" s="122" t="s">
        <v>408</v>
      </c>
      <c r="H459" s="213">
        <f>+H460+H464+H468+H472</f>
        <v>0</v>
      </c>
      <c r="I459" s="214">
        <f>+I460+I464+I468+I472</f>
        <v>0</v>
      </c>
      <c r="J459" s="118">
        <f t="shared" si="59"/>
        <v>0</v>
      </c>
      <c r="K459" s="281" t="e">
        <f t="shared" si="56"/>
        <v>#DIV/0!</v>
      </c>
      <c r="L459" s="215">
        <f>+L460+L464+L468+L472</f>
        <v>0</v>
      </c>
      <c r="M459" s="170">
        <f>+M460+M464+M468+M472</f>
        <v>0</v>
      </c>
      <c r="N459" s="170">
        <f>+N460+N464+N468+N472</f>
        <v>0</v>
      </c>
      <c r="O459" s="216">
        <f>+M459+N459</f>
        <v>0</v>
      </c>
      <c r="P459" s="216">
        <f t="shared" si="64"/>
        <v>0</v>
      </c>
      <c r="Q459" s="97" t="e">
        <f t="shared" ref="Q459:Q467" si="65">ROUND(O459/L459*100,2)</f>
        <v>#DIV/0!</v>
      </c>
      <c r="R459" s="166"/>
      <c r="S459" s="166"/>
      <c r="T459" s="167"/>
      <c r="U459" s="166"/>
      <c r="V459" s="166"/>
      <c r="W459" s="166"/>
      <c r="X459" s="166"/>
      <c r="Y459" s="166"/>
      <c r="Z459" s="166"/>
      <c r="AA459" s="166"/>
      <c r="AB459" s="166"/>
      <c r="AC459" s="166"/>
      <c r="AD459" s="166"/>
      <c r="AE459" s="166"/>
      <c r="AF459" s="166"/>
      <c r="AG459" s="166"/>
      <c r="AH459" s="166"/>
      <c r="AI459" s="166"/>
      <c r="AJ459" s="166"/>
      <c r="AK459" s="166"/>
      <c r="AL459" s="166"/>
      <c r="AM459" s="166"/>
      <c r="AN459" s="166"/>
      <c r="AO459" s="166"/>
      <c r="AP459" s="166"/>
      <c r="AQ459" s="166"/>
      <c r="AR459" s="166"/>
      <c r="AS459" s="16"/>
      <c r="AT459" s="16"/>
      <c r="AU459" s="16"/>
      <c r="AV459" s="16"/>
      <c r="AW459" s="16"/>
      <c r="AX459" s="16"/>
      <c r="AY459" s="16"/>
      <c r="AZ459" s="16"/>
      <c r="BA459" s="16"/>
      <c r="BB459" s="16"/>
      <c r="BC459" s="16"/>
      <c r="BD459" s="16"/>
      <c r="BE459" s="16"/>
      <c r="BF459" s="16"/>
      <c r="BG459" s="16"/>
      <c r="BH459" s="16"/>
      <c r="BI459" s="16"/>
      <c r="BJ459" s="16"/>
      <c r="BK459" s="16"/>
      <c r="BL459" s="16"/>
      <c r="BM459" s="16"/>
      <c r="BN459" s="16"/>
      <c r="BO459" s="16"/>
      <c r="BP459" s="16"/>
      <c r="BQ459" s="16"/>
      <c r="BR459" s="16"/>
      <c r="BS459" s="16"/>
      <c r="BT459" s="16"/>
      <c r="BU459" s="16"/>
      <c r="BV459" s="16"/>
      <c r="BW459" s="16"/>
      <c r="BX459" s="16"/>
      <c r="BY459" s="16"/>
      <c r="BZ459" s="16"/>
      <c r="CA459" s="16"/>
      <c r="CB459" s="16"/>
      <c r="CC459" s="16"/>
      <c r="CD459" s="16"/>
      <c r="CE459" s="16"/>
      <c r="CF459" s="16"/>
      <c r="CG459" s="16"/>
      <c r="CH459" s="16"/>
      <c r="CI459" s="16"/>
      <c r="CJ459" s="16"/>
      <c r="CK459" s="16"/>
      <c r="CL459" s="16"/>
      <c r="CM459" s="16"/>
      <c r="CN459" s="16"/>
      <c r="CO459" s="16"/>
      <c r="CP459" s="16"/>
      <c r="CQ459" s="16"/>
      <c r="CR459" s="16"/>
      <c r="CS459" s="16"/>
      <c r="CT459" s="16"/>
      <c r="CU459" s="16"/>
      <c r="CV459" s="16"/>
      <c r="CW459" s="16"/>
      <c r="CX459" s="16"/>
      <c r="CY459" s="16"/>
      <c r="CZ459" s="16"/>
      <c r="DA459" s="16"/>
      <c r="DB459" s="16"/>
      <c r="DC459" s="16"/>
      <c r="DD459" s="16"/>
      <c r="DE459" s="16"/>
      <c r="DF459" s="16"/>
      <c r="DG459" s="16"/>
      <c r="DH459" s="16"/>
      <c r="DI459" s="16"/>
      <c r="DJ459" s="16"/>
      <c r="DK459" s="16"/>
      <c r="DL459" s="16"/>
      <c r="DM459" s="16"/>
      <c r="DN459" s="16"/>
      <c r="DO459" s="16"/>
      <c r="DP459" s="16"/>
      <c r="DQ459" s="16"/>
      <c r="DR459" s="16"/>
      <c r="DS459" s="16"/>
      <c r="DT459" s="16"/>
      <c r="DU459" s="16"/>
      <c r="DV459" s="16"/>
      <c r="DW459" s="16"/>
      <c r="DX459" s="16"/>
      <c r="DY459" s="16"/>
      <c r="DZ459" s="16"/>
      <c r="EA459" s="16"/>
      <c r="EB459" s="16"/>
      <c r="EC459" s="16"/>
      <c r="ED459" s="16"/>
      <c r="EE459" s="16"/>
      <c r="EF459" s="16"/>
      <c r="EG459" s="16"/>
      <c r="EH459" s="16"/>
      <c r="EI459" s="16"/>
      <c r="EJ459" s="16"/>
      <c r="EK459" s="16"/>
      <c r="EL459" s="16"/>
      <c r="EM459" s="16"/>
      <c r="EN459" s="16"/>
      <c r="EO459" s="16"/>
      <c r="EP459" s="16"/>
      <c r="EQ459" s="16"/>
      <c r="ER459" s="16"/>
      <c r="ES459" s="16"/>
      <c r="ET459" s="16"/>
      <c r="EU459" s="16"/>
      <c r="EV459" s="16"/>
      <c r="EW459" s="16"/>
      <c r="EX459" s="16"/>
    </row>
    <row r="460" spans="1:154" ht="33" hidden="1" x14ac:dyDescent="0.2">
      <c r="A460" s="115"/>
      <c r="B460" s="116"/>
      <c r="C460" s="116"/>
      <c r="D460" s="88"/>
      <c r="E460" s="233" t="s">
        <v>81</v>
      </c>
      <c r="F460" s="116"/>
      <c r="G460" s="122" t="s">
        <v>409</v>
      </c>
      <c r="H460" s="213">
        <f>H461+H462+H463</f>
        <v>0</v>
      </c>
      <c r="I460" s="214">
        <f>I461+I462+I463</f>
        <v>0</v>
      </c>
      <c r="J460" s="118">
        <f t="shared" si="59"/>
        <v>0</v>
      </c>
      <c r="K460" s="281"/>
      <c r="L460" s="215">
        <f>L461+L462+L463</f>
        <v>0</v>
      </c>
      <c r="M460" s="170">
        <f>M461+M462+M463</f>
        <v>0</v>
      </c>
      <c r="N460" s="170">
        <f>N461+N462+N463</f>
        <v>0</v>
      </c>
      <c r="O460" s="216"/>
      <c r="P460" s="216">
        <f t="shared" si="64"/>
        <v>0</v>
      </c>
      <c r="Q460" s="97"/>
      <c r="R460" s="166"/>
      <c r="S460" s="166"/>
      <c r="T460" s="167"/>
      <c r="U460" s="166"/>
      <c r="V460" s="166"/>
      <c r="W460" s="166"/>
      <c r="X460" s="166"/>
      <c r="Y460" s="166"/>
      <c r="Z460" s="166"/>
      <c r="AA460" s="166"/>
      <c r="AB460" s="166"/>
      <c r="AC460" s="166"/>
      <c r="AD460" s="166"/>
      <c r="AE460" s="166"/>
      <c r="AF460" s="166"/>
      <c r="AG460" s="166"/>
      <c r="AH460" s="166"/>
      <c r="AI460" s="166"/>
      <c r="AJ460" s="166"/>
      <c r="AK460" s="166"/>
      <c r="AL460" s="166"/>
      <c r="AM460" s="166"/>
      <c r="AN460" s="166"/>
      <c r="AO460" s="166"/>
      <c r="AP460" s="166"/>
      <c r="AQ460" s="166"/>
      <c r="AR460" s="166"/>
      <c r="AS460" s="16"/>
      <c r="AT460" s="16"/>
      <c r="AU460" s="16"/>
      <c r="AV460" s="16"/>
      <c r="AW460" s="16"/>
      <c r="AX460" s="16"/>
      <c r="AY460" s="16"/>
      <c r="AZ460" s="16"/>
      <c r="BA460" s="16"/>
      <c r="BB460" s="16"/>
      <c r="BC460" s="16"/>
      <c r="BD460" s="16"/>
      <c r="BE460" s="16"/>
      <c r="BF460" s="16"/>
      <c r="BG460" s="16"/>
      <c r="BH460" s="16"/>
      <c r="BI460" s="16"/>
      <c r="BJ460" s="16"/>
      <c r="BK460" s="16"/>
      <c r="BL460" s="16"/>
      <c r="BM460" s="16"/>
      <c r="BN460" s="16"/>
      <c r="BO460" s="16"/>
      <c r="BP460" s="16"/>
      <c r="BQ460" s="16"/>
      <c r="BR460" s="16"/>
      <c r="BS460" s="16"/>
      <c r="BT460" s="16"/>
      <c r="BU460" s="16"/>
      <c r="BV460" s="16"/>
      <c r="BW460" s="16"/>
      <c r="BX460" s="16"/>
      <c r="BY460" s="16"/>
      <c r="BZ460" s="16"/>
      <c r="CA460" s="16"/>
      <c r="CB460" s="16"/>
      <c r="CC460" s="16"/>
      <c r="CD460" s="16"/>
      <c r="CE460" s="16"/>
      <c r="CF460" s="16"/>
      <c r="CG460" s="16"/>
      <c r="CH460" s="16"/>
      <c r="CI460" s="16"/>
      <c r="CJ460" s="16"/>
      <c r="CK460" s="16"/>
      <c r="CL460" s="16"/>
      <c r="CM460" s="16"/>
      <c r="CN460" s="16"/>
      <c r="CO460" s="16"/>
      <c r="CP460" s="16"/>
      <c r="CQ460" s="16"/>
      <c r="CR460" s="16"/>
      <c r="CS460" s="16"/>
      <c r="CT460" s="16"/>
      <c r="CU460" s="16"/>
      <c r="CV460" s="16"/>
      <c r="CW460" s="16"/>
      <c r="CX460" s="16"/>
      <c r="CY460" s="16"/>
      <c r="CZ460" s="16"/>
      <c r="DA460" s="16"/>
      <c r="DB460" s="16"/>
      <c r="DC460" s="16"/>
      <c r="DD460" s="16"/>
      <c r="DE460" s="16"/>
      <c r="DF460" s="16"/>
      <c r="DG460" s="16"/>
      <c r="DH460" s="16"/>
      <c r="DI460" s="16"/>
      <c r="DJ460" s="16"/>
      <c r="DK460" s="16"/>
      <c r="DL460" s="16"/>
      <c r="DM460" s="16"/>
      <c r="DN460" s="16"/>
      <c r="DO460" s="16"/>
      <c r="DP460" s="16"/>
      <c r="DQ460" s="16"/>
      <c r="DR460" s="16"/>
      <c r="DS460" s="16"/>
      <c r="DT460" s="16"/>
      <c r="DU460" s="16"/>
      <c r="DV460" s="16"/>
      <c r="DW460" s="16"/>
      <c r="DX460" s="16"/>
      <c r="DY460" s="16"/>
      <c r="DZ460" s="16"/>
      <c r="EA460" s="16"/>
      <c r="EB460" s="16"/>
      <c r="EC460" s="16"/>
      <c r="ED460" s="16"/>
      <c r="EE460" s="16"/>
      <c r="EF460" s="16"/>
      <c r="EG460" s="16"/>
      <c r="EH460" s="16"/>
      <c r="EI460" s="16"/>
      <c r="EJ460" s="16"/>
      <c r="EK460" s="16"/>
      <c r="EL460" s="16"/>
      <c r="EM460" s="16"/>
      <c r="EN460" s="16"/>
      <c r="EO460" s="16"/>
      <c r="EP460" s="16"/>
      <c r="EQ460" s="16"/>
      <c r="ER460" s="16"/>
      <c r="ES460" s="16"/>
      <c r="ET460" s="16"/>
      <c r="EU460" s="16"/>
      <c r="EV460" s="16"/>
      <c r="EW460" s="16"/>
      <c r="EX460" s="16"/>
    </row>
    <row r="461" spans="1:154" hidden="1" x14ac:dyDescent="0.2">
      <c r="A461" s="115"/>
      <c r="B461" s="116"/>
      <c r="C461" s="116"/>
      <c r="D461" s="88"/>
      <c r="E461" s="116"/>
      <c r="F461" s="116" t="s">
        <v>81</v>
      </c>
      <c r="G461" s="122" t="s">
        <v>271</v>
      </c>
      <c r="H461" s="213"/>
      <c r="I461" s="214"/>
      <c r="J461" s="118">
        <f t="shared" si="59"/>
        <v>0</v>
      </c>
      <c r="K461" s="281"/>
      <c r="L461" s="215"/>
      <c r="M461" s="170"/>
      <c r="N461" s="170"/>
      <c r="O461" s="216"/>
      <c r="P461" s="216">
        <f t="shared" si="64"/>
        <v>0</v>
      </c>
      <c r="Q461" s="97"/>
      <c r="R461" s="166"/>
      <c r="S461" s="166"/>
      <c r="T461" s="167"/>
      <c r="U461" s="166"/>
      <c r="V461" s="166"/>
      <c r="W461" s="166"/>
      <c r="X461" s="166"/>
      <c r="Y461" s="166"/>
      <c r="Z461" s="166"/>
      <c r="AA461" s="166"/>
      <c r="AB461" s="166"/>
      <c r="AC461" s="166"/>
      <c r="AD461" s="166"/>
      <c r="AE461" s="166"/>
      <c r="AF461" s="166"/>
      <c r="AG461" s="166"/>
      <c r="AH461" s="166"/>
      <c r="AI461" s="166"/>
      <c r="AJ461" s="166"/>
      <c r="AK461" s="166"/>
      <c r="AL461" s="166"/>
      <c r="AM461" s="166"/>
      <c r="AN461" s="166"/>
      <c r="AO461" s="166"/>
      <c r="AP461" s="166"/>
      <c r="AQ461" s="166"/>
      <c r="AR461" s="166"/>
      <c r="AS461" s="16"/>
      <c r="AT461" s="16"/>
      <c r="AU461" s="16"/>
      <c r="AV461" s="16"/>
      <c r="AW461" s="16"/>
      <c r="AX461" s="16"/>
      <c r="AY461" s="16"/>
      <c r="AZ461" s="16"/>
      <c r="BA461" s="16"/>
      <c r="BB461" s="16"/>
      <c r="BC461" s="16"/>
      <c r="BD461" s="16"/>
      <c r="BE461" s="16"/>
      <c r="BF461" s="16"/>
      <c r="BG461" s="16"/>
      <c r="BH461" s="16"/>
      <c r="BI461" s="16"/>
      <c r="BJ461" s="16"/>
      <c r="BK461" s="16"/>
      <c r="BL461" s="16"/>
      <c r="BM461" s="16"/>
      <c r="BN461" s="16"/>
      <c r="BO461" s="16"/>
      <c r="BP461" s="16"/>
      <c r="BQ461" s="16"/>
      <c r="BR461" s="16"/>
      <c r="BS461" s="16"/>
      <c r="BT461" s="16"/>
      <c r="BU461" s="16"/>
      <c r="BV461" s="16"/>
      <c r="BW461" s="16"/>
      <c r="BX461" s="16"/>
      <c r="BY461" s="16"/>
      <c r="BZ461" s="16"/>
      <c r="CA461" s="16"/>
      <c r="CB461" s="16"/>
      <c r="CC461" s="16"/>
      <c r="CD461" s="16"/>
      <c r="CE461" s="16"/>
      <c r="CF461" s="16"/>
      <c r="CG461" s="16"/>
      <c r="CH461" s="16"/>
      <c r="CI461" s="16"/>
      <c r="CJ461" s="16"/>
      <c r="CK461" s="16"/>
      <c r="CL461" s="16"/>
      <c r="CM461" s="16"/>
      <c r="CN461" s="16"/>
      <c r="CO461" s="16"/>
      <c r="CP461" s="16"/>
      <c r="CQ461" s="16"/>
      <c r="CR461" s="16"/>
      <c r="CS461" s="16"/>
      <c r="CT461" s="16"/>
      <c r="CU461" s="16"/>
      <c r="CV461" s="16"/>
      <c r="CW461" s="16"/>
      <c r="CX461" s="16"/>
      <c r="CY461" s="16"/>
      <c r="CZ461" s="16"/>
      <c r="DA461" s="16"/>
      <c r="DB461" s="16"/>
      <c r="DC461" s="16"/>
      <c r="DD461" s="16"/>
      <c r="DE461" s="16"/>
      <c r="DF461" s="16"/>
      <c r="DG461" s="16"/>
      <c r="DH461" s="16"/>
      <c r="DI461" s="16"/>
      <c r="DJ461" s="16"/>
      <c r="DK461" s="16"/>
      <c r="DL461" s="16"/>
      <c r="DM461" s="16"/>
      <c r="DN461" s="16"/>
      <c r="DO461" s="16"/>
      <c r="DP461" s="16"/>
      <c r="DQ461" s="16"/>
      <c r="DR461" s="16"/>
      <c r="DS461" s="16"/>
      <c r="DT461" s="16"/>
      <c r="DU461" s="16"/>
      <c r="DV461" s="16"/>
      <c r="DW461" s="16"/>
      <c r="DX461" s="16"/>
      <c r="DY461" s="16"/>
      <c r="DZ461" s="16"/>
      <c r="EA461" s="16"/>
      <c r="EB461" s="16"/>
      <c r="EC461" s="16"/>
      <c r="ED461" s="16"/>
      <c r="EE461" s="16"/>
      <c r="EF461" s="16"/>
      <c r="EG461" s="16"/>
      <c r="EH461" s="16"/>
      <c r="EI461" s="16"/>
      <c r="EJ461" s="16"/>
      <c r="EK461" s="16"/>
      <c r="EL461" s="16"/>
      <c r="EM461" s="16"/>
      <c r="EN461" s="16"/>
      <c r="EO461" s="16"/>
      <c r="EP461" s="16"/>
      <c r="EQ461" s="16"/>
      <c r="ER461" s="16"/>
      <c r="ES461" s="16"/>
      <c r="ET461" s="16"/>
      <c r="EU461" s="16"/>
      <c r="EV461" s="16"/>
      <c r="EW461" s="16"/>
      <c r="EX461" s="16"/>
    </row>
    <row r="462" spans="1:154" hidden="1" x14ac:dyDescent="0.2">
      <c r="A462" s="115"/>
      <c r="B462" s="116"/>
      <c r="C462" s="116"/>
      <c r="D462" s="88"/>
      <c r="E462" s="116"/>
      <c r="F462" s="116" t="s">
        <v>83</v>
      </c>
      <c r="G462" s="122" t="s">
        <v>272</v>
      </c>
      <c r="H462" s="213"/>
      <c r="I462" s="214"/>
      <c r="J462" s="118">
        <f t="shared" si="59"/>
        <v>0</v>
      </c>
      <c r="K462" s="281"/>
      <c r="L462" s="215"/>
      <c r="M462" s="170"/>
      <c r="N462" s="170"/>
      <c r="O462" s="216"/>
      <c r="P462" s="216">
        <f t="shared" si="64"/>
        <v>0</v>
      </c>
      <c r="Q462" s="97"/>
      <c r="R462" s="166"/>
      <c r="S462" s="166"/>
      <c r="T462" s="167"/>
      <c r="U462" s="166"/>
      <c r="V462" s="166"/>
      <c r="W462" s="166"/>
      <c r="X462" s="166"/>
      <c r="Y462" s="166"/>
      <c r="Z462" s="166"/>
      <c r="AA462" s="166"/>
      <c r="AB462" s="166"/>
      <c r="AC462" s="166"/>
      <c r="AD462" s="166"/>
      <c r="AE462" s="166"/>
      <c r="AF462" s="166"/>
      <c r="AG462" s="166"/>
      <c r="AH462" s="166"/>
      <c r="AI462" s="166"/>
      <c r="AJ462" s="166"/>
      <c r="AK462" s="166"/>
      <c r="AL462" s="166"/>
      <c r="AM462" s="166"/>
      <c r="AN462" s="166"/>
      <c r="AO462" s="166"/>
      <c r="AP462" s="166"/>
      <c r="AQ462" s="166"/>
      <c r="AR462" s="166"/>
      <c r="AS462" s="16"/>
      <c r="AT462" s="16"/>
      <c r="AU462" s="16"/>
      <c r="AV462" s="16"/>
      <c r="AW462" s="16"/>
      <c r="AX462" s="16"/>
      <c r="AY462" s="16"/>
      <c r="AZ462" s="16"/>
      <c r="BA462" s="16"/>
      <c r="BB462" s="16"/>
      <c r="BC462" s="16"/>
      <c r="BD462" s="16"/>
      <c r="BE462" s="16"/>
      <c r="BF462" s="16"/>
      <c r="BG462" s="16"/>
      <c r="BH462" s="16"/>
      <c r="BI462" s="16"/>
      <c r="BJ462" s="16"/>
      <c r="BK462" s="16"/>
      <c r="BL462" s="16"/>
      <c r="BM462" s="16"/>
      <c r="BN462" s="16"/>
      <c r="BO462" s="16"/>
      <c r="BP462" s="16"/>
      <c r="BQ462" s="16"/>
      <c r="BR462" s="16"/>
      <c r="BS462" s="16"/>
      <c r="BT462" s="16"/>
      <c r="BU462" s="16"/>
      <c r="BV462" s="16"/>
      <c r="BW462" s="16"/>
      <c r="BX462" s="16"/>
      <c r="BY462" s="16"/>
      <c r="BZ462" s="16"/>
      <c r="CA462" s="16"/>
      <c r="CB462" s="16"/>
      <c r="CC462" s="16"/>
      <c r="CD462" s="16"/>
      <c r="CE462" s="16"/>
      <c r="CF462" s="16"/>
      <c r="CG462" s="16"/>
      <c r="CH462" s="16"/>
      <c r="CI462" s="16"/>
      <c r="CJ462" s="16"/>
      <c r="CK462" s="16"/>
      <c r="CL462" s="16"/>
      <c r="CM462" s="16"/>
      <c r="CN462" s="16"/>
      <c r="CO462" s="16"/>
      <c r="CP462" s="16"/>
      <c r="CQ462" s="16"/>
      <c r="CR462" s="16"/>
      <c r="CS462" s="16"/>
      <c r="CT462" s="16"/>
      <c r="CU462" s="16"/>
      <c r="CV462" s="16"/>
      <c r="CW462" s="16"/>
      <c r="CX462" s="16"/>
      <c r="CY462" s="16"/>
      <c r="CZ462" s="16"/>
      <c r="DA462" s="16"/>
      <c r="DB462" s="16"/>
      <c r="DC462" s="16"/>
      <c r="DD462" s="16"/>
      <c r="DE462" s="16"/>
      <c r="DF462" s="16"/>
      <c r="DG462" s="16"/>
      <c r="DH462" s="16"/>
      <c r="DI462" s="16"/>
      <c r="DJ462" s="16"/>
      <c r="DK462" s="16"/>
      <c r="DL462" s="16"/>
      <c r="DM462" s="16"/>
      <c r="DN462" s="16"/>
      <c r="DO462" s="16"/>
      <c r="DP462" s="16"/>
      <c r="DQ462" s="16"/>
      <c r="DR462" s="16"/>
      <c r="DS462" s="16"/>
      <c r="DT462" s="16"/>
      <c r="DU462" s="16"/>
      <c r="DV462" s="16"/>
      <c r="DW462" s="16"/>
      <c r="DX462" s="16"/>
      <c r="DY462" s="16"/>
      <c r="DZ462" s="16"/>
      <c r="EA462" s="16"/>
      <c r="EB462" s="16"/>
      <c r="EC462" s="16"/>
      <c r="ED462" s="16"/>
      <c r="EE462" s="16"/>
      <c r="EF462" s="16"/>
      <c r="EG462" s="16"/>
      <c r="EH462" s="16"/>
      <c r="EI462" s="16"/>
      <c r="EJ462" s="16"/>
      <c r="EK462" s="16"/>
      <c r="EL462" s="16"/>
      <c r="EM462" s="16"/>
      <c r="EN462" s="16"/>
      <c r="EO462" s="16"/>
      <c r="EP462" s="16"/>
      <c r="EQ462" s="16"/>
      <c r="ER462" s="16"/>
      <c r="ES462" s="16"/>
      <c r="ET462" s="16"/>
      <c r="EU462" s="16"/>
      <c r="EV462" s="16"/>
      <c r="EW462" s="16"/>
      <c r="EX462" s="16"/>
    </row>
    <row r="463" spans="1:154" hidden="1" x14ac:dyDescent="0.2">
      <c r="A463" s="115"/>
      <c r="B463" s="116"/>
      <c r="C463" s="116"/>
      <c r="D463" s="88"/>
      <c r="E463" s="116"/>
      <c r="F463" s="116" t="s">
        <v>32</v>
      </c>
      <c r="G463" s="122" t="s">
        <v>410</v>
      </c>
      <c r="H463" s="213"/>
      <c r="I463" s="214"/>
      <c r="J463" s="118">
        <f t="shared" si="59"/>
        <v>0</v>
      </c>
      <c r="K463" s="281"/>
      <c r="L463" s="215"/>
      <c r="M463" s="170"/>
      <c r="N463" s="170"/>
      <c r="O463" s="215"/>
      <c r="P463" s="215">
        <f t="shared" si="64"/>
        <v>0</v>
      </c>
      <c r="Q463" s="97"/>
      <c r="R463" s="166"/>
      <c r="S463" s="166"/>
      <c r="T463" s="167"/>
      <c r="U463" s="166"/>
      <c r="V463" s="166"/>
      <c r="W463" s="166"/>
      <c r="X463" s="166"/>
      <c r="Y463" s="166"/>
      <c r="Z463" s="166"/>
      <c r="AA463" s="166"/>
      <c r="AB463" s="166"/>
      <c r="AC463" s="166"/>
      <c r="AD463" s="166"/>
      <c r="AE463" s="166"/>
      <c r="AF463" s="166"/>
      <c r="AG463" s="166"/>
      <c r="AH463" s="166"/>
      <c r="AI463" s="166"/>
      <c r="AJ463" s="166"/>
      <c r="AK463" s="166"/>
      <c r="AL463" s="166"/>
      <c r="AM463" s="166"/>
      <c r="AN463" s="166"/>
      <c r="AO463" s="166"/>
      <c r="AP463" s="166"/>
      <c r="AQ463" s="166"/>
      <c r="AR463" s="166"/>
      <c r="AS463" s="16"/>
      <c r="AT463" s="16"/>
      <c r="AU463" s="16"/>
      <c r="AV463" s="16"/>
      <c r="AW463" s="16"/>
      <c r="AX463" s="16"/>
      <c r="AY463" s="16"/>
      <c r="AZ463" s="16"/>
      <c r="BA463" s="16"/>
      <c r="BB463" s="16"/>
      <c r="BC463" s="16"/>
      <c r="BD463" s="16"/>
      <c r="BE463" s="16"/>
      <c r="BF463" s="16"/>
      <c r="BG463" s="16"/>
      <c r="BH463" s="16"/>
      <c r="BI463" s="16"/>
      <c r="BJ463" s="16"/>
      <c r="BK463" s="16"/>
      <c r="BL463" s="16"/>
      <c r="BM463" s="16"/>
      <c r="BN463" s="16"/>
      <c r="BO463" s="16"/>
      <c r="BP463" s="16"/>
      <c r="BQ463" s="16"/>
      <c r="BR463" s="16"/>
      <c r="BS463" s="16"/>
      <c r="BT463" s="16"/>
      <c r="BU463" s="16"/>
      <c r="BV463" s="16"/>
      <c r="BW463" s="16"/>
      <c r="BX463" s="16"/>
      <c r="BY463" s="16"/>
      <c r="BZ463" s="16"/>
      <c r="CA463" s="16"/>
      <c r="CB463" s="16"/>
      <c r="CC463" s="16"/>
      <c r="CD463" s="16"/>
      <c r="CE463" s="16"/>
      <c r="CF463" s="16"/>
      <c r="CG463" s="16"/>
      <c r="CH463" s="16"/>
      <c r="CI463" s="16"/>
      <c r="CJ463" s="16"/>
      <c r="CK463" s="16"/>
      <c r="CL463" s="16"/>
      <c r="CM463" s="16"/>
      <c r="CN463" s="16"/>
      <c r="CO463" s="16"/>
      <c r="CP463" s="16"/>
      <c r="CQ463" s="16"/>
      <c r="CR463" s="16"/>
      <c r="CS463" s="16"/>
      <c r="CT463" s="16"/>
      <c r="CU463" s="16"/>
      <c r="CV463" s="16"/>
      <c r="CW463" s="16"/>
      <c r="CX463" s="16"/>
      <c r="CY463" s="16"/>
      <c r="CZ463" s="16"/>
      <c r="DA463" s="16"/>
      <c r="DB463" s="16"/>
      <c r="DC463" s="16"/>
      <c r="DD463" s="16"/>
      <c r="DE463" s="16"/>
      <c r="DF463" s="16"/>
      <c r="DG463" s="16"/>
      <c r="DH463" s="16"/>
      <c r="DI463" s="16"/>
      <c r="DJ463" s="16"/>
      <c r="DK463" s="16"/>
      <c r="DL463" s="16"/>
      <c r="DM463" s="16"/>
      <c r="DN463" s="16"/>
      <c r="DO463" s="16"/>
      <c r="DP463" s="16"/>
      <c r="DQ463" s="16"/>
      <c r="DR463" s="16"/>
      <c r="DS463" s="16"/>
      <c r="DT463" s="16"/>
      <c r="DU463" s="16"/>
      <c r="DV463" s="16"/>
      <c r="DW463" s="16"/>
      <c r="DX463" s="16"/>
      <c r="DY463" s="16"/>
      <c r="DZ463" s="16"/>
      <c r="EA463" s="16"/>
      <c r="EB463" s="16"/>
      <c r="EC463" s="16"/>
      <c r="ED463" s="16"/>
      <c r="EE463" s="16"/>
      <c r="EF463" s="16"/>
      <c r="EG463" s="16"/>
      <c r="EH463" s="16"/>
      <c r="EI463" s="16"/>
      <c r="EJ463" s="16"/>
      <c r="EK463" s="16"/>
      <c r="EL463" s="16"/>
      <c r="EM463" s="16"/>
      <c r="EN463" s="16"/>
      <c r="EO463" s="16"/>
      <c r="EP463" s="16"/>
      <c r="EQ463" s="16"/>
      <c r="ER463" s="16"/>
      <c r="ES463" s="16"/>
      <c r="ET463" s="16"/>
      <c r="EU463" s="16"/>
      <c r="EV463" s="16"/>
      <c r="EW463" s="16"/>
      <c r="EX463" s="16"/>
    </row>
    <row r="464" spans="1:154" x14ac:dyDescent="0.2">
      <c r="A464" s="115"/>
      <c r="B464" s="116"/>
      <c r="C464" s="116"/>
      <c r="D464" s="88"/>
      <c r="E464" s="233" t="s">
        <v>83</v>
      </c>
      <c r="F464" s="116"/>
      <c r="G464" s="122" t="s">
        <v>267</v>
      </c>
      <c r="H464" s="213">
        <f>H465+H466+H467</f>
        <v>0</v>
      </c>
      <c r="I464" s="214">
        <f>I465+I466+I467</f>
        <v>0</v>
      </c>
      <c r="J464" s="118">
        <f t="shared" si="59"/>
        <v>0</v>
      </c>
      <c r="K464" s="281" t="e">
        <f t="shared" si="56"/>
        <v>#DIV/0!</v>
      </c>
      <c r="L464" s="215">
        <f>L465+L466+L467</f>
        <v>0</v>
      </c>
      <c r="M464" s="170">
        <f>M465+M466+M467</f>
        <v>0</v>
      </c>
      <c r="N464" s="170">
        <f>N465+N466+N467</f>
        <v>0</v>
      </c>
      <c r="O464" s="215">
        <f>+M464+N464</f>
        <v>0</v>
      </c>
      <c r="P464" s="215">
        <f t="shared" si="64"/>
        <v>0</v>
      </c>
      <c r="Q464" s="97" t="e">
        <f t="shared" si="65"/>
        <v>#DIV/0!</v>
      </c>
      <c r="R464" s="166"/>
      <c r="S464" s="166"/>
      <c r="T464" s="167"/>
      <c r="U464" s="166"/>
      <c r="V464" s="166"/>
      <c r="W464" s="166"/>
      <c r="X464" s="166"/>
      <c r="Y464" s="166"/>
      <c r="Z464" s="166"/>
      <c r="AA464" s="166"/>
      <c r="AB464" s="166"/>
      <c r="AC464" s="166"/>
      <c r="AD464" s="166"/>
      <c r="AE464" s="166"/>
      <c r="AF464" s="166"/>
      <c r="AG464" s="166"/>
      <c r="AH464" s="166"/>
      <c r="AI464" s="166"/>
      <c r="AJ464" s="166"/>
      <c r="AK464" s="166"/>
      <c r="AL464" s="166"/>
      <c r="AM464" s="166"/>
      <c r="AN464" s="166"/>
      <c r="AO464" s="166"/>
      <c r="AP464" s="166"/>
      <c r="AQ464" s="166"/>
      <c r="AR464" s="166"/>
      <c r="AS464" s="16"/>
      <c r="AT464" s="16"/>
      <c r="AU464" s="16"/>
      <c r="AV464" s="16"/>
      <c r="AW464" s="16"/>
      <c r="AX464" s="16"/>
      <c r="AY464" s="16"/>
      <c r="AZ464" s="16"/>
      <c r="BA464" s="16"/>
      <c r="BB464" s="16"/>
      <c r="BC464" s="16"/>
      <c r="BD464" s="16"/>
      <c r="BE464" s="16"/>
      <c r="BF464" s="16"/>
      <c r="BG464" s="16"/>
      <c r="BH464" s="16"/>
      <c r="BI464" s="16"/>
      <c r="BJ464" s="16"/>
      <c r="BK464" s="16"/>
      <c r="BL464" s="16"/>
      <c r="BM464" s="16"/>
      <c r="BN464" s="16"/>
      <c r="BO464" s="16"/>
      <c r="BP464" s="16"/>
      <c r="BQ464" s="16"/>
      <c r="BR464" s="16"/>
      <c r="BS464" s="16"/>
      <c r="BT464" s="16"/>
      <c r="BU464" s="16"/>
      <c r="BV464" s="16"/>
      <c r="BW464" s="16"/>
      <c r="BX464" s="16"/>
      <c r="BY464" s="16"/>
      <c r="BZ464" s="16"/>
      <c r="CA464" s="16"/>
      <c r="CB464" s="16"/>
      <c r="CC464" s="16"/>
      <c r="CD464" s="16"/>
      <c r="CE464" s="16"/>
      <c r="CF464" s="16"/>
      <c r="CG464" s="16"/>
      <c r="CH464" s="16"/>
      <c r="CI464" s="16"/>
      <c r="CJ464" s="16"/>
      <c r="CK464" s="16"/>
      <c r="CL464" s="16"/>
      <c r="CM464" s="16"/>
      <c r="CN464" s="16"/>
      <c r="CO464" s="16"/>
      <c r="CP464" s="16"/>
      <c r="CQ464" s="16"/>
      <c r="CR464" s="16"/>
      <c r="CS464" s="16"/>
      <c r="CT464" s="16"/>
      <c r="CU464" s="16"/>
      <c r="CV464" s="16"/>
      <c r="CW464" s="16"/>
      <c r="CX464" s="16"/>
      <c r="CY464" s="16"/>
      <c r="CZ464" s="16"/>
      <c r="DA464" s="16"/>
      <c r="DB464" s="16"/>
      <c r="DC464" s="16"/>
      <c r="DD464" s="16"/>
      <c r="DE464" s="16"/>
      <c r="DF464" s="16"/>
      <c r="DG464" s="16"/>
      <c r="DH464" s="16"/>
      <c r="DI464" s="16"/>
      <c r="DJ464" s="16"/>
      <c r="DK464" s="16"/>
      <c r="DL464" s="16"/>
      <c r="DM464" s="16"/>
      <c r="DN464" s="16"/>
      <c r="DO464" s="16"/>
      <c r="DP464" s="16"/>
      <c r="DQ464" s="16"/>
      <c r="DR464" s="16"/>
      <c r="DS464" s="16"/>
      <c r="DT464" s="16"/>
      <c r="DU464" s="16"/>
      <c r="DV464" s="16"/>
      <c r="DW464" s="16"/>
      <c r="DX464" s="16"/>
      <c r="DY464" s="16"/>
      <c r="DZ464" s="16"/>
      <c r="EA464" s="16"/>
      <c r="EB464" s="16"/>
      <c r="EC464" s="16"/>
      <c r="ED464" s="16"/>
      <c r="EE464" s="16"/>
      <c r="EF464" s="16"/>
      <c r="EG464" s="16"/>
      <c r="EH464" s="16"/>
      <c r="EI464" s="16"/>
      <c r="EJ464" s="16"/>
      <c r="EK464" s="16"/>
      <c r="EL464" s="16"/>
      <c r="EM464" s="16"/>
      <c r="EN464" s="16"/>
      <c r="EO464" s="16"/>
      <c r="EP464" s="16"/>
      <c r="EQ464" s="16"/>
      <c r="ER464" s="16"/>
      <c r="ES464" s="16"/>
      <c r="ET464" s="16"/>
      <c r="EU464" s="16"/>
      <c r="EV464" s="16"/>
      <c r="EW464" s="16"/>
      <c r="EX464" s="16"/>
    </row>
    <row r="465" spans="1:154" x14ac:dyDescent="0.2">
      <c r="A465" s="115"/>
      <c r="B465" s="116"/>
      <c r="C465" s="116"/>
      <c r="D465" s="116"/>
      <c r="E465" s="124"/>
      <c r="F465" s="116" t="s">
        <v>81</v>
      </c>
      <c r="G465" s="123" t="s">
        <v>271</v>
      </c>
      <c r="H465" s="217">
        <f>H496+H508+H516+H520+H524+H528+H532+H536</f>
        <v>0</v>
      </c>
      <c r="I465" s="218">
        <f>I496+I508+I516+I520+I524+I528+I532+I536</f>
        <v>0</v>
      </c>
      <c r="J465" s="118">
        <f t="shared" si="59"/>
        <v>0</v>
      </c>
      <c r="K465" s="281" t="e">
        <f t="shared" si="56"/>
        <v>#DIV/0!</v>
      </c>
      <c r="L465" s="219">
        <f>L496+L508+L516+L520+L524+L528+L532+L536</f>
        <v>0</v>
      </c>
      <c r="M465" s="118">
        <f>M496+M508+M516+M520+M524+M528+M532+M536+M512</f>
        <v>0</v>
      </c>
      <c r="N465" s="118">
        <f>N496+N508+N516+N520+N524+N528+N532+N536+N512</f>
        <v>0</v>
      </c>
      <c r="O465" s="104">
        <f>+M465+N465</f>
        <v>0</v>
      </c>
      <c r="P465" s="104">
        <f t="shared" si="64"/>
        <v>0</v>
      </c>
      <c r="Q465" s="97" t="e">
        <f t="shared" si="65"/>
        <v>#DIV/0!</v>
      </c>
      <c r="R465" s="166"/>
      <c r="S465" s="166"/>
      <c r="T465" s="167"/>
      <c r="U465" s="166"/>
      <c r="V465" s="166"/>
      <c r="W465" s="166"/>
      <c r="X465" s="166"/>
      <c r="Y465" s="166"/>
      <c r="Z465" s="166"/>
      <c r="AA465" s="166"/>
      <c r="AB465" s="166"/>
      <c r="AC465" s="166"/>
      <c r="AD465" s="166"/>
      <c r="AE465" s="166"/>
      <c r="AF465" s="166"/>
      <c r="AG465" s="166"/>
      <c r="AH465" s="166"/>
      <c r="AI465" s="166"/>
      <c r="AJ465" s="166"/>
      <c r="AK465" s="166"/>
      <c r="AL465" s="166"/>
      <c r="AM465" s="166"/>
      <c r="AN465" s="166"/>
      <c r="AO465" s="166"/>
      <c r="AP465" s="166"/>
      <c r="AQ465" s="166"/>
      <c r="AR465" s="166"/>
      <c r="AS465" s="16"/>
      <c r="AT465" s="16"/>
      <c r="AU465" s="16"/>
      <c r="AV465" s="16"/>
      <c r="AW465" s="16"/>
      <c r="AX465" s="16"/>
      <c r="AY465" s="16"/>
      <c r="AZ465" s="16"/>
      <c r="BA465" s="16"/>
      <c r="BB465" s="16"/>
      <c r="BC465" s="16"/>
      <c r="BD465" s="16"/>
      <c r="BE465" s="16"/>
      <c r="BF465" s="16"/>
      <c r="BG465" s="16"/>
      <c r="BH465" s="16"/>
      <c r="BI465" s="16"/>
      <c r="BJ465" s="16"/>
      <c r="BK465" s="16"/>
      <c r="BL465" s="16"/>
      <c r="BM465" s="16"/>
      <c r="BN465" s="16"/>
      <c r="BO465" s="16"/>
      <c r="BP465" s="16"/>
      <c r="BQ465" s="16"/>
      <c r="BR465" s="16"/>
      <c r="BS465" s="16"/>
      <c r="BT465" s="16"/>
      <c r="BU465" s="16"/>
      <c r="BV465" s="16"/>
      <c r="BW465" s="16"/>
      <c r="BX465" s="16"/>
      <c r="BY465" s="16"/>
      <c r="BZ465" s="16"/>
      <c r="CA465" s="16"/>
      <c r="CB465" s="16"/>
      <c r="CC465" s="16"/>
      <c r="CD465" s="16"/>
      <c r="CE465" s="16"/>
      <c r="CF465" s="16"/>
      <c r="CG465" s="16"/>
      <c r="CH465" s="16"/>
      <c r="CI465" s="16"/>
      <c r="CJ465" s="16"/>
      <c r="CK465" s="16"/>
      <c r="CL465" s="16"/>
      <c r="CM465" s="16"/>
      <c r="CN465" s="16"/>
      <c r="CO465" s="16"/>
      <c r="CP465" s="16"/>
      <c r="CQ465" s="16"/>
      <c r="CR465" s="16"/>
      <c r="CS465" s="16"/>
      <c r="CT465" s="16"/>
      <c r="CU465" s="16"/>
      <c r="CV465" s="16"/>
      <c r="CW465" s="16"/>
      <c r="CX465" s="16"/>
      <c r="CY465" s="16"/>
      <c r="CZ465" s="16"/>
      <c r="DA465" s="16"/>
      <c r="DB465" s="16"/>
      <c r="DC465" s="16"/>
      <c r="DD465" s="16"/>
      <c r="DE465" s="16"/>
      <c r="DF465" s="16"/>
      <c r="DG465" s="16"/>
      <c r="DH465" s="16"/>
      <c r="DI465" s="16"/>
      <c r="DJ465" s="16"/>
      <c r="DK465" s="16"/>
      <c r="DL465" s="16"/>
      <c r="DM465" s="16"/>
      <c r="DN465" s="16"/>
      <c r="DO465" s="16"/>
      <c r="DP465" s="16"/>
      <c r="DQ465" s="16"/>
      <c r="DR465" s="16"/>
      <c r="DS465" s="16"/>
      <c r="DT465" s="16"/>
      <c r="DU465" s="16"/>
      <c r="DV465" s="16"/>
      <c r="DW465" s="16"/>
      <c r="DX465" s="16"/>
      <c r="DY465" s="16"/>
      <c r="DZ465" s="16"/>
      <c r="EA465" s="16"/>
      <c r="EB465" s="16"/>
      <c r="EC465" s="16"/>
      <c r="ED465" s="16"/>
      <c r="EE465" s="16"/>
      <c r="EF465" s="16"/>
      <c r="EG465" s="16"/>
      <c r="EH465" s="16"/>
      <c r="EI465" s="16"/>
      <c r="EJ465" s="16"/>
      <c r="EK465" s="16"/>
      <c r="EL465" s="16"/>
      <c r="EM465" s="16"/>
      <c r="EN465" s="16"/>
      <c r="EO465" s="16"/>
      <c r="EP465" s="16"/>
      <c r="EQ465" s="16"/>
      <c r="ER465" s="16"/>
      <c r="ES465" s="16"/>
      <c r="ET465" s="16"/>
      <c r="EU465" s="16"/>
      <c r="EV465" s="16"/>
      <c r="EW465" s="16"/>
      <c r="EX465" s="16"/>
    </row>
    <row r="466" spans="1:154" x14ac:dyDescent="0.2">
      <c r="A466" s="115"/>
      <c r="B466" s="116"/>
      <c r="C466" s="116"/>
      <c r="D466" s="116"/>
      <c r="E466" s="124"/>
      <c r="F466" s="116" t="s">
        <v>83</v>
      </c>
      <c r="G466" s="123" t="s">
        <v>272</v>
      </c>
      <c r="H466" s="217">
        <f>H497+H509+H517+H521+H525+H529+H533+H537</f>
        <v>0</v>
      </c>
      <c r="I466" s="218">
        <f>I497+I509+I517+I521+I525+I529+I533+I537</f>
        <v>0</v>
      </c>
      <c r="J466" s="118">
        <f t="shared" si="59"/>
        <v>0</v>
      </c>
      <c r="K466" s="281" t="e">
        <f t="shared" ref="K466" si="66">ROUND(I466/H466*100,2)</f>
        <v>#DIV/0!</v>
      </c>
      <c r="L466" s="219">
        <f>L497+L509+L517+L521+L525+L529+L533+L537</f>
        <v>0</v>
      </c>
      <c r="M466" s="118">
        <f t="shared" ref="M466:N466" si="67">M497+M509+M517+M521+M525+M529+M533+M537</f>
        <v>0</v>
      </c>
      <c r="N466" s="118">
        <f t="shared" si="67"/>
        <v>0</v>
      </c>
      <c r="O466" s="104">
        <f>+M466+N466</f>
        <v>0</v>
      </c>
      <c r="P466" s="104">
        <f t="shared" si="64"/>
        <v>0</v>
      </c>
      <c r="Q466" s="97" t="e">
        <f t="shared" si="65"/>
        <v>#DIV/0!</v>
      </c>
      <c r="R466" s="166"/>
      <c r="S466" s="166"/>
      <c r="T466" s="167"/>
      <c r="U466" s="166"/>
      <c r="V466" s="166"/>
      <c r="W466" s="166"/>
      <c r="X466" s="166"/>
      <c r="Y466" s="166"/>
      <c r="Z466" s="166"/>
      <c r="AA466" s="166"/>
      <c r="AB466" s="166"/>
      <c r="AC466" s="166"/>
      <c r="AD466" s="166"/>
      <c r="AE466" s="166"/>
      <c r="AF466" s="166"/>
      <c r="AG466" s="166"/>
      <c r="AH466" s="166"/>
      <c r="AI466" s="166"/>
      <c r="AJ466" s="166"/>
      <c r="AK466" s="166"/>
      <c r="AL466" s="166"/>
      <c r="AM466" s="166"/>
      <c r="AN466" s="166"/>
      <c r="AO466" s="166"/>
      <c r="AP466" s="166"/>
      <c r="AQ466" s="166"/>
      <c r="AR466" s="166"/>
      <c r="AS466" s="16"/>
      <c r="AT466" s="16"/>
      <c r="AU466" s="16"/>
      <c r="AV466" s="16"/>
      <c r="AW466" s="16"/>
      <c r="AX466" s="16"/>
      <c r="AY466" s="16"/>
      <c r="AZ466" s="16"/>
      <c r="BA466" s="16"/>
      <c r="BB466" s="16"/>
      <c r="BC466" s="16"/>
      <c r="BD466" s="16"/>
      <c r="BE466" s="16"/>
      <c r="BF466" s="16"/>
      <c r="BG466" s="16"/>
      <c r="BH466" s="16"/>
      <c r="BI466" s="16"/>
      <c r="BJ466" s="16"/>
      <c r="BK466" s="16"/>
      <c r="BL466" s="16"/>
      <c r="BM466" s="16"/>
      <c r="BN466" s="16"/>
      <c r="BO466" s="16"/>
      <c r="BP466" s="16"/>
      <c r="BQ466" s="16"/>
      <c r="BR466" s="16"/>
      <c r="BS466" s="16"/>
      <c r="BT466" s="16"/>
      <c r="BU466" s="16"/>
      <c r="BV466" s="16"/>
      <c r="BW466" s="16"/>
      <c r="BX466" s="16"/>
      <c r="BY466" s="16"/>
      <c r="BZ466" s="16"/>
      <c r="CA466" s="16"/>
      <c r="CB466" s="16"/>
      <c r="CC466" s="16"/>
      <c r="CD466" s="16"/>
      <c r="CE466" s="16"/>
      <c r="CF466" s="16"/>
      <c r="CG466" s="16"/>
      <c r="CH466" s="16"/>
      <c r="CI466" s="16"/>
      <c r="CJ466" s="16"/>
      <c r="CK466" s="16"/>
      <c r="CL466" s="16"/>
      <c r="CM466" s="16"/>
      <c r="CN466" s="16"/>
      <c r="CO466" s="16"/>
      <c r="CP466" s="16"/>
      <c r="CQ466" s="16"/>
      <c r="CR466" s="16"/>
      <c r="CS466" s="16"/>
      <c r="CT466" s="16"/>
      <c r="CU466" s="16"/>
      <c r="CV466" s="16"/>
      <c r="CW466" s="16"/>
      <c r="CX466" s="16"/>
      <c r="CY466" s="16"/>
      <c r="CZ466" s="16"/>
      <c r="DA466" s="16"/>
      <c r="DB466" s="16"/>
      <c r="DC466" s="16"/>
      <c r="DD466" s="16"/>
      <c r="DE466" s="16"/>
      <c r="DF466" s="16"/>
      <c r="DG466" s="16"/>
      <c r="DH466" s="16"/>
      <c r="DI466" s="16"/>
      <c r="DJ466" s="16"/>
      <c r="DK466" s="16"/>
      <c r="DL466" s="16"/>
      <c r="DM466" s="16"/>
      <c r="DN466" s="16"/>
      <c r="DO466" s="16"/>
      <c r="DP466" s="16"/>
      <c r="DQ466" s="16"/>
      <c r="DR466" s="16"/>
      <c r="DS466" s="16"/>
      <c r="DT466" s="16"/>
      <c r="DU466" s="16"/>
      <c r="DV466" s="16"/>
      <c r="DW466" s="16"/>
      <c r="DX466" s="16"/>
      <c r="DY466" s="16"/>
      <c r="DZ466" s="16"/>
      <c r="EA466" s="16"/>
      <c r="EB466" s="16"/>
      <c r="EC466" s="16"/>
      <c r="ED466" s="16"/>
      <c r="EE466" s="16"/>
      <c r="EF466" s="16"/>
      <c r="EG466" s="16"/>
      <c r="EH466" s="16"/>
      <c r="EI466" s="16"/>
      <c r="EJ466" s="16"/>
      <c r="EK466" s="16"/>
      <c r="EL466" s="16"/>
      <c r="EM466" s="16"/>
      <c r="EN466" s="16"/>
      <c r="EO466" s="16"/>
      <c r="EP466" s="16"/>
      <c r="EQ466" s="16"/>
      <c r="ER466" s="16"/>
      <c r="ES466" s="16"/>
      <c r="ET466" s="16"/>
      <c r="EU466" s="16"/>
      <c r="EV466" s="16"/>
      <c r="EW466" s="16"/>
      <c r="EX466" s="16"/>
    </row>
    <row r="467" spans="1:154" x14ac:dyDescent="0.2">
      <c r="A467" s="115"/>
      <c r="B467" s="116"/>
      <c r="C467" s="116"/>
      <c r="D467" s="116"/>
      <c r="E467" s="124"/>
      <c r="F467" s="189" t="s">
        <v>32</v>
      </c>
      <c r="G467" s="123" t="s">
        <v>410</v>
      </c>
      <c r="H467" s="217"/>
      <c r="I467" s="218"/>
      <c r="J467" s="118">
        <f t="shared" si="59"/>
        <v>0</v>
      </c>
      <c r="K467" s="281"/>
      <c r="L467" s="219"/>
      <c r="M467" s="120"/>
      <c r="N467" s="118"/>
      <c r="O467" s="104"/>
      <c r="P467" s="104">
        <f t="shared" si="64"/>
        <v>0</v>
      </c>
      <c r="Q467" s="97" t="e">
        <f t="shared" si="65"/>
        <v>#DIV/0!</v>
      </c>
      <c r="R467" s="166"/>
      <c r="S467" s="166"/>
      <c r="T467" s="167"/>
      <c r="U467" s="166"/>
      <c r="V467" s="166"/>
      <c r="W467" s="166"/>
      <c r="X467" s="166"/>
      <c r="Y467" s="166"/>
      <c r="Z467" s="166"/>
      <c r="AA467" s="166"/>
      <c r="AB467" s="166"/>
      <c r="AC467" s="166"/>
      <c r="AD467" s="166"/>
      <c r="AE467" s="166"/>
      <c r="AF467" s="166"/>
      <c r="AG467" s="166"/>
      <c r="AH467" s="166"/>
      <c r="AI467" s="166"/>
      <c r="AJ467" s="166"/>
      <c r="AK467" s="166"/>
      <c r="AL467" s="166"/>
      <c r="AM467" s="166"/>
      <c r="AN467" s="166"/>
      <c r="AO467" s="166"/>
      <c r="AP467" s="166"/>
      <c r="AQ467" s="166"/>
      <c r="AR467" s="166"/>
      <c r="AS467" s="16"/>
      <c r="AT467" s="16"/>
      <c r="AU467" s="16"/>
      <c r="AV467" s="16"/>
      <c r="AW467" s="16"/>
      <c r="AX467" s="16"/>
      <c r="AY467" s="16"/>
      <c r="AZ467" s="16"/>
      <c r="BA467" s="16"/>
      <c r="BB467" s="16"/>
      <c r="BC467" s="16"/>
      <c r="BD467" s="16"/>
      <c r="BE467" s="16"/>
      <c r="BF467" s="16"/>
      <c r="BG467" s="16"/>
      <c r="BH467" s="16"/>
      <c r="BI467" s="16"/>
      <c r="BJ467" s="16"/>
      <c r="BK467" s="16"/>
      <c r="BL467" s="16"/>
      <c r="BM467" s="16"/>
      <c r="BN467" s="16"/>
      <c r="BO467" s="16"/>
      <c r="BP467" s="16"/>
      <c r="BQ467" s="16"/>
      <c r="BR467" s="16"/>
      <c r="BS467" s="16"/>
      <c r="BT467" s="16"/>
      <c r="BU467" s="16"/>
      <c r="BV467" s="16"/>
      <c r="BW467" s="16"/>
      <c r="BX467" s="16"/>
      <c r="BY467" s="16"/>
      <c r="BZ467" s="16"/>
      <c r="CA467" s="16"/>
      <c r="CB467" s="16"/>
      <c r="CC467" s="16"/>
      <c r="CD467" s="16"/>
      <c r="CE467" s="16"/>
      <c r="CF467" s="16"/>
      <c r="CG467" s="16"/>
      <c r="CH467" s="16"/>
      <c r="CI467" s="16"/>
      <c r="CJ467" s="16"/>
      <c r="CK467" s="16"/>
      <c r="CL467" s="16"/>
      <c r="CM467" s="16"/>
      <c r="CN467" s="16"/>
      <c r="CO467" s="16"/>
      <c r="CP467" s="16"/>
      <c r="CQ467" s="16"/>
      <c r="CR467" s="16"/>
      <c r="CS467" s="16"/>
      <c r="CT467" s="16"/>
      <c r="CU467" s="16"/>
      <c r="CV467" s="16"/>
      <c r="CW467" s="16"/>
      <c r="CX467" s="16"/>
      <c r="CY467" s="16"/>
      <c r="CZ467" s="16"/>
      <c r="DA467" s="16"/>
      <c r="DB467" s="16"/>
      <c r="DC467" s="16"/>
      <c r="DD467" s="16"/>
      <c r="DE467" s="16"/>
      <c r="DF467" s="16"/>
      <c r="DG467" s="16"/>
      <c r="DH467" s="16"/>
      <c r="DI467" s="16"/>
      <c r="DJ467" s="16"/>
      <c r="DK467" s="16"/>
      <c r="DL467" s="16"/>
      <c r="DM467" s="16"/>
      <c r="DN467" s="16"/>
      <c r="DO467" s="16"/>
      <c r="DP467" s="16"/>
      <c r="DQ467" s="16"/>
      <c r="DR467" s="16"/>
      <c r="DS467" s="16"/>
      <c r="DT467" s="16"/>
      <c r="DU467" s="16"/>
      <c r="DV467" s="16"/>
      <c r="DW467" s="16"/>
      <c r="DX467" s="16"/>
      <c r="DY467" s="16"/>
      <c r="DZ467" s="16"/>
      <c r="EA467" s="16"/>
      <c r="EB467" s="16"/>
      <c r="EC467" s="16"/>
      <c r="ED467" s="16"/>
      <c r="EE467" s="16"/>
      <c r="EF467" s="16"/>
      <c r="EG467" s="16"/>
      <c r="EH467" s="16"/>
      <c r="EI467" s="16"/>
      <c r="EJ467" s="16"/>
      <c r="EK467" s="16"/>
      <c r="EL467" s="16"/>
      <c r="EM467" s="16"/>
      <c r="EN467" s="16"/>
      <c r="EO467" s="16"/>
      <c r="EP467" s="16"/>
      <c r="EQ467" s="16"/>
      <c r="ER467" s="16"/>
      <c r="ES467" s="16"/>
      <c r="ET467" s="16"/>
      <c r="EU467" s="16"/>
      <c r="EV467" s="16"/>
      <c r="EW467" s="16"/>
      <c r="EX467" s="16"/>
    </row>
    <row r="468" spans="1:154" hidden="1" x14ac:dyDescent="0.2">
      <c r="A468" s="87"/>
      <c r="B468" s="88"/>
      <c r="C468" s="88"/>
      <c r="D468" s="88"/>
      <c r="E468" s="88">
        <v>15</v>
      </c>
      <c r="F468" s="88"/>
      <c r="G468" s="212" t="s">
        <v>375</v>
      </c>
      <c r="H468" s="213">
        <f>H469+H470+H471</f>
        <v>0</v>
      </c>
      <c r="I468" s="214">
        <f>I469+I470+I471</f>
        <v>0</v>
      </c>
      <c r="J468" s="118">
        <f t="shared" si="59"/>
        <v>0</v>
      </c>
      <c r="K468" s="281"/>
      <c r="L468" s="215">
        <f>L469+L470+L471</f>
        <v>0</v>
      </c>
      <c r="M468" s="173"/>
      <c r="N468" s="170">
        <f>N469+N470+N471</f>
        <v>0</v>
      </c>
      <c r="O468" s="216">
        <f>O476</f>
        <v>0</v>
      </c>
      <c r="P468" s="216">
        <f t="shared" si="64"/>
        <v>0</v>
      </c>
      <c r="Q468" s="97"/>
      <c r="R468" s="73"/>
      <c r="S468" s="73"/>
      <c r="T468" s="74"/>
      <c r="U468" s="73"/>
      <c r="V468" s="73"/>
      <c r="W468" s="73"/>
      <c r="X468" s="73"/>
      <c r="Y468" s="73"/>
      <c r="Z468" s="73"/>
      <c r="AA468" s="73"/>
      <c r="AB468" s="73"/>
      <c r="AC468" s="73"/>
      <c r="AD468" s="73"/>
      <c r="AE468" s="73"/>
      <c r="AF468" s="73"/>
      <c r="AG468" s="73"/>
      <c r="AH468" s="73"/>
      <c r="AI468" s="73"/>
      <c r="AJ468" s="73"/>
      <c r="AK468" s="73"/>
      <c r="AL468" s="73"/>
      <c r="AM468" s="73"/>
      <c r="AN468" s="73"/>
      <c r="AO468" s="73"/>
      <c r="AP468" s="73"/>
      <c r="AQ468" s="73"/>
      <c r="AR468" s="73"/>
      <c r="AS468" s="14"/>
      <c r="AT468" s="14"/>
      <c r="AU468" s="14"/>
      <c r="AV468" s="14"/>
      <c r="AW468" s="14"/>
      <c r="AX468" s="14"/>
      <c r="AY468" s="14"/>
      <c r="AZ468" s="14"/>
      <c r="BA468" s="14"/>
      <c r="BB468" s="14"/>
      <c r="BC468" s="14"/>
      <c r="BD468" s="14"/>
      <c r="BE468" s="14"/>
      <c r="BF468" s="14"/>
      <c r="BG468" s="14"/>
      <c r="BH468" s="14"/>
      <c r="BI468" s="14"/>
      <c r="BJ468" s="14"/>
      <c r="BK468" s="14"/>
      <c r="BL468" s="14"/>
      <c r="BM468" s="14"/>
      <c r="BN468" s="14"/>
      <c r="BO468" s="14"/>
      <c r="BP468" s="14"/>
      <c r="BQ468" s="14"/>
      <c r="BR468" s="14"/>
      <c r="BS468" s="14"/>
      <c r="BT468" s="14"/>
      <c r="BU468" s="14"/>
      <c r="BV468" s="14"/>
      <c r="BW468" s="14"/>
      <c r="BX468" s="14"/>
      <c r="BY468" s="14"/>
      <c r="BZ468" s="14"/>
      <c r="CA468" s="14"/>
      <c r="CB468" s="14"/>
      <c r="CC468" s="14"/>
      <c r="CD468" s="14"/>
      <c r="CE468" s="14"/>
      <c r="CF468" s="14"/>
      <c r="CG468" s="14"/>
      <c r="CH468" s="14"/>
      <c r="CI468" s="14"/>
      <c r="CJ468" s="14"/>
      <c r="CK468" s="14"/>
      <c r="CL468" s="14"/>
      <c r="CM468" s="14"/>
      <c r="CN468" s="14"/>
      <c r="CO468" s="14"/>
      <c r="CP468" s="14"/>
      <c r="CQ468" s="14"/>
      <c r="CR468" s="14"/>
      <c r="CS468" s="14"/>
      <c r="CT468" s="14"/>
      <c r="CU468" s="14"/>
      <c r="CV468" s="14"/>
      <c r="CW468" s="14"/>
      <c r="CX468" s="14"/>
      <c r="CY468" s="14"/>
      <c r="CZ468" s="14"/>
      <c r="DA468" s="14"/>
      <c r="DB468" s="14"/>
      <c r="DC468" s="16"/>
      <c r="DD468" s="16"/>
      <c r="DE468" s="16"/>
      <c r="DF468" s="16"/>
      <c r="DG468" s="16"/>
      <c r="DH468" s="16"/>
      <c r="DI468" s="16"/>
      <c r="DJ468" s="16"/>
      <c r="DK468" s="16"/>
      <c r="DL468" s="16"/>
      <c r="DM468" s="16"/>
      <c r="DN468" s="16"/>
      <c r="DO468" s="16"/>
      <c r="DP468" s="16"/>
      <c r="DQ468" s="16"/>
      <c r="DR468" s="16"/>
      <c r="DS468" s="16"/>
      <c r="DT468" s="16"/>
      <c r="DU468" s="16"/>
      <c r="DV468" s="16"/>
      <c r="DW468" s="16"/>
      <c r="DX468" s="16"/>
      <c r="DY468" s="16"/>
      <c r="DZ468" s="16"/>
      <c r="EA468" s="16"/>
      <c r="EB468" s="16"/>
      <c r="EC468" s="16"/>
      <c r="ED468" s="16"/>
      <c r="EE468" s="16"/>
      <c r="EF468" s="16"/>
      <c r="EG468" s="16"/>
      <c r="EH468" s="16"/>
      <c r="EI468" s="16"/>
      <c r="EJ468" s="16"/>
      <c r="EK468" s="16"/>
      <c r="EL468" s="16"/>
      <c r="EM468" s="16"/>
      <c r="EN468" s="16"/>
      <c r="EO468" s="16"/>
      <c r="EP468" s="16"/>
      <c r="EQ468" s="16"/>
      <c r="ER468" s="16"/>
      <c r="ES468" s="16"/>
      <c r="ET468" s="16"/>
      <c r="EU468" s="16"/>
      <c r="EV468" s="16"/>
      <c r="EW468" s="16"/>
      <c r="EX468" s="16"/>
    </row>
    <row r="469" spans="1:154" hidden="1" x14ac:dyDescent="0.2">
      <c r="A469" s="87"/>
      <c r="B469" s="88"/>
      <c r="C469" s="88"/>
      <c r="D469" s="88"/>
      <c r="E469" s="88"/>
      <c r="F469" s="116" t="s">
        <v>81</v>
      </c>
      <c r="G469" s="123" t="s">
        <v>271</v>
      </c>
      <c r="H469" s="213"/>
      <c r="I469" s="214"/>
      <c r="J469" s="118">
        <f t="shared" si="59"/>
        <v>0</v>
      </c>
      <c r="K469" s="281"/>
      <c r="L469" s="215"/>
      <c r="M469" s="173"/>
      <c r="N469" s="170"/>
      <c r="O469" s="216"/>
      <c r="P469" s="216">
        <f t="shared" si="64"/>
        <v>0</v>
      </c>
      <c r="Q469" s="97"/>
      <c r="R469" s="73"/>
      <c r="S469" s="73"/>
      <c r="T469" s="74"/>
      <c r="U469" s="73"/>
      <c r="V469" s="73"/>
      <c r="W469" s="73"/>
      <c r="X469" s="73"/>
      <c r="Y469" s="73"/>
      <c r="Z469" s="73"/>
      <c r="AA469" s="73"/>
      <c r="AB469" s="73"/>
      <c r="AC469" s="73"/>
      <c r="AD469" s="73"/>
      <c r="AE469" s="73"/>
      <c r="AF469" s="73"/>
      <c r="AG469" s="73"/>
      <c r="AH469" s="73"/>
      <c r="AI469" s="73"/>
      <c r="AJ469" s="73"/>
      <c r="AK469" s="73"/>
      <c r="AL469" s="73"/>
      <c r="AM469" s="73"/>
      <c r="AN469" s="73"/>
      <c r="AO469" s="73"/>
      <c r="AP469" s="73"/>
      <c r="AQ469" s="73"/>
      <c r="AR469" s="73"/>
      <c r="AS469" s="14"/>
      <c r="AT469" s="14"/>
      <c r="AU469" s="14"/>
      <c r="AV469" s="14"/>
      <c r="AW469" s="14"/>
      <c r="AX469" s="14"/>
      <c r="AY469" s="14"/>
      <c r="AZ469" s="14"/>
      <c r="BA469" s="14"/>
      <c r="BB469" s="14"/>
      <c r="BC469" s="14"/>
      <c r="BD469" s="14"/>
      <c r="BE469" s="14"/>
      <c r="BF469" s="14"/>
      <c r="BG469" s="14"/>
      <c r="BH469" s="14"/>
      <c r="BI469" s="14"/>
      <c r="BJ469" s="14"/>
      <c r="BK469" s="14"/>
      <c r="BL469" s="14"/>
      <c r="BM469" s="14"/>
      <c r="BN469" s="14"/>
      <c r="BO469" s="14"/>
      <c r="BP469" s="14"/>
      <c r="BQ469" s="14"/>
      <c r="BR469" s="14"/>
      <c r="BS469" s="14"/>
      <c r="BT469" s="14"/>
      <c r="BU469" s="14"/>
      <c r="BV469" s="14"/>
      <c r="BW469" s="14"/>
      <c r="BX469" s="14"/>
      <c r="BY469" s="14"/>
      <c r="BZ469" s="14"/>
      <c r="CA469" s="14"/>
      <c r="CB469" s="14"/>
      <c r="CC469" s="14"/>
      <c r="CD469" s="14"/>
      <c r="CE469" s="14"/>
      <c r="CF469" s="14"/>
      <c r="CG469" s="14"/>
      <c r="CH469" s="14"/>
      <c r="CI469" s="14"/>
      <c r="CJ469" s="14"/>
      <c r="CK469" s="14"/>
      <c r="CL469" s="14"/>
      <c r="CM469" s="14"/>
      <c r="CN469" s="14"/>
      <c r="CO469" s="14"/>
      <c r="CP469" s="14"/>
      <c r="CQ469" s="14"/>
      <c r="CR469" s="14"/>
      <c r="CS469" s="14"/>
      <c r="CT469" s="14"/>
      <c r="CU469" s="14"/>
      <c r="CV469" s="14"/>
      <c r="CW469" s="14"/>
      <c r="CX469" s="14"/>
      <c r="CY469" s="14"/>
      <c r="CZ469" s="14"/>
      <c r="DA469" s="14"/>
      <c r="DB469" s="14"/>
      <c r="DC469" s="16"/>
      <c r="DD469" s="16"/>
      <c r="DE469" s="16"/>
      <c r="DF469" s="16"/>
      <c r="DG469" s="16"/>
      <c r="DH469" s="16"/>
      <c r="DI469" s="16"/>
      <c r="DJ469" s="16"/>
      <c r="DK469" s="16"/>
      <c r="DL469" s="16"/>
      <c r="DM469" s="16"/>
      <c r="DN469" s="16"/>
      <c r="DO469" s="16"/>
      <c r="DP469" s="16"/>
      <c r="DQ469" s="16"/>
      <c r="DR469" s="16"/>
      <c r="DS469" s="16"/>
      <c r="DT469" s="16"/>
      <c r="DU469" s="16"/>
      <c r="DV469" s="16"/>
      <c r="DW469" s="16"/>
      <c r="DX469" s="16"/>
      <c r="DY469" s="16"/>
      <c r="DZ469" s="16"/>
      <c r="EA469" s="16"/>
      <c r="EB469" s="16"/>
      <c r="EC469" s="16"/>
      <c r="ED469" s="16"/>
      <c r="EE469" s="16"/>
      <c r="EF469" s="16"/>
      <c r="EG469" s="16"/>
      <c r="EH469" s="16"/>
      <c r="EI469" s="16"/>
      <c r="EJ469" s="16"/>
      <c r="EK469" s="16"/>
      <c r="EL469" s="16"/>
      <c r="EM469" s="16"/>
      <c r="EN469" s="16"/>
      <c r="EO469" s="16"/>
      <c r="EP469" s="16"/>
      <c r="EQ469" s="16"/>
      <c r="ER469" s="16"/>
      <c r="ES469" s="16"/>
      <c r="ET469" s="16"/>
      <c r="EU469" s="16"/>
      <c r="EV469" s="16"/>
      <c r="EW469" s="16"/>
      <c r="EX469" s="16"/>
    </row>
    <row r="470" spans="1:154" hidden="1" x14ac:dyDescent="0.2">
      <c r="A470" s="87"/>
      <c r="B470" s="88"/>
      <c r="C470" s="88"/>
      <c r="D470" s="88"/>
      <c r="E470" s="88"/>
      <c r="F470" s="116" t="s">
        <v>83</v>
      </c>
      <c r="G470" s="123" t="s">
        <v>272</v>
      </c>
      <c r="H470" s="213"/>
      <c r="I470" s="214"/>
      <c r="J470" s="118">
        <f t="shared" ref="J470:J489" si="68">H470-I470</f>
        <v>0</v>
      </c>
      <c r="K470" s="281"/>
      <c r="L470" s="215"/>
      <c r="M470" s="173"/>
      <c r="N470" s="170"/>
      <c r="O470" s="216"/>
      <c r="P470" s="216">
        <f t="shared" si="64"/>
        <v>0</v>
      </c>
      <c r="Q470" s="97"/>
      <c r="R470" s="73"/>
      <c r="S470" s="73"/>
      <c r="T470" s="74"/>
      <c r="U470" s="73"/>
      <c r="V470" s="73"/>
      <c r="W470" s="73"/>
      <c r="X470" s="73"/>
      <c r="Y470" s="73"/>
      <c r="Z470" s="73"/>
      <c r="AA470" s="73"/>
      <c r="AB470" s="73"/>
      <c r="AC470" s="73"/>
      <c r="AD470" s="73"/>
      <c r="AE470" s="73"/>
      <c r="AF470" s="73"/>
      <c r="AG470" s="73"/>
      <c r="AH470" s="73"/>
      <c r="AI470" s="73"/>
      <c r="AJ470" s="73"/>
      <c r="AK470" s="73"/>
      <c r="AL470" s="73"/>
      <c r="AM470" s="73"/>
      <c r="AN470" s="73"/>
      <c r="AO470" s="73"/>
      <c r="AP470" s="73"/>
      <c r="AQ470" s="73"/>
      <c r="AR470" s="73"/>
      <c r="AS470" s="14"/>
      <c r="AT470" s="14"/>
      <c r="AU470" s="14"/>
      <c r="AV470" s="14"/>
      <c r="AW470" s="14"/>
      <c r="AX470" s="14"/>
      <c r="AY470" s="14"/>
      <c r="AZ470" s="14"/>
      <c r="BA470" s="14"/>
      <c r="BB470" s="14"/>
      <c r="BC470" s="14"/>
      <c r="BD470" s="14"/>
      <c r="BE470" s="14"/>
      <c r="BF470" s="14"/>
      <c r="BG470" s="14"/>
      <c r="BH470" s="14"/>
      <c r="BI470" s="14"/>
      <c r="BJ470" s="14"/>
      <c r="BK470" s="14"/>
      <c r="BL470" s="14"/>
      <c r="BM470" s="14"/>
      <c r="BN470" s="14"/>
      <c r="BO470" s="14"/>
      <c r="BP470" s="14"/>
      <c r="BQ470" s="14"/>
      <c r="BR470" s="14"/>
      <c r="BS470" s="14"/>
      <c r="BT470" s="14"/>
      <c r="BU470" s="14"/>
      <c r="BV470" s="14"/>
      <c r="BW470" s="14"/>
      <c r="BX470" s="14"/>
      <c r="BY470" s="14"/>
      <c r="BZ470" s="14"/>
      <c r="CA470" s="14"/>
      <c r="CB470" s="14"/>
      <c r="CC470" s="14"/>
      <c r="CD470" s="14"/>
      <c r="CE470" s="14"/>
      <c r="CF470" s="14"/>
      <c r="CG470" s="14"/>
      <c r="CH470" s="14"/>
      <c r="CI470" s="14"/>
      <c r="CJ470" s="14"/>
      <c r="CK470" s="14"/>
      <c r="CL470" s="14"/>
      <c r="CM470" s="14"/>
      <c r="CN470" s="14"/>
      <c r="CO470" s="14"/>
      <c r="CP470" s="14"/>
      <c r="CQ470" s="14"/>
      <c r="CR470" s="14"/>
      <c r="CS470" s="14"/>
      <c r="CT470" s="14"/>
      <c r="CU470" s="14"/>
      <c r="CV470" s="14"/>
      <c r="CW470" s="14"/>
      <c r="CX470" s="14"/>
      <c r="CY470" s="14"/>
      <c r="CZ470" s="14"/>
      <c r="DA470" s="14"/>
      <c r="DB470" s="14"/>
      <c r="DC470" s="16"/>
      <c r="DD470" s="16"/>
      <c r="DE470" s="16"/>
      <c r="DF470" s="16"/>
      <c r="DG470" s="16"/>
      <c r="DH470" s="16"/>
      <c r="DI470" s="16"/>
      <c r="DJ470" s="16"/>
      <c r="DK470" s="16"/>
      <c r="DL470" s="16"/>
      <c r="DM470" s="16"/>
      <c r="DN470" s="16"/>
      <c r="DO470" s="16"/>
      <c r="DP470" s="16"/>
      <c r="DQ470" s="16"/>
      <c r="DR470" s="16"/>
      <c r="DS470" s="16"/>
      <c r="DT470" s="16"/>
      <c r="DU470" s="16"/>
      <c r="DV470" s="16"/>
      <c r="DW470" s="16"/>
      <c r="DX470" s="16"/>
      <c r="DY470" s="16"/>
      <c r="DZ470" s="16"/>
      <c r="EA470" s="16"/>
      <c r="EB470" s="16"/>
      <c r="EC470" s="16"/>
      <c r="ED470" s="16"/>
      <c r="EE470" s="16"/>
      <c r="EF470" s="16"/>
      <c r="EG470" s="16"/>
      <c r="EH470" s="16"/>
      <c r="EI470" s="16"/>
      <c r="EJ470" s="16"/>
      <c r="EK470" s="16"/>
      <c r="EL470" s="16"/>
      <c r="EM470" s="16"/>
      <c r="EN470" s="16"/>
      <c r="EO470" s="16"/>
      <c r="EP470" s="16"/>
      <c r="EQ470" s="16"/>
      <c r="ER470" s="16"/>
      <c r="ES470" s="16"/>
      <c r="ET470" s="16"/>
      <c r="EU470" s="16"/>
      <c r="EV470" s="16"/>
      <c r="EW470" s="16"/>
      <c r="EX470" s="16"/>
    </row>
    <row r="471" spans="1:154" hidden="1" x14ac:dyDescent="0.2">
      <c r="A471" s="87"/>
      <c r="B471" s="88"/>
      <c r="C471" s="88"/>
      <c r="D471" s="88"/>
      <c r="E471" s="88"/>
      <c r="F471" s="189" t="s">
        <v>32</v>
      </c>
      <c r="G471" s="123" t="s">
        <v>410</v>
      </c>
      <c r="H471" s="213"/>
      <c r="I471" s="214"/>
      <c r="J471" s="118">
        <f t="shared" si="68"/>
        <v>0</v>
      </c>
      <c r="K471" s="281"/>
      <c r="L471" s="215"/>
      <c r="M471" s="173"/>
      <c r="N471" s="170"/>
      <c r="O471" s="216"/>
      <c r="P471" s="216">
        <f t="shared" si="64"/>
        <v>0</v>
      </c>
      <c r="Q471" s="97"/>
      <c r="R471" s="73"/>
      <c r="S471" s="73"/>
      <c r="T471" s="74"/>
      <c r="U471" s="73"/>
      <c r="V471" s="73"/>
      <c r="W471" s="73"/>
      <c r="X471" s="73"/>
      <c r="Y471" s="73"/>
      <c r="Z471" s="73"/>
      <c r="AA471" s="73"/>
      <c r="AB471" s="73"/>
      <c r="AC471" s="73"/>
      <c r="AD471" s="73"/>
      <c r="AE471" s="73"/>
      <c r="AF471" s="73"/>
      <c r="AG471" s="73"/>
      <c r="AH471" s="73"/>
      <c r="AI471" s="73"/>
      <c r="AJ471" s="73"/>
      <c r="AK471" s="73"/>
      <c r="AL471" s="73"/>
      <c r="AM471" s="73"/>
      <c r="AN471" s="73"/>
      <c r="AO471" s="73"/>
      <c r="AP471" s="73"/>
      <c r="AQ471" s="73"/>
      <c r="AR471" s="73"/>
      <c r="AS471" s="14"/>
      <c r="AT471" s="14"/>
      <c r="AU471" s="14"/>
      <c r="AV471" s="14"/>
      <c r="AW471" s="14"/>
      <c r="AX471" s="14"/>
      <c r="AY471" s="14"/>
      <c r="AZ471" s="14"/>
      <c r="BA471" s="14"/>
      <c r="BB471" s="14"/>
      <c r="BC471" s="14"/>
      <c r="BD471" s="14"/>
      <c r="BE471" s="14"/>
      <c r="BF471" s="14"/>
      <c r="BG471" s="14"/>
      <c r="BH471" s="14"/>
      <c r="BI471" s="14"/>
      <c r="BJ471" s="14"/>
      <c r="BK471" s="14"/>
      <c r="BL471" s="14"/>
      <c r="BM471" s="14"/>
      <c r="BN471" s="14"/>
      <c r="BO471" s="14"/>
      <c r="BP471" s="14"/>
      <c r="BQ471" s="14"/>
      <c r="BR471" s="14"/>
      <c r="BS471" s="14"/>
      <c r="BT471" s="14"/>
      <c r="BU471" s="14"/>
      <c r="BV471" s="14"/>
      <c r="BW471" s="14"/>
      <c r="BX471" s="14"/>
      <c r="BY471" s="14"/>
      <c r="BZ471" s="14"/>
      <c r="CA471" s="14"/>
      <c r="CB471" s="14"/>
      <c r="CC471" s="14"/>
      <c r="CD471" s="14"/>
      <c r="CE471" s="14"/>
      <c r="CF471" s="14"/>
      <c r="CG471" s="14"/>
      <c r="CH471" s="14"/>
      <c r="CI471" s="14"/>
      <c r="CJ471" s="14"/>
      <c r="CK471" s="14"/>
      <c r="CL471" s="14"/>
      <c r="CM471" s="14"/>
      <c r="CN471" s="14"/>
      <c r="CO471" s="14"/>
      <c r="CP471" s="14"/>
      <c r="CQ471" s="14"/>
      <c r="CR471" s="14"/>
      <c r="CS471" s="14"/>
      <c r="CT471" s="14"/>
      <c r="CU471" s="14"/>
      <c r="CV471" s="14"/>
      <c r="CW471" s="14"/>
      <c r="CX471" s="14"/>
      <c r="CY471" s="14"/>
      <c r="CZ471" s="14"/>
      <c r="DA471" s="14"/>
      <c r="DB471" s="14"/>
      <c r="DC471" s="16"/>
      <c r="DD471" s="16"/>
      <c r="DE471" s="16"/>
      <c r="DF471" s="16"/>
      <c r="DG471" s="16"/>
      <c r="DH471" s="16"/>
      <c r="DI471" s="16"/>
      <c r="DJ471" s="16"/>
      <c r="DK471" s="16"/>
      <c r="DL471" s="16"/>
      <c r="DM471" s="16"/>
      <c r="DN471" s="16"/>
      <c r="DO471" s="16"/>
      <c r="DP471" s="16"/>
      <c r="DQ471" s="16"/>
      <c r="DR471" s="16"/>
      <c r="DS471" s="16"/>
      <c r="DT471" s="16"/>
      <c r="DU471" s="16"/>
      <c r="DV471" s="16"/>
      <c r="DW471" s="16"/>
      <c r="DX471" s="16"/>
      <c r="DY471" s="16"/>
      <c r="DZ471" s="16"/>
      <c r="EA471" s="16"/>
      <c r="EB471" s="16"/>
      <c r="EC471" s="16"/>
      <c r="ED471" s="16"/>
      <c r="EE471" s="16"/>
      <c r="EF471" s="16"/>
      <c r="EG471" s="16"/>
      <c r="EH471" s="16"/>
      <c r="EI471" s="16"/>
      <c r="EJ471" s="16"/>
      <c r="EK471" s="16"/>
      <c r="EL471" s="16"/>
      <c r="EM471" s="16"/>
      <c r="EN471" s="16"/>
      <c r="EO471" s="16"/>
      <c r="EP471" s="16"/>
      <c r="EQ471" s="16"/>
      <c r="ER471" s="16"/>
      <c r="ES471" s="16"/>
      <c r="ET471" s="16"/>
      <c r="EU471" s="16"/>
      <c r="EV471" s="16"/>
      <c r="EW471" s="16"/>
      <c r="EX471" s="16"/>
    </row>
    <row r="472" spans="1:154" hidden="1" x14ac:dyDescent="0.2">
      <c r="A472" s="87"/>
      <c r="B472" s="88"/>
      <c r="C472" s="88"/>
      <c r="D472" s="88"/>
      <c r="E472" s="88">
        <v>16</v>
      </c>
      <c r="F472" s="88"/>
      <c r="G472" s="212" t="s">
        <v>411</v>
      </c>
      <c r="H472" s="213">
        <f>+H473+H474+H475</f>
        <v>0</v>
      </c>
      <c r="I472" s="214">
        <f>+I473+I474+I475</f>
        <v>0</v>
      </c>
      <c r="J472" s="118">
        <f t="shared" si="68"/>
        <v>0</v>
      </c>
      <c r="K472" s="281"/>
      <c r="L472" s="215">
        <f>+L473+L474+L475</f>
        <v>0</v>
      </c>
      <c r="M472" s="173"/>
      <c r="N472" s="170">
        <f>+N473+N474+N475</f>
        <v>0</v>
      </c>
      <c r="O472" s="216">
        <f>+O473+O474+O475</f>
        <v>0</v>
      </c>
      <c r="P472" s="216">
        <f t="shared" si="64"/>
        <v>0</v>
      </c>
      <c r="Q472" s="97"/>
      <c r="R472" s="73"/>
      <c r="S472" s="73"/>
      <c r="T472" s="74"/>
      <c r="U472" s="73"/>
      <c r="V472" s="73"/>
      <c r="W472" s="73"/>
      <c r="X472" s="73"/>
      <c r="Y472" s="73"/>
      <c r="Z472" s="73"/>
      <c r="AA472" s="73"/>
      <c r="AB472" s="73"/>
      <c r="AC472" s="73"/>
      <c r="AD472" s="73"/>
      <c r="AE472" s="73"/>
      <c r="AF472" s="73"/>
      <c r="AG472" s="73"/>
      <c r="AH472" s="73"/>
      <c r="AI472" s="73"/>
      <c r="AJ472" s="73"/>
      <c r="AK472" s="73"/>
      <c r="AL472" s="73"/>
      <c r="AM472" s="73"/>
      <c r="AN472" s="73"/>
      <c r="AO472" s="73"/>
      <c r="AP472" s="73"/>
      <c r="AQ472" s="73"/>
      <c r="AR472" s="73"/>
      <c r="AS472" s="14"/>
      <c r="AT472" s="14"/>
      <c r="AU472" s="14"/>
      <c r="AV472" s="14"/>
      <c r="AW472" s="14"/>
      <c r="AX472" s="14"/>
      <c r="AY472" s="14"/>
      <c r="AZ472" s="14"/>
      <c r="BA472" s="14"/>
      <c r="BB472" s="14"/>
      <c r="BC472" s="14"/>
      <c r="BD472" s="14"/>
      <c r="BE472" s="14"/>
      <c r="BF472" s="14"/>
      <c r="BG472" s="14"/>
      <c r="BH472" s="14"/>
      <c r="BI472" s="14"/>
      <c r="BJ472" s="14"/>
      <c r="BK472" s="14"/>
      <c r="BL472" s="14"/>
      <c r="BM472" s="14"/>
      <c r="BN472" s="14"/>
      <c r="BO472" s="14"/>
      <c r="BP472" s="14"/>
      <c r="BQ472" s="14"/>
      <c r="BR472" s="14"/>
      <c r="BS472" s="14"/>
      <c r="BT472" s="14"/>
      <c r="BU472" s="14"/>
      <c r="BV472" s="14"/>
      <c r="BW472" s="14"/>
      <c r="BX472" s="14"/>
      <c r="BY472" s="14"/>
      <c r="BZ472" s="14"/>
      <c r="CA472" s="14"/>
      <c r="CB472" s="14"/>
      <c r="CC472" s="14"/>
      <c r="CD472" s="14"/>
      <c r="CE472" s="14"/>
      <c r="CF472" s="14"/>
      <c r="CG472" s="14"/>
      <c r="CH472" s="14"/>
      <c r="CI472" s="14"/>
      <c r="CJ472" s="14"/>
      <c r="CK472" s="14"/>
      <c r="CL472" s="14"/>
      <c r="CM472" s="14"/>
      <c r="CN472" s="14"/>
      <c r="CO472" s="14"/>
      <c r="CP472" s="14"/>
      <c r="CQ472" s="14"/>
      <c r="CR472" s="14"/>
      <c r="CS472" s="14"/>
      <c r="CT472" s="14"/>
      <c r="CU472" s="14"/>
      <c r="CV472" s="14"/>
      <c r="CW472" s="14"/>
      <c r="CX472" s="14"/>
      <c r="CY472" s="14"/>
      <c r="CZ472" s="14"/>
      <c r="DA472" s="14"/>
      <c r="DB472" s="14"/>
      <c r="DC472" s="16"/>
      <c r="DD472" s="16"/>
      <c r="DE472" s="16"/>
      <c r="DF472" s="16"/>
      <c r="DG472" s="16"/>
      <c r="DH472" s="16"/>
      <c r="DI472" s="16"/>
      <c r="DJ472" s="16"/>
      <c r="DK472" s="16"/>
      <c r="DL472" s="16"/>
      <c r="DM472" s="16"/>
      <c r="DN472" s="16"/>
      <c r="DO472" s="16"/>
      <c r="DP472" s="16"/>
      <c r="DQ472" s="16"/>
      <c r="DR472" s="16"/>
      <c r="DS472" s="16"/>
      <c r="DT472" s="16"/>
      <c r="DU472" s="16"/>
      <c r="DV472" s="16"/>
      <c r="DW472" s="16"/>
      <c r="DX472" s="16"/>
      <c r="DY472" s="16"/>
      <c r="DZ472" s="16"/>
      <c r="EA472" s="16"/>
      <c r="EB472" s="16"/>
      <c r="EC472" s="16"/>
      <c r="ED472" s="16"/>
      <c r="EE472" s="16"/>
      <c r="EF472" s="16"/>
      <c r="EG472" s="16"/>
      <c r="EH472" s="16"/>
      <c r="EI472" s="16"/>
      <c r="EJ472" s="16"/>
      <c r="EK472" s="16"/>
      <c r="EL472" s="16"/>
      <c r="EM472" s="16"/>
      <c r="EN472" s="16"/>
      <c r="EO472" s="16"/>
      <c r="EP472" s="16"/>
      <c r="EQ472" s="16"/>
      <c r="ER472" s="16"/>
      <c r="ES472" s="16"/>
      <c r="ET472" s="16"/>
      <c r="EU472" s="16"/>
      <c r="EV472" s="16"/>
      <c r="EW472" s="16"/>
      <c r="EX472" s="16"/>
    </row>
    <row r="473" spans="1:154" hidden="1" x14ac:dyDescent="0.2">
      <c r="A473" s="87"/>
      <c r="B473" s="88"/>
      <c r="C473" s="88"/>
      <c r="D473" s="88"/>
      <c r="E473" s="88"/>
      <c r="F473" s="116" t="s">
        <v>81</v>
      </c>
      <c r="G473" s="123" t="s">
        <v>271</v>
      </c>
      <c r="H473" s="217"/>
      <c r="I473" s="218"/>
      <c r="J473" s="118">
        <f t="shared" si="68"/>
        <v>0</v>
      </c>
      <c r="K473" s="281"/>
      <c r="L473" s="219"/>
      <c r="M473" s="173"/>
      <c r="N473" s="118"/>
      <c r="O473" s="216"/>
      <c r="P473" s="216">
        <f t="shared" si="64"/>
        <v>0</v>
      </c>
      <c r="Q473" s="97"/>
      <c r="R473" s="73"/>
      <c r="S473" s="73"/>
      <c r="T473" s="74"/>
      <c r="U473" s="73"/>
      <c r="V473" s="73"/>
      <c r="W473" s="73"/>
      <c r="X473" s="73"/>
      <c r="Y473" s="73"/>
      <c r="Z473" s="73"/>
      <c r="AA473" s="73"/>
      <c r="AB473" s="73"/>
      <c r="AC473" s="73"/>
      <c r="AD473" s="73"/>
      <c r="AE473" s="73"/>
      <c r="AF473" s="73"/>
      <c r="AG473" s="73"/>
      <c r="AH473" s="73"/>
      <c r="AI473" s="73"/>
      <c r="AJ473" s="73"/>
      <c r="AK473" s="73"/>
      <c r="AL473" s="73"/>
      <c r="AM473" s="73"/>
      <c r="AN473" s="73"/>
      <c r="AO473" s="73"/>
      <c r="AP473" s="73"/>
      <c r="AQ473" s="73"/>
      <c r="AR473" s="73"/>
      <c r="AS473" s="14"/>
      <c r="AT473" s="14"/>
      <c r="AU473" s="14"/>
      <c r="AV473" s="14"/>
      <c r="AW473" s="14"/>
      <c r="AX473" s="14"/>
      <c r="AY473" s="14"/>
      <c r="AZ473" s="14"/>
      <c r="BA473" s="14"/>
      <c r="BB473" s="14"/>
      <c r="BC473" s="14"/>
      <c r="BD473" s="14"/>
      <c r="BE473" s="14"/>
      <c r="BF473" s="14"/>
      <c r="BG473" s="14"/>
      <c r="BH473" s="14"/>
      <c r="BI473" s="14"/>
      <c r="BJ473" s="14"/>
      <c r="BK473" s="14"/>
      <c r="BL473" s="14"/>
      <c r="BM473" s="14"/>
      <c r="BN473" s="14"/>
      <c r="BO473" s="14"/>
      <c r="BP473" s="14"/>
      <c r="BQ473" s="14"/>
      <c r="BR473" s="14"/>
      <c r="BS473" s="14"/>
      <c r="BT473" s="14"/>
      <c r="BU473" s="14"/>
      <c r="BV473" s="14"/>
      <c r="BW473" s="14"/>
      <c r="BX473" s="14"/>
      <c r="BY473" s="14"/>
      <c r="BZ473" s="14"/>
      <c r="CA473" s="14"/>
      <c r="CB473" s="14"/>
      <c r="CC473" s="14"/>
      <c r="CD473" s="14"/>
      <c r="CE473" s="14"/>
      <c r="CF473" s="14"/>
      <c r="CG473" s="14"/>
      <c r="CH473" s="14"/>
      <c r="CI473" s="14"/>
      <c r="CJ473" s="14"/>
      <c r="CK473" s="14"/>
      <c r="CL473" s="14"/>
      <c r="CM473" s="14"/>
      <c r="CN473" s="14"/>
      <c r="CO473" s="14"/>
      <c r="CP473" s="14"/>
      <c r="CQ473" s="14"/>
      <c r="CR473" s="14"/>
      <c r="CS473" s="14"/>
      <c r="CT473" s="14"/>
      <c r="CU473" s="14"/>
      <c r="CV473" s="14"/>
      <c r="CW473" s="14"/>
      <c r="CX473" s="14"/>
      <c r="CY473" s="14"/>
      <c r="CZ473" s="14"/>
      <c r="DA473" s="14"/>
      <c r="DB473" s="14"/>
      <c r="DC473" s="16"/>
      <c r="DD473" s="16"/>
      <c r="DE473" s="16"/>
      <c r="DF473" s="16"/>
      <c r="DG473" s="16"/>
      <c r="DH473" s="16"/>
      <c r="DI473" s="16"/>
      <c r="DJ473" s="16"/>
      <c r="DK473" s="16"/>
      <c r="DL473" s="16"/>
      <c r="DM473" s="16"/>
      <c r="DN473" s="16"/>
      <c r="DO473" s="16"/>
      <c r="DP473" s="16"/>
      <c r="DQ473" s="16"/>
      <c r="DR473" s="16"/>
      <c r="DS473" s="16"/>
      <c r="DT473" s="16"/>
      <c r="DU473" s="16"/>
      <c r="DV473" s="16"/>
      <c r="DW473" s="16"/>
      <c r="DX473" s="16"/>
      <c r="DY473" s="16"/>
      <c r="DZ473" s="16"/>
      <c r="EA473" s="16"/>
      <c r="EB473" s="16"/>
      <c r="EC473" s="16"/>
      <c r="ED473" s="16"/>
      <c r="EE473" s="16"/>
      <c r="EF473" s="16"/>
      <c r="EG473" s="16"/>
      <c r="EH473" s="16"/>
      <c r="EI473" s="16"/>
      <c r="EJ473" s="16"/>
      <c r="EK473" s="16"/>
      <c r="EL473" s="16"/>
      <c r="EM473" s="16"/>
      <c r="EN473" s="16"/>
      <c r="EO473" s="16"/>
      <c r="EP473" s="16"/>
      <c r="EQ473" s="16"/>
      <c r="ER473" s="16"/>
      <c r="ES473" s="16"/>
      <c r="ET473" s="16"/>
      <c r="EU473" s="16"/>
      <c r="EV473" s="16"/>
      <c r="EW473" s="16"/>
      <c r="EX473" s="16"/>
    </row>
    <row r="474" spans="1:154" hidden="1" x14ac:dyDescent="0.2">
      <c r="A474" s="87"/>
      <c r="B474" s="88"/>
      <c r="C474" s="88"/>
      <c r="D474" s="88"/>
      <c r="E474" s="88"/>
      <c r="F474" s="116" t="s">
        <v>83</v>
      </c>
      <c r="G474" s="123" t="s">
        <v>272</v>
      </c>
      <c r="H474" s="217"/>
      <c r="I474" s="218"/>
      <c r="J474" s="118">
        <f t="shared" si="68"/>
        <v>0</v>
      </c>
      <c r="K474" s="281"/>
      <c r="L474" s="219"/>
      <c r="M474" s="173"/>
      <c r="N474" s="118"/>
      <c r="O474" s="216"/>
      <c r="P474" s="216">
        <f t="shared" si="64"/>
        <v>0</v>
      </c>
      <c r="Q474" s="97"/>
      <c r="R474" s="73"/>
      <c r="S474" s="73"/>
      <c r="T474" s="74"/>
      <c r="U474" s="73"/>
      <c r="V474" s="73"/>
      <c r="W474" s="73"/>
      <c r="X474" s="73"/>
      <c r="Y474" s="73"/>
      <c r="Z474" s="73"/>
      <c r="AA474" s="73"/>
      <c r="AB474" s="73"/>
      <c r="AC474" s="73"/>
      <c r="AD474" s="73"/>
      <c r="AE474" s="73"/>
      <c r="AF474" s="73"/>
      <c r="AG474" s="73"/>
      <c r="AH474" s="73"/>
      <c r="AI474" s="73"/>
      <c r="AJ474" s="73"/>
      <c r="AK474" s="73"/>
      <c r="AL474" s="73"/>
      <c r="AM474" s="73"/>
      <c r="AN474" s="73"/>
      <c r="AO474" s="73"/>
      <c r="AP474" s="73"/>
      <c r="AQ474" s="73"/>
      <c r="AR474" s="73"/>
      <c r="AS474" s="14"/>
      <c r="AT474" s="14"/>
      <c r="AU474" s="14"/>
      <c r="AV474" s="14"/>
      <c r="AW474" s="14"/>
      <c r="AX474" s="14"/>
      <c r="AY474" s="14"/>
      <c r="AZ474" s="14"/>
      <c r="BA474" s="14"/>
      <c r="BB474" s="14"/>
      <c r="BC474" s="14"/>
      <c r="BD474" s="14"/>
      <c r="BE474" s="14"/>
      <c r="BF474" s="14"/>
      <c r="BG474" s="14"/>
      <c r="BH474" s="14"/>
      <c r="BI474" s="14"/>
      <c r="BJ474" s="14"/>
      <c r="BK474" s="14"/>
      <c r="BL474" s="14"/>
      <c r="BM474" s="14"/>
      <c r="BN474" s="14"/>
      <c r="BO474" s="14"/>
      <c r="BP474" s="14"/>
      <c r="BQ474" s="14"/>
      <c r="BR474" s="14"/>
      <c r="BS474" s="14"/>
      <c r="BT474" s="14"/>
      <c r="BU474" s="14"/>
      <c r="BV474" s="14"/>
      <c r="BW474" s="14"/>
      <c r="BX474" s="14"/>
      <c r="BY474" s="14"/>
      <c r="BZ474" s="14"/>
      <c r="CA474" s="14"/>
      <c r="CB474" s="14"/>
      <c r="CC474" s="14"/>
      <c r="CD474" s="14"/>
      <c r="CE474" s="14"/>
      <c r="CF474" s="14"/>
      <c r="CG474" s="14"/>
      <c r="CH474" s="14"/>
      <c r="CI474" s="14"/>
      <c r="CJ474" s="14"/>
      <c r="CK474" s="14"/>
      <c r="CL474" s="14"/>
      <c r="CM474" s="14"/>
      <c r="CN474" s="14"/>
      <c r="CO474" s="14"/>
      <c r="CP474" s="14"/>
      <c r="CQ474" s="14"/>
      <c r="CR474" s="14"/>
      <c r="CS474" s="14"/>
      <c r="CT474" s="14"/>
      <c r="CU474" s="14"/>
      <c r="CV474" s="14"/>
      <c r="CW474" s="14"/>
      <c r="CX474" s="14"/>
      <c r="CY474" s="14"/>
      <c r="CZ474" s="14"/>
      <c r="DA474" s="14"/>
      <c r="DB474" s="14"/>
      <c r="DC474" s="16"/>
      <c r="DD474" s="16"/>
      <c r="DE474" s="16"/>
      <c r="DF474" s="16"/>
      <c r="DG474" s="16"/>
      <c r="DH474" s="16"/>
      <c r="DI474" s="16"/>
      <c r="DJ474" s="16"/>
      <c r="DK474" s="16"/>
      <c r="DL474" s="16"/>
      <c r="DM474" s="16"/>
      <c r="DN474" s="16"/>
      <c r="DO474" s="16"/>
      <c r="DP474" s="16"/>
      <c r="DQ474" s="16"/>
      <c r="DR474" s="16"/>
      <c r="DS474" s="16"/>
      <c r="DT474" s="16"/>
      <c r="DU474" s="16"/>
      <c r="DV474" s="16"/>
      <c r="DW474" s="16"/>
      <c r="DX474" s="16"/>
      <c r="DY474" s="16"/>
      <c r="DZ474" s="16"/>
      <c r="EA474" s="16"/>
      <c r="EB474" s="16"/>
      <c r="EC474" s="16"/>
      <c r="ED474" s="16"/>
      <c r="EE474" s="16"/>
      <c r="EF474" s="16"/>
      <c r="EG474" s="16"/>
      <c r="EH474" s="16"/>
      <c r="EI474" s="16"/>
      <c r="EJ474" s="16"/>
      <c r="EK474" s="16"/>
      <c r="EL474" s="16"/>
      <c r="EM474" s="16"/>
      <c r="EN474" s="16"/>
      <c r="EO474" s="16"/>
      <c r="EP474" s="16"/>
      <c r="EQ474" s="16"/>
      <c r="ER474" s="16"/>
      <c r="ES474" s="16"/>
      <c r="ET474" s="16"/>
      <c r="EU474" s="16"/>
      <c r="EV474" s="16"/>
      <c r="EW474" s="16"/>
      <c r="EX474" s="16"/>
    </row>
    <row r="475" spans="1:154" hidden="1" x14ac:dyDescent="0.2">
      <c r="A475" s="87"/>
      <c r="B475" s="88"/>
      <c r="C475" s="88"/>
      <c r="D475" s="88"/>
      <c r="E475" s="88"/>
      <c r="F475" s="189" t="s">
        <v>32</v>
      </c>
      <c r="G475" s="123" t="s">
        <v>410</v>
      </c>
      <c r="H475" s="213"/>
      <c r="I475" s="214"/>
      <c r="J475" s="118">
        <f t="shared" si="68"/>
        <v>0</v>
      </c>
      <c r="K475" s="281"/>
      <c r="L475" s="215"/>
      <c r="M475" s="173"/>
      <c r="N475" s="170"/>
      <c r="O475" s="216"/>
      <c r="P475" s="216">
        <f t="shared" si="64"/>
        <v>0</v>
      </c>
      <c r="Q475" s="97"/>
      <c r="R475" s="73"/>
      <c r="S475" s="73"/>
      <c r="T475" s="74"/>
      <c r="U475" s="73"/>
      <c r="V475" s="73"/>
      <c r="W475" s="73"/>
      <c r="X475" s="73"/>
      <c r="Y475" s="73"/>
      <c r="Z475" s="73"/>
      <c r="AA475" s="73"/>
      <c r="AB475" s="73"/>
      <c r="AC475" s="73"/>
      <c r="AD475" s="73"/>
      <c r="AE475" s="73"/>
      <c r="AF475" s="73"/>
      <c r="AG475" s="73"/>
      <c r="AH475" s="73"/>
      <c r="AI475" s="73"/>
      <c r="AJ475" s="73"/>
      <c r="AK475" s="73"/>
      <c r="AL475" s="73"/>
      <c r="AM475" s="73"/>
      <c r="AN475" s="73"/>
      <c r="AO475" s="73"/>
      <c r="AP475" s="73"/>
      <c r="AQ475" s="73"/>
      <c r="AR475" s="73"/>
      <c r="AS475" s="14"/>
      <c r="AT475" s="14"/>
      <c r="AU475" s="14"/>
      <c r="AV475" s="14"/>
      <c r="AW475" s="14"/>
      <c r="AX475" s="14"/>
      <c r="AY475" s="14"/>
      <c r="AZ475" s="14"/>
      <c r="BA475" s="14"/>
      <c r="BB475" s="14"/>
      <c r="BC475" s="14"/>
      <c r="BD475" s="14"/>
      <c r="BE475" s="14"/>
      <c r="BF475" s="14"/>
      <c r="BG475" s="14"/>
      <c r="BH475" s="14"/>
      <c r="BI475" s="14"/>
      <c r="BJ475" s="14"/>
      <c r="BK475" s="14"/>
      <c r="BL475" s="14"/>
      <c r="BM475" s="14"/>
      <c r="BN475" s="14"/>
      <c r="BO475" s="14"/>
      <c r="BP475" s="14"/>
      <c r="BQ475" s="14"/>
      <c r="BR475" s="14"/>
      <c r="BS475" s="14"/>
      <c r="BT475" s="14"/>
      <c r="BU475" s="14"/>
      <c r="BV475" s="14"/>
      <c r="BW475" s="14"/>
      <c r="BX475" s="14"/>
      <c r="BY475" s="14"/>
      <c r="BZ475" s="14"/>
      <c r="CA475" s="14"/>
      <c r="CB475" s="14"/>
      <c r="CC475" s="14"/>
      <c r="CD475" s="14"/>
      <c r="CE475" s="14"/>
      <c r="CF475" s="14"/>
      <c r="CG475" s="14"/>
      <c r="CH475" s="14"/>
      <c r="CI475" s="14"/>
      <c r="CJ475" s="14"/>
      <c r="CK475" s="14"/>
      <c r="CL475" s="14"/>
      <c r="CM475" s="14"/>
      <c r="CN475" s="14"/>
      <c r="CO475" s="14"/>
      <c r="CP475" s="14"/>
      <c r="CQ475" s="14"/>
      <c r="CR475" s="14"/>
      <c r="CS475" s="14"/>
      <c r="CT475" s="14"/>
      <c r="CU475" s="14"/>
      <c r="CV475" s="14"/>
      <c r="CW475" s="14"/>
      <c r="CX475" s="14"/>
      <c r="CY475" s="14"/>
      <c r="CZ475" s="14"/>
      <c r="DA475" s="14"/>
      <c r="DB475" s="14"/>
      <c r="DC475" s="16"/>
      <c r="DD475" s="16"/>
      <c r="DE475" s="16"/>
      <c r="DF475" s="16"/>
      <c r="DG475" s="16"/>
      <c r="DH475" s="16"/>
      <c r="DI475" s="16"/>
      <c r="DJ475" s="16"/>
      <c r="DK475" s="16"/>
      <c r="DL475" s="16"/>
      <c r="DM475" s="16"/>
      <c r="DN475" s="16"/>
      <c r="DO475" s="16"/>
      <c r="DP475" s="16"/>
      <c r="DQ475" s="16"/>
      <c r="DR475" s="16"/>
      <c r="DS475" s="16"/>
      <c r="DT475" s="16"/>
      <c r="DU475" s="16"/>
      <c r="DV475" s="16"/>
      <c r="DW475" s="16"/>
      <c r="DX475" s="16"/>
      <c r="DY475" s="16"/>
      <c r="DZ475" s="16"/>
      <c r="EA475" s="16"/>
      <c r="EB475" s="16"/>
      <c r="EC475" s="16"/>
      <c r="ED475" s="16"/>
      <c r="EE475" s="16"/>
      <c r="EF475" s="16"/>
      <c r="EG475" s="16"/>
      <c r="EH475" s="16"/>
      <c r="EI475" s="16"/>
      <c r="EJ475" s="16"/>
      <c r="EK475" s="16"/>
      <c r="EL475" s="16"/>
      <c r="EM475" s="16"/>
      <c r="EN475" s="16"/>
      <c r="EO475" s="16"/>
      <c r="EP475" s="16"/>
      <c r="EQ475" s="16"/>
      <c r="ER475" s="16"/>
      <c r="ES475" s="16"/>
      <c r="ET475" s="16"/>
      <c r="EU475" s="16"/>
      <c r="EV475" s="16"/>
      <c r="EW475" s="16"/>
      <c r="EX475" s="16"/>
    </row>
    <row r="476" spans="1:154" hidden="1" x14ac:dyDescent="0.2">
      <c r="A476" s="87"/>
      <c r="B476" s="88"/>
      <c r="C476" s="88"/>
      <c r="D476" s="88">
        <v>80</v>
      </c>
      <c r="E476" s="88"/>
      <c r="F476" s="88"/>
      <c r="G476" s="212" t="s">
        <v>412</v>
      </c>
      <c r="H476" s="213"/>
      <c r="I476" s="214"/>
      <c r="J476" s="118">
        <f t="shared" si="68"/>
        <v>0</v>
      </c>
      <c r="K476" s="281"/>
      <c r="L476" s="215"/>
      <c r="M476" s="173"/>
      <c r="N476" s="170"/>
      <c r="O476" s="216">
        <f>O477+O478</f>
        <v>0</v>
      </c>
      <c r="P476" s="216">
        <f t="shared" si="64"/>
        <v>0</v>
      </c>
      <c r="Q476" s="97"/>
      <c r="R476" s="73"/>
      <c r="S476" s="73"/>
      <c r="T476" s="74"/>
      <c r="U476" s="73"/>
      <c r="V476" s="73"/>
      <c r="W476" s="73"/>
      <c r="X476" s="73"/>
      <c r="Y476" s="73"/>
      <c r="Z476" s="73"/>
      <c r="AA476" s="73"/>
      <c r="AB476" s="73"/>
      <c r="AC476" s="73"/>
      <c r="AD476" s="73"/>
      <c r="AE476" s="73"/>
      <c r="AF476" s="73"/>
      <c r="AG476" s="73"/>
      <c r="AH476" s="73"/>
      <c r="AI476" s="73"/>
      <c r="AJ476" s="73"/>
      <c r="AK476" s="73"/>
      <c r="AL476" s="73"/>
      <c r="AM476" s="73"/>
      <c r="AN476" s="73"/>
      <c r="AO476" s="73"/>
      <c r="AP476" s="73"/>
      <c r="AQ476" s="73"/>
      <c r="AR476" s="73"/>
      <c r="AS476" s="14"/>
      <c r="AT476" s="14"/>
      <c r="AU476" s="14"/>
      <c r="AV476" s="14"/>
      <c r="AW476" s="14"/>
      <c r="AX476" s="14"/>
      <c r="AY476" s="14"/>
      <c r="AZ476" s="14"/>
      <c r="BA476" s="14"/>
      <c r="BB476" s="14"/>
      <c r="BC476" s="14"/>
      <c r="BD476" s="14"/>
      <c r="BE476" s="14"/>
      <c r="BF476" s="14"/>
      <c r="BG476" s="14"/>
      <c r="BH476" s="14"/>
      <c r="BI476" s="14"/>
      <c r="BJ476" s="14"/>
      <c r="BK476" s="14"/>
      <c r="BL476" s="14"/>
      <c r="BM476" s="14"/>
      <c r="BN476" s="14"/>
      <c r="BO476" s="14"/>
      <c r="BP476" s="14"/>
      <c r="BQ476" s="14"/>
      <c r="BR476" s="14"/>
      <c r="BS476" s="14"/>
      <c r="BT476" s="14"/>
      <c r="BU476" s="14"/>
      <c r="BV476" s="14"/>
      <c r="BW476" s="14"/>
      <c r="BX476" s="14"/>
      <c r="BY476" s="14"/>
      <c r="BZ476" s="14"/>
      <c r="CA476" s="14"/>
      <c r="CB476" s="14"/>
      <c r="CC476" s="14"/>
      <c r="CD476" s="14"/>
      <c r="CE476" s="14"/>
      <c r="CF476" s="14"/>
      <c r="CG476" s="14"/>
      <c r="CH476" s="14"/>
      <c r="CI476" s="14"/>
      <c r="CJ476" s="14"/>
      <c r="CK476" s="14"/>
      <c r="CL476" s="14"/>
      <c r="CM476" s="14"/>
      <c r="CN476" s="14"/>
      <c r="CO476" s="14"/>
      <c r="CP476" s="14"/>
      <c r="CQ476" s="14"/>
      <c r="CR476" s="14"/>
      <c r="CS476" s="14"/>
      <c r="CT476" s="14"/>
      <c r="CU476" s="14"/>
      <c r="CV476" s="14"/>
      <c r="CW476" s="14"/>
      <c r="CX476" s="14"/>
      <c r="CY476" s="14"/>
      <c r="CZ476" s="14"/>
      <c r="DA476" s="14"/>
      <c r="DB476" s="14"/>
      <c r="DC476" s="16"/>
      <c r="DD476" s="16"/>
      <c r="DE476" s="16"/>
      <c r="DF476" s="16"/>
      <c r="DG476" s="16"/>
      <c r="DH476" s="16"/>
      <c r="DI476" s="16"/>
      <c r="DJ476" s="16"/>
      <c r="DK476" s="16"/>
      <c r="DL476" s="16"/>
      <c r="DM476" s="16"/>
      <c r="DN476" s="16"/>
      <c r="DO476" s="16"/>
      <c r="DP476" s="16"/>
      <c r="DQ476" s="16"/>
      <c r="DR476" s="16"/>
      <c r="DS476" s="16"/>
      <c r="DT476" s="16"/>
      <c r="DU476" s="16"/>
      <c r="DV476" s="16"/>
      <c r="DW476" s="16"/>
      <c r="DX476" s="16"/>
      <c r="DY476" s="16"/>
      <c r="DZ476" s="16"/>
      <c r="EA476" s="16"/>
      <c r="EB476" s="16"/>
      <c r="EC476" s="16"/>
      <c r="ED476" s="16"/>
      <c r="EE476" s="16"/>
      <c r="EF476" s="16"/>
      <c r="EG476" s="16"/>
      <c r="EH476" s="16"/>
      <c r="EI476" s="16"/>
      <c r="EJ476" s="16"/>
      <c r="EK476" s="16"/>
      <c r="EL476" s="16"/>
      <c r="EM476" s="16"/>
      <c r="EN476" s="16"/>
      <c r="EO476" s="16"/>
      <c r="EP476" s="16"/>
      <c r="EQ476" s="16"/>
      <c r="ER476" s="16"/>
      <c r="ES476" s="16"/>
      <c r="ET476" s="16"/>
      <c r="EU476" s="16"/>
      <c r="EV476" s="16"/>
      <c r="EW476" s="16"/>
      <c r="EX476" s="16"/>
    </row>
    <row r="477" spans="1:154" hidden="1" x14ac:dyDescent="0.2">
      <c r="A477" s="115"/>
      <c r="B477" s="116"/>
      <c r="C477" s="116"/>
      <c r="D477" s="116"/>
      <c r="E477" s="116" t="s">
        <v>26</v>
      </c>
      <c r="F477" s="116"/>
      <c r="G477" s="123" t="s">
        <v>413</v>
      </c>
      <c r="H477" s="217"/>
      <c r="I477" s="218"/>
      <c r="J477" s="118">
        <f t="shared" si="68"/>
        <v>0</v>
      </c>
      <c r="K477" s="281"/>
      <c r="L477" s="219"/>
      <c r="M477" s="120"/>
      <c r="N477" s="118"/>
      <c r="O477" s="261">
        <f>M477+N477</f>
        <v>0</v>
      </c>
      <c r="P477" s="261">
        <f t="shared" si="64"/>
        <v>0</v>
      </c>
      <c r="Q477" s="97"/>
      <c r="R477" s="73"/>
      <c r="S477" s="73"/>
      <c r="T477" s="74"/>
      <c r="U477" s="73"/>
      <c r="V477" s="73"/>
      <c r="W477" s="73"/>
      <c r="X477" s="73"/>
      <c r="Y477" s="73"/>
      <c r="Z477" s="73"/>
      <c r="AA477" s="73"/>
      <c r="AB477" s="73"/>
      <c r="AC477" s="73"/>
      <c r="AD477" s="73"/>
      <c r="AE477" s="73"/>
      <c r="AF477" s="73"/>
      <c r="AG477" s="73"/>
      <c r="AH477" s="73"/>
      <c r="AI477" s="73"/>
      <c r="AJ477" s="73"/>
      <c r="AK477" s="73"/>
      <c r="AL477" s="73"/>
      <c r="AM477" s="73"/>
      <c r="AN477" s="73"/>
      <c r="AO477" s="73"/>
      <c r="AP477" s="73"/>
      <c r="AQ477" s="73"/>
      <c r="AR477" s="73"/>
      <c r="AS477" s="14"/>
      <c r="AT477" s="14"/>
      <c r="AU477" s="14"/>
      <c r="AV477" s="14"/>
      <c r="AW477" s="14"/>
      <c r="AX477" s="14"/>
      <c r="AY477" s="14"/>
      <c r="AZ477" s="14"/>
      <c r="BA477" s="14"/>
      <c r="BB477" s="14"/>
      <c r="BC477" s="14"/>
      <c r="BD477" s="14"/>
      <c r="BE477" s="14"/>
      <c r="BF477" s="14"/>
      <c r="BG477" s="14"/>
      <c r="BH477" s="14"/>
      <c r="BI477" s="14"/>
      <c r="BJ477" s="14"/>
      <c r="BK477" s="14"/>
      <c r="BL477" s="14"/>
      <c r="BM477" s="14"/>
      <c r="BN477" s="14"/>
      <c r="BO477" s="14"/>
      <c r="BP477" s="14"/>
      <c r="BQ477" s="14"/>
      <c r="BR477" s="14"/>
      <c r="BS477" s="14"/>
      <c r="BT477" s="14"/>
      <c r="BU477" s="14"/>
      <c r="BV477" s="14"/>
      <c r="BW477" s="14"/>
      <c r="BX477" s="14"/>
      <c r="BY477" s="14"/>
      <c r="BZ477" s="14"/>
      <c r="CA477" s="14"/>
      <c r="CB477" s="14"/>
      <c r="CC477" s="14"/>
      <c r="CD477" s="14"/>
      <c r="CE477" s="14"/>
      <c r="CF477" s="14"/>
      <c r="CG477" s="14"/>
      <c r="CH477" s="14"/>
      <c r="CI477" s="14"/>
      <c r="CJ477" s="14"/>
      <c r="CK477" s="14"/>
      <c r="CL477" s="14"/>
      <c r="CM477" s="14"/>
      <c r="CN477" s="14"/>
      <c r="CO477" s="14"/>
      <c r="CP477" s="14"/>
      <c r="CQ477" s="14"/>
      <c r="CR477" s="14"/>
      <c r="CS477" s="14"/>
      <c r="CT477" s="14"/>
      <c r="CU477" s="14"/>
      <c r="CV477" s="14"/>
      <c r="CW477" s="14"/>
      <c r="CX477" s="14"/>
      <c r="CY477" s="14"/>
      <c r="CZ477" s="14"/>
      <c r="DA477" s="14"/>
      <c r="DB477" s="14"/>
      <c r="DC477" s="16"/>
      <c r="DD477" s="16"/>
      <c r="DE477" s="16"/>
      <c r="DF477" s="16"/>
      <c r="DG477" s="16"/>
      <c r="DH477" s="16"/>
      <c r="DI477" s="16"/>
      <c r="DJ477" s="16"/>
      <c r="DK477" s="16"/>
      <c r="DL477" s="16"/>
      <c r="DM477" s="16"/>
      <c r="DN477" s="16"/>
      <c r="DO477" s="16"/>
      <c r="DP477" s="16"/>
      <c r="DQ477" s="16"/>
      <c r="DR477" s="16"/>
      <c r="DS477" s="16"/>
      <c r="DT477" s="16"/>
      <c r="DU477" s="16"/>
      <c r="DV477" s="16"/>
      <c r="DW477" s="16"/>
      <c r="DX477" s="16"/>
      <c r="DY477" s="16"/>
      <c r="DZ477" s="16"/>
      <c r="EA477" s="16"/>
      <c r="EB477" s="16"/>
      <c r="EC477" s="16"/>
      <c r="ED477" s="16"/>
      <c r="EE477" s="16"/>
      <c r="EF477" s="16"/>
      <c r="EG477" s="16"/>
      <c r="EH477" s="16"/>
      <c r="EI477" s="16"/>
      <c r="EJ477" s="16"/>
      <c r="EK477" s="16"/>
      <c r="EL477" s="16"/>
      <c r="EM477" s="16"/>
      <c r="EN477" s="16"/>
      <c r="EO477" s="16"/>
      <c r="EP477" s="16"/>
      <c r="EQ477" s="16"/>
      <c r="ER477" s="16"/>
      <c r="ES477" s="16"/>
      <c r="ET477" s="16"/>
      <c r="EU477" s="16"/>
      <c r="EV477" s="16"/>
      <c r="EW477" s="16"/>
      <c r="EX477" s="16"/>
    </row>
    <row r="478" spans="1:154" ht="33" hidden="1" x14ac:dyDescent="0.2">
      <c r="A478" s="115"/>
      <c r="B478" s="116"/>
      <c r="C478" s="116"/>
      <c r="D478" s="116"/>
      <c r="E478" s="116" t="s">
        <v>51</v>
      </c>
      <c r="F478" s="116"/>
      <c r="G478" s="123" t="s">
        <v>414</v>
      </c>
      <c r="H478" s="217"/>
      <c r="I478" s="218"/>
      <c r="J478" s="118">
        <f t="shared" si="68"/>
        <v>0</v>
      </c>
      <c r="K478" s="281"/>
      <c r="L478" s="219"/>
      <c r="M478" s="120"/>
      <c r="N478" s="118"/>
      <c r="O478" s="261">
        <f>M478+N478</f>
        <v>0</v>
      </c>
      <c r="P478" s="261">
        <f t="shared" si="64"/>
        <v>0</v>
      </c>
      <c r="Q478" s="97"/>
      <c r="R478" s="73"/>
      <c r="S478" s="73"/>
      <c r="T478" s="74"/>
      <c r="U478" s="73"/>
      <c r="V478" s="73"/>
      <c r="W478" s="73"/>
      <c r="X478" s="73"/>
      <c r="Y478" s="73"/>
      <c r="Z478" s="73"/>
      <c r="AA478" s="73"/>
      <c r="AB478" s="73"/>
      <c r="AC478" s="73"/>
      <c r="AD478" s="73"/>
      <c r="AE478" s="73"/>
      <c r="AF478" s="73"/>
      <c r="AG478" s="73"/>
      <c r="AH478" s="73"/>
      <c r="AI478" s="73"/>
      <c r="AJ478" s="73"/>
      <c r="AK478" s="73"/>
      <c r="AL478" s="73"/>
      <c r="AM478" s="73"/>
      <c r="AN478" s="73"/>
      <c r="AO478" s="73"/>
      <c r="AP478" s="73"/>
      <c r="AQ478" s="73"/>
      <c r="AR478" s="73"/>
      <c r="AS478" s="14"/>
      <c r="AT478" s="14"/>
      <c r="AU478" s="14"/>
      <c r="AV478" s="14"/>
      <c r="AW478" s="14"/>
      <c r="AX478" s="14"/>
      <c r="AY478" s="14"/>
      <c r="AZ478" s="14"/>
      <c r="BA478" s="14"/>
      <c r="BB478" s="14"/>
      <c r="BC478" s="14"/>
      <c r="BD478" s="14"/>
      <c r="BE478" s="14"/>
      <c r="BF478" s="14"/>
      <c r="BG478" s="14"/>
      <c r="BH478" s="14"/>
      <c r="BI478" s="14"/>
      <c r="BJ478" s="14"/>
      <c r="BK478" s="14"/>
      <c r="BL478" s="14"/>
      <c r="BM478" s="14"/>
      <c r="BN478" s="14"/>
      <c r="BO478" s="14"/>
      <c r="BP478" s="14"/>
      <c r="BQ478" s="14"/>
      <c r="BR478" s="14"/>
      <c r="BS478" s="14"/>
      <c r="BT478" s="14"/>
      <c r="BU478" s="14"/>
      <c r="BV478" s="14"/>
      <c r="BW478" s="14"/>
      <c r="BX478" s="14"/>
      <c r="BY478" s="14"/>
      <c r="BZ478" s="14"/>
      <c r="CA478" s="14"/>
      <c r="CB478" s="14"/>
      <c r="CC478" s="14"/>
      <c r="CD478" s="14"/>
      <c r="CE478" s="14"/>
      <c r="CF478" s="14"/>
      <c r="CG478" s="14"/>
      <c r="CH478" s="14"/>
      <c r="CI478" s="14"/>
      <c r="CJ478" s="14"/>
      <c r="CK478" s="14"/>
      <c r="CL478" s="14"/>
      <c r="CM478" s="14"/>
      <c r="CN478" s="14"/>
      <c r="CO478" s="14"/>
      <c r="CP478" s="14"/>
      <c r="CQ478" s="14"/>
      <c r="CR478" s="14"/>
      <c r="CS478" s="14"/>
      <c r="CT478" s="14"/>
      <c r="CU478" s="14"/>
      <c r="CV478" s="14"/>
      <c r="CW478" s="14"/>
      <c r="CX478" s="14"/>
      <c r="CY478" s="14"/>
      <c r="CZ478" s="14"/>
      <c r="DA478" s="14"/>
      <c r="DB478" s="14"/>
      <c r="DC478" s="16"/>
      <c r="DD478" s="16"/>
      <c r="DE478" s="16"/>
      <c r="DF478" s="16"/>
      <c r="DG478" s="16"/>
      <c r="DH478" s="16"/>
      <c r="DI478" s="16"/>
      <c r="DJ478" s="16"/>
      <c r="DK478" s="16"/>
      <c r="DL478" s="16"/>
      <c r="DM478" s="16"/>
      <c r="DN478" s="16"/>
      <c r="DO478" s="16"/>
      <c r="DP478" s="16"/>
      <c r="DQ478" s="16"/>
      <c r="DR478" s="16"/>
      <c r="DS478" s="16"/>
      <c r="DT478" s="16"/>
      <c r="DU478" s="16"/>
      <c r="DV478" s="16"/>
      <c r="DW478" s="16"/>
      <c r="DX478" s="16"/>
      <c r="DY478" s="16"/>
      <c r="DZ478" s="16"/>
      <c r="EA478" s="16"/>
      <c r="EB478" s="16"/>
      <c r="EC478" s="16"/>
      <c r="ED478" s="16"/>
      <c r="EE478" s="16"/>
      <c r="EF478" s="16"/>
      <c r="EG478" s="16"/>
      <c r="EH478" s="16"/>
      <c r="EI478" s="16"/>
      <c r="EJ478" s="16"/>
      <c r="EK478" s="16"/>
      <c r="EL478" s="16"/>
      <c r="EM478" s="16"/>
      <c r="EN478" s="16"/>
      <c r="EO478" s="16"/>
      <c r="EP478" s="16"/>
      <c r="EQ478" s="16"/>
      <c r="ER478" s="16"/>
      <c r="ES478" s="16"/>
      <c r="ET478" s="16"/>
      <c r="EU478" s="16"/>
      <c r="EV478" s="16"/>
      <c r="EW478" s="16"/>
      <c r="EX478" s="16"/>
    </row>
    <row r="479" spans="1:154" x14ac:dyDescent="0.2">
      <c r="A479" s="235"/>
      <c r="B479" s="236"/>
      <c r="C479" s="236"/>
      <c r="D479" s="236">
        <v>85</v>
      </c>
      <c r="E479" s="236"/>
      <c r="F479" s="236"/>
      <c r="G479" s="237" t="s">
        <v>121</v>
      </c>
      <c r="H479" s="238"/>
      <c r="I479" s="239"/>
      <c r="J479" s="240">
        <f t="shared" si="68"/>
        <v>0</v>
      </c>
      <c r="K479" s="288"/>
      <c r="L479" s="242"/>
      <c r="M479" s="243">
        <v>-70277</v>
      </c>
      <c r="N479" s="240">
        <v>-2048</v>
      </c>
      <c r="O479" s="289">
        <f>M479+N479</f>
        <v>-72325</v>
      </c>
      <c r="P479" s="289">
        <f t="shared" si="64"/>
        <v>72325</v>
      </c>
      <c r="Q479" s="245"/>
      <c r="R479" s="73"/>
      <c r="S479" s="73"/>
      <c r="T479" s="74"/>
      <c r="U479" s="73"/>
      <c r="V479" s="73"/>
      <c r="W479" s="73"/>
      <c r="X479" s="73"/>
      <c r="Y479" s="73"/>
      <c r="Z479" s="73"/>
      <c r="AA479" s="73"/>
      <c r="AB479" s="73"/>
      <c r="AC479" s="73"/>
      <c r="AD479" s="73"/>
      <c r="AE479" s="73"/>
      <c r="AF479" s="73"/>
      <c r="AG479" s="73"/>
      <c r="AH479" s="73"/>
      <c r="AI479" s="73"/>
      <c r="AJ479" s="73"/>
      <c r="AK479" s="73"/>
      <c r="AL479" s="73"/>
      <c r="AM479" s="73"/>
      <c r="AN479" s="73"/>
      <c r="AO479" s="73"/>
      <c r="AP479" s="73"/>
      <c r="AQ479" s="73"/>
      <c r="AR479" s="73"/>
      <c r="AS479" s="14"/>
      <c r="AT479" s="14"/>
      <c r="AU479" s="14"/>
      <c r="AV479" s="14"/>
      <c r="AW479" s="14"/>
      <c r="AX479" s="14"/>
      <c r="AY479" s="14"/>
      <c r="AZ479" s="14"/>
      <c r="BA479" s="14"/>
      <c r="BB479" s="14"/>
      <c r="BC479" s="14"/>
      <c r="BD479" s="14"/>
      <c r="BE479" s="14"/>
      <c r="BF479" s="14"/>
      <c r="BG479" s="14"/>
      <c r="BH479" s="14"/>
      <c r="BI479" s="14"/>
      <c r="BJ479" s="14"/>
      <c r="BK479" s="14"/>
      <c r="BL479" s="14"/>
      <c r="BM479" s="14"/>
      <c r="BN479" s="14"/>
      <c r="BO479" s="14"/>
      <c r="BP479" s="14"/>
      <c r="BQ479" s="14"/>
      <c r="BR479" s="14"/>
      <c r="BS479" s="14"/>
      <c r="BT479" s="14"/>
      <c r="BU479" s="14"/>
      <c r="BV479" s="14"/>
      <c r="BW479" s="14"/>
      <c r="BX479" s="14"/>
      <c r="BY479" s="14"/>
      <c r="BZ479" s="14"/>
      <c r="CA479" s="14"/>
      <c r="CB479" s="14"/>
      <c r="CC479" s="14"/>
      <c r="CD479" s="14"/>
      <c r="CE479" s="14"/>
      <c r="CF479" s="14"/>
      <c r="CG479" s="14"/>
      <c r="CH479" s="14"/>
      <c r="CI479" s="14"/>
      <c r="CJ479" s="14"/>
      <c r="CK479" s="14"/>
      <c r="CL479" s="14"/>
      <c r="CM479" s="14"/>
      <c r="CN479" s="14"/>
      <c r="CO479" s="14"/>
      <c r="CP479" s="14"/>
      <c r="CQ479" s="14"/>
      <c r="CR479" s="14"/>
      <c r="CS479" s="14"/>
      <c r="CT479" s="14"/>
      <c r="CU479" s="14"/>
      <c r="CV479" s="14"/>
      <c r="CW479" s="14"/>
      <c r="CX479" s="14"/>
      <c r="CY479" s="14"/>
      <c r="CZ479" s="14"/>
      <c r="DA479" s="14"/>
      <c r="DB479" s="14"/>
      <c r="DC479" s="16"/>
      <c r="DD479" s="16"/>
      <c r="DE479" s="16"/>
      <c r="DF479" s="16"/>
      <c r="DG479" s="16"/>
      <c r="DH479" s="16"/>
      <c r="DI479" s="16"/>
      <c r="DJ479" s="16"/>
      <c r="DK479" s="16"/>
      <c r="DL479" s="16"/>
      <c r="DM479" s="16"/>
      <c r="DN479" s="16"/>
      <c r="DO479" s="16"/>
      <c r="DP479" s="16"/>
      <c r="DQ479" s="16"/>
      <c r="DR479" s="16"/>
      <c r="DS479" s="16"/>
      <c r="DT479" s="16"/>
      <c r="DU479" s="16"/>
      <c r="DV479" s="16"/>
      <c r="DW479" s="16"/>
      <c r="DX479" s="16"/>
      <c r="DY479" s="16"/>
      <c r="DZ479" s="16"/>
      <c r="EA479" s="16"/>
      <c r="EB479" s="16"/>
      <c r="EC479" s="16"/>
      <c r="ED479" s="16"/>
      <c r="EE479" s="16"/>
      <c r="EF479" s="16"/>
      <c r="EG479" s="16"/>
      <c r="EH479" s="16"/>
      <c r="EI479" s="16"/>
      <c r="EJ479" s="16"/>
      <c r="EK479" s="16"/>
      <c r="EL479" s="16"/>
      <c r="EM479" s="16"/>
      <c r="EN479" s="16"/>
      <c r="EO479" s="16"/>
      <c r="EP479" s="16"/>
      <c r="EQ479" s="16"/>
      <c r="ER479" s="16"/>
      <c r="ES479" s="16"/>
      <c r="ET479" s="16"/>
      <c r="EU479" s="16"/>
      <c r="EV479" s="16"/>
      <c r="EW479" s="16"/>
      <c r="EX479" s="16"/>
    </row>
    <row r="480" spans="1:154" hidden="1" x14ac:dyDescent="0.2">
      <c r="A480" s="115"/>
      <c r="B480" s="116"/>
      <c r="C480" s="116"/>
      <c r="D480" s="116"/>
      <c r="E480" s="116"/>
      <c r="F480" s="116"/>
      <c r="G480" s="123" t="s">
        <v>354</v>
      </c>
      <c r="H480" s="217"/>
      <c r="I480" s="218"/>
      <c r="J480" s="118">
        <f t="shared" si="68"/>
        <v>0</v>
      </c>
      <c r="K480" s="281"/>
      <c r="L480" s="219"/>
      <c r="M480" s="120"/>
      <c r="N480" s="118"/>
      <c r="O480" s="261"/>
      <c r="P480" s="261">
        <f t="shared" ref="P480:P489" si="69">H480-O480</f>
        <v>0</v>
      </c>
      <c r="Q480" s="97"/>
      <c r="R480" s="73"/>
      <c r="S480" s="73"/>
      <c r="T480" s="74"/>
      <c r="U480" s="73"/>
      <c r="V480" s="73"/>
      <c r="W480" s="73"/>
      <c r="X480" s="73"/>
      <c r="Y480" s="73"/>
      <c r="Z480" s="73"/>
      <c r="AA480" s="73"/>
      <c r="AB480" s="73"/>
      <c r="AC480" s="73"/>
      <c r="AD480" s="73"/>
      <c r="AE480" s="73"/>
      <c r="AF480" s="73"/>
      <c r="AG480" s="73"/>
      <c r="AH480" s="73"/>
      <c r="AI480" s="73"/>
      <c r="AJ480" s="73"/>
      <c r="AK480" s="73"/>
      <c r="AL480" s="73"/>
      <c r="AM480" s="73"/>
      <c r="AN480" s="73"/>
      <c r="AO480" s="73"/>
      <c r="AP480" s="73"/>
      <c r="AQ480" s="73"/>
      <c r="AR480" s="73"/>
      <c r="AS480" s="14"/>
      <c r="AT480" s="14"/>
      <c r="AU480" s="14"/>
      <c r="AV480" s="14"/>
      <c r="AW480" s="14"/>
      <c r="AX480" s="14"/>
      <c r="AY480" s="14"/>
      <c r="AZ480" s="14"/>
      <c r="BA480" s="14"/>
      <c r="BB480" s="14"/>
      <c r="BC480" s="14"/>
      <c r="BD480" s="14"/>
      <c r="BE480" s="14"/>
      <c r="BF480" s="14"/>
      <c r="BG480" s="14"/>
      <c r="BH480" s="14"/>
      <c r="BI480" s="14"/>
      <c r="BJ480" s="14"/>
      <c r="BK480" s="14"/>
      <c r="BL480" s="14"/>
      <c r="BM480" s="14"/>
      <c r="BN480" s="14"/>
      <c r="BO480" s="14"/>
      <c r="BP480" s="14"/>
      <c r="BQ480" s="14"/>
      <c r="BR480" s="14"/>
      <c r="BS480" s="14"/>
      <c r="BT480" s="14"/>
      <c r="BU480" s="14"/>
      <c r="BV480" s="14"/>
      <c r="BW480" s="14"/>
      <c r="BX480" s="14"/>
      <c r="BY480" s="14"/>
      <c r="BZ480" s="14"/>
      <c r="CA480" s="14"/>
      <c r="CB480" s="14"/>
      <c r="CC480" s="14"/>
      <c r="CD480" s="14"/>
      <c r="CE480" s="14"/>
      <c r="CF480" s="14"/>
      <c r="CG480" s="14"/>
      <c r="CH480" s="14"/>
      <c r="CI480" s="14"/>
      <c r="CJ480" s="14"/>
      <c r="CK480" s="14"/>
      <c r="CL480" s="14"/>
      <c r="CM480" s="14"/>
      <c r="CN480" s="14"/>
      <c r="CO480" s="14"/>
      <c r="CP480" s="14"/>
      <c r="CQ480" s="14"/>
      <c r="CR480" s="14"/>
      <c r="CS480" s="14"/>
      <c r="CT480" s="14"/>
      <c r="CU480" s="14"/>
      <c r="CV480" s="14"/>
      <c r="CW480" s="14"/>
      <c r="CX480" s="14"/>
      <c r="CY480" s="14"/>
      <c r="CZ480" s="14"/>
      <c r="DA480" s="14"/>
      <c r="DB480" s="14"/>
      <c r="DC480" s="16"/>
      <c r="DD480" s="16"/>
      <c r="DE480" s="16"/>
      <c r="DF480" s="16"/>
      <c r="DG480" s="16"/>
      <c r="DH480" s="16"/>
      <c r="DI480" s="16"/>
      <c r="DJ480" s="16"/>
      <c r="DK480" s="16"/>
      <c r="DL480" s="16"/>
      <c r="DM480" s="16"/>
      <c r="DN480" s="16"/>
      <c r="DO480" s="16"/>
      <c r="DP480" s="16"/>
      <c r="DQ480" s="16"/>
      <c r="DR480" s="16"/>
      <c r="DS480" s="16"/>
      <c r="DT480" s="16"/>
      <c r="DU480" s="16"/>
      <c r="DV480" s="16"/>
      <c r="DW480" s="16"/>
      <c r="DX480" s="16"/>
      <c r="DY480" s="16"/>
      <c r="DZ480" s="16"/>
      <c r="EA480" s="16"/>
      <c r="EB480" s="16"/>
      <c r="EC480" s="16"/>
      <c r="ED480" s="16"/>
      <c r="EE480" s="16"/>
      <c r="EF480" s="16"/>
      <c r="EG480" s="16"/>
      <c r="EH480" s="16"/>
      <c r="EI480" s="16"/>
      <c r="EJ480" s="16"/>
      <c r="EK480" s="16"/>
      <c r="EL480" s="16"/>
      <c r="EM480" s="16"/>
      <c r="EN480" s="16"/>
      <c r="EO480" s="16"/>
      <c r="EP480" s="16"/>
      <c r="EQ480" s="16"/>
      <c r="ER480" s="16"/>
      <c r="ES480" s="16"/>
      <c r="ET480" s="16"/>
      <c r="EU480" s="16"/>
      <c r="EV480" s="16"/>
      <c r="EW480" s="16"/>
      <c r="EX480" s="16"/>
    </row>
    <row r="481" spans="1:156" x14ac:dyDescent="0.2">
      <c r="A481" s="246" t="s">
        <v>362</v>
      </c>
      <c r="B481" s="247" t="s">
        <v>38</v>
      </c>
      <c r="C481" s="247"/>
      <c r="D481" s="247"/>
      <c r="E481" s="247"/>
      <c r="F481" s="247"/>
      <c r="G481" s="248" t="s">
        <v>415</v>
      </c>
      <c r="H481" s="213">
        <f>SUM(H482:H484)</f>
        <v>7665000</v>
      </c>
      <c r="I481" s="214">
        <f>SUM(I482:I484)</f>
        <v>7665000</v>
      </c>
      <c r="J481" s="170">
        <f t="shared" si="68"/>
        <v>0</v>
      </c>
      <c r="K481" s="281"/>
      <c r="L481" s="215">
        <f>SUM(L482:L484)</f>
        <v>4798000</v>
      </c>
      <c r="M481" s="170">
        <f>SUM(M482:M484)</f>
        <v>3731796</v>
      </c>
      <c r="N481" s="170">
        <f>SUM(N482:N484)</f>
        <v>968836</v>
      </c>
      <c r="O481" s="216">
        <f>SUM(O482:O484)</f>
        <v>4700632</v>
      </c>
      <c r="P481" s="216">
        <f t="shared" si="69"/>
        <v>2964368</v>
      </c>
      <c r="Q481" s="97"/>
      <c r="R481" s="73"/>
      <c r="S481" s="73"/>
      <c r="T481" s="74"/>
      <c r="U481" s="73"/>
      <c r="V481" s="73"/>
      <c r="W481" s="73"/>
      <c r="X481" s="73"/>
      <c r="Y481" s="73"/>
      <c r="Z481" s="73"/>
      <c r="AA481" s="73"/>
      <c r="AB481" s="73"/>
      <c r="AC481" s="73"/>
      <c r="AD481" s="73"/>
      <c r="AE481" s="73"/>
      <c r="AF481" s="73"/>
      <c r="AG481" s="73"/>
      <c r="AH481" s="73"/>
      <c r="AI481" s="73"/>
      <c r="AJ481" s="73"/>
      <c r="AK481" s="73"/>
      <c r="AL481" s="73"/>
      <c r="AM481" s="73"/>
      <c r="AN481" s="73"/>
      <c r="AO481" s="73"/>
      <c r="AP481" s="73"/>
      <c r="AQ481" s="73"/>
      <c r="AR481" s="73"/>
      <c r="AS481" s="14"/>
      <c r="AT481" s="14"/>
      <c r="AU481" s="14"/>
      <c r="AV481" s="14"/>
      <c r="AW481" s="14"/>
      <c r="AX481" s="14"/>
      <c r="AY481" s="14"/>
      <c r="AZ481" s="14"/>
      <c r="BA481" s="14"/>
      <c r="BB481" s="14"/>
      <c r="BC481" s="14"/>
      <c r="BD481" s="14"/>
      <c r="BE481" s="14"/>
      <c r="BF481" s="14"/>
      <c r="BG481" s="14"/>
      <c r="BH481" s="14"/>
      <c r="BI481" s="14"/>
      <c r="BJ481" s="14"/>
      <c r="BK481" s="14"/>
      <c r="BL481" s="14"/>
      <c r="BM481" s="14"/>
      <c r="BN481" s="14"/>
      <c r="BO481" s="14"/>
      <c r="BP481" s="14"/>
      <c r="BQ481" s="14"/>
      <c r="BR481" s="14"/>
      <c r="BS481" s="14"/>
      <c r="BT481" s="14"/>
      <c r="BU481" s="14"/>
      <c r="BV481" s="14"/>
      <c r="BW481" s="14"/>
      <c r="BX481" s="14"/>
      <c r="BY481" s="14"/>
      <c r="BZ481" s="14"/>
      <c r="CA481" s="14"/>
      <c r="CB481" s="14"/>
      <c r="CC481" s="14"/>
      <c r="CD481" s="14"/>
      <c r="CE481" s="14"/>
      <c r="CF481" s="14"/>
      <c r="CG481" s="14"/>
      <c r="CH481" s="14"/>
      <c r="CI481" s="14"/>
      <c r="CJ481" s="14"/>
      <c r="CK481" s="14"/>
      <c r="CL481" s="14"/>
      <c r="CM481" s="14"/>
      <c r="CN481" s="14"/>
      <c r="CO481" s="14"/>
      <c r="CP481" s="14"/>
      <c r="CQ481" s="14"/>
      <c r="CR481" s="14"/>
      <c r="CS481" s="14"/>
      <c r="CT481" s="14"/>
      <c r="CU481" s="14"/>
      <c r="CV481" s="14"/>
      <c r="CW481" s="14"/>
      <c r="CX481" s="14"/>
      <c r="CY481" s="14"/>
      <c r="CZ481" s="14"/>
      <c r="DA481" s="14"/>
      <c r="DB481" s="14"/>
      <c r="DC481" s="16"/>
      <c r="DD481" s="16"/>
      <c r="DE481" s="16"/>
      <c r="DF481" s="16"/>
      <c r="DG481" s="16"/>
      <c r="DH481" s="16"/>
      <c r="DI481" s="16"/>
      <c r="DJ481" s="16"/>
      <c r="DK481" s="16"/>
      <c r="DL481" s="16"/>
      <c r="DM481" s="16"/>
      <c r="DN481" s="16"/>
      <c r="DO481" s="16"/>
      <c r="DP481" s="16"/>
      <c r="DQ481" s="16"/>
      <c r="DR481" s="16"/>
      <c r="DS481" s="16"/>
      <c r="DT481" s="16"/>
      <c r="DU481" s="16"/>
      <c r="DV481" s="16"/>
      <c r="DW481" s="16"/>
      <c r="DX481" s="16"/>
      <c r="DY481" s="16"/>
      <c r="DZ481" s="16"/>
      <c r="EA481" s="16"/>
      <c r="EB481" s="16"/>
      <c r="EC481" s="16"/>
      <c r="ED481" s="16"/>
      <c r="EE481" s="16"/>
      <c r="EF481" s="16"/>
      <c r="EG481" s="16"/>
      <c r="EH481" s="16"/>
      <c r="EI481" s="16"/>
      <c r="EJ481" s="16"/>
      <c r="EK481" s="16"/>
      <c r="EL481" s="16"/>
      <c r="EM481" s="16"/>
      <c r="EN481" s="16"/>
      <c r="EO481" s="16"/>
      <c r="EP481" s="16"/>
      <c r="EQ481" s="16"/>
      <c r="ER481" s="16"/>
      <c r="ES481" s="16"/>
      <c r="ET481" s="16"/>
      <c r="EU481" s="16"/>
      <c r="EV481" s="16"/>
      <c r="EW481" s="16"/>
      <c r="EX481" s="16"/>
    </row>
    <row r="482" spans="1:156" x14ac:dyDescent="0.2">
      <c r="A482" s="246"/>
      <c r="B482" s="247"/>
      <c r="C482" s="247" t="s">
        <v>26</v>
      </c>
      <c r="D482" s="247"/>
      <c r="E482" s="247"/>
      <c r="F482" s="247"/>
      <c r="G482" s="248" t="s">
        <v>416</v>
      </c>
      <c r="H482" s="213">
        <f>H404+H410</f>
        <v>9000</v>
      </c>
      <c r="I482" s="214">
        <f>I404+I410</f>
        <v>9000</v>
      </c>
      <c r="J482" s="170">
        <f t="shared" si="68"/>
        <v>0</v>
      </c>
      <c r="K482" s="281"/>
      <c r="L482" s="215">
        <f>L404+L410</f>
        <v>9000</v>
      </c>
      <c r="M482" s="170">
        <f>M404+M410</f>
        <v>9000</v>
      </c>
      <c r="N482" s="170">
        <f>N404+N410</f>
        <v>0</v>
      </c>
      <c r="O482" s="216">
        <f>O404+O410</f>
        <v>9000</v>
      </c>
      <c r="P482" s="216">
        <f t="shared" si="69"/>
        <v>0</v>
      </c>
      <c r="Q482" s="97"/>
      <c r="R482" s="73"/>
      <c r="S482" s="73"/>
      <c r="T482" s="74"/>
      <c r="U482" s="73"/>
      <c r="V482" s="73"/>
      <c r="W482" s="73"/>
      <c r="X482" s="73"/>
      <c r="Y482" s="73"/>
      <c r="Z482" s="73"/>
      <c r="AA482" s="73"/>
      <c r="AB482" s="73"/>
      <c r="AC482" s="73"/>
      <c r="AD482" s="73"/>
      <c r="AE482" s="73"/>
      <c r="AF482" s="73"/>
      <c r="AG482" s="73"/>
      <c r="AH482" s="73"/>
      <c r="AI482" s="73"/>
      <c r="AJ482" s="73"/>
      <c r="AK482" s="73"/>
      <c r="AL482" s="73"/>
      <c r="AM482" s="73"/>
      <c r="AN482" s="73"/>
      <c r="AO482" s="73"/>
      <c r="AP482" s="73"/>
      <c r="AQ482" s="73"/>
      <c r="AR482" s="73"/>
      <c r="AS482" s="14"/>
      <c r="AT482" s="14"/>
      <c r="AU482" s="14"/>
      <c r="AV482" s="14"/>
      <c r="AW482" s="14"/>
      <c r="AX482" s="14"/>
      <c r="AY482" s="14"/>
      <c r="AZ482" s="14"/>
      <c r="BA482" s="14"/>
      <c r="BB482" s="14"/>
      <c r="BC482" s="14"/>
      <c r="BD482" s="14"/>
      <c r="BE482" s="14"/>
      <c r="BF482" s="14"/>
      <c r="BG482" s="14"/>
      <c r="BH482" s="14"/>
      <c r="BI482" s="14"/>
      <c r="BJ482" s="14"/>
      <c r="BK482" s="14"/>
      <c r="BL482" s="14"/>
      <c r="BM482" s="14"/>
      <c r="BN482" s="14"/>
      <c r="BO482" s="14"/>
      <c r="BP482" s="14"/>
      <c r="BQ482" s="14"/>
      <c r="BR482" s="14"/>
      <c r="BS482" s="14"/>
      <c r="BT482" s="14"/>
      <c r="BU482" s="14"/>
      <c r="BV482" s="14"/>
      <c r="BW482" s="14"/>
      <c r="BX482" s="14"/>
      <c r="BY482" s="14"/>
      <c r="BZ482" s="14"/>
      <c r="CA482" s="14"/>
      <c r="CB482" s="14"/>
      <c r="CC482" s="14"/>
      <c r="CD482" s="14"/>
      <c r="CE482" s="14"/>
      <c r="CF482" s="14"/>
      <c r="CG482" s="14"/>
      <c r="CH482" s="14"/>
      <c r="CI482" s="14"/>
      <c r="CJ482" s="14"/>
      <c r="CK482" s="14"/>
      <c r="CL482" s="14"/>
      <c r="CM482" s="14"/>
      <c r="CN482" s="14"/>
      <c r="CO482" s="14"/>
      <c r="CP482" s="14"/>
      <c r="CQ482" s="14"/>
      <c r="CR482" s="14"/>
      <c r="CS482" s="14"/>
      <c r="CT482" s="14"/>
      <c r="CU482" s="14"/>
      <c r="CV482" s="14"/>
      <c r="CW482" s="14"/>
      <c r="CX482" s="14"/>
      <c r="CY482" s="14"/>
      <c r="CZ482" s="14"/>
      <c r="DA482" s="14"/>
      <c r="DB482" s="14"/>
      <c r="DC482" s="16"/>
      <c r="DD482" s="16"/>
      <c r="DE482" s="16"/>
      <c r="DF482" s="16"/>
      <c r="DG482" s="16"/>
      <c r="DH482" s="16"/>
      <c r="DI482" s="16"/>
      <c r="DJ482" s="16"/>
      <c r="DK482" s="16"/>
      <c r="DL482" s="16"/>
      <c r="DM482" s="16"/>
      <c r="DN482" s="16"/>
      <c r="DO482" s="16"/>
      <c r="DP482" s="16"/>
      <c r="DQ482" s="16"/>
      <c r="DR482" s="16"/>
      <c r="DS482" s="16"/>
      <c r="DT482" s="16"/>
      <c r="DU482" s="16"/>
      <c r="DV482" s="16"/>
      <c r="DW482" s="16"/>
      <c r="DX482" s="16"/>
      <c r="DY482" s="16"/>
      <c r="DZ482" s="16"/>
      <c r="EA482" s="16"/>
      <c r="EB482" s="16"/>
      <c r="EC482" s="16"/>
      <c r="ED482" s="16"/>
      <c r="EE482" s="16"/>
      <c r="EF482" s="16"/>
      <c r="EG482" s="16"/>
      <c r="EH482" s="16"/>
      <c r="EI482" s="16"/>
      <c r="EJ482" s="16"/>
      <c r="EK482" s="16"/>
      <c r="EL482" s="16"/>
      <c r="EM482" s="16"/>
      <c r="EN482" s="16"/>
      <c r="EO482" s="16"/>
      <c r="EP482" s="16"/>
      <c r="EQ482" s="16"/>
      <c r="ER482" s="16"/>
      <c r="ES482" s="16"/>
      <c r="ET482" s="16"/>
      <c r="EU482" s="16"/>
      <c r="EV482" s="16"/>
      <c r="EW482" s="16"/>
      <c r="EX482" s="16"/>
    </row>
    <row r="483" spans="1:156" x14ac:dyDescent="0.2">
      <c r="A483" s="246"/>
      <c r="B483" s="247"/>
      <c r="C483" s="247" t="s">
        <v>155</v>
      </c>
      <c r="D483" s="247"/>
      <c r="E483" s="247"/>
      <c r="F483" s="247"/>
      <c r="G483" s="248" t="s">
        <v>417</v>
      </c>
      <c r="H483" s="213">
        <f>H407+H426</f>
        <v>7656000</v>
      </c>
      <c r="I483" s="214">
        <f>I407+I426</f>
        <v>7656000</v>
      </c>
      <c r="J483" s="170">
        <f t="shared" si="68"/>
        <v>0</v>
      </c>
      <c r="K483" s="281"/>
      <c r="L483" s="215">
        <f>L407+L426</f>
        <v>4789000</v>
      </c>
      <c r="M483" s="170">
        <f>M407+M426</f>
        <v>3793073</v>
      </c>
      <c r="N483" s="170">
        <f>N407+N426</f>
        <v>970884</v>
      </c>
      <c r="O483" s="216">
        <f>O407+O426</f>
        <v>4763957</v>
      </c>
      <c r="P483" s="216">
        <f t="shared" si="69"/>
        <v>2892043</v>
      </c>
      <c r="Q483" s="97"/>
      <c r="R483" s="73"/>
      <c r="S483" s="73"/>
      <c r="T483" s="74"/>
      <c r="U483" s="73"/>
      <c r="V483" s="73"/>
      <c r="W483" s="73"/>
      <c r="X483" s="73"/>
      <c r="Y483" s="73"/>
      <c r="Z483" s="73"/>
      <c r="AA483" s="73"/>
      <c r="AB483" s="73"/>
      <c r="AC483" s="73"/>
      <c r="AD483" s="73"/>
      <c r="AE483" s="73"/>
      <c r="AF483" s="73"/>
      <c r="AG483" s="73"/>
      <c r="AH483" s="73"/>
      <c r="AI483" s="73"/>
      <c r="AJ483" s="73"/>
      <c r="AK483" s="73"/>
      <c r="AL483" s="73"/>
      <c r="AM483" s="73"/>
      <c r="AN483" s="73"/>
      <c r="AO483" s="73"/>
      <c r="AP483" s="73"/>
      <c r="AQ483" s="73"/>
      <c r="AR483" s="73"/>
      <c r="AS483" s="14"/>
      <c r="AT483" s="14"/>
      <c r="AU483" s="14"/>
      <c r="AV483" s="14"/>
      <c r="AW483" s="14"/>
      <c r="AX483" s="14"/>
      <c r="AY483" s="14"/>
      <c r="AZ483" s="14"/>
      <c r="BA483" s="14"/>
      <c r="BB483" s="14"/>
      <c r="BC483" s="14"/>
      <c r="BD483" s="14"/>
      <c r="BE483" s="14"/>
      <c r="BF483" s="14"/>
      <c r="BG483" s="14"/>
      <c r="BH483" s="14"/>
      <c r="BI483" s="14"/>
      <c r="BJ483" s="14"/>
      <c r="BK483" s="14"/>
      <c r="BL483" s="14"/>
      <c r="BM483" s="14"/>
      <c r="BN483" s="14"/>
      <c r="BO483" s="14"/>
      <c r="BP483" s="14"/>
      <c r="BQ483" s="14"/>
      <c r="BR483" s="14"/>
      <c r="BS483" s="14"/>
      <c r="BT483" s="14"/>
      <c r="BU483" s="14"/>
      <c r="BV483" s="14"/>
      <c r="BW483" s="14"/>
      <c r="BX483" s="14"/>
      <c r="BY483" s="14"/>
      <c r="BZ483" s="14"/>
      <c r="CA483" s="14"/>
      <c r="CB483" s="14"/>
      <c r="CC483" s="14"/>
      <c r="CD483" s="14"/>
      <c r="CE483" s="14"/>
      <c r="CF483" s="14"/>
      <c r="CG483" s="14"/>
      <c r="CH483" s="14"/>
      <c r="CI483" s="14"/>
      <c r="CJ483" s="14"/>
      <c r="CK483" s="14"/>
      <c r="CL483" s="14"/>
      <c r="CM483" s="14"/>
      <c r="CN483" s="14"/>
      <c r="CO483" s="14"/>
      <c r="CP483" s="14"/>
      <c r="CQ483" s="14"/>
      <c r="CR483" s="14"/>
      <c r="CS483" s="14"/>
      <c r="CT483" s="14"/>
      <c r="CU483" s="14"/>
      <c r="CV483" s="14"/>
      <c r="CW483" s="14"/>
      <c r="CX483" s="14"/>
      <c r="CY483" s="14"/>
      <c r="CZ483" s="14"/>
      <c r="DA483" s="14"/>
      <c r="DB483" s="14"/>
      <c r="DC483" s="16"/>
      <c r="DD483" s="16"/>
      <c r="DE483" s="16"/>
      <c r="DF483" s="16"/>
      <c r="DG483" s="16"/>
      <c r="DH483" s="16"/>
      <c r="DI483" s="16"/>
      <c r="DJ483" s="16"/>
      <c r="DK483" s="16"/>
      <c r="DL483" s="16"/>
      <c r="DM483" s="16"/>
      <c r="DN483" s="16"/>
      <c r="DO483" s="16"/>
      <c r="DP483" s="16"/>
      <c r="DQ483" s="16"/>
      <c r="DR483" s="16"/>
      <c r="DS483" s="16"/>
      <c r="DT483" s="16"/>
      <c r="DU483" s="16"/>
      <c r="DV483" s="16"/>
      <c r="DW483" s="16"/>
      <c r="DX483" s="16"/>
      <c r="DY483" s="16"/>
      <c r="DZ483" s="16"/>
      <c r="EA483" s="16"/>
      <c r="EB483" s="16"/>
      <c r="EC483" s="16"/>
      <c r="ED483" s="16"/>
      <c r="EE483" s="16"/>
      <c r="EF483" s="16"/>
      <c r="EG483" s="16"/>
      <c r="EH483" s="16"/>
      <c r="EI483" s="16"/>
      <c r="EJ483" s="16"/>
      <c r="EK483" s="16"/>
      <c r="EL483" s="16"/>
      <c r="EM483" s="16"/>
      <c r="EN483" s="16"/>
      <c r="EO483" s="16"/>
      <c r="EP483" s="16"/>
      <c r="EQ483" s="16"/>
      <c r="ER483" s="16"/>
      <c r="ES483" s="16"/>
      <c r="ET483" s="16"/>
      <c r="EU483" s="16"/>
      <c r="EV483" s="16"/>
      <c r="EW483" s="16"/>
      <c r="EX483" s="16"/>
    </row>
    <row r="484" spans="1:156" x14ac:dyDescent="0.2">
      <c r="A484" s="246"/>
      <c r="B484" s="247"/>
      <c r="C484" s="247" t="s">
        <v>125</v>
      </c>
      <c r="D484" s="247"/>
      <c r="E484" s="247"/>
      <c r="F484" s="247"/>
      <c r="G484" s="248" t="s">
        <v>418</v>
      </c>
      <c r="H484" s="213">
        <f>H402-H482-H483</f>
        <v>0</v>
      </c>
      <c r="I484" s="214">
        <f>I402-I482-I483</f>
        <v>0</v>
      </c>
      <c r="J484" s="170">
        <f t="shared" si="68"/>
        <v>0</v>
      </c>
      <c r="K484" s="281"/>
      <c r="L484" s="215">
        <f>L402-L482-L483</f>
        <v>0</v>
      </c>
      <c r="M484" s="170">
        <f>M402-M482-M483</f>
        <v>-70277</v>
      </c>
      <c r="N484" s="170">
        <f>N402-N482-N483</f>
        <v>-2048</v>
      </c>
      <c r="O484" s="216">
        <f>O402-O482-O483</f>
        <v>-72325</v>
      </c>
      <c r="P484" s="216">
        <f t="shared" si="69"/>
        <v>72325</v>
      </c>
      <c r="Q484" s="97"/>
      <c r="R484" s="73"/>
      <c r="S484" s="73"/>
      <c r="T484" s="74"/>
      <c r="U484" s="73"/>
      <c r="V484" s="73"/>
      <c r="W484" s="73"/>
      <c r="X484" s="73"/>
      <c r="Y484" s="73"/>
      <c r="Z484" s="73"/>
      <c r="AA484" s="73"/>
      <c r="AB484" s="73"/>
      <c r="AC484" s="73"/>
      <c r="AD484" s="73"/>
      <c r="AE484" s="73"/>
      <c r="AF484" s="73"/>
      <c r="AG484" s="73"/>
      <c r="AH484" s="73"/>
      <c r="AI484" s="73"/>
      <c r="AJ484" s="73"/>
      <c r="AK484" s="73"/>
      <c r="AL484" s="73"/>
      <c r="AM484" s="73"/>
      <c r="AN484" s="73"/>
      <c r="AO484" s="73"/>
      <c r="AP484" s="73"/>
      <c r="AQ484" s="73"/>
      <c r="AR484" s="73"/>
      <c r="AS484" s="14"/>
      <c r="AT484" s="14"/>
      <c r="AU484" s="14"/>
      <c r="AV484" s="14"/>
      <c r="AW484" s="14"/>
      <c r="AX484" s="14"/>
      <c r="AY484" s="14"/>
      <c r="AZ484" s="14"/>
      <c r="BA484" s="14"/>
      <c r="BB484" s="14"/>
      <c r="BC484" s="14"/>
      <c r="BD484" s="14"/>
      <c r="BE484" s="14"/>
      <c r="BF484" s="14"/>
      <c r="BG484" s="14"/>
      <c r="BH484" s="14"/>
      <c r="BI484" s="14"/>
      <c r="BJ484" s="14"/>
      <c r="BK484" s="14"/>
      <c r="BL484" s="14"/>
      <c r="BM484" s="14"/>
      <c r="BN484" s="14"/>
      <c r="BO484" s="14"/>
      <c r="BP484" s="14"/>
      <c r="BQ484" s="14"/>
      <c r="BR484" s="14"/>
      <c r="BS484" s="14"/>
      <c r="BT484" s="14"/>
      <c r="BU484" s="14"/>
      <c r="BV484" s="14"/>
      <c r="BW484" s="14"/>
      <c r="BX484" s="14"/>
      <c r="BY484" s="14"/>
      <c r="BZ484" s="14"/>
      <c r="CA484" s="14"/>
      <c r="CB484" s="14"/>
      <c r="CC484" s="14"/>
      <c r="CD484" s="14"/>
      <c r="CE484" s="14"/>
      <c r="CF484" s="14"/>
      <c r="CG484" s="14"/>
      <c r="CH484" s="14"/>
      <c r="CI484" s="14"/>
      <c r="CJ484" s="14"/>
      <c r="CK484" s="14"/>
      <c r="CL484" s="14"/>
      <c r="CM484" s="14"/>
      <c r="CN484" s="14"/>
      <c r="CO484" s="14"/>
      <c r="CP484" s="14"/>
      <c r="CQ484" s="14"/>
      <c r="CR484" s="14"/>
      <c r="CS484" s="14"/>
      <c r="CT484" s="14"/>
      <c r="CU484" s="14"/>
      <c r="CV484" s="14"/>
      <c r="CW484" s="14"/>
      <c r="CX484" s="14"/>
      <c r="CY484" s="14"/>
      <c r="CZ484" s="14"/>
      <c r="DA484" s="14"/>
      <c r="DB484" s="14"/>
      <c r="DC484" s="16"/>
      <c r="DD484" s="16"/>
      <c r="DE484" s="16"/>
      <c r="DF484" s="16"/>
      <c r="DG484" s="16"/>
      <c r="DH484" s="16"/>
      <c r="DI484" s="16"/>
      <c r="DJ484" s="16"/>
      <c r="DK484" s="16"/>
      <c r="DL484" s="16"/>
      <c r="DM484" s="16"/>
      <c r="DN484" s="16"/>
      <c r="DO484" s="16"/>
      <c r="DP484" s="16"/>
      <c r="DQ484" s="16"/>
      <c r="DR484" s="16"/>
      <c r="DS484" s="16"/>
      <c r="DT484" s="16"/>
      <c r="DU484" s="16"/>
      <c r="DV484" s="16"/>
      <c r="DW484" s="16"/>
      <c r="DX484" s="16"/>
      <c r="DY484" s="16"/>
      <c r="DZ484" s="16"/>
      <c r="EA484" s="16"/>
      <c r="EB484" s="16"/>
      <c r="EC484" s="16"/>
      <c r="ED484" s="16"/>
      <c r="EE484" s="16"/>
      <c r="EF484" s="16"/>
      <c r="EG484" s="16"/>
      <c r="EH484" s="16"/>
      <c r="EI484" s="16"/>
      <c r="EJ484" s="16"/>
      <c r="EK484" s="16"/>
      <c r="EL484" s="16"/>
      <c r="EM484" s="16"/>
      <c r="EN484" s="16"/>
      <c r="EO484" s="16"/>
      <c r="EP484" s="16"/>
      <c r="EQ484" s="16"/>
      <c r="ER484" s="16"/>
      <c r="ES484" s="16"/>
      <c r="ET484" s="16"/>
      <c r="EU484" s="16"/>
      <c r="EV484" s="16"/>
      <c r="EW484" s="16"/>
      <c r="EX484" s="16"/>
    </row>
    <row r="485" spans="1:156" x14ac:dyDescent="0.2">
      <c r="A485" s="246">
        <v>8904</v>
      </c>
      <c r="B485" s="247" t="s">
        <v>40</v>
      </c>
      <c r="C485" s="247"/>
      <c r="D485" s="247"/>
      <c r="E485" s="247"/>
      <c r="F485" s="247"/>
      <c r="G485" s="248" t="s">
        <v>419</v>
      </c>
      <c r="H485" s="213">
        <f>H71-H486</f>
        <v>18601400</v>
      </c>
      <c r="I485" s="214">
        <f>I71-I486</f>
        <v>18593303</v>
      </c>
      <c r="J485" s="170">
        <f t="shared" si="68"/>
        <v>8097</v>
      </c>
      <c r="K485" s="281"/>
      <c r="L485" s="215">
        <f>L71-L486</f>
        <v>15634900</v>
      </c>
      <c r="M485" s="290">
        <f>M71-M486</f>
        <v>13222154</v>
      </c>
      <c r="N485" s="290">
        <f>N71-N486</f>
        <v>2069439</v>
      </c>
      <c r="O485" s="216">
        <f>O71-O486</f>
        <v>15291593</v>
      </c>
      <c r="P485" s="216">
        <f t="shared" si="69"/>
        <v>3309807</v>
      </c>
      <c r="Q485" s="97"/>
      <c r="R485" s="73"/>
      <c r="S485" s="73"/>
      <c r="T485" s="74"/>
      <c r="U485" s="73"/>
      <c r="V485" s="73"/>
      <c r="W485" s="73"/>
      <c r="X485" s="73"/>
      <c r="Y485" s="73"/>
      <c r="Z485" s="73"/>
      <c r="AA485" s="73"/>
      <c r="AB485" s="73"/>
      <c r="AC485" s="73"/>
      <c r="AD485" s="73"/>
      <c r="AE485" s="73"/>
      <c r="AF485" s="73"/>
      <c r="AG485" s="73"/>
      <c r="AH485" s="73"/>
      <c r="AI485" s="73"/>
      <c r="AJ485" s="73"/>
      <c r="AK485" s="73"/>
      <c r="AL485" s="73"/>
      <c r="AM485" s="73"/>
      <c r="AN485" s="73"/>
      <c r="AO485" s="73"/>
      <c r="AP485" s="73"/>
      <c r="AQ485" s="73"/>
      <c r="AR485" s="73"/>
      <c r="AS485" s="14"/>
      <c r="AT485" s="14"/>
      <c r="AU485" s="14"/>
      <c r="AV485" s="14"/>
      <c r="AW485" s="14"/>
      <c r="AX485" s="14"/>
      <c r="AY485" s="14"/>
      <c r="AZ485" s="14"/>
      <c r="BA485" s="14"/>
      <c r="BB485" s="14"/>
      <c r="BC485" s="14"/>
      <c r="BD485" s="14"/>
      <c r="BE485" s="14"/>
      <c r="BF485" s="14"/>
      <c r="BG485" s="14"/>
      <c r="BH485" s="14"/>
      <c r="BI485" s="14"/>
      <c r="BJ485" s="14"/>
      <c r="BK485" s="14"/>
      <c r="BL485" s="14"/>
      <c r="BM485" s="14"/>
      <c r="BN485" s="14"/>
      <c r="BO485" s="14"/>
      <c r="BP485" s="14"/>
      <c r="BQ485" s="14"/>
      <c r="BR485" s="14"/>
      <c r="BS485" s="14"/>
      <c r="BT485" s="14"/>
      <c r="BU485" s="14"/>
      <c r="BV485" s="14"/>
      <c r="BW485" s="14"/>
      <c r="BX485" s="14"/>
      <c r="BY485" s="14"/>
      <c r="BZ485" s="14"/>
      <c r="CA485" s="14"/>
      <c r="CB485" s="14"/>
      <c r="CC485" s="14"/>
      <c r="CD485" s="14"/>
      <c r="CE485" s="14"/>
      <c r="CF485" s="14"/>
      <c r="CG485" s="14"/>
      <c r="CH485" s="14"/>
      <c r="CI485" s="14"/>
      <c r="CJ485" s="14"/>
      <c r="CK485" s="14"/>
      <c r="CL485" s="14"/>
      <c r="CM485" s="14"/>
      <c r="CN485" s="14"/>
      <c r="CO485" s="14"/>
      <c r="CP485" s="14"/>
      <c r="CQ485" s="14"/>
      <c r="CR485" s="14"/>
      <c r="CS485" s="14"/>
      <c r="CT485" s="14"/>
      <c r="CU485" s="14"/>
      <c r="CV485" s="14"/>
      <c r="CW485" s="14"/>
      <c r="CX485" s="14"/>
      <c r="CY485" s="14"/>
      <c r="CZ485" s="14"/>
      <c r="DA485" s="14"/>
      <c r="DB485" s="14"/>
      <c r="DC485" s="16"/>
      <c r="DD485" s="16"/>
      <c r="DE485" s="16"/>
      <c r="DF485" s="16"/>
      <c r="DG485" s="16"/>
      <c r="DH485" s="16"/>
      <c r="DI485" s="16"/>
      <c r="DJ485" s="16"/>
      <c r="DK485" s="16"/>
      <c r="DL485" s="16"/>
      <c r="DM485" s="16"/>
      <c r="DN485" s="16"/>
      <c r="DO485" s="16"/>
      <c r="DP485" s="16"/>
      <c r="DQ485" s="16"/>
      <c r="DR485" s="16"/>
      <c r="DS485" s="16"/>
      <c r="DT485" s="16"/>
      <c r="DU485" s="16"/>
      <c r="DV485" s="16"/>
      <c r="DW485" s="16"/>
      <c r="DX485" s="16"/>
      <c r="DY485" s="16"/>
      <c r="DZ485" s="16"/>
      <c r="EA485" s="16"/>
      <c r="EB485" s="16"/>
      <c r="EC485" s="16"/>
      <c r="ED485" s="16"/>
      <c r="EE485" s="16"/>
      <c r="EF485" s="16"/>
      <c r="EG485" s="16"/>
      <c r="EH485" s="16"/>
      <c r="EI485" s="16"/>
      <c r="EJ485" s="16"/>
      <c r="EK485" s="16"/>
      <c r="EL485" s="16"/>
      <c r="EM485" s="16"/>
      <c r="EN485" s="16"/>
      <c r="EO485" s="16"/>
      <c r="EP485" s="16"/>
      <c r="EQ485" s="16"/>
      <c r="ER485" s="16"/>
      <c r="ES485" s="16"/>
      <c r="ET485" s="16"/>
      <c r="EU485" s="16"/>
      <c r="EV485" s="16"/>
      <c r="EW485" s="16"/>
      <c r="EX485" s="16"/>
    </row>
    <row r="486" spans="1:156" x14ac:dyDescent="0.2">
      <c r="A486" s="246"/>
      <c r="B486" s="247" t="s">
        <v>38</v>
      </c>
      <c r="C486" s="247"/>
      <c r="D486" s="247"/>
      <c r="E486" s="247"/>
      <c r="F486" s="247"/>
      <c r="G486" s="248" t="s">
        <v>420</v>
      </c>
      <c r="H486" s="213">
        <f>+H103</f>
        <v>0</v>
      </c>
      <c r="I486" s="214">
        <f>+I103</f>
        <v>0</v>
      </c>
      <c r="J486" s="170">
        <f t="shared" si="68"/>
        <v>0</v>
      </c>
      <c r="K486" s="281"/>
      <c r="L486" s="215">
        <f>+L103</f>
        <v>0</v>
      </c>
      <c r="M486" s="170">
        <f>+M103</f>
        <v>-3274</v>
      </c>
      <c r="N486" s="170">
        <f>+N103</f>
        <v>-28</v>
      </c>
      <c r="O486" s="216">
        <f>+O103</f>
        <v>-3302</v>
      </c>
      <c r="P486" s="216">
        <f t="shared" si="69"/>
        <v>3302</v>
      </c>
      <c r="Q486" s="97"/>
      <c r="R486" s="73"/>
      <c r="S486" s="73"/>
      <c r="T486" s="74"/>
      <c r="U486" s="73"/>
      <c r="V486" s="73"/>
      <c r="W486" s="73"/>
      <c r="X486" s="73"/>
      <c r="Y486" s="73"/>
      <c r="Z486" s="73"/>
      <c r="AA486" s="73"/>
      <c r="AB486" s="73"/>
      <c r="AC486" s="73"/>
      <c r="AD486" s="73"/>
      <c r="AE486" s="73"/>
      <c r="AF486" s="73"/>
      <c r="AG486" s="73"/>
      <c r="AH486" s="73"/>
      <c r="AI486" s="73"/>
      <c r="AJ486" s="73"/>
      <c r="AK486" s="73"/>
      <c r="AL486" s="73"/>
      <c r="AM486" s="73"/>
      <c r="AN486" s="73"/>
      <c r="AO486" s="73"/>
      <c r="AP486" s="73"/>
      <c r="AQ486" s="73"/>
      <c r="AR486" s="73"/>
      <c r="AS486" s="14"/>
      <c r="AT486" s="14"/>
      <c r="AU486" s="14"/>
      <c r="AV486" s="14"/>
      <c r="AW486" s="14"/>
      <c r="AX486" s="14"/>
      <c r="AY486" s="14"/>
      <c r="AZ486" s="14"/>
      <c r="BA486" s="14"/>
      <c r="BB486" s="14"/>
      <c r="BC486" s="14"/>
      <c r="BD486" s="14"/>
      <c r="BE486" s="14"/>
      <c r="BF486" s="14"/>
      <c r="BG486" s="14"/>
      <c r="BH486" s="14"/>
      <c r="BI486" s="14"/>
      <c r="BJ486" s="14"/>
      <c r="BK486" s="14"/>
      <c r="BL486" s="14"/>
      <c r="BM486" s="14"/>
      <c r="BN486" s="14"/>
      <c r="BO486" s="14"/>
      <c r="BP486" s="14"/>
      <c r="BQ486" s="14"/>
      <c r="BR486" s="14"/>
      <c r="BS486" s="14"/>
      <c r="BT486" s="14"/>
      <c r="BU486" s="14"/>
      <c r="BV486" s="14"/>
      <c r="BW486" s="14"/>
      <c r="BX486" s="14"/>
      <c r="BY486" s="14"/>
      <c r="BZ486" s="14"/>
      <c r="CA486" s="14"/>
      <c r="CB486" s="14"/>
      <c r="CC486" s="14"/>
      <c r="CD486" s="14"/>
      <c r="CE486" s="14"/>
      <c r="CF486" s="14"/>
      <c r="CG486" s="14"/>
      <c r="CH486" s="14"/>
      <c r="CI486" s="14"/>
      <c r="CJ486" s="14"/>
      <c r="CK486" s="14"/>
      <c r="CL486" s="14"/>
      <c r="CM486" s="14"/>
      <c r="CN486" s="14"/>
      <c r="CO486" s="14"/>
      <c r="CP486" s="14"/>
      <c r="CQ486" s="14"/>
      <c r="CR486" s="14"/>
      <c r="CS486" s="14"/>
      <c r="CT486" s="14"/>
      <c r="CU486" s="14"/>
      <c r="CV486" s="14"/>
      <c r="CW486" s="14"/>
      <c r="CX486" s="14"/>
      <c r="CY486" s="14"/>
      <c r="CZ486" s="14"/>
      <c r="DA486" s="14"/>
      <c r="DB486" s="14"/>
      <c r="DC486" s="16"/>
      <c r="DD486" s="16"/>
      <c r="DE486" s="16"/>
      <c r="DF486" s="16"/>
      <c r="DG486" s="16"/>
      <c r="DH486" s="16"/>
      <c r="DI486" s="16"/>
      <c r="DJ486" s="16"/>
      <c r="DK486" s="16"/>
      <c r="DL486" s="16"/>
      <c r="DM486" s="16"/>
      <c r="DN486" s="16"/>
      <c r="DO486" s="16"/>
      <c r="DP486" s="16"/>
      <c r="DQ486" s="16"/>
      <c r="DR486" s="16"/>
      <c r="DS486" s="16"/>
      <c r="DT486" s="16"/>
      <c r="DU486" s="16"/>
      <c r="DV486" s="16"/>
      <c r="DW486" s="16"/>
      <c r="DX486" s="16"/>
      <c r="DY486" s="16"/>
      <c r="DZ486" s="16"/>
      <c r="EA486" s="16"/>
      <c r="EB486" s="16"/>
      <c r="EC486" s="16"/>
      <c r="ED486" s="16"/>
      <c r="EE486" s="16"/>
      <c r="EF486" s="16"/>
      <c r="EG486" s="16"/>
      <c r="EH486" s="16"/>
      <c r="EI486" s="16"/>
      <c r="EJ486" s="16"/>
      <c r="EK486" s="16"/>
      <c r="EL486" s="16"/>
      <c r="EM486" s="16"/>
      <c r="EN486" s="16"/>
      <c r="EO486" s="16"/>
      <c r="EP486" s="16"/>
      <c r="EQ486" s="16"/>
      <c r="ER486" s="16"/>
      <c r="ES486" s="16"/>
      <c r="ET486" s="16"/>
      <c r="EU486" s="16"/>
      <c r="EV486" s="16"/>
      <c r="EW486" s="16"/>
      <c r="EX486" s="16"/>
    </row>
    <row r="487" spans="1:156" x14ac:dyDescent="0.2">
      <c r="A487" s="291" t="s">
        <v>421</v>
      </c>
      <c r="B487" s="292"/>
      <c r="C487" s="292"/>
      <c r="D487" s="292"/>
      <c r="E487" s="292"/>
      <c r="F487" s="292"/>
      <c r="G487" s="248" t="s">
        <v>422</v>
      </c>
      <c r="H487" s="213">
        <f>H9-H71</f>
        <v>7846600</v>
      </c>
      <c r="I487" s="214">
        <f>I9-I71</f>
        <v>-18593303</v>
      </c>
      <c r="J487" s="170">
        <f t="shared" si="68"/>
        <v>26439903</v>
      </c>
      <c r="K487" s="281"/>
      <c r="L487" s="215">
        <f>L9-L71</f>
        <v>10030100</v>
      </c>
      <c r="M487" s="170">
        <f>M9-M71</f>
        <v>-5913706</v>
      </c>
      <c r="N487" s="170">
        <f ca="1">N9-N71</f>
        <v>-1144929</v>
      </c>
      <c r="O487" s="216">
        <f ca="1">O9-O71</f>
        <v>-7058635</v>
      </c>
      <c r="P487" s="216">
        <f t="shared" ca="1" si="69"/>
        <v>14905235</v>
      </c>
      <c r="Q487" s="97"/>
      <c r="R487" s="73"/>
      <c r="S487" s="73"/>
      <c r="T487" s="74"/>
      <c r="U487" s="73"/>
      <c r="V487" s="73"/>
      <c r="W487" s="73"/>
      <c r="X487" s="73"/>
      <c r="Y487" s="73"/>
      <c r="Z487" s="73"/>
      <c r="AA487" s="73"/>
      <c r="AB487" s="73"/>
      <c r="AC487" s="73"/>
      <c r="AD487" s="73"/>
      <c r="AE487" s="73"/>
      <c r="AF487" s="73"/>
      <c r="AG487" s="73"/>
      <c r="AH487" s="73"/>
      <c r="AI487" s="73"/>
      <c r="AJ487" s="73"/>
      <c r="AK487" s="73"/>
      <c r="AL487" s="73"/>
      <c r="AM487" s="73"/>
      <c r="AN487" s="73"/>
      <c r="AO487" s="73"/>
      <c r="AP487" s="73"/>
      <c r="AQ487" s="73"/>
      <c r="AR487" s="73"/>
      <c r="AS487" s="14"/>
      <c r="AT487" s="14"/>
      <c r="AU487" s="14"/>
      <c r="AV487" s="14"/>
      <c r="AW487" s="14"/>
      <c r="AX487" s="14"/>
      <c r="AY487" s="14"/>
      <c r="AZ487" s="14"/>
      <c r="BA487" s="14"/>
      <c r="BB487" s="14"/>
      <c r="BC487" s="14"/>
      <c r="BD487" s="14"/>
      <c r="BE487" s="14"/>
      <c r="BF487" s="14"/>
      <c r="BG487" s="14"/>
      <c r="BH487" s="14"/>
      <c r="BI487" s="14"/>
      <c r="BJ487" s="14"/>
      <c r="BK487" s="14"/>
      <c r="BL487" s="14"/>
      <c r="BM487" s="14"/>
      <c r="BN487" s="14"/>
      <c r="BO487" s="14"/>
      <c r="BP487" s="14"/>
      <c r="BQ487" s="14"/>
      <c r="BR487" s="14"/>
      <c r="BS487" s="14"/>
      <c r="BT487" s="14"/>
      <c r="BU487" s="14"/>
      <c r="BV487" s="14"/>
      <c r="BW487" s="14"/>
      <c r="BX487" s="14"/>
      <c r="BY487" s="14"/>
      <c r="BZ487" s="14"/>
      <c r="CA487" s="14"/>
      <c r="CB487" s="14"/>
      <c r="CC487" s="14"/>
      <c r="CD487" s="14"/>
      <c r="CE487" s="14"/>
      <c r="CF487" s="14"/>
      <c r="CG487" s="14"/>
      <c r="CH487" s="14"/>
      <c r="CI487" s="14"/>
      <c r="CJ487" s="14"/>
      <c r="CK487" s="14"/>
      <c r="CL487" s="14"/>
      <c r="CM487" s="14"/>
      <c r="CN487" s="14"/>
      <c r="CO487" s="14"/>
      <c r="CP487" s="14"/>
      <c r="CQ487" s="14"/>
      <c r="CR487" s="14"/>
      <c r="CS487" s="14"/>
      <c r="CT487" s="14"/>
      <c r="CU487" s="14"/>
      <c r="CV487" s="14"/>
      <c r="CW487" s="14"/>
      <c r="CX487" s="14"/>
      <c r="CY487" s="14"/>
      <c r="CZ487" s="14"/>
      <c r="DA487" s="14"/>
      <c r="DB487" s="14"/>
      <c r="DC487" s="16"/>
      <c r="DD487" s="16"/>
      <c r="DE487" s="16"/>
      <c r="DF487" s="16"/>
      <c r="DG487" s="16"/>
      <c r="DH487" s="16"/>
      <c r="DI487" s="16"/>
      <c r="DJ487" s="16"/>
      <c r="DK487" s="16"/>
      <c r="DL487" s="16"/>
      <c r="DM487" s="16"/>
      <c r="DN487" s="16"/>
      <c r="DO487" s="16"/>
      <c r="DP487" s="16"/>
      <c r="DQ487" s="16"/>
      <c r="DR487" s="16"/>
      <c r="DS487" s="16"/>
      <c r="DT487" s="16"/>
      <c r="DU487" s="16"/>
      <c r="DV487" s="16"/>
      <c r="DW487" s="16"/>
      <c r="DX487" s="16"/>
      <c r="DY487" s="16"/>
      <c r="DZ487" s="16"/>
      <c r="EA487" s="16"/>
      <c r="EB487" s="16"/>
      <c r="EC487" s="16"/>
      <c r="ED487" s="16"/>
      <c r="EE487" s="16"/>
      <c r="EF487" s="16"/>
      <c r="EG487" s="16"/>
      <c r="EH487" s="16"/>
      <c r="EI487" s="16"/>
      <c r="EJ487" s="16"/>
      <c r="EK487" s="16"/>
      <c r="EL487" s="16"/>
      <c r="EM487" s="16"/>
      <c r="EN487" s="16"/>
      <c r="EO487" s="16"/>
      <c r="EP487" s="16"/>
      <c r="EQ487" s="16"/>
      <c r="ER487" s="16"/>
      <c r="ES487" s="16"/>
      <c r="ET487" s="16"/>
      <c r="EU487" s="16"/>
      <c r="EV487" s="16"/>
      <c r="EW487" s="16"/>
      <c r="EX487" s="16"/>
    </row>
    <row r="488" spans="1:156" x14ac:dyDescent="0.2">
      <c r="A488" s="246"/>
      <c r="B488" s="247" t="s">
        <v>123</v>
      </c>
      <c r="C488" s="247"/>
      <c r="D488" s="247"/>
      <c r="E488" s="247"/>
      <c r="F488" s="247"/>
      <c r="G488" s="248" t="s">
        <v>423</v>
      </c>
      <c r="H488" s="213">
        <f>H48-H485</f>
        <v>5176600</v>
      </c>
      <c r="I488" s="214">
        <f>I48-I485</f>
        <v>-18593303</v>
      </c>
      <c r="J488" s="170">
        <f t="shared" si="68"/>
        <v>23769903</v>
      </c>
      <c r="K488" s="281"/>
      <c r="L488" s="215">
        <f>L48-L485</f>
        <v>-15613900</v>
      </c>
      <c r="M488" s="290">
        <f>M48-M485</f>
        <v>-6333374</v>
      </c>
      <c r="N488" s="290">
        <f ca="1">N48-N485</f>
        <v>-1195751</v>
      </c>
      <c r="O488" s="216">
        <f ca="1">O48-O485</f>
        <v>-7529125</v>
      </c>
      <c r="P488" s="216">
        <f t="shared" ca="1" si="69"/>
        <v>12705725</v>
      </c>
      <c r="Q488" s="97"/>
      <c r="R488" s="73"/>
      <c r="S488" s="73"/>
      <c r="T488" s="74"/>
      <c r="U488" s="73"/>
      <c r="V488" s="73"/>
      <c r="W488" s="73"/>
      <c r="X488" s="73"/>
      <c r="Y488" s="73"/>
      <c r="Z488" s="73"/>
      <c r="AA488" s="73"/>
      <c r="AB488" s="73"/>
      <c r="AC488" s="73"/>
      <c r="AD488" s="73"/>
      <c r="AE488" s="73"/>
      <c r="AF488" s="73"/>
      <c r="AG488" s="73"/>
      <c r="AH488" s="73"/>
      <c r="AI488" s="73"/>
      <c r="AJ488" s="73"/>
      <c r="AK488" s="73"/>
      <c r="AL488" s="73"/>
      <c r="AM488" s="73"/>
      <c r="AN488" s="73"/>
      <c r="AO488" s="73"/>
      <c r="AP488" s="73"/>
      <c r="AQ488" s="73"/>
      <c r="AR488" s="73"/>
      <c r="AS488" s="14"/>
      <c r="AT488" s="14"/>
      <c r="AU488" s="14"/>
      <c r="AV488" s="14"/>
      <c r="AW488" s="14"/>
      <c r="AX488" s="14"/>
      <c r="AY488" s="14"/>
      <c r="AZ488" s="14"/>
      <c r="BA488" s="14"/>
      <c r="BB488" s="14"/>
      <c r="BC488" s="14"/>
      <c r="BD488" s="14"/>
      <c r="BE488" s="14"/>
      <c r="BF488" s="14"/>
      <c r="BG488" s="14"/>
      <c r="BH488" s="14"/>
      <c r="BI488" s="14"/>
      <c r="BJ488" s="14"/>
      <c r="BK488" s="14"/>
      <c r="BL488" s="14"/>
      <c r="BM488" s="14"/>
      <c r="BN488" s="14"/>
      <c r="BO488" s="14"/>
      <c r="BP488" s="14"/>
      <c r="BQ488" s="14"/>
      <c r="BR488" s="14"/>
      <c r="BS488" s="14"/>
      <c r="BT488" s="14"/>
      <c r="BU488" s="14"/>
      <c r="BV488" s="14"/>
      <c r="BW488" s="14"/>
      <c r="BX488" s="14"/>
      <c r="BY488" s="14"/>
      <c r="BZ488" s="14"/>
      <c r="CA488" s="14"/>
      <c r="CB488" s="14"/>
      <c r="CC488" s="14"/>
      <c r="CD488" s="14"/>
      <c r="CE488" s="14"/>
      <c r="CF488" s="14"/>
      <c r="CG488" s="14"/>
      <c r="CH488" s="14"/>
      <c r="CI488" s="14"/>
      <c r="CJ488" s="14"/>
      <c r="CK488" s="14"/>
      <c r="CL488" s="14"/>
      <c r="CM488" s="14"/>
      <c r="CN488" s="14"/>
      <c r="CO488" s="14"/>
      <c r="CP488" s="14"/>
      <c r="CQ488" s="14"/>
      <c r="CR488" s="14"/>
      <c r="CS488" s="14"/>
      <c r="CT488" s="14"/>
      <c r="CU488" s="14"/>
      <c r="CV488" s="14"/>
      <c r="CW488" s="14"/>
      <c r="CX488" s="14"/>
      <c r="CY488" s="14"/>
      <c r="CZ488" s="14"/>
      <c r="DA488" s="14"/>
      <c r="DB488" s="14"/>
      <c r="DC488" s="16"/>
      <c r="DD488" s="16"/>
      <c r="DE488" s="16"/>
      <c r="DF488" s="16"/>
      <c r="DG488" s="16"/>
      <c r="DH488" s="16"/>
      <c r="DI488" s="16"/>
      <c r="DJ488" s="16"/>
      <c r="DK488" s="16"/>
      <c r="DL488" s="16"/>
      <c r="DM488" s="16"/>
      <c r="DN488" s="16"/>
      <c r="DO488" s="16"/>
      <c r="DP488" s="16"/>
      <c r="DQ488" s="16"/>
      <c r="DR488" s="16"/>
      <c r="DS488" s="16"/>
      <c r="DT488" s="16"/>
      <c r="DU488" s="16"/>
      <c r="DV488" s="16"/>
      <c r="DW488" s="16"/>
      <c r="DX488" s="16"/>
      <c r="DY488" s="16"/>
      <c r="DZ488" s="16"/>
      <c r="EA488" s="16"/>
      <c r="EB488" s="16"/>
      <c r="EC488" s="16"/>
      <c r="ED488" s="16"/>
      <c r="EE488" s="16"/>
      <c r="EF488" s="16"/>
      <c r="EG488" s="16"/>
      <c r="EH488" s="16"/>
      <c r="EI488" s="16"/>
      <c r="EJ488" s="16"/>
      <c r="EK488" s="16"/>
      <c r="EL488" s="16"/>
      <c r="EM488" s="16"/>
      <c r="EN488" s="16"/>
      <c r="EO488" s="16"/>
      <c r="EP488" s="16"/>
      <c r="EQ488" s="16"/>
      <c r="ER488" s="16"/>
      <c r="ES488" s="16"/>
      <c r="ET488" s="16"/>
      <c r="EU488" s="16"/>
      <c r="EV488" s="16"/>
      <c r="EW488" s="16"/>
      <c r="EX488" s="16"/>
    </row>
    <row r="489" spans="1:156" ht="21" customHeight="1" thickBot="1" x14ac:dyDescent="0.25">
      <c r="A489" s="293"/>
      <c r="B489" s="294">
        <v>11</v>
      </c>
      <c r="C489" s="294"/>
      <c r="D489" s="294"/>
      <c r="E489" s="294"/>
      <c r="F489" s="294"/>
      <c r="G489" s="295" t="s">
        <v>424</v>
      </c>
      <c r="H489" s="296">
        <f>+H49-H486</f>
        <v>2700000</v>
      </c>
      <c r="I489" s="297">
        <f>+I49-I486</f>
        <v>0</v>
      </c>
      <c r="J489" s="298">
        <f t="shared" si="68"/>
        <v>2700000</v>
      </c>
      <c r="K489" s="299"/>
      <c r="L489" s="300">
        <f>+L49-L486</f>
        <v>0</v>
      </c>
      <c r="M489" s="301">
        <f>+M49-M486</f>
        <v>419668</v>
      </c>
      <c r="N489" s="301">
        <f>+N49-N486</f>
        <v>50822</v>
      </c>
      <c r="O489" s="302">
        <f>+O49-O486</f>
        <v>470490</v>
      </c>
      <c r="P489" s="302">
        <f t="shared" si="69"/>
        <v>2229510</v>
      </c>
      <c r="Q489" s="303"/>
      <c r="R489" s="73"/>
      <c r="S489" s="73"/>
      <c r="T489" s="73"/>
      <c r="U489" s="73"/>
      <c r="V489" s="73"/>
      <c r="W489" s="73"/>
      <c r="X489" s="73"/>
      <c r="Y489" s="73"/>
      <c r="Z489" s="73"/>
      <c r="AA489" s="73"/>
      <c r="AB489" s="73"/>
      <c r="AC489" s="73"/>
      <c r="AD489" s="73"/>
      <c r="AE489" s="73"/>
      <c r="AF489" s="73"/>
      <c r="AG489" s="73"/>
      <c r="AH489" s="73"/>
      <c r="AI489" s="73"/>
      <c r="AJ489" s="73"/>
      <c r="AK489" s="73"/>
      <c r="AL489" s="73"/>
      <c r="AM489" s="73"/>
      <c r="AN489" s="73"/>
      <c r="AO489" s="73"/>
      <c r="AP489" s="73"/>
      <c r="AQ489" s="73"/>
      <c r="AR489" s="73"/>
      <c r="AS489" s="14"/>
      <c r="AT489" s="14"/>
      <c r="AU489" s="14"/>
      <c r="AV489" s="14"/>
      <c r="AW489" s="14"/>
      <c r="AX489" s="14"/>
      <c r="AY489" s="14"/>
      <c r="AZ489" s="14"/>
      <c r="BA489" s="14"/>
      <c r="BB489" s="14"/>
      <c r="BC489" s="14"/>
      <c r="BD489" s="14"/>
      <c r="BE489" s="14"/>
      <c r="BF489" s="14"/>
      <c r="BG489" s="14"/>
      <c r="BH489" s="14"/>
      <c r="BI489" s="14"/>
      <c r="BJ489" s="14"/>
      <c r="BK489" s="14"/>
      <c r="BL489" s="14"/>
      <c r="BM489" s="14"/>
      <c r="BN489" s="14"/>
      <c r="BO489" s="14"/>
      <c r="BP489" s="14"/>
      <c r="BQ489" s="14"/>
      <c r="BR489" s="14"/>
      <c r="BS489" s="14"/>
      <c r="BT489" s="14"/>
      <c r="BU489" s="14"/>
      <c r="BV489" s="14"/>
      <c r="BW489" s="14"/>
      <c r="BX489" s="14"/>
      <c r="BY489" s="14"/>
      <c r="BZ489" s="14"/>
      <c r="CA489" s="14"/>
      <c r="CB489" s="14"/>
      <c r="CC489" s="14"/>
      <c r="CD489" s="14"/>
      <c r="CE489" s="14"/>
      <c r="CF489" s="14"/>
      <c r="CG489" s="14"/>
      <c r="CH489" s="14"/>
      <c r="CI489" s="14"/>
      <c r="CJ489" s="14"/>
      <c r="CK489" s="14"/>
      <c r="CL489" s="14"/>
      <c r="CM489" s="14"/>
      <c r="CN489" s="14"/>
      <c r="CO489" s="14"/>
      <c r="CP489" s="14"/>
      <c r="CQ489" s="14"/>
      <c r="CR489" s="14"/>
      <c r="CS489" s="14"/>
      <c r="CT489" s="14"/>
      <c r="CU489" s="14"/>
      <c r="CV489" s="14"/>
      <c r="CW489" s="14"/>
      <c r="CX489" s="14"/>
      <c r="CY489" s="14"/>
      <c r="CZ489" s="14"/>
      <c r="DA489" s="14"/>
      <c r="DB489" s="14"/>
      <c r="DC489" s="16"/>
      <c r="DD489" s="16"/>
      <c r="DE489" s="16"/>
      <c r="DF489" s="16"/>
      <c r="DG489" s="16"/>
      <c r="DH489" s="16"/>
      <c r="DI489" s="16"/>
      <c r="DJ489" s="16"/>
      <c r="DK489" s="16"/>
      <c r="DL489" s="16"/>
      <c r="DM489" s="16"/>
      <c r="DN489" s="16"/>
      <c r="DO489" s="16"/>
      <c r="DP489" s="16"/>
      <c r="DQ489" s="16"/>
      <c r="DR489" s="16"/>
      <c r="DS489" s="16"/>
      <c r="DT489" s="16"/>
      <c r="DU489" s="16"/>
      <c r="DV489" s="16"/>
      <c r="DW489" s="16"/>
      <c r="DX489" s="16"/>
      <c r="DY489" s="16"/>
      <c r="DZ489" s="16"/>
      <c r="EA489" s="16"/>
      <c r="EB489" s="16"/>
      <c r="EC489" s="16"/>
      <c r="ED489" s="16"/>
      <c r="EE489" s="16"/>
      <c r="EF489" s="16"/>
      <c r="EG489" s="16"/>
      <c r="EH489" s="16"/>
      <c r="EI489" s="16"/>
      <c r="EJ489" s="16"/>
      <c r="EK489" s="16"/>
      <c r="EL489" s="16"/>
      <c r="EM489" s="16"/>
      <c r="EN489" s="16"/>
      <c r="EO489" s="16"/>
      <c r="EP489" s="16"/>
      <c r="EQ489" s="16"/>
      <c r="ER489" s="16"/>
      <c r="ES489" s="16"/>
      <c r="ET489" s="16"/>
      <c r="EU489" s="16"/>
      <c r="EV489" s="16"/>
      <c r="EW489" s="16"/>
      <c r="EX489" s="16"/>
    </row>
    <row r="490" spans="1:156" s="318" customFormat="1" ht="50.25" hidden="1" customHeight="1" thickBot="1" x14ac:dyDescent="0.25">
      <c r="A490" s="304"/>
      <c r="B490" s="305"/>
      <c r="C490" s="305"/>
      <c r="D490" s="306" t="s">
        <v>111</v>
      </c>
      <c r="E490" s="306"/>
      <c r="F490" s="306"/>
      <c r="G490" s="307" t="s">
        <v>425</v>
      </c>
      <c r="H490" s="308">
        <f>H491+H511+H499+H503+H507+H515+H523+H495+H519+H527+H531+H535</f>
        <v>0</v>
      </c>
      <c r="I490" s="308">
        <f>I491+I511+I499+I503+I507+I515+I523+I495+I519+I527+I531+I535</f>
        <v>0</v>
      </c>
      <c r="J490" s="309">
        <f>H490-I490</f>
        <v>0</v>
      </c>
      <c r="K490" s="310" t="e">
        <f t="shared" ref="K490:K505" si="70">ROUND(I490/H490*100,2)</f>
        <v>#DIV/0!</v>
      </c>
      <c r="L490" s="311">
        <f>L491+L511+L499+L503+L507+L515+L523+L495+L519+L527+L531+L535</f>
        <v>0</v>
      </c>
      <c r="M490" s="312">
        <f>M491+M511+M499+M503+M507+M515+M523+M495+M519+M527+M531+M535</f>
        <v>0</v>
      </c>
      <c r="N490" s="311">
        <f>N491+N511+N499+N503+N507+N515+N523+N495+N519+N527+N531+N535</f>
        <v>0</v>
      </c>
      <c r="O490" s="311">
        <f>O491+O511+O499+O503+O507+O515+O523+O495+O519+O527+O531+O535</f>
        <v>0</v>
      </c>
      <c r="P490" s="313">
        <f t="shared" ref="P490:P538" si="71">L490-O490</f>
        <v>0</v>
      </c>
      <c r="Q490" s="314" t="e">
        <f t="shared" ref="Q490:Q525" si="72">ROUND(O490/L490*100,2)</f>
        <v>#DIV/0!</v>
      </c>
      <c r="R490" s="73"/>
      <c r="S490" s="73"/>
      <c r="T490" s="73"/>
      <c r="U490" s="73"/>
      <c r="V490" s="73"/>
      <c r="W490" s="315"/>
      <c r="X490" s="316"/>
      <c r="Y490" s="316"/>
      <c r="Z490" s="316"/>
      <c r="AA490" s="316"/>
      <c r="AB490" s="316"/>
      <c r="AC490" s="316"/>
      <c r="AD490" s="316"/>
      <c r="AE490" s="316"/>
      <c r="AF490" s="316"/>
      <c r="AG490" s="316"/>
      <c r="AH490" s="316"/>
      <c r="AI490" s="316"/>
      <c r="AJ490" s="316"/>
      <c r="AK490" s="316"/>
      <c r="AL490" s="316"/>
      <c r="AM490" s="316"/>
      <c r="AN490" s="316"/>
      <c r="AO490" s="316"/>
      <c r="AP490" s="316"/>
      <c r="AQ490" s="316"/>
      <c r="AR490" s="316"/>
      <c r="AS490" s="316"/>
      <c r="AT490" s="316"/>
      <c r="AU490" s="316"/>
      <c r="AV490" s="316"/>
      <c r="AW490" s="316"/>
      <c r="AX490" s="316"/>
      <c r="AY490" s="316"/>
      <c r="AZ490" s="316"/>
      <c r="BA490" s="316"/>
      <c r="BB490" s="316"/>
      <c r="BC490" s="316"/>
      <c r="BD490" s="316"/>
      <c r="BE490" s="316"/>
      <c r="BF490" s="316"/>
      <c r="BG490" s="316"/>
      <c r="BH490" s="316"/>
      <c r="BI490" s="316"/>
      <c r="BJ490" s="316"/>
      <c r="BK490" s="316"/>
      <c r="BL490" s="316"/>
      <c r="BM490" s="316"/>
      <c r="BN490" s="316"/>
      <c r="BO490" s="316"/>
      <c r="BP490" s="316"/>
      <c r="BQ490" s="316"/>
      <c r="BR490" s="316"/>
      <c r="BS490" s="316"/>
      <c r="BT490" s="316"/>
      <c r="BU490" s="316"/>
      <c r="BV490" s="316"/>
      <c r="BW490" s="316"/>
      <c r="BX490" s="316"/>
      <c r="BY490" s="316"/>
      <c r="BZ490" s="316"/>
      <c r="CA490" s="316"/>
      <c r="CB490" s="316"/>
      <c r="CC490" s="316"/>
      <c r="CD490" s="316"/>
      <c r="CE490" s="316"/>
      <c r="CF490" s="316"/>
      <c r="CG490" s="316"/>
      <c r="CH490" s="316"/>
      <c r="CI490" s="316"/>
      <c r="CJ490" s="316"/>
      <c r="CK490" s="316"/>
      <c r="CL490" s="316"/>
      <c r="CM490" s="316"/>
      <c r="CN490" s="316"/>
      <c r="CO490" s="316"/>
      <c r="CP490" s="316"/>
      <c r="CQ490" s="316"/>
      <c r="CR490" s="316"/>
      <c r="CS490" s="316"/>
      <c r="CT490" s="316"/>
      <c r="CU490" s="316"/>
      <c r="CV490" s="316"/>
      <c r="CW490" s="316"/>
      <c r="CX490" s="316"/>
      <c r="CY490" s="316"/>
      <c r="CZ490" s="316"/>
      <c r="DA490" s="316"/>
      <c r="DB490" s="316"/>
      <c r="DC490" s="316"/>
      <c r="DD490" s="316"/>
      <c r="DE490" s="317"/>
      <c r="DF490" s="317"/>
      <c r="DG490" s="317"/>
      <c r="DH490" s="317"/>
      <c r="DI490" s="317"/>
      <c r="DJ490" s="317"/>
      <c r="DK490" s="317"/>
      <c r="DL490" s="317"/>
      <c r="DM490" s="317"/>
      <c r="DN490" s="317"/>
      <c r="DO490" s="317"/>
      <c r="DP490" s="317"/>
      <c r="DQ490" s="317"/>
      <c r="DR490" s="317"/>
      <c r="DS490" s="317"/>
      <c r="DT490" s="317"/>
      <c r="DU490" s="317"/>
      <c r="DV490" s="317"/>
      <c r="DW490" s="317"/>
      <c r="DX490" s="317"/>
      <c r="DY490" s="317"/>
      <c r="DZ490" s="317"/>
      <c r="EA490" s="317"/>
      <c r="EB490" s="317"/>
      <c r="EC490" s="317"/>
      <c r="ED490" s="317"/>
      <c r="EE490" s="317"/>
      <c r="EF490" s="317"/>
      <c r="EG490" s="317"/>
      <c r="EH490" s="317"/>
      <c r="EI490" s="317"/>
      <c r="EJ490" s="317"/>
      <c r="EK490" s="317"/>
      <c r="EL490" s="317"/>
      <c r="EM490" s="317"/>
      <c r="EN490" s="317"/>
      <c r="EO490" s="317"/>
      <c r="EP490" s="317"/>
      <c r="EQ490" s="317"/>
      <c r="ER490" s="317"/>
      <c r="ES490" s="317"/>
      <c r="ET490" s="317"/>
      <c r="EU490" s="317"/>
      <c r="EV490" s="317"/>
      <c r="EW490" s="317"/>
      <c r="EX490" s="317"/>
      <c r="EY490" s="317"/>
      <c r="EZ490" s="317"/>
    </row>
    <row r="491" spans="1:156" s="318" customFormat="1" ht="16.5" hidden="1" customHeight="1" x14ac:dyDescent="0.2">
      <c r="A491" s="319"/>
      <c r="B491" s="320"/>
      <c r="C491" s="320"/>
      <c r="D491" s="321"/>
      <c r="E491" s="321" t="s">
        <v>83</v>
      </c>
      <c r="F491" s="321"/>
      <c r="G491" s="322" t="s">
        <v>426</v>
      </c>
      <c r="H491" s="323">
        <f>H492+H493+H494</f>
        <v>0</v>
      </c>
      <c r="I491" s="324">
        <f>I492+I493+I494</f>
        <v>0</v>
      </c>
      <c r="J491" s="325">
        <f>H491-I491</f>
        <v>0</v>
      </c>
      <c r="K491" s="326" t="e">
        <f t="shared" si="70"/>
        <v>#DIV/0!</v>
      </c>
      <c r="L491" s="327">
        <f>L492+L493+L494</f>
        <v>0</v>
      </c>
      <c r="M491" s="328">
        <f>+M492+M493+M494</f>
        <v>0</v>
      </c>
      <c r="N491" s="329">
        <f>+N492+N493+N494</f>
        <v>0</v>
      </c>
      <c r="O491" s="330">
        <f>+O492+O493+O494</f>
        <v>0</v>
      </c>
      <c r="P491" s="331">
        <f t="shared" si="71"/>
        <v>0</v>
      </c>
      <c r="Q491" s="332" t="e">
        <f t="shared" si="72"/>
        <v>#DIV/0!</v>
      </c>
      <c r="R491" s="73"/>
      <c r="S491" s="73"/>
      <c r="T491" s="73"/>
      <c r="U491" s="73"/>
      <c r="V491" s="73"/>
      <c r="W491" s="315"/>
      <c r="X491" s="316"/>
      <c r="Y491" s="316"/>
      <c r="Z491" s="316"/>
      <c r="AA491" s="316"/>
      <c r="AB491" s="316"/>
      <c r="AC491" s="316"/>
      <c r="AD491" s="316"/>
      <c r="AE491" s="316"/>
      <c r="AF491" s="316"/>
      <c r="AG491" s="316"/>
      <c r="AH491" s="316"/>
      <c r="AI491" s="316"/>
      <c r="AJ491" s="316"/>
      <c r="AK491" s="316"/>
      <c r="AL491" s="316"/>
      <c r="AM491" s="316"/>
      <c r="AN491" s="316"/>
      <c r="AO491" s="316"/>
      <c r="AP491" s="316"/>
      <c r="AQ491" s="316"/>
      <c r="AR491" s="316"/>
      <c r="AS491" s="316"/>
      <c r="AT491" s="316"/>
      <c r="AU491" s="316"/>
      <c r="AV491" s="316"/>
      <c r="AW491" s="316"/>
      <c r="AX491" s="316"/>
      <c r="AY491" s="316"/>
      <c r="AZ491" s="316"/>
      <c r="BA491" s="316"/>
      <c r="BB491" s="316"/>
      <c r="BC491" s="316"/>
      <c r="BD491" s="316"/>
      <c r="BE491" s="316"/>
      <c r="BF491" s="316"/>
      <c r="BG491" s="316"/>
      <c r="BH491" s="316"/>
      <c r="BI491" s="316"/>
      <c r="BJ491" s="316"/>
      <c r="BK491" s="316"/>
      <c r="BL491" s="316"/>
      <c r="BM491" s="316"/>
      <c r="BN491" s="316"/>
      <c r="BO491" s="316"/>
      <c r="BP491" s="316"/>
      <c r="BQ491" s="316"/>
      <c r="BR491" s="316"/>
      <c r="BS491" s="316"/>
      <c r="BT491" s="316"/>
      <c r="BU491" s="316"/>
      <c r="BV491" s="316"/>
      <c r="BW491" s="316"/>
      <c r="BX491" s="316"/>
      <c r="BY491" s="316"/>
      <c r="BZ491" s="316"/>
      <c r="CA491" s="316"/>
      <c r="CB491" s="316"/>
      <c r="CC491" s="316"/>
      <c r="CD491" s="316"/>
      <c r="CE491" s="316"/>
      <c r="CF491" s="316"/>
      <c r="CG491" s="316"/>
      <c r="CH491" s="316"/>
      <c r="CI491" s="316"/>
      <c r="CJ491" s="316"/>
      <c r="CK491" s="316"/>
      <c r="CL491" s="316"/>
      <c r="CM491" s="316"/>
      <c r="CN491" s="316"/>
      <c r="CO491" s="316"/>
      <c r="CP491" s="316"/>
      <c r="CQ491" s="316"/>
      <c r="CR491" s="316"/>
      <c r="CS491" s="316"/>
      <c r="CT491" s="316"/>
      <c r="CU491" s="316"/>
      <c r="CV491" s="316"/>
      <c r="CW491" s="316"/>
      <c r="CX491" s="316"/>
      <c r="CY491" s="316"/>
      <c r="CZ491" s="316"/>
      <c r="DA491" s="316"/>
      <c r="DB491" s="316"/>
      <c r="DC491" s="316"/>
      <c r="DD491" s="316"/>
      <c r="DE491" s="317"/>
      <c r="DF491" s="317"/>
      <c r="DG491" s="317"/>
      <c r="DH491" s="317"/>
      <c r="DI491" s="317"/>
      <c r="DJ491" s="317"/>
      <c r="DK491" s="317"/>
      <c r="DL491" s="317"/>
      <c r="DM491" s="317"/>
      <c r="DN491" s="317"/>
      <c r="DO491" s="317"/>
      <c r="DP491" s="317"/>
      <c r="DQ491" s="317"/>
      <c r="DR491" s="317"/>
      <c r="DS491" s="317"/>
      <c r="DT491" s="317"/>
      <c r="DU491" s="317"/>
      <c r="DV491" s="317"/>
      <c r="DW491" s="317"/>
      <c r="DX491" s="317"/>
      <c r="DY491" s="317"/>
      <c r="DZ491" s="317"/>
      <c r="EA491" s="317"/>
      <c r="EB491" s="317"/>
      <c r="EC491" s="317"/>
      <c r="ED491" s="317"/>
      <c r="EE491" s="317"/>
      <c r="EF491" s="317"/>
      <c r="EG491" s="317"/>
      <c r="EH491" s="317"/>
      <c r="EI491" s="317"/>
      <c r="EJ491" s="317"/>
      <c r="EK491" s="317"/>
      <c r="EL491" s="317"/>
      <c r="EM491" s="317"/>
      <c r="EN491" s="317"/>
      <c r="EO491" s="317"/>
      <c r="EP491" s="317"/>
      <c r="EQ491" s="317"/>
      <c r="ER491" s="317"/>
      <c r="ES491" s="317"/>
      <c r="ET491" s="317"/>
      <c r="EU491" s="317"/>
      <c r="EV491" s="317"/>
      <c r="EW491" s="317"/>
      <c r="EX491" s="317"/>
      <c r="EY491" s="317"/>
      <c r="EZ491" s="317"/>
    </row>
    <row r="492" spans="1:156" s="350" customFormat="1" ht="16.5" hidden="1" customHeight="1" x14ac:dyDescent="0.2">
      <c r="A492" s="333"/>
      <c r="B492" s="334"/>
      <c r="C492" s="334"/>
      <c r="D492" s="335"/>
      <c r="E492" s="335"/>
      <c r="F492" s="335" t="s">
        <v>81</v>
      </c>
      <c r="G492" s="336" t="s">
        <v>427</v>
      </c>
      <c r="H492" s="337"/>
      <c r="I492" s="338"/>
      <c r="J492" s="339">
        <f>H492-I492</f>
        <v>0</v>
      </c>
      <c r="K492" s="326" t="e">
        <f t="shared" si="70"/>
        <v>#DIV/0!</v>
      </c>
      <c r="L492" s="340"/>
      <c r="M492" s="341"/>
      <c r="N492" s="342"/>
      <c r="O492" s="343">
        <f>+M492+N492</f>
        <v>0</v>
      </c>
      <c r="P492" s="344">
        <f t="shared" si="71"/>
        <v>0</v>
      </c>
      <c r="Q492" s="345" t="e">
        <f t="shared" si="72"/>
        <v>#DIV/0!</v>
      </c>
      <c r="R492" s="73"/>
      <c r="S492" s="73"/>
      <c r="T492" s="73"/>
      <c r="U492" s="73"/>
      <c r="V492" s="73"/>
      <c r="W492" s="346"/>
      <c r="X492" s="347"/>
      <c r="Y492" s="347"/>
      <c r="Z492" s="347"/>
      <c r="AA492" s="347"/>
      <c r="AB492" s="347"/>
      <c r="AC492" s="347"/>
      <c r="AD492" s="347"/>
      <c r="AE492" s="347"/>
      <c r="AF492" s="347"/>
      <c r="AG492" s="347"/>
      <c r="AH492" s="347"/>
      <c r="AI492" s="347"/>
      <c r="AJ492" s="347"/>
      <c r="AK492" s="347"/>
      <c r="AL492" s="347"/>
      <c r="AM492" s="347"/>
      <c r="AN492" s="348"/>
      <c r="AO492" s="348"/>
      <c r="AP492" s="348"/>
      <c r="AQ492" s="348"/>
      <c r="AR492" s="348"/>
      <c r="AS492" s="348"/>
      <c r="AT492" s="348"/>
      <c r="AU492" s="348"/>
      <c r="AV492" s="348"/>
      <c r="AW492" s="348"/>
      <c r="AX492" s="348"/>
      <c r="AY492" s="348"/>
      <c r="AZ492" s="348"/>
      <c r="BA492" s="348"/>
      <c r="BB492" s="348"/>
      <c r="BC492" s="348"/>
      <c r="BD492" s="348"/>
      <c r="BE492" s="348"/>
      <c r="BF492" s="348"/>
      <c r="BG492" s="348"/>
      <c r="BH492" s="348"/>
      <c r="BI492" s="348"/>
      <c r="BJ492" s="348"/>
      <c r="BK492" s="348"/>
      <c r="BL492" s="348"/>
      <c r="BM492" s="348"/>
      <c r="BN492" s="348"/>
      <c r="BO492" s="348"/>
      <c r="BP492" s="348"/>
      <c r="BQ492" s="348"/>
      <c r="BR492" s="348"/>
      <c r="BS492" s="348"/>
      <c r="BT492" s="348"/>
      <c r="BU492" s="348"/>
      <c r="BV492" s="348"/>
      <c r="BW492" s="348"/>
      <c r="BX492" s="348"/>
      <c r="BY492" s="348"/>
      <c r="BZ492" s="348"/>
      <c r="CA492" s="348"/>
      <c r="CB492" s="348"/>
      <c r="CC492" s="348"/>
      <c r="CD492" s="348"/>
      <c r="CE492" s="348"/>
      <c r="CF492" s="348"/>
      <c r="CG492" s="348"/>
      <c r="CH492" s="348"/>
      <c r="CI492" s="348"/>
      <c r="CJ492" s="348"/>
      <c r="CK492" s="348"/>
      <c r="CL492" s="348"/>
      <c r="CM492" s="348"/>
      <c r="CN492" s="348"/>
      <c r="CO492" s="348"/>
      <c r="CP492" s="348"/>
      <c r="CQ492" s="348"/>
      <c r="CR492" s="348"/>
      <c r="CS492" s="348"/>
      <c r="CT492" s="348"/>
      <c r="CU492" s="348"/>
      <c r="CV492" s="348"/>
      <c r="CW492" s="348"/>
      <c r="CX492" s="348"/>
      <c r="CY492" s="348"/>
      <c r="CZ492" s="348"/>
      <c r="DA492" s="348"/>
      <c r="DB492" s="348"/>
      <c r="DC492" s="348"/>
      <c r="DD492" s="348"/>
      <c r="DE492" s="349"/>
      <c r="DF492" s="349"/>
      <c r="DG492" s="349"/>
      <c r="DH492" s="349"/>
      <c r="DI492" s="349"/>
      <c r="DJ492" s="349"/>
      <c r="DK492" s="349"/>
      <c r="DL492" s="349"/>
      <c r="DM492" s="349"/>
      <c r="DN492" s="349"/>
      <c r="DO492" s="349"/>
      <c r="DP492" s="349"/>
      <c r="DQ492" s="349"/>
      <c r="DR492" s="349"/>
      <c r="DS492" s="349"/>
      <c r="DT492" s="349"/>
      <c r="DU492" s="349"/>
      <c r="DV492" s="349"/>
      <c r="DW492" s="349"/>
      <c r="DX492" s="349"/>
      <c r="DY492" s="349"/>
      <c r="DZ492" s="349"/>
      <c r="EA492" s="349"/>
      <c r="EB492" s="349"/>
      <c r="EC492" s="349"/>
      <c r="ED492" s="349"/>
      <c r="EE492" s="349"/>
      <c r="EF492" s="349"/>
      <c r="EG492" s="349"/>
      <c r="EH492" s="349"/>
      <c r="EI492" s="349"/>
      <c r="EJ492" s="349"/>
      <c r="EK492" s="349"/>
      <c r="EL492" s="349"/>
      <c r="EM492" s="349"/>
      <c r="EN492" s="349"/>
      <c r="EO492" s="349"/>
      <c r="EP492" s="349"/>
      <c r="EQ492" s="349"/>
      <c r="ER492" s="349"/>
      <c r="ES492" s="349"/>
      <c r="ET492" s="349"/>
      <c r="EU492" s="349"/>
      <c r="EV492" s="349"/>
      <c r="EW492" s="349"/>
      <c r="EX492" s="349"/>
      <c r="EY492" s="349"/>
      <c r="EZ492" s="349"/>
    </row>
    <row r="493" spans="1:156" s="350" customFormat="1" ht="16.5" hidden="1" customHeight="1" x14ac:dyDescent="0.2">
      <c r="A493" s="333"/>
      <c r="B493" s="334"/>
      <c r="C493" s="334"/>
      <c r="D493" s="335"/>
      <c r="E493" s="335"/>
      <c r="F493" s="335" t="s">
        <v>83</v>
      </c>
      <c r="G493" s="336" t="s">
        <v>428</v>
      </c>
      <c r="H493" s="337"/>
      <c r="I493" s="338"/>
      <c r="J493" s="339">
        <f>H493-I493</f>
        <v>0</v>
      </c>
      <c r="K493" s="326" t="e">
        <f t="shared" si="70"/>
        <v>#DIV/0!</v>
      </c>
      <c r="L493" s="340"/>
      <c r="M493" s="341"/>
      <c r="N493" s="342"/>
      <c r="O493" s="343">
        <f>+M493+N493</f>
        <v>0</v>
      </c>
      <c r="P493" s="344">
        <f t="shared" si="71"/>
        <v>0</v>
      </c>
      <c r="Q493" s="345" t="e">
        <f t="shared" si="72"/>
        <v>#DIV/0!</v>
      </c>
      <c r="R493" s="73"/>
      <c r="S493" s="73"/>
      <c r="T493" s="73"/>
      <c r="U493" s="73"/>
      <c r="V493" s="73"/>
      <c r="W493" s="346"/>
      <c r="X493" s="347"/>
      <c r="Y493" s="347"/>
      <c r="Z493" s="347"/>
      <c r="AA493" s="347"/>
      <c r="AB493" s="347"/>
      <c r="AC493" s="347"/>
      <c r="AD493" s="347"/>
      <c r="AE493" s="347"/>
      <c r="AF493" s="347"/>
      <c r="AG493" s="347"/>
      <c r="AH493" s="347"/>
      <c r="AI493" s="347"/>
      <c r="AJ493" s="347"/>
      <c r="AK493" s="347"/>
      <c r="AL493" s="347"/>
      <c r="AM493" s="347"/>
      <c r="AN493" s="348"/>
      <c r="AO493" s="348"/>
      <c r="AP493" s="348"/>
      <c r="AQ493" s="348"/>
      <c r="AR493" s="348"/>
      <c r="AS493" s="348"/>
      <c r="AT493" s="348"/>
      <c r="AU493" s="348"/>
      <c r="AV493" s="348"/>
      <c r="AW493" s="348"/>
      <c r="AX493" s="348"/>
      <c r="AY493" s="348"/>
      <c r="AZ493" s="348"/>
      <c r="BA493" s="348"/>
      <c r="BB493" s="348"/>
      <c r="BC493" s="348"/>
      <c r="BD493" s="348"/>
      <c r="BE493" s="348"/>
      <c r="BF493" s="348"/>
      <c r="BG493" s="348"/>
      <c r="BH493" s="348"/>
      <c r="BI493" s="348"/>
      <c r="BJ493" s="348"/>
      <c r="BK493" s="348"/>
      <c r="BL493" s="348"/>
      <c r="BM493" s="348"/>
      <c r="BN493" s="348"/>
      <c r="BO493" s="348"/>
      <c r="BP493" s="348"/>
      <c r="BQ493" s="348"/>
      <c r="BR493" s="348"/>
      <c r="BS493" s="348"/>
      <c r="BT493" s="348"/>
      <c r="BU493" s="348"/>
      <c r="BV493" s="348"/>
      <c r="BW493" s="348"/>
      <c r="BX493" s="348"/>
      <c r="BY493" s="348"/>
      <c r="BZ493" s="348"/>
      <c r="CA493" s="348"/>
      <c r="CB493" s="348"/>
      <c r="CC493" s="348"/>
      <c r="CD493" s="348"/>
      <c r="CE493" s="348"/>
      <c r="CF493" s="348"/>
      <c r="CG493" s="348"/>
      <c r="CH493" s="348"/>
      <c r="CI493" s="348"/>
      <c r="CJ493" s="348"/>
      <c r="CK493" s="348"/>
      <c r="CL493" s="348"/>
      <c r="CM493" s="348"/>
      <c r="CN493" s="348"/>
      <c r="CO493" s="348"/>
      <c r="CP493" s="348"/>
      <c r="CQ493" s="348"/>
      <c r="CR493" s="348"/>
      <c r="CS493" s="348"/>
      <c r="CT493" s="348"/>
      <c r="CU493" s="348"/>
      <c r="CV493" s="348"/>
      <c r="CW493" s="348"/>
      <c r="CX493" s="348"/>
      <c r="CY493" s="348"/>
      <c r="CZ493" s="348"/>
      <c r="DA493" s="348"/>
      <c r="DB493" s="348"/>
      <c r="DC493" s="348"/>
      <c r="DD493" s="348"/>
      <c r="DE493" s="349"/>
      <c r="DF493" s="349"/>
      <c r="DG493" s="349"/>
      <c r="DH493" s="349"/>
      <c r="DI493" s="349"/>
      <c r="DJ493" s="349"/>
      <c r="DK493" s="349"/>
      <c r="DL493" s="349"/>
      <c r="DM493" s="349"/>
      <c r="DN493" s="349"/>
      <c r="DO493" s="349"/>
      <c r="DP493" s="349"/>
      <c r="DQ493" s="349"/>
      <c r="DR493" s="349"/>
      <c r="DS493" s="349"/>
      <c r="DT493" s="349"/>
      <c r="DU493" s="349"/>
      <c r="DV493" s="349"/>
      <c r="DW493" s="349"/>
      <c r="DX493" s="349"/>
      <c r="DY493" s="349"/>
      <c r="DZ493" s="349"/>
      <c r="EA493" s="349"/>
      <c r="EB493" s="349"/>
      <c r="EC493" s="349"/>
      <c r="ED493" s="349"/>
      <c r="EE493" s="349"/>
      <c r="EF493" s="349"/>
      <c r="EG493" s="349"/>
      <c r="EH493" s="349"/>
      <c r="EI493" s="349"/>
      <c r="EJ493" s="349"/>
      <c r="EK493" s="349"/>
      <c r="EL493" s="349"/>
      <c r="EM493" s="349"/>
      <c r="EN493" s="349"/>
      <c r="EO493" s="349"/>
      <c r="EP493" s="349"/>
      <c r="EQ493" s="349"/>
      <c r="ER493" s="349"/>
      <c r="ES493" s="349"/>
      <c r="ET493" s="349"/>
      <c r="EU493" s="349"/>
      <c r="EV493" s="349"/>
      <c r="EW493" s="349"/>
      <c r="EX493" s="349"/>
      <c r="EY493" s="349"/>
      <c r="EZ493" s="349"/>
    </row>
    <row r="494" spans="1:156" s="369" customFormat="1" ht="17.25" hidden="1" customHeight="1" thickBot="1" x14ac:dyDescent="0.25">
      <c r="A494" s="351"/>
      <c r="B494" s="352"/>
      <c r="C494" s="352"/>
      <c r="D494" s="353"/>
      <c r="E494" s="353"/>
      <c r="F494" s="353" t="s">
        <v>32</v>
      </c>
      <c r="G494" s="354" t="s">
        <v>429</v>
      </c>
      <c r="H494" s="355"/>
      <c r="I494" s="356"/>
      <c r="J494" s="357">
        <v>0</v>
      </c>
      <c r="K494" s="358">
        <v>0</v>
      </c>
      <c r="L494" s="359"/>
      <c r="M494" s="360"/>
      <c r="N494" s="361"/>
      <c r="O494" s="362">
        <f>+M494+N494</f>
        <v>0</v>
      </c>
      <c r="P494" s="363">
        <f t="shared" si="71"/>
        <v>0</v>
      </c>
      <c r="Q494" s="364">
        <v>0</v>
      </c>
      <c r="R494" s="73"/>
      <c r="S494" s="73"/>
      <c r="T494" s="73"/>
      <c r="U494" s="73"/>
      <c r="V494" s="73"/>
      <c r="W494" s="365"/>
      <c r="X494" s="366"/>
      <c r="Y494" s="366"/>
      <c r="Z494" s="366"/>
      <c r="AA494" s="366"/>
      <c r="AB494" s="366"/>
      <c r="AC494" s="366"/>
      <c r="AD494" s="366"/>
      <c r="AE494" s="366"/>
      <c r="AF494" s="366"/>
      <c r="AG494" s="366"/>
      <c r="AH494" s="366"/>
      <c r="AI494" s="366"/>
      <c r="AJ494" s="366"/>
      <c r="AK494" s="366"/>
      <c r="AL494" s="366"/>
      <c r="AM494" s="366"/>
      <c r="AN494" s="367"/>
      <c r="AO494" s="367"/>
      <c r="AP494" s="367"/>
      <c r="AQ494" s="367"/>
      <c r="AR494" s="367"/>
      <c r="AS494" s="367"/>
      <c r="AT494" s="367"/>
      <c r="AU494" s="367"/>
      <c r="AV494" s="367"/>
      <c r="AW494" s="367"/>
      <c r="AX494" s="367"/>
      <c r="AY494" s="367"/>
      <c r="AZ494" s="367"/>
      <c r="BA494" s="367"/>
      <c r="BB494" s="367"/>
      <c r="BC494" s="367"/>
      <c r="BD494" s="367"/>
      <c r="BE494" s="367"/>
      <c r="BF494" s="367"/>
      <c r="BG494" s="367"/>
      <c r="BH494" s="367"/>
      <c r="BI494" s="367"/>
      <c r="BJ494" s="367"/>
      <c r="BK494" s="367"/>
      <c r="BL494" s="367"/>
      <c r="BM494" s="367"/>
      <c r="BN494" s="367"/>
      <c r="BO494" s="367"/>
      <c r="BP494" s="367"/>
      <c r="BQ494" s="367"/>
      <c r="BR494" s="367"/>
      <c r="BS494" s="367"/>
      <c r="BT494" s="367"/>
      <c r="BU494" s="367"/>
      <c r="BV494" s="367"/>
      <c r="BW494" s="367"/>
      <c r="BX494" s="367"/>
      <c r="BY494" s="367"/>
      <c r="BZ494" s="367"/>
      <c r="CA494" s="367"/>
      <c r="CB494" s="367"/>
      <c r="CC494" s="367"/>
      <c r="CD494" s="367"/>
      <c r="CE494" s="367"/>
      <c r="CF494" s="367"/>
      <c r="CG494" s="367"/>
      <c r="CH494" s="367"/>
      <c r="CI494" s="367"/>
      <c r="CJ494" s="367"/>
      <c r="CK494" s="367"/>
      <c r="CL494" s="367"/>
      <c r="CM494" s="367"/>
      <c r="CN494" s="367"/>
      <c r="CO494" s="367"/>
      <c r="CP494" s="367"/>
      <c r="CQ494" s="367"/>
      <c r="CR494" s="367"/>
      <c r="CS494" s="367"/>
      <c r="CT494" s="367"/>
      <c r="CU494" s="367"/>
      <c r="CV494" s="367"/>
      <c r="CW494" s="367"/>
      <c r="CX494" s="367"/>
      <c r="CY494" s="367"/>
      <c r="CZ494" s="367"/>
      <c r="DA494" s="367"/>
      <c r="DB494" s="367"/>
      <c r="DC494" s="367"/>
      <c r="DD494" s="367"/>
      <c r="DE494" s="368"/>
      <c r="DF494" s="368"/>
      <c r="DG494" s="368"/>
      <c r="DH494" s="368"/>
      <c r="DI494" s="368"/>
      <c r="DJ494" s="368"/>
      <c r="DK494" s="368"/>
      <c r="DL494" s="368"/>
      <c r="DM494" s="368"/>
      <c r="DN494" s="368"/>
      <c r="DO494" s="368"/>
      <c r="DP494" s="368"/>
      <c r="DQ494" s="368"/>
      <c r="DR494" s="368"/>
      <c r="DS494" s="368"/>
      <c r="DT494" s="368"/>
      <c r="DU494" s="368"/>
      <c r="DV494" s="368"/>
      <c r="DW494" s="368"/>
      <c r="DX494" s="368"/>
      <c r="DY494" s="368"/>
      <c r="DZ494" s="368"/>
      <c r="EA494" s="368"/>
      <c r="EB494" s="368"/>
      <c r="EC494" s="368"/>
      <c r="ED494" s="368"/>
      <c r="EE494" s="368"/>
      <c r="EF494" s="368"/>
      <c r="EG494" s="368"/>
      <c r="EH494" s="368"/>
      <c r="EI494" s="368"/>
      <c r="EJ494" s="368"/>
      <c r="EK494" s="368"/>
      <c r="EL494" s="368"/>
      <c r="EM494" s="368"/>
      <c r="EN494" s="368"/>
      <c r="EO494" s="368"/>
      <c r="EP494" s="368"/>
      <c r="EQ494" s="368"/>
      <c r="ER494" s="368"/>
      <c r="ES494" s="368"/>
      <c r="ET494" s="368"/>
      <c r="EU494" s="368"/>
      <c r="EV494" s="368"/>
      <c r="EW494" s="368"/>
      <c r="EX494" s="368"/>
      <c r="EY494" s="368"/>
      <c r="EZ494" s="368"/>
    </row>
    <row r="495" spans="1:156" s="369" customFormat="1" ht="28.5" hidden="1" customHeight="1" x14ac:dyDescent="0.2">
      <c r="A495" s="319"/>
      <c r="B495" s="320"/>
      <c r="C495" s="320"/>
      <c r="D495" s="370"/>
      <c r="E495" s="321" t="s">
        <v>83</v>
      </c>
      <c r="F495" s="321"/>
      <c r="G495" s="322" t="s">
        <v>430</v>
      </c>
      <c r="H495" s="323">
        <f>H496+H497+H498</f>
        <v>0</v>
      </c>
      <c r="I495" s="324">
        <f>I496+I497+I498</f>
        <v>0</v>
      </c>
      <c r="J495" s="325">
        <f>H495-I495</f>
        <v>0</v>
      </c>
      <c r="K495" s="371" t="e">
        <f t="shared" ref="K495:K497" si="73">ROUND(I495/H495*100,2)</f>
        <v>#DIV/0!</v>
      </c>
      <c r="L495" s="372">
        <f>L496+L497+L498</f>
        <v>0</v>
      </c>
      <c r="M495" s="328">
        <f>+M496+M497+M498</f>
        <v>0</v>
      </c>
      <c r="N495" s="329">
        <f>+N496+N497+N498</f>
        <v>0</v>
      </c>
      <c r="O495" s="330">
        <f>+O496+O497+O498</f>
        <v>0</v>
      </c>
      <c r="P495" s="331">
        <f t="shared" si="71"/>
        <v>0</v>
      </c>
      <c r="Q495" s="332" t="e">
        <f>ROUND(O495/L495*100,2)</f>
        <v>#DIV/0!</v>
      </c>
      <c r="R495" s="73"/>
      <c r="S495" s="73"/>
      <c r="T495" s="73"/>
      <c r="U495" s="73"/>
      <c r="V495" s="73"/>
      <c r="W495" s="365"/>
      <c r="X495" s="366"/>
      <c r="Y495" s="366"/>
      <c r="Z495" s="366"/>
      <c r="AA495" s="366"/>
      <c r="AB495" s="366"/>
      <c r="AC495" s="366"/>
      <c r="AD495" s="366"/>
      <c r="AE495" s="366"/>
      <c r="AF495" s="366"/>
      <c r="AG495" s="366"/>
      <c r="AH495" s="366"/>
      <c r="AI495" s="366"/>
      <c r="AJ495" s="366"/>
      <c r="AK495" s="366"/>
      <c r="AL495" s="366"/>
      <c r="AM495" s="366"/>
      <c r="AN495" s="367"/>
      <c r="AO495" s="367"/>
      <c r="AP495" s="367"/>
      <c r="AQ495" s="367"/>
      <c r="AR495" s="367"/>
      <c r="AS495" s="367"/>
      <c r="AT495" s="367"/>
      <c r="AU495" s="367"/>
      <c r="AV495" s="367"/>
      <c r="AW495" s="367"/>
      <c r="AX495" s="367"/>
      <c r="AY495" s="367"/>
      <c r="AZ495" s="367"/>
      <c r="BA495" s="367"/>
      <c r="BB495" s="367"/>
      <c r="BC495" s="367"/>
      <c r="BD495" s="367"/>
      <c r="BE495" s="367"/>
      <c r="BF495" s="367"/>
      <c r="BG495" s="367"/>
      <c r="BH495" s="367"/>
      <c r="BI495" s="367"/>
      <c r="BJ495" s="367"/>
      <c r="BK495" s="367"/>
      <c r="BL495" s="367"/>
      <c r="BM495" s="367"/>
      <c r="BN495" s="367"/>
      <c r="BO495" s="367"/>
      <c r="BP495" s="367"/>
      <c r="BQ495" s="367"/>
      <c r="BR495" s="367"/>
      <c r="BS495" s="367"/>
      <c r="BT495" s="367"/>
      <c r="BU495" s="367"/>
      <c r="BV495" s="367"/>
      <c r="BW495" s="367"/>
      <c r="BX495" s="367"/>
      <c r="BY495" s="367"/>
      <c r="BZ495" s="367"/>
      <c r="CA495" s="367"/>
      <c r="CB495" s="367"/>
      <c r="CC495" s="367"/>
      <c r="CD495" s="367"/>
      <c r="CE495" s="367"/>
      <c r="CF495" s="367"/>
      <c r="CG495" s="367"/>
      <c r="CH495" s="367"/>
      <c r="CI495" s="367"/>
      <c r="CJ495" s="367"/>
      <c r="CK495" s="367"/>
      <c r="CL495" s="367"/>
      <c r="CM495" s="367"/>
      <c r="CN495" s="367"/>
      <c r="CO495" s="367"/>
      <c r="CP495" s="367"/>
      <c r="CQ495" s="367"/>
      <c r="CR495" s="367"/>
      <c r="CS495" s="367"/>
      <c r="CT495" s="367"/>
      <c r="CU495" s="367"/>
      <c r="CV495" s="367"/>
      <c r="CW495" s="367"/>
      <c r="CX495" s="367"/>
      <c r="CY495" s="367"/>
      <c r="CZ495" s="367"/>
      <c r="DA495" s="367"/>
      <c r="DB495" s="367"/>
      <c r="DC495" s="367"/>
      <c r="DD495" s="367"/>
      <c r="DE495" s="368"/>
      <c r="DF495" s="368"/>
      <c r="DG495" s="368"/>
      <c r="DH495" s="368"/>
      <c r="DI495" s="368"/>
      <c r="DJ495" s="368"/>
      <c r="DK495" s="368"/>
      <c r="DL495" s="368"/>
      <c r="DM495" s="368"/>
      <c r="DN495" s="368"/>
      <c r="DO495" s="368"/>
      <c r="DP495" s="368"/>
      <c r="DQ495" s="368"/>
      <c r="DR495" s="368"/>
      <c r="DS495" s="368"/>
      <c r="DT495" s="368"/>
      <c r="DU495" s="368"/>
      <c r="DV495" s="368"/>
      <c r="DW495" s="368"/>
      <c r="DX495" s="368"/>
      <c r="DY495" s="368"/>
      <c r="DZ495" s="368"/>
      <c r="EA495" s="368"/>
      <c r="EB495" s="368"/>
      <c r="EC495" s="368"/>
      <c r="ED495" s="368"/>
      <c r="EE495" s="368"/>
      <c r="EF495" s="368"/>
      <c r="EG495" s="368"/>
      <c r="EH495" s="368"/>
      <c r="EI495" s="368"/>
      <c r="EJ495" s="368"/>
      <c r="EK495" s="368"/>
      <c r="EL495" s="368"/>
      <c r="EM495" s="368"/>
      <c r="EN495" s="368"/>
      <c r="EO495" s="368"/>
      <c r="EP495" s="368"/>
      <c r="EQ495" s="368"/>
      <c r="ER495" s="368"/>
      <c r="ES495" s="368"/>
      <c r="ET495" s="368"/>
      <c r="EU495" s="368"/>
      <c r="EV495" s="368"/>
      <c r="EW495" s="368"/>
      <c r="EX495" s="368"/>
      <c r="EY495" s="368"/>
      <c r="EZ495" s="368"/>
    </row>
    <row r="496" spans="1:156" s="369" customFormat="1" ht="16.5" hidden="1" customHeight="1" x14ac:dyDescent="0.2">
      <c r="A496" s="333"/>
      <c r="B496" s="334"/>
      <c r="C496" s="334"/>
      <c r="D496" s="335"/>
      <c r="E496" s="335"/>
      <c r="F496" s="335" t="s">
        <v>81</v>
      </c>
      <c r="G496" s="336" t="s">
        <v>427</v>
      </c>
      <c r="H496" s="337"/>
      <c r="I496" s="338"/>
      <c r="J496" s="339">
        <f>H496-I496</f>
        <v>0</v>
      </c>
      <c r="K496" s="326" t="e">
        <f t="shared" si="73"/>
        <v>#DIV/0!</v>
      </c>
      <c r="L496" s="373"/>
      <c r="M496" s="374"/>
      <c r="N496" s="375"/>
      <c r="O496" s="343">
        <f>+M496+N496</f>
        <v>0</v>
      </c>
      <c r="P496" s="344">
        <f t="shared" si="71"/>
        <v>0</v>
      </c>
      <c r="Q496" s="345" t="e">
        <f>ROUND(O496/L496*100,2)</f>
        <v>#DIV/0!</v>
      </c>
      <c r="R496" s="73"/>
      <c r="S496" s="73"/>
      <c r="T496" s="73"/>
      <c r="U496" s="73"/>
      <c r="V496" s="73"/>
      <c r="W496" s="365"/>
      <c r="X496" s="366"/>
      <c r="Y496" s="366"/>
      <c r="Z496" s="366"/>
      <c r="AA496" s="366"/>
      <c r="AB496" s="366"/>
      <c r="AC496" s="366"/>
      <c r="AD496" s="366"/>
      <c r="AE496" s="366"/>
      <c r="AF496" s="366"/>
      <c r="AG496" s="366"/>
      <c r="AH496" s="366"/>
      <c r="AI496" s="366"/>
      <c r="AJ496" s="366"/>
      <c r="AK496" s="366"/>
      <c r="AL496" s="366"/>
      <c r="AM496" s="366"/>
      <c r="AN496" s="367"/>
      <c r="AO496" s="367"/>
      <c r="AP496" s="367"/>
      <c r="AQ496" s="367"/>
      <c r="AR496" s="367"/>
      <c r="AS496" s="367"/>
      <c r="AT496" s="367"/>
      <c r="AU496" s="367"/>
      <c r="AV496" s="367"/>
      <c r="AW496" s="367"/>
      <c r="AX496" s="367"/>
      <c r="AY496" s="367"/>
      <c r="AZ496" s="367"/>
      <c r="BA496" s="367"/>
      <c r="BB496" s="367"/>
      <c r="BC496" s="367"/>
      <c r="BD496" s="367"/>
      <c r="BE496" s="367"/>
      <c r="BF496" s="367"/>
      <c r="BG496" s="367"/>
      <c r="BH496" s="367"/>
      <c r="BI496" s="367"/>
      <c r="BJ496" s="367"/>
      <c r="BK496" s="367"/>
      <c r="BL496" s="367"/>
      <c r="BM496" s="367"/>
      <c r="BN496" s="367"/>
      <c r="BO496" s="367"/>
      <c r="BP496" s="367"/>
      <c r="BQ496" s="367"/>
      <c r="BR496" s="367"/>
      <c r="BS496" s="367"/>
      <c r="BT496" s="367"/>
      <c r="BU496" s="367"/>
      <c r="BV496" s="367"/>
      <c r="BW496" s="367"/>
      <c r="BX496" s="367"/>
      <c r="BY496" s="367"/>
      <c r="BZ496" s="367"/>
      <c r="CA496" s="367"/>
      <c r="CB496" s="367"/>
      <c r="CC496" s="367"/>
      <c r="CD496" s="367"/>
      <c r="CE496" s="367"/>
      <c r="CF496" s="367"/>
      <c r="CG496" s="367"/>
      <c r="CH496" s="367"/>
      <c r="CI496" s="367"/>
      <c r="CJ496" s="367"/>
      <c r="CK496" s="367"/>
      <c r="CL496" s="367"/>
      <c r="CM496" s="367"/>
      <c r="CN496" s="367"/>
      <c r="CO496" s="367"/>
      <c r="CP496" s="367"/>
      <c r="CQ496" s="367"/>
      <c r="CR496" s="367"/>
      <c r="CS496" s="367"/>
      <c r="CT496" s="367"/>
      <c r="CU496" s="367"/>
      <c r="CV496" s="367"/>
      <c r="CW496" s="367"/>
      <c r="CX496" s="367"/>
      <c r="CY496" s="367"/>
      <c r="CZ496" s="367"/>
      <c r="DA496" s="367"/>
      <c r="DB496" s="367"/>
      <c r="DC496" s="367"/>
      <c r="DD496" s="367"/>
      <c r="DE496" s="368"/>
      <c r="DF496" s="368"/>
      <c r="DG496" s="368"/>
      <c r="DH496" s="368"/>
      <c r="DI496" s="368"/>
      <c r="DJ496" s="368"/>
      <c r="DK496" s="368"/>
      <c r="DL496" s="368"/>
      <c r="DM496" s="368"/>
      <c r="DN496" s="368"/>
      <c r="DO496" s="368"/>
      <c r="DP496" s="368"/>
      <c r="DQ496" s="368"/>
      <c r="DR496" s="368"/>
      <c r="DS496" s="368"/>
      <c r="DT496" s="368"/>
      <c r="DU496" s="368"/>
      <c r="DV496" s="368"/>
      <c r="DW496" s="368"/>
      <c r="DX496" s="368"/>
      <c r="DY496" s="368"/>
      <c r="DZ496" s="368"/>
      <c r="EA496" s="368"/>
      <c r="EB496" s="368"/>
      <c r="EC496" s="368"/>
      <c r="ED496" s="368"/>
      <c r="EE496" s="368"/>
      <c r="EF496" s="368"/>
      <c r="EG496" s="368"/>
      <c r="EH496" s="368"/>
      <c r="EI496" s="368"/>
      <c r="EJ496" s="368"/>
      <c r="EK496" s="368"/>
      <c r="EL496" s="368"/>
      <c r="EM496" s="368"/>
      <c r="EN496" s="368"/>
      <c r="EO496" s="368"/>
      <c r="EP496" s="368"/>
      <c r="EQ496" s="368"/>
      <c r="ER496" s="368"/>
      <c r="ES496" s="368"/>
      <c r="ET496" s="368"/>
      <c r="EU496" s="368"/>
      <c r="EV496" s="368"/>
      <c r="EW496" s="368"/>
      <c r="EX496" s="368"/>
      <c r="EY496" s="368"/>
      <c r="EZ496" s="368"/>
    </row>
    <row r="497" spans="1:156" s="369" customFormat="1" ht="16.5" hidden="1" customHeight="1" x14ac:dyDescent="0.2">
      <c r="A497" s="333"/>
      <c r="B497" s="334"/>
      <c r="C497" s="334"/>
      <c r="D497" s="335"/>
      <c r="E497" s="335"/>
      <c r="F497" s="335" t="s">
        <v>83</v>
      </c>
      <c r="G497" s="336" t="s">
        <v>428</v>
      </c>
      <c r="H497" s="337"/>
      <c r="I497" s="338"/>
      <c r="J497" s="339">
        <f>H497-I497</f>
        <v>0</v>
      </c>
      <c r="K497" s="326" t="e">
        <f t="shared" si="73"/>
        <v>#DIV/0!</v>
      </c>
      <c r="L497" s="373"/>
      <c r="M497" s="374"/>
      <c r="N497" s="375"/>
      <c r="O497" s="343">
        <f>+M497+N497</f>
        <v>0</v>
      </c>
      <c r="P497" s="344">
        <f t="shared" si="71"/>
        <v>0</v>
      </c>
      <c r="Q497" s="345" t="e">
        <f>ROUND(O497/L497*100,2)</f>
        <v>#DIV/0!</v>
      </c>
      <c r="R497" s="73"/>
      <c r="S497" s="73"/>
      <c r="T497" s="73"/>
      <c r="U497" s="73"/>
      <c r="V497" s="73"/>
      <c r="W497" s="365"/>
      <c r="X497" s="366"/>
      <c r="Y497" s="366"/>
      <c r="Z497" s="366"/>
      <c r="AA497" s="366"/>
      <c r="AB497" s="366"/>
      <c r="AC497" s="366"/>
      <c r="AD497" s="366"/>
      <c r="AE497" s="366"/>
      <c r="AF497" s="366"/>
      <c r="AG497" s="366"/>
      <c r="AH497" s="366"/>
      <c r="AI497" s="366"/>
      <c r="AJ497" s="366"/>
      <c r="AK497" s="366"/>
      <c r="AL497" s="366"/>
      <c r="AM497" s="366"/>
      <c r="AN497" s="367"/>
      <c r="AO497" s="367"/>
      <c r="AP497" s="367"/>
      <c r="AQ497" s="367"/>
      <c r="AR497" s="367"/>
      <c r="AS497" s="367"/>
      <c r="AT497" s="367"/>
      <c r="AU497" s="367"/>
      <c r="AV497" s="367"/>
      <c r="AW497" s="367"/>
      <c r="AX497" s="367"/>
      <c r="AY497" s="367"/>
      <c r="AZ497" s="367"/>
      <c r="BA497" s="367"/>
      <c r="BB497" s="367"/>
      <c r="BC497" s="367"/>
      <c r="BD497" s="367"/>
      <c r="BE497" s="367"/>
      <c r="BF497" s="367"/>
      <c r="BG497" s="367"/>
      <c r="BH497" s="367"/>
      <c r="BI497" s="367"/>
      <c r="BJ497" s="367"/>
      <c r="BK497" s="367"/>
      <c r="BL497" s="367"/>
      <c r="BM497" s="367"/>
      <c r="BN497" s="367"/>
      <c r="BO497" s="367"/>
      <c r="BP497" s="367"/>
      <c r="BQ497" s="367"/>
      <c r="BR497" s="367"/>
      <c r="BS497" s="367"/>
      <c r="BT497" s="367"/>
      <c r="BU497" s="367"/>
      <c r="BV497" s="367"/>
      <c r="BW497" s="367"/>
      <c r="BX497" s="367"/>
      <c r="BY497" s="367"/>
      <c r="BZ497" s="367"/>
      <c r="CA497" s="367"/>
      <c r="CB497" s="367"/>
      <c r="CC497" s="367"/>
      <c r="CD497" s="367"/>
      <c r="CE497" s="367"/>
      <c r="CF497" s="367"/>
      <c r="CG497" s="367"/>
      <c r="CH497" s="367"/>
      <c r="CI497" s="367"/>
      <c r="CJ497" s="367"/>
      <c r="CK497" s="367"/>
      <c r="CL497" s="367"/>
      <c r="CM497" s="367"/>
      <c r="CN497" s="367"/>
      <c r="CO497" s="367"/>
      <c r="CP497" s="367"/>
      <c r="CQ497" s="367"/>
      <c r="CR497" s="367"/>
      <c r="CS497" s="367"/>
      <c r="CT497" s="367"/>
      <c r="CU497" s="367"/>
      <c r="CV497" s="367"/>
      <c r="CW497" s="367"/>
      <c r="CX497" s="367"/>
      <c r="CY497" s="367"/>
      <c r="CZ497" s="367"/>
      <c r="DA497" s="367"/>
      <c r="DB497" s="367"/>
      <c r="DC497" s="367"/>
      <c r="DD497" s="367"/>
      <c r="DE497" s="368"/>
      <c r="DF497" s="368"/>
      <c r="DG497" s="368"/>
      <c r="DH497" s="368"/>
      <c r="DI497" s="368"/>
      <c r="DJ497" s="368"/>
      <c r="DK497" s="368"/>
      <c r="DL497" s="368"/>
      <c r="DM497" s="368"/>
      <c r="DN497" s="368"/>
      <c r="DO497" s="368"/>
      <c r="DP497" s="368"/>
      <c r="DQ497" s="368"/>
      <c r="DR497" s="368"/>
      <c r="DS497" s="368"/>
      <c r="DT497" s="368"/>
      <c r="DU497" s="368"/>
      <c r="DV497" s="368"/>
      <c r="DW497" s="368"/>
      <c r="DX497" s="368"/>
      <c r="DY497" s="368"/>
      <c r="DZ497" s="368"/>
      <c r="EA497" s="368"/>
      <c r="EB497" s="368"/>
      <c r="EC497" s="368"/>
      <c r="ED497" s="368"/>
      <c r="EE497" s="368"/>
      <c r="EF497" s="368"/>
      <c r="EG497" s="368"/>
      <c r="EH497" s="368"/>
      <c r="EI497" s="368"/>
      <c r="EJ497" s="368"/>
      <c r="EK497" s="368"/>
      <c r="EL497" s="368"/>
      <c r="EM497" s="368"/>
      <c r="EN497" s="368"/>
      <c r="EO497" s="368"/>
      <c r="EP497" s="368"/>
      <c r="EQ497" s="368"/>
      <c r="ER497" s="368"/>
      <c r="ES497" s="368"/>
      <c r="ET497" s="368"/>
      <c r="EU497" s="368"/>
      <c r="EV497" s="368"/>
      <c r="EW497" s="368"/>
      <c r="EX497" s="368"/>
      <c r="EY497" s="368"/>
      <c r="EZ497" s="368"/>
    </row>
    <row r="498" spans="1:156" s="369" customFormat="1" ht="17.25" hidden="1" customHeight="1" thickBot="1" x14ac:dyDescent="0.25">
      <c r="A498" s="351"/>
      <c r="B498" s="352"/>
      <c r="C498" s="352"/>
      <c r="D498" s="353"/>
      <c r="E498" s="353"/>
      <c r="F498" s="353" t="s">
        <v>32</v>
      </c>
      <c r="G498" s="354" t="s">
        <v>429</v>
      </c>
      <c r="H498" s="355"/>
      <c r="I498" s="356"/>
      <c r="J498" s="357">
        <v>0</v>
      </c>
      <c r="K498" s="358">
        <v>0</v>
      </c>
      <c r="L498" s="359"/>
      <c r="M498" s="360"/>
      <c r="N498" s="361"/>
      <c r="O498" s="362">
        <f>+M498+N498</f>
        <v>0</v>
      </c>
      <c r="P498" s="363">
        <f t="shared" si="71"/>
        <v>0</v>
      </c>
      <c r="Q498" s="364">
        <v>0</v>
      </c>
      <c r="R498" s="73"/>
      <c r="S498" s="73"/>
      <c r="T498" s="73"/>
      <c r="U498" s="73"/>
      <c r="V498" s="73"/>
      <c r="W498" s="365"/>
      <c r="X498" s="366"/>
      <c r="Y498" s="366"/>
      <c r="Z498" s="366"/>
      <c r="AA498" s="366"/>
      <c r="AB498" s="366"/>
      <c r="AC498" s="366"/>
      <c r="AD498" s="366"/>
      <c r="AE498" s="366"/>
      <c r="AF498" s="366"/>
      <c r="AG498" s="366"/>
      <c r="AH498" s="366"/>
      <c r="AI498" s="366"/>
      <c r="AJ498" s="366"/>
      <c r="AK498" s="366"/>
      <c r="AL498" s="366"/>
      <c r="AM498" s="366"/>
      <c r="AN498" s="367"/>
      <c r="AO498" s="367"/>
      <c r="AP498" s="367"/>
      <c r="AQ498" s="367"/>
      <c r="AR498" s="367"/>
      <c r="AS498" s="367"/>
      <c r="AT498" s="367"/>
      <c r="AU498" s="367"/>
      <c r="AV498" s="367"/>
      <c r="AW498" s="367"/>
      <c r="AX498" s="367"/>
      <c r="AY498" s="367"/>
      <c r="AZ498" s="367"/>
      <c r="BA498" s="367"/>
      <c r="BB498" s="367"/>
      <c r="BC498" s="367"/>
      <c r="BD498" s="367"/>
      <c r="BE498" s="367"/>
      <c r="BF498" s="367"/>
      <c r="BG498" s="367"/>
      <c r="BH498" s="367"/>
      <c r="BI498" s="367"/>
      <c r="BJ498" s="367"/>
      <c r="BK498" s="367"/>
      <c r="BL498" s="367"/>
      <c r="BM498" s="367"/>
      <c r="BN498" s="367"/>
      <c r="BO498" s="367"/>
      <c r="BP498" s="367"/>
      <c r="BQ498" s="367"/>
      <c r="BR498" s="367"/>
      <c r="BS498" s="367"/>
      <c r="BT498" s="367"/>
      <c r="BU498" s="367"/>
      <c r="BV498" s="367"/>
      <c r="BW498" s="367"/>
      <c r="BX498" s="367"/>
      <c r="BY498" s="367"/>
      <c r="BZ498" s="367"/>
      <c r="CA498" s="367"/>
      <c r="CB498" s="367"/>
      <c r="CC498" s="367"/>
      <c r="CD498" s="367"/>
      <c r="CE498" s="367"/>
      <c r="CF498" s="367"/>
      <c r="CG498" s="367"/>
      <c r="CH498" s="367"/>
      <c r="CI498" s="367"/>
      <c r="CJ498" s="367"/>
      <c r="CK498" s="367"/>
      <c r="CL498" s="367"/>
      <c r="CM498" s="367"/>
      <c r="CN498" s="367"/>
      <c r="CO498" s="367"/>
      <c r="CP498" s="367"/>
      <c r="CQ498" s="367"/>
      <c r="CR498" s="367"/>
      <c r="CS498" s="367"/>
      <c r="CT498" s="367"/>
      <c r="CU498" s="367"/>
      <c r="CV498" s="367"/>
      <c r="CW498" s="367"/>
      <c r="CX498" s="367"/>
      <c r="CY498" s="367"/>
      <c r="CZ498" s="367"/>
      <c r="DA498" s="367"/>
      <c r="DB498" s="367"/>
      <c r="DC498" s="367"/>
      <c r="DD498" s="367"/>
      <c r="DE498" s="368"/>
      <c r="DF498" s="368"/>
      <c r="DG498" s="368"/>
      <c r="DH498" s="368"/>
      <c r="DI498" s="368"/>
      <c r="DJ498" s="368"/>
      <c r="DK498" s="368"/>
      <c r="DL498" s="368"/>
      <c r="DM498" s="368"/>
      <c r="DN498" s="368"/>
      <c r="DO498" s="368"/>
      <c r="DP498" s="368"/>
      <c r="DQ498" s="368"/>
      <c r="DR498" s="368"/>
      <c r="DS498" s="368"/>
      <c r="DT498" s="368"/>
      <c r="DU498" s="368"/>
      <c r="DV498" s="368"/>
      <c r="DW498" s="368"/>
      <c r="DX498" s="368"/>
      <c r="DY498" s="368"/>
      <c r="DZ498" s="368"/>
      <c r="EA498" s="368"/>
      <c r="EB498" s="368"/>
      <c r="EC498" s="368"/>
      <c r="ED498" s="368"/>
      <c r="EE498" s="368"/>
      <c r="EF498" s="368"/>
      <c r="EG498" s="368"/>
      <c r="EH498" s="368"/>
      <c r="EI498" s="368"/>
      <c r="EJ498" s="368"/>
      <c r="EK498" s="368"/>
      <c r="EL498" s="368"/>
      <c r="EM498" s="368"/>
      <c r="EN498" s="368"/>
      <c r="EO498" s="368"/>
      <c r="EP498" s="368"/>
      <c r="EQ498" s="368"/>
      <c r="ER498" s="368"/>
      <c r="ES498" s="368"/>
      <c r="ET498" s="368"/>
      <c r="EU498" s="368"/>
      <c r="EV498" s="368"/>
      <c r="EW498" s="368"/>
      <c r="EX498" s="368"/>
      <c r="EY498" s="368"/>
      <c r="EZ498" s="368"/>
    </row>
    <row r="499" spans="1:156" s="369" customFormat="1" ht="16.5" hidden="1" customHeight="1" x14ac:dyDescent="0.2">
      <c r="A499" s="319"/>
      <c r="B499" s="320"/>
      <c r="C499" s="320"/>
      <c r="D499" s="370"/>
      <c r="E499" s="321" t="s">
        <v>83</v>
      </c>
      <c r="F499" s="321"/>
      <c r="G499" s="322" t="s">
        <v>431</v>
      </c>
      <c r="H499" s="323">
        <f>H500+H501+H502</f>
        <v>0</v>
      </c>
      <c r="I499" s="324">
        <f>I500+I501+I502</f>
        <v>0</v>
      </c>
      <c r="J499" s="325">
        <f>H499-I499</f>
        <v>0</v>
      </c>
      <c r="K499" s="371" t="e">
        <f>ROUND(I499/H499*100,2)</f>
        <v>#DIV/0!</v>
      </c>
      <c r="L499" s="372">
        <f>L500+L501+L502</f>
        <v>0</v>
      </c>
      <c r="M499" s="328">
        <f>+M500+M501+M502</f>
        <v>0</v>
      </c>
      <c r="N499" s="329">
        <f>+N500+N501+N502</f>
        <v>0</v>
      </c>
      <c r="O499" s="330">
        <f>+O500+O501+O502</f>
        <v>0</v>
      </c>
      <c r="P499" s="331">
        <f t="shared" si="71"/>
        <v>0</v>
      </c>
      <c r="Q499" s="332" t="e">
        <f t="shared" si="72"/>
        <v>#DIV/0!</v>
      </c>
      <c r="R499" s="73"/>
      <c r="S499" s="73"/>
      <c r="T499" s="73"/>
      <c r="U499" s="73"/>
      <c r="V499" s="73"/>
      <c r="W499" s="365"/>
      <c r="X499" s="366"/>
      <c r="Y499" s="366"/>
      <c r="Z499" s="366"/>
      <c r="AA499" s="366"/>
      <c r="AB499" s="366"/>
      <c r="AC499" s="366"/>
      <c r="AD499" s="366"/>
      <c r="AE499" s="366"/>
      <c r="AF499" s="366"/>
      <c r="AG499" s="366"/>
      <c r="AH499" s="366"/>
      <c r="AI499" s="366"/>
      <c r="AJ499" s="366"/>
      <c r="AK499" s="366"/>
      <c r="AL499" s="366"/>
      <c r="AM499" s="366"/>
      <c r="AN499" s="367"/>
      <c r="AO499" s="367"/>
      <c r="AP499" s="367"/>
      <c r="AQ499" s="367"/>
      <c r="AR499" s="367"/>
      <c r="AS499" s="367"/>
      <c r="AT499" s="367"/>
      <c r="AU499" s="367"/>
      <c r="AV499" s="367"/>
      <c r="AW499" s="367"/>
      <c r="AX499" s="367"/>
      <c r="AY499" s="367"/>
      <c r="AZ499" s="367"/>
      <c r="BA499" s="367"/>
      <c r="BB499" s="367"/>
      <c r="BC499" s="367"/>
      <c r="BD499" s="367"/>
      <c r="BE499" s="367"/>
      <c r="BF499" s="367"/>
      <c r="BG499" s="367"/>
      <c r="BH499" s="367"/>
      <c r="BI499" s="367"/>
      <c r="BJ499" s="367"/>
      <c r="BK499" s="367"/>
      <c r="BL499" s="367"/>
      <c r="BM499" s="367"/>
      <c r="BN499" s="367"/>
      <c r="BO499" s="367"/>
      <c r="BP499" s="367"/>
      <c r="BQ499" s="367"/>
      <c r="BR499" s="367"/>
      <c r="BS499" s="367"/>
      <c r="BT499" s="367"/>
      <c r="BU499" s="367"/>
      <c r="BV499" s="367"/>
      <c r="BW499" s="367"/>
      <c r="BX499" s="367"/>
      <c r="BY499" s="367"/>
      <c r="BZ499" s="367"/>
      <c r="CA499" s="367"/>
      <c r="CB499" s="367"/>
      <c r="CC499" s="367"/>
      <c r="CD499" s="367"/>
      <c r="CE499" s="367"/>
      <c r="CF499" s="367"/>
      <c r="CG499" s="367"/>
      <c r="CH499" s="367"/>
      <c r="CI499" s="367"/>
      <c r="CJ499" s="367"/>
      <c r="CK499" s="367"/>
      <c r="CL499" s="367"/>
      <c r="CM499" s="367"/>
      <c r="CN499" s="367"/>
      <c r="CO499" s="367"/>
      <c r="CP499" s="367"/>
      <c r="CQ499" s="367"/>
      <c r="CR499" s="367"/>
      <c r="CS499" s="367"/>
      <c r="CT499" s="367"/>
      <c r="CU499" s="367"/>
      <c r="CV499" s="367"/>
      <c r="CW499" s="367"/>
      <c r="CX499" s="367"/>
      <c r="CY499" s="367"/>
      <c r="CZ499" s="367"/>
      <c r="DA499" s="367"/>
      <c r="DB499" s="367"/>
      <c r="DC499" s="367"/>
      <c r="DD499" s="367"/>
      <c r="DE499" s="368"/>
      <c r="DF499" s="368"/>
      <c r="DG499" s="368"/>
      <c r="DH499" s="368"/>
      <c r="DI499" s="368"/>
      <c r="DJ499" s="368"/>
      <c r="DK499" s="368"/>
      <c r="DL499" s="368"/>
      <c r="DM499" s="368"/>
      <c r="DN499" s="368"/>
      <c r="DO499" s="368"/>
      <c r="DP499" s="368"/>
      <c r="DQ499" s="368"/>
      <c r="DR499" s="368"/>
      <c r="DS499" s="368"/>
      <c r="DT499" s="368"/>
      <c r="DU499" s="368"/>
      <c r="DV499" s="368"/>
      <c r="DW499" s="368"/>
      <c r="DX499" s="368"/>
      <c r="DY499" s="368"/>
      <c r="DZ499" s="368"/>
      <c r="EA499" s="368"/>
      <c r="EB499" s="368"/>
      <c r="EC499" s="368"/>
      <c r="ED499" s="368"/>
      <c r="EE499" s="368"/>
      <c r="EF499" s="368"/>
      <c r="EG499" s="368"/>
      <c r="EH499" s="368"/>
      <c r="EI499" s="368"/>
      <c r="EJ499" s="368"/>
      <c r="EK499" s="368"/>
      <c r="EL499" s="368"/>
      <c r="EM499" s="368"/>
      <c r="EN499" s="368"/>
      <c r="EO499" s="368"/>
      <c r="EP499" s="368"/>
      <c r="EQ499" s="368"/>
      <c r="ER499" s="368"/>
      <c r="ES499" s="368"/>
      <c r="ET499" s="368"/>
      <c r="EU499" s="368"/>
      <c r="EV499" s="368"/>
      <c r="EW499" s="368"/>
      <c r="EX499" s="368"/>
      <c r="EY499" s="368"/>
      <c r="EZ499" s="368"/>
    </row>
    <row r="500" spans="1:156" s="369" customFormat="1" ht="16.5" hidden="1" customHeight="1" x14ac:dyDescent="0.2">
      <c r="A500" s="333"/>
      <c r="B500" s="334"/>
      <c r="C500" s="334"/>
      <c r="D500" s="335"/>
      <c r="E500" s="335"/>
      <c r="F500" s="335" t="s">
        <v>81</v>
      </c>
      <c r="G500" s="336" t="s">
        <v>427</v>
      </c>
      <c r="H500" s="337"/>
      <c r="I500" s="376"/>
      <c r="J500" s="339">
        <f>H500-I500</f>
        <v>0</v>
      </c>
      <c r="K500" s="326" t="e">
        <f>ROUND(I500/H500*100,2)</f>
        <v>#DIV/0!</v>
      </c>
      <c r="L500" s="340"/>
      <c r="M500" s="341"/>
      <c r="N500" s="377">
        <v>0</v>
      </c>
      <c r="O500" s="343">
        <f>+M500+N500</f>
        <v>0</v>
      </c>
      <c r="P500" s="344">
        <f t="shared" si="71"/>
        <v>0</v>
      </c>
      <c r="Q500" s="345" t="e">
        <f t="shared" si="72"/>
        <v>#DIV/0!</v>
      </c>
      <c r="R500" s="73"/>
      <c r="S500" s="73"/>
      <c r="T500" s="73"/>
      <c r="U500" s="73"/>
      <c r="V500" s="73"/>
      <c r="W500" s="365"/>
      <c r="X500" s="366"/>
      <c r="Y500" s="366"/>
      <c r="Z500" s="366"/>
      <c r="AA500" s="366"/>
      <c r="AB500" s="366"/>
      <c r="AC500" s="366"/>
      <c r="AD500" s="366"/>
      <c r="AE500" s="366"/>
      <c r="AF500" s="366"/>
      <c r="AG500" s="366"/>
      <c r="AH500" s="366"/>
      <c r="AI500" s="366"/>
      <c r="AJ500" s="366"/>
      <c r="AK500" s="366"/>
      <c r="AL500" s="366"/>
      <c r="AM500" s="366"/>
      <c r="AN500" s="367"/>
      <c r="AO500" s="367"/>
      <c r="AP500" s="367"/>
      <c r="AQ500" s="367"/>
      <c r="AR500" s="367"/>
      <c r="AS500" s="367"/>
      <c r="AT500" s="367"/>
      <c r="AU500" s="367"/>
      <c r="AV500" s="367"/>
      <c r="AW500" s="367"/>
      <c r="AX500" s="367"/>
      <c r="AY500" s="367"/>
      <c r="AZ500" s="367"/>
      <c r="BA500" s="367"/>
      <c r="BB500" s="367"/>
      <c r="BC500" s="367"/>
      <c r="BD500" s="367"/>
      <c r="BE500" s="367"/>
      <c r="BF500" s="367"/>
      <c r="BG500" s="367"/>
      <c r="BH500" s="367"/>
      <c r="BI500" s="367"/>
      <c r="BJ500" s="367"/>
      <c r="BK500" s="367"/>
      <c r="BL500" s="367"/>
      <c r="BM500" s="367"/>
      <c r="BN500" s="367"/>
      <c r="BO500" s="367"/>
      <c r="BP500" s="367"/>
      <c r="BQ500" s="367"/>
      <c r="BR500" s="367"/>
      <c r="BS500" s="367"/>
      <c r="BT500" s="367"/>
      <c r="BU500" s="367"/>
      <c r="BV500" s="367"/>
      <c r="BW500" s="367"/>
      <c r="BX500" s="367"/>
      <c r="BY500" s="367"/>
      <c r="BZ500" s="367"/>
      <c r="CA500" s="367"/>
      <c r="CB500" s="367"/>
      <c r="CC500" s="367"/>
      <c r="CD500" s="367"/>
      <c r="CE500" s="367"/>
      <c r="CF500" s="367"/>
      <c r="CG500" s="367"/>
      <c r="CH500" s="367"/>
      <c r="CI500" s="367"/>
      <c r="CJ500" s="367"/>
      <c r="CK500" s="367"/>
      <c r="CL500" s="367"/>
      <c r="CM500" s="367"/>
      <c r="CN500" s="367"/>
      <c r="CO500" s="367"/>
      <c r="CP500" s="367"/>
      <c r="CQ500" s="367"/>
      <c r="CR500" s="367"/>
      <c r="CS500" s="367"/>
      <c r="CT500" s="367"/>
      <c r="CU500" s="367"/>
      <c r="CV500" s="367"/>
      <c r="CW500" s="367"/>
      <c r="CX500" s="367"/>
      <c r="CY500" s="367"/>
      <c r="CZ500" s="367"/>
      <c r="DA500" s="367"/>
      <c r="DB500" s="367"/>
      <c r="DC500" s="367"/>
      <c r="DD500" s="367"/>
      <c r="DE500" s="368"/>
      <c r="DF500" s="368"/>
      <c r="DG500" s="368"/>
      <c r="DH500" s="368"/>
      <c r="DI500" s="368"/>
      <c r="DJ500" s="368"/>
      <c r="DK500" s="368"/>
      <c r="DL500" s="368"/>
      <c r="DM500" s="368"/>
      <c r="DN500" s="368"/>
      <c r="DO500" s="368"/>
      <c r="DP500" s="368"/>
      <c r="DQ500" s="368"/>
      <c r="DR500" s="368"/>
      <c r="DS500" s="368"/>
      <c r="DT500" s="368"/>
      <c r="DU500" s="368"/>
      <c r="DV500" s="368"/>
      <c r="DW500" s="368"/>
      <c r="DX500" s="368"/>
      <c r="DY500" s="368"/>
      <c r="DZ500" s="368"/>
      <c r="EA500" s="368"/>
      <c r="EB500" s="368"/>
      <c r="EC500" s="368"/>
      <c r="ED500" s="368"/>
      <c r="EE500" s="368"/>
      <c r="EF500" s="368"/>
      <c r="EG500" s="368"/>
      <c r="EH500" s="368"/>
      <c r="EI500" s="368"/>
      <c r="EJ500" s="368"/>
      <c r="EK500" s="368"/>
      <c r="EL500" s="368"/>
      <c r="EM500" s="368"/>
      <c r="EN500" s="368"/>
      <c r="EO500" s="368"/>
      <c r="EP500" s="368"/>
      <c r="EQ500" s="368"/>
      <c r="ER500" s="368"/>
      <c r="ES500" s="368"/>
      <c r="ET500" s="368"/>
      <c r="EU500" s="368"/>
      <c r="EV500" s="368"/>
      <c r="EW500" s="368"/>
      <c r="EX500" s="368"/>
      <c r="EY500" s="368"/>
      <c r="EZ500" s="368"/>
    </row>
    <row r="501" spans="1:156" s="369" customFormat="1" ht="16.5" hidden="1" customHeight="1" x14ac:dyDescent="0.2">
      <c r="A501" s="333"/>
      <c r="B501" s="334"/>
      <c r="C501" s="334"/>
      <c r="D501" s="335"/>
      <c r="E501" s="335"/>
      <c r="F501" s="335" t="s">
        <v>83</v>
      </c>
      <c r="G501" s="336" t="s">
        <v>428</v>
      </c>
      <c r="H501" s="337"/>
      <c r="I501" s="376"/>
      <c r="J501" s="339">
        <f>H501-I501</f>
        <v>0</v>
      </c>
      <c r="K501" s="326" t="e">
        <f>ROUND(I501/H501*100,2)</f>
        <v>#DIV/0!</v>
      </c>
      <c r="L501" s="340"/>
      <c r="M501" s="341"/>
      <c r="N501" s="377">
        <v>0</v>
      </c>
      <c r="O501" s="343">
        <f>+M501+N501</f>
        <v>0</v>
      </c>
      <c r="P501" s="344">
        <f t="shared" si="71"/>
        <v>0</v>
      </c>
      <c r="Q501" s="345" t="e">
        <f t="shared" si="72"/>
        <v>#DIV/0!</v>
      </c>
      <c r="R501" s="73"/>
      <c r="S501" s="73"/>
      <c r="T501" s="73"/>
      <c r="U501" s="73"/>
      <c r="V501" s="73"/>
      <c r="W501" s="365"/>
      <c r="X501" s="366"/>
      <c r="Y501" s="366"/>
      <c r="Z501" s="366"/>
      <c r="AA501" s="366"/>
      <c r="AB501" s="366"/>
      <c r="AC501" s="366"/>
      <c r="AD501" s="366"/>
      <c r="AE501" s="366"/>
      <c r="AF501" s="366"/>
      <c r="AG501" s="366"/>
      <c r="AH501" s="366"/>
      <c r="AI501" s="366"/>
      <c r="AJ501" s="366"/>
      <c r="AK501" s="366"/>
      <c r="AL501" s="366"/>
      <c r="AM501" s="366"/>
      <c r="AN501" s="367"/>
      <c r="AO501" s="367"/>
      <c r="AP501" s="367"/>
      <c r="AQ501" s="367"/>
      <c r="AR501" s="367"/>
      <c r="AS501" s="367"/>
      <c r="AT501" s="367"/>
      <c r="AU501" s="367"/>
      <c r="AV501" s="367"/>
      <c r="AW501" s="367"/>
      <c r="AX501" s="367"/>
      <c r="AY501" s="367"/>
      <c r="AZ501" s="367"/>
      <c r="BA501" s="367"/>
      <c r="BB501" s="367"/>
      <c r="BC501" s="367"/>
      <c r="BD501" s="367"/>
      <c r="BE501" s="367"/>
      <c r="BF501" s="367"/>
      <c r="BG501" s="367"/>
      <c r="BH501" s="367"/>
      <c r="BI501" s="367"/>
      <c r="BJ501" s="367"/>
      <c r="BK501" s="367"/>
      <c r="BL501" s="367"/>
      <c r="BM501" s="367"/>
      <c r="BN501" s="367"/>
      <c r="BO501" s="367"/>
      <c r="BP501" s="367"/>
      <c r="BQ501" s="367"/>
      <c r="BR501" s="367"/>
      <c r="BS501" s="367"/>
      <c r="BT501" s="367"/>
      <c r="BU501" s="367"/>
      <c r="BV501" s="367"/>
      <c r="BW501" s="367"/>
      <c r="BX501" s="367"/>
      <c r="BY501" s="367"/>
      <c r="BZ501" s="367"/>
      <c r="CA501" s="367"/>
      <c r="CB501" s="367"/>
      <c r="CC501" s="367"/>
      <c r="CD501" s="367"/>
      <c r="CE501" s="367"/>
      <c r="CF501" s="367"/>
      <c r="CG501" s="367"/>
      <c r="CH501" s="367"/>
      <c r="CI501" s="367"/>
      <c r="CJ501" s="367"/>
      <c r="CK501" s="367"/>
      <c r="CL501" s="367"/>
      <c r="CM501" s="367"/>
      <c r="CN501" s="367"/>
      <c r="CO501" s="367"/>
      <c r="CP501" s="367"/>
      <c r="CQ501" s="367"/>
      <c r="CR501" s="367"/>
      <c r="CS501" s="367"/>
      <c r="CT501" s="367"/>
      <c r="CU501" s="367"/>
      <c r="CV501" s="367"/>
      <c r="CW501" s="367"/>
      <c r="CX501" s="367"/>
      <c r="CY501" s="367"/>
      <c r="CZ501" s="367"/>
      <c r="DA501" s="367"/>
      <c r="DB501" s="367"/>
      <c r="DC501" s="367"/>
      <c r="DD501" s="367"/>
      <c r="DE501" s="368"/>
      <c r="DF501" s="368"/>
      <c r="DG501" s="368"/>
      <c r="DH501" s="368"/>
      <c r="DI501" s="368"/>
      <c r="DJ501" s="368"/>
      <c r="DK501" s="368"/>
      <c r="DL501" s="368"/>
      <c r="DM501" s="368"/>
      <c r="DN501" s="368"/>
      <c r="DO501" s="368"/>
      <c r="DP501" s="368"/>
      <c r="DQ501" s="368"/>
      <c r="DR501" s="368"/>
      <c r="DS501" s="368"/>
      <c r="DT501" s="368"/>
      <c r="DU501" s="368"/>
      <c r="DV501" s="368"/>
      <c r="DW501" s="368"/>
      <c r="DX501" s="368"/>
      <c r="DY501" s="368"/>
      <c r="DZ501" s="368"/>
      <c r="EA501" s="368"/>
      <c r="EB501" s="368"/>
      <c r="EC501" s="368"/>
      <c r="ED501" s="368"/>
      <c r="EE501" s="368"/>
      <c r="EF501" s="368"/>
      <c r="EG501" s="368"/>
      <c r="EH501" s="368"/>
      <c r="EI501" s="368"/>
      <c r="EJ501" s="368"/>
      <c r="EK501" s="368"/>
      <c r="EL501" s="368"/>
      <c r="EM501" s="368"/>
      <c r="EN501" s="368"/>
      <c r="EO501" s="368"/>
      <c r="EP501" s="368"/>
      <c r="EQ501" s="368"/>
      <c r="ER501" s="368"/>
      <c r="ES501" s="368"/>
      <c r="ET501" s="368"/>
      <c r="EU501" s="368"/>
      <c r="EV501" s="368"/>
      <c r="EW501" s="368"/>
      <c r="EX501" s="368"/>
      <c r="EY501" s="368"/>
      <c r="EZ501" s="368"/>
    </row>
    <row r="502" spans="1:156" s="369" customFormat="1" ht="17.25" hidden="1" customHeight="1" thickBot="1" x14ac:dyDescent="0.25">
      <c r="A502" s="351"/>
      <c r="B502" s="352"/>
      <c r="C502" s="352"/>
      <c r="D502" s="353"/>
      <c r="E502" s="353"/>
      <c r="F502" s="353" t="s">
        <v>32</v>
      </c>
      <c r="G502" s="354" t="s">
        <v>429</v>
      </c>
      <c r="H502" s="355"/>
      <c r="I502" s="356"/>
      <c r="J502" s="357">
        <v>0</v>
      </c>
      <c r="K502" s="358">
        <v>0</v>
      </c>
      <c r="L502" s="359"/>
      <c r="M502" s="360"/>
      <c r="N502" s="361"/>
      <c r="O502" s="362">
        <f>+M502+N502</f>
        <v>0</v>
      </c>
      <c r="P502" s="363">
        <f t="shared" si="71"/>
        <v>0</v>
      </c>
      <c r="Q502" s="364">
        <v>0</v>
      </c>
      <c r="R502" s="73"/>
      <c r="S502" s="73"/>
      <c r="T502" s="73"/>
      <c r="U502" s="73"/>
      <c r="V502" s="73"/>
      <c r="W502" s="365"/>
      <c r="X502" s="366"/>
      <c r="Y502" s="366"/>
      <c r="Z502" s="366"/>
      <c r="AA502" s="366"/>
      <c r="AB502" s="366"/>
      <c r="AC502" s="366"/>
      <c r="AD502" s="366"/>
      <c r="AE502" s="366"/>
      <c r="AF502" s="366"/>
      <c r="AG502" s="366"/>
      <c r="AH502" s="366"/>
      <c r="AI502" s="366"/>
      <c r="AJ502" s="366"/>
      <c r="AK502" s="366"/>
      <c r="AL502" s="366"/>
      <c r="AM502" s="366"/>
      <c r="AN502" s="367"/>
      <c r="AO502" s="367"/>
      <c r="AP502" s="367"/>
      <c r="AQ502" s="367"/>
      <c r="AR502" s="367"/>
      <c r="AS502" s="367"/>
      <c r="AT502" s="367"/>
      <c r="AU502" s="367"/>
      <c r="AV502" s="367"/>
      <c r="AW502" s="367"/>
      <c r="AX502" s="367"/>
      <c r="AY502" s="367"/>
      <c r="AZ502" s="367"/>
      <c r="BA502" s="367"/>
      <c r="BB502" s="367"/>
      <c r="BC502" s="367"/>
      <c r="BD502" s="367"/>
      <c r="BE502" s="367"/>
      <c r="BF502" s="367"/>
      <c r="BG502" s="367"/>
      <c r="BH502" s="367"/>
      <c r="BI502" s="367"/>
      <c r="BJ502" s="367"/>
      <c r="BK502" s="367"/>
      <c r="BL502" s="367"/>
      <c r="BM502" s="367"/>
      <c r="BN502" s="367"/>
      <c r="BO502" s="367"/>
      <c r="BP502" s="367"/>
      <c r="BQ502" s="367"/>
      <c r="BR502" s="367"/>
      <c r="BS502" s="367"/>
      <c r="BT502" s="367"/>
      <c r="BU502" s="367"/>
      <c r="BV502" s="367"/>
      <c r="BW502" s="367"/>
      <c r="BX502" s="367"/>
      <c r="BY502" s="367"/>
      <c r="BZ502" s="367"/>
      <c r="CA502" s="367"/>
      <c r="CB502" s="367"/>
      <c r="CC502" s="367"/>
      <c r="CD502" s="367"/>
      <c r="CE502" s="367"/>
      <c r="CF502" s="367"/>
      <c r="CG502" s="367"/>
      <c r="CH502" s="367"/>
      <c r="CI502" s="367"/>
      <c r="CJ502" s="367"/>
      <c r="CK502" s="367"/>
      <c r="CL502" s="367"/>
      <c r="CM502" s="367"/>
      <c r="CN502" s="367"/>
      <c r="CO502" s="367"/>
      <c r="CP502" s="367"/>
      <c r="CQ502" s="367"/>
      <c r="CR502" s="367"/>
      <c r="CS502" s="367"/>
      <c r="CT502" s="367"/>
      <c r="CU502" s="367"/>
      <c r="CV502" s="367"/>
      <c r="CW502" s="367"/>
      <c r="CX502" s="367"/>
      <c r="CY502" s="367"/>
      <c r="CZ502" s="367"/>
      <c r="DA502" s="367"/>
      <c r="DB502" s="367"/>
      <c r="DC502" s="367"/>
      <c r="DD502" s="367"/>
      <c r="DE502" s="368"/>
      <c r="DF502" s="368"/>
      <c r="DG502" s="368"/>
      <c r="DH502" s="368"/>
      <c r="DI502" s="368"/>
      <c r="DJ502" s="368"/>
      <c r="DK502" s="368"/>
      <c r="DL502" s="368"/>
      <c r="DM502" s="368"/>
      <c r="DN502" s="368"/>
      <c r="DO502" s="368"/>
      <c r="DP502" s="368"/>
      <c r="DQ502" s="368"/>
      <c r="DR502" s="368"/>
      <c r="DS502" s="368"/>
      <c r="DT502" s="368"/>
      <c r="DU502" s="368"/>
      <c r="DV502" s="368"/>
      <c r="DW502" s="368"/>
      <c r="DX502" s="368"/>
      <c r="DY502" s="368"/>
      <c r="DZ502" s="368"/>
      <c r="EA502" s="368"/>
      <c r="EB502" s="368"/>
      <c r="EC502" s="368"/>
      <c r="ED502" s="368"/>
      <c r="EE502" s="368"/>
      <c r="EF502" s="368"/>
      <c r="EG502" s="368"/>
      <c r="EH502" s="368"/>
      <c r="EI502" s="368"/>
      <c r="EJ502" s="368"/>
      <c r="EK502" s="368"/>
      <c r="EL502" s="368"/>
      <c r="EM502" s="368"/>
      <c r="EN502" s="368"/>
      <c r="EO502" s="368"/>
      <c r="EP502" s="368"/>
      <c r="EQ502" s="368"/>
      <c r="ER502" s="368"/>
      <c r="ES502" s="368"/>
      <c r="ET502" s="368"/>
      <c r="EU502" s="368"/>
      <c r="EV502" s="368"/>
      <c r="EW502" s="368"/>
      <c r="EX502" s="368"/>
      <c r="EY502" s="368"/>
      <c r="EZ502" s="368"/>
    </row>
    <row r="503" spans="1:156" s="350" customFormat="1" ht="16.5" hidden="1" customHeight="1" x14ac:dyDescent="0.2">
      <c r="A503" s="319"/>
      <c r="B503" s="320"/>
      <c r="C503" s="320"/>
      <c r="D503" s="370"/>
      <c r="E503" s="321" t="s">
        <v>83</v>
      </c>
      <c r="F503" s="321"/>
      <c r="G503" s="322" t="s">
        <v>432</v>
      </c>
      <c r="H503" s="323">
        <f>H504+H505+H506</f>
        <v>0</v>
      </c>
      <c r="I503" s="324">
        <f>I504+I505+I506</f>
        <v>0</v>
      </c>
      <c r="J503" s="325">
        <f>H503-I503</f>
        <v>0</v>
      </c>
      <c r="K503" s="371" t="e">
        <f t="shared" si="70"/>
        <v>#DIV/0!</v>
      </c>
      <c r="L503" s="372">
        <f>L504+L505+L506</f>
        <v>0</v>
      </c>
      <c r="M503" s="328">
        <f>+M504+M505+M506</f>
        <v>0</v>
      </c>
      <c r="N503" s="329">
        <f>+N504+N505+N506</f>
        <v>0</v>
      </c>
      <c r="O503" s="330">
        <f>+O504+O505+O506</f>
        <v>0</v>
      </c>
      <c r="P503" s="331">
        <f t="shared" si="71"/>
        <v>0</v>
      </c>
      <c r="Q503" s="332" t="e">
        <f t="shared" si="72"/>
        <v>#DIV/0!</v>
      </c>
      <c r="R503" s="73"/>
      <c r="S503" s="73"/>
      <c r="T503" s="73"/>
      <c r="U503" s="73"/>
      <c r="V503" s="73"/>
      <c r="W503" s="346"/>
      <c r="X503" s="347"/>
      <c r="Y503" s="347"/>
      <c r="Z503" s="347"/>
      <c r="AA503" s="347"/>
      <c r="AB503" s="347"/>
      <c r="AC503" s="347"/>
      <c r="AD503" s="347"/>
      <c r="AE503" s="347"/>
      <c r="AF503" s="347"/>
      <c r="AG503" s="347"/>
      <c r="AH503" s="347"/>
      <c r="AI503" s="347"/>
      <c r="AJ503" s="347"/>
      <c r="AK503" s="347"/>
      <c r="AL503" s="347"/>
      <c r="AM503" s="347"/>
      <c r="AN503" s="348"/>
      <c r="AO503" s="348"/>
      <c r="AP503" s="348"/>
      <c r="AQ503" s="348"/>
      <c r="AR503" s="348"/>
      <c r="AS503" s="348"/>
      <c r="AT503" s="348"/>
      <c r="AU503" s="348"/>
      <c r="AV503" s="348"/>
      <c r="AW503" s="348"/>
      <c r="AX503" s="348"/>
      <c r="AY503" s="348"/>
      <c r="AZ503" s="348"/>
      <c r="BA503" s="348"/>
      <c r="BB503" s="348"/>
      <c r="BC503" s="348"/>
      <c r="BD503" s="348"/>
      <c r="BE503" s="348"/>
      <c r="BF503" s="348"/>
      <c r="BG503" s="348"/>
      <c r="BH503" s="348"/>
      <c r="BI503" s="348"/>
      <c r="BJ503" s="348"/>
      <c r="BK503" s="348"/>
      <c r="BL503" s="348"/>
      <c r="BM503" s="348"/>
      <c r="BN503" s="348"/>
      <c r="BO503" s="348"/>
      <c r="BP503" s="348"/>
      <c r="BQ503" s="348"/>
      <c r="BR503" s="348"/>
      <c r="BS503" s="348"/>
      <c r="BT503" s="348"/>
      <c r="BU503" s="348"/>
      <c r="BV503" s="348"/>
      <c r="BW503" s="348"/>
      <c r="BX503" s="348"/>
      <c r="BY503" s="348"/>
      <c r="BZ503" s="348"/>
      <c r="CA503" s="348"/>
      <c r="CB503" s="348"/>
      <c r="CC503" s="348"/>
      <c r="CD503" s="348"/>
      <c r="CE503" s="348"/>
      <c r="CF503" s="348"/>
      <c r="CG503" s="348"/>
      <c r="CH503" s="348"/>
      <c r="CI503" s="348"/>
      <c r="CJ503" s="348"/>
      <c r="CK503" s="348"/>
      <c r="CL503" s="348"/>
      <c r="CM503" s="348"/>
      <c r="CN503" s="348"/>
      <c r="CO503" s="348"/>
      <c r="CP503" s="348"/>
      <c r="CQ503" s="348"/>
      <c r="CR503" s="348"/>
      <c r="CS503" s="348"/>
      <c r="CT503" s="348"/>
      <c r="CU503" s="348"/>
      <c r="CV503" s="348"/>
      <c r="CW503" s="348"/>
      <c r="CX503" s="348"/>
      <c r="CY503" s="348"/>
      <c r="CZ503" s="348"/>
      <c r="DA503" s="348"/>
      <c r="DB503" s="348"/>
      <c r="DC503" s="348"/>
      <c r="DD503" s="348"/>
      <c r="DE503" s="349"/>
      <c r="DF503" s="349"/>
      <c r="DG503" s="349"/>
      <c r="DH503" s="349"/>
      <c r="DI503" s="349"/>
      <c r="DJ503" s="349"/>
      <c r="DK503" s="349"/>
      <c r="DL503" s="349"/>
      <c r="DM503" s="349"/>
      <c r="DN503" s="349"/>
      <c r="DO503" s="349"/>
      <c r="DP503" s="349"/>
      <c r="DQ503" s="349"/>
      <c r="DR503" s="349"/>
      <c r="DS503" s="349"/>
      <c r="DT503" s="349"/>
      <c r="DU503" s="349"/>
      <c r="DV503" s="349"/>
      <c r="DW503" s="349"/>
      <c r="DX503" s="349"/>
      <c r="DY503" s="349"/>
      <c r="DZ503" s="349"/>
      <c r="EA503" s="349"/>
      <c r="EB503" s="349"/>
      <c r="EC503" s="349"/>
      <c r="ED503" s="349"/>
      <c r="EE503" s="349"/>
      <c r="EF503" s="349"/>
      <c r="EG503" s="349"/>
      <c r="EH503" s="349"/>
      <c r="EI503" s="349"/>
      <c r="EJ503" s="349"/>
      <c r="EK503" s="349"/>
      <c r="EL503" s="349"/>
      <c r="EM503" s="349"/>
      <c r="EN503" s="349"/>
      <c r="EO503" s="349"/>
      <c r="EP503" s="349"/>
      <c r="EQ503" s="349"/>
      <c r="ER503" s="349"/>
      <c r="ES503" s="349"/>
      <c r="ET503" s="349"/>
      <c r="EU503" s="349"/>
      <c r="EV503" s="349"/>
      <c r="EW503" s="349"/>
      <c r="EX503" s="349"/>
      <c r="EY503" s="349"/>
      <c r="EZ503" s="349"/>
    </row>
    <row r="504" spans="1:156" s="350" customFormat="1" ht="16.5" hidden="1" customHeight="1" x14ac:dyDescent="0.2">
      <c r="A504" s="333"/>
      <c r="B504" s="334"/>
      <c r="C504" s="334"/>
      <c r="D504" s="335"/>
      <c r="E504" s="335"/>
      <c r="F504" s="335" t="s">
        <v>81</v>
      </c>
      <c r="G504" s="336" t="s">
        <v>427</v>
      </c>
      <c r="H504" s="337"/>
      <c r="I504" s="338"/>
      <c r="J504" s="339">
        <f>H504-I504</f>
        <v>0</v>
      </c>
      <c r="K504" s="326" t="e">
        <f t="shared" si="70"/>
        <v>#DIV/0!</v>
      </c>
      <c r="L504" s="340"/>
      <c r="M504" s="341"/>
      <c r="N504" s="342">
        <v>0</v>
      </c>
      <c r="O504" s="343">
        <f>+M504+N504</f>
        <v>0</v>
      </c>
      <c r="P504" s="344">
        <f t="shared" si="71"/>
        <v>0</v>
      </c>
      <c r="Q504" s="345" t="e">
        <f t="shared" si="72"/>
        <v>#DIV/0!</v>
      </c>
      <c r="R504" s="73"/>
      <c r="S504" s="73"/>
      <c r="T504" s="73"/>
      <c r="U504" s="73"/>
      <c r="V504" s="73"/>
      <c r="W504" s="346"/>
      <c r="X504" s="347"/>
      <c r="Y504" s="347"/>
      <c r="Z504" s="347"/>
      <c r="AA504" s="347"/>
      <c r="AB504" s="347"/>
      <c r="AC504" s="347"/>
      <c r="AD504" s="347"/>
      <c r="AE504" s="347"/>
      <c r="AF504" s="347"/>
      <c r="AG504" s="347"/>
      <c r="AH504" s="347"/>
      <c r="AI504" s="347"/>
      <c r="AJ504" s="347"/>
      <c r="AK504" s="347"/>
      <c r="AL504" s="347"/>
      <c r="AM504" s="347"/>
      <c r="AN504" s="348"/>
      <c r="AO504" s="348"/>
      <c r="AP504" s="348"/>
      <c r="AQ504" s="348"/>
      <c r="AR504" s="348"/>
      <c r="AS504" s="348"/>
      <c r="AT504" s="348"/>
      <c r="AU504" s="348"/>
      <c r="AV504" s="348"/>
      <c r="AW504" s="348"/>
      <c r="AX504" s="348"/>
      <c r="AY504" s="348"/>
      <c r="AZ504" s="348"/>
      <c r="BA504" s="348"/>
      <c r="BB504" s="348"/>
      <c r="BC504" s="348"/>
      <c r="BD504" s="348"/>
      <c r="BE504" s="348"/>
      <c r="BF504" s="348"/>
      <c r="BG504" s="348"/>
      <c r="BH504" s="348"/>
      <c r="BI504" s="348"/>
      <c r="BJ504" s="348"/>
      <c r="BK504" s="348"/>
      <c r="BL504" s="348"/>
      <c r="BM504" s="348"/>
      <c r="BN504" s="348"/>
      <c r="BO504" s="348"/>
      <c r="BP504" s="348"/>
      <c r="BQ504" s="348"/>
      <c r="BR504" s="348"/>
      <c r="BS504" s="348"/>
      <c r="BT504" s="348"/>
      <c r="BU504" s="348"/>
      <c r="BV504" s="348"/>
      <c r="BW504" s="348"/>
      <c r="BX504" s="348"/>
      <c r="BY504" s="348"/>
      <c r="BZ504" s="348"/>
      <c r="CA504" s="348"/>
      <c r="CB504" s="348"/>
      <c r="CC504" s="348"/>
      <c r="CD504" s="348"/>
      <c r="CE504" s="348"/>
      <c r="CF504" s="348"/>
      <c r="CG504" s="348"/>
      <c r="CH504" s="348"/>
      <c r="CI504" s="348"/>
      <c r="CJ504" s="348"/>
      <c r="CK504" s="348"/>
      <c r="CL504" s="348"/>
      <c r="CM504" s="348"/>
      <c r="CN504" s="348"/>
      <c r="CO504" s="348"/>
      <c r="CP504" s="348"/>
      <c r="CQ504" s="348"/>
      <c r="CR504" s="348"/>
      <c r="CS504" s="348"/>
      <c r="CT504" s="348"/>
      <c r="CU504" s="348"/>
      <c r="CV504" s="348"/>
      <c r="CW504" s="348"/>
      <c r="CX504" s="348"/>
      <c r="CY504" s="348"/>
      <c r="CZ504" s="348"/>
      <c r="DA504" s="348"/>
      <c r="DB504" s="348"/>
      <c r="DC504" s="348"/>
      <c r="DD504" s="348"/>
      <c r="DE504" s="349"/>
      <c r="DF504" s="349"/>
      <c r="DG504" s="349"/>
      <c r="DH504" s="349"/>
      <c r="DI504" s="349"/>
      <c r="DJ504" s="349"/>
      <c r="DK504" s="349"/>
      <c r="DL504" s="349"/>
      <c r="DM504" s="349"/>
      <c r="DN504" s="349"/>
      <c r="DO504" s="349"/>
      <c r="DP504" s="349"/>
      <c r="DQ504" s="349"/>
      <c r="DR504" s="349"/>
      <c r="DS504" s="349"/>
      <c r="DT504" s="349"/>
      <c r="DU504" s="349"/>
      <c r="DV504" s="349"/>
      <c r="DW504" s="349"/>
      <c r="DX504" s="349"/>
      <c r="DY504" s="349"/>
      <c r="DZ504" s="349"/>
      <c r="EA504" s="349"/>
      <c r="EB504" s="349"/>
      <c r="EC504" s="349"/>
      <c r="ED504" s="349"/>
      <c r="EE504" s="349"/>
      <c r="EF504" s="349"/>
      <c r="EG504" s="349"/>
      <c r="EH504" s="349"/>
      <c r="EI504" s="349"/>
      <c r="EJ504" s="349"/>
      <c r="EK504" s="349"/>
      <c r="EL504" s="349"/>
      <c r="EM504" s="349"/>
      <c r="EN504" s="349"/>
      <c r="EO504" s="349"/>
      <c r="EP504" s="349"/>
      <c r="EQ504" s="349"/>
      <c r="ER504" s="349"/>
      <c r="ES504" s="349"/>
      <c r="ET504" s="349"/>
      <c r="EU504" s="349"/>
      <c r="EV504" s="349"/>
      <c r="EW504" s="349"/>
      <c r="EX504" s="349"/>
      <c r="EY504" s="349"/>
      <c r="EZ504" s="349"/>
    </row>
    <row r="505" spans="1:156" s="350" customFormat="1" ht="16.5" hidden="1" customHeight="1" x14ac:dyDescent="0.2">
      <c r="A505" s="333"/>
      <c r="B505" s="334"/>
      <c r="C505" s="334"/>
      <c r="D505" s="335"/>
      <c r="E505" s="335"/>
      <c r="F505" s="335" t="s">
        <v>83</v>
      </c>
      <c r="G505" s="336" t="s">
        <v>428</v>
      </c>
      <c r="H505" s="337"/>
      <c r="I505" s="338"/>
      <c r="J505" s="339">
        <f>H505-I505</f>
        <v>0</v>
      </c>
      <c r="K505" s="326" t="e">
        <f t="shared" si="70"/>
        <v>#DIV/0!</v>
      </c>
      <c r="L505" s="340"/>
      <c r="M505" s="341"/>
      <c r="N505" s="342">
        <v>0</v>
      </c>
      <c r="O505" s="343">
        <f>+M505+N505</f>
        <v>0</v>
      </c>
      <c r="P505" s="344">
        <f t="shared" si="71"/>
        <v>0</v>
      </c>
      <c r="Q505" s="345" t="e">
        <f t="shared" si="72"/>
        <v>#DIV/0!</v>
      </c>
      <c r="R505" s="73"/>
      <c r="S505" s="73"/>
      <c r="T505" s="73"/>
      <c r="U505" s="73"/>
      <c r="V505" s="73"/>
      <c r="W505" s="346"/>
      <c r="X505" s="347"/>
      <c r="Y505" s="347"/>
      <c r="Z505" s="347"/>
      <c r="AA505" s="347"/>
      <c r="AB505" s="347"/>
      <c r="AC505" s="347"/>
      <c r="AD505" s="347"/>
      <c r="AE505" s="347"/>
      <c r="AF505" s="347"/>
      <c r="AG505" s="347"/>
      <c r="AH505" s="347"/>
      <c r="AI505" s="347"/>
      <c r="AJ505" s="347"/>
      <c r="AK505" s="347"/>
      <c r="AL505" s="347"/>
      <c r="AM505" s="347"/>
      <c r="AN505" s="348"/>
      <c r="AO505" s="348"/>
      <c r="AP505" s="348"/>
      <c r="AQ505" s="348"/>
      <c r="AR505" s="348"/>
      <c r="AS505" s="348"/>
      <c r="AT505" s="348"/>
      <c r="AU505" s="348"/>
      <c r="AV505" s="348"/>
      <c r="AW505" s="348"/>
      <c r="AX505" s="348"/>
      <c r="AY505" s="348"/>
      <c r="AZ505" s="348"/>
      <c r="BA505" s="348"/>
      <c r="BB505" s="348"/>
      <c r="BC505" s="348"/>
      <c r="BD505" s="348"/>
      <c r="BE505" s="348"/>
      <c r="BF505" s="348"/>
      <c r="BG505" s="348"/>
      <c r="BH505" s="348"/>
      <c r="BI505" s="348"/>
      <c r="BJ505" s="348"/>
      <c r="BK505" s="348"/>
      <c r="BL505" s="348"/>
      <c r="BM505" s="348"/>
      <c r="BN505" s="348"/>
      <c r="BO505" s="348"/>
      <c r="BP505" s="348"/>
      <c r="BQ505" s="348"/>
      <c r="BR505" s="348"/>
      <c r="BS505" s="348"/>
      <c r="BT505" s="348"/>
      <c r="BU505" s="348"/>
      <c r="BV505" s="348"/>
      <c r="BW505" s="348"/>
      <c r="BX505" s="348"/>
      <c r="BY505" s="348"/>
      <c r="BZ505" s="348"/>
      <c r="CA505" s="348"/>
      <c r="CB505" s="348"/>
      <c r="CC505" s="348"/>
      <c r="CD505" s="348"/>
      <c r="CE505" s="348"/>
      <c r="CF505" s="348"/>
      <c r="CG505" s="348"/>
      <c r="CH505" s="348"/>
      <c r="CI505" s="348"/>
      <c r="CJ505" s="348"/>
      <c r="CK505" s="348"/>
      <c r="CL505" s="348"/>
      <c r="CM505" s="348"/>
      <c r="CN505" s="348"/>
      <c r="CO505" s="348"/>
      <c r="CP505" s="348"/>
      <c r="CQ505" s="348"/>
      <c r="CR505" s="348"/>
      <c r="CS505" s="348"/>
      <c r="CT505" s="348"/>
      <c r="CU505" s="348"/>
      <c r="CV505" s="348"/>
      <c r="CW505" s="348"/>
      <c r="CX505" s="348"/>
      <c r="CY505" s="348"/>
      <c r="CZ505" s="348"/>
      <c r="DA505" s="348"/>
      <c r="DB505" s="348"/>
      <c r="DC505" s="348"/>
      <c r="DD505" s="348"/>
      <c r="DE505" s="349"/>
      <c r="DF505" s="349"/>
      <c r="DG505" s="349"/>
      <c r="DH505" s="349"/>
      <c r="DI505" s="349"/>
      <c r="DJ505" s="349"/>
      <c r="DK505" s="349"/>
      <c r="DL505" s="349"/>
      <c r="DM505" s="349"/>
      <c r="DN505" s="349"/>
      <c r="DO505" s="349"/>
      <c r="DP505" s="349"/>
      <c r="DQ505" s="349"/>
      <c r="DR505" s="349"/>
      <c r="DS505" s="349"/>
      <c r="DT505" s="349"/>
      <c r="DU505" s="349"/>
      <c r="DV505" s="349"/>
      <c r="DW505" s="349"/>
      <c r="DX505" s="349"/>
      <c r="DY505" s="349"/>
      <c r="DZ505" s="349"/>
      <c r="EA505" s="349"/>
      <c r="EB505" s="349"/>
      <c r="EC505" s="349"/>
      <c r="ED505" s="349"/>
      <c r="EE505" s="349"/>
      <c r="EF505" s="349"/>
      <c r="EG505" s="349"/>
      <c r="EH505" s="349"/>
      <c r="EI505" s="349"/>
      <c r="EJ505" s="349"/>
      <c r="EK505" s="349"/>
      <c r="EL505" s="349"/>
      <c r="EM505" s="349"/>
      <c r="EN505" s="349"/>
      <c r="EO505" s="349"/>
      <c r="EP505" s="349"/>
      <c r="EQ505" s="349"/>
      <c r="ER505" s="349"/>
      <c r="ES505" s="349"/>
      <c r="ET505" s="349"/>
      <c r="EU505" s="349"/>
      <c r="EV505" s="349"/>
      <c r="EW505" s="349"/>
      <c r="EX505" s="349"/>
      <c r="EY505" s="349"/>
      <c r="EZ505" s="349"/>
    </row>
    <row r="506" spans="1:156" s="318" customFormat="1" ht="17.25" hidden="1" customHeight="1" thickBot="1" x14ac:dyDescent="0.25">
      <c r="A506" s="378"/>
      <c r="B506" s="379"/>
      <c r="C506" s="379"/>
      <c r="D506" s="380"/>
      <c r="E506" s="380"/>
      <c r="F506" s="380" t="s">
        <v>32</v>
      </c>
      <c r="G506" s="354" t="s">
        <v>429</v>
      </c>
      <c r="H506" s="355"/>
      <c r="I506" s="356"/>
      <c r="J506" s="357">
        <v>0</v>
      </c>
      <c r="K506" s="358">
        <v>0</v>
      </c>
      <c r="L506" s="359"/>
      <c r="M506" s="360"/>
      <c r="N506" s="361"/>
      <c r="O506" s="362">
        <f>+M506+N506</f>
        <v>0</v>
      </c>
      <c r="P506" s="363">
        <f t="shared" si="71"/>
        <v>0</v>
      </c>
      <c r="Q506" s="364">
        <v>0</v>
      </c>
      <c r="R506" s="73"/>
      <c r="S506" s="73"/>
      <c r="T506" s="73"/>
      <c r="U506" s="73"/>
      <c r="V506" s="73"/>
      <c r="W506" s="315"/>
      <c r="X506" s="316"/>
      <c r="Y506" s="316"/>
      <c r="Z506" s="316"/>
      <c r="AA506" s="316"/>
      <c r="AB506" s="316"/>
      <c r="AC506" s="316"/>
      <c r="AD506" s="316"/>
      <c r="AE506" s="316"/>
      <c r="AF506" s="316"/>
      <c r="AG506" s="316"/>
      <c r="AH506" s="316"/>
      <c r="AI506" s="316"/>
      <c r="AJ506" s="316"/>
      <c r="AK506" s="316"/>
      <c r="AL506" s="316"/>
      <c r="AM506" s="316"/>
      <c r="AN506" s="316"/>
      <c r="AO506" s="316"/>
      <c r="AP506" s="316"/>
      <c r="AQ506" s="316"/>
      <c r="AR506" s="316"/>
      <c r="AS506" s="316"/>
      <c r="AT506" s="316"/>
      <c r="AU506" s="316"/>
      <c r="AV506" s="316"/>
      <c r="AW506" s="316"/>
      <c r="AX506" s="316"/>
      <c r="AY506" s="316"/>
      <c r="AZ506" s="316"/>
      <c r="BA506" s="316"/>
      <c r="BB506" s="316"/>
      <c r="BC506" s="316"/>
      <c r="BD506" s="316"/>
      <c r="BE506" s="316"/>
      <c r="BF506" s="316"/>
      <c r="BG506" s="316"/>
      <c r="BH506" s="316"/>
      <c r="BI506" s="316"/>
      <c r="BJ506" s="316"/>
      <c r="BK506" s="316"/>
      <c r="BL506" s="316"/>
      <c r="BM506" s="316"/>
      <c r="BN506" s="316"/>
      <c r="BO506" s="316"/>
      <c r="BP506" s="316"/>
      <c r="BQ506" s="316"/>
      <c r="BR506" s="316"/>
      <c r="BS506" s="316"/>
      <c r="BT506" s="316"/>
      <c r="BU506" s="316"/>
      <c r="BV506" s="316"/>
      <c r="BW506" s="316"/>
      <c r="BX506" s="316"/>
      <c r="BY506" s="316"/>
      <c r="BZ506" s="316"/>
      <c r="CA506" s="316"/>
      <c r="CB506" s="316"/>
      <c r="CC506" s="316"/>
      <c r="CD506" s="316"/>
      <c r="CE506" s="316"/>
      <c r="CF506" s="316"/>
      <c r="CG506" s="316"/>
      <c r="CH506" s="316"/>
      <c r="CI506" s="316"/>
      <c r="CJ506" s="316"/>
      <c r="CK506" s="316"/>
      <c r="CL506" s="316"/>
      <c r="CM506" s="316"/>
      <c r="CN506" s="316"/>
      <c r="CO506" s="316"/>
      <c r="CP506" s="316"/>
      <c r="CQ506" s="316"/>
      <c r="CR506" s="316"/>
      <c r="CS506" s="316"/>
      <c r="CT506" s="316"/>
      <c r="CU506" s="316"/>
      <c r="CV506" s="316"/>
      <c r="CW506" s="316"/>
      <c r="CX506" s="316"/>
      <c r="CY506" s="316"/>
      <c r="CZ506" s="316"/>
      <c r="DA506" s="316"/>
      <c r="DB506" s="316"/>
      <c r="DC506" s="316"/>
      <c r="DD506" s="316"/>
      <c r="DE506" s="317"/>
      <c r="DF506" s="317"/>
      <c r="DG506" s="317"/>
      <c r="DH506" s="317"/>
      <c r="DI506" s="317"/>
      <c r="DJ506" s="317"/>
      <c r="DK506" s="317"/>
      <c r="DL506" s="317"/>
      <c r="DM506" s="317"/>
      <c r="DN506" s="317"/>
      <c r="DO506" s="317"/>
      <c r="DP506" s="317"/>
      <c r="DQ506" s="317"/>
      <c r="DR506" s="317"/>
      <c r="DS506" s="317"/>
      <c r="DT506" s="317"/>
      <c r="DU506" s="317"/>
      <c r="DV506" s="317"/>
      <c r="DW506" s="317"/>
      <c r="DX506" s="317"/>
      <c r="DY506" s="317"/>
      <c r="DZ506" s="317"/>
      <c r="EA506" s="317"/>
      <c r="EB506" s="317"/>
      <c r="EC506" s="317"/>
      <c r="ED506" s="317"/>
      <c r="EE506" s="317"/>
      <c r="EF506" s="317"/>
      <c r="EG506" s="317"/>
      <c r="EH506" s="317"/>
      <c r="EI506" s="317"/>
      <c r="EJ506" s="317"/>
      <c r="EK506" s="317"/>
      <c r="EL506" s="317"/>
      <c r="EM506" s="317"/>
      <c r="EN506" s="317"/>
      <c r="EO506" s="317"/>
      <c r="EP506" s="317"/>
      <c r="EQ506" s="317"/>
      <c r="ER506" s="317"/>
      <c r="ES506" s="317"/>
      <c r="ET506" s="317"/>
      <c r="EU506" s="317"/>
      <c r="EV506" s="317"/>
      <c r="EW506" s="317"/>
      <c r="EX506" s="317"/>
      <c r="EY506" s="317"/>
      <c r="EZ506" s="317"/>
    </row>
    <row r="507" spans="1:156" s="369" customFormat="1" ht="16.5" hidden="1" customHeight="1" x14ac:dyDescent="0.2">
      <c r="A507" s="319"/>
      <c r="B507" s="320"/>
      <c r="C507" s="320"/>
      <c r="D507" s="370"/>
      <c r="E507" s="321" t="s">
        <v>83</v>
      </c>
      <c r="F507" s="321"/>
      <c r="G507" s="322" t="s">
        <v>433</v>
      </c>
      <c r="H507" s="323">
        <f>H508+H509+H510</f>
        <v>0</v>
      </c>
      <c r="I507" s="324">
        <f>I508+I509+I510</f>
        <v>0</v>
      </c>
      <c r="J507" s="325">
        <f>H507-I507</f>
        <v>0</v>
      </c>
      <c r="K507" s="371" t="e">
        <f>ROUND(I507/H507*100,2)</f>
        <v>#DIV/0!</v>
      </c>
      <c r="L507" s="372">
        <f>L508+L509+L510</f>
        <v>0</v>
      </c>
      <c r="M507" s="328">
        <f>+M508+M509+M510</f>
        <v>0</v>
      </c>
      <c r="N507" s="329">
        <f>+N508+N509+N510</f>
        <v>0</v>
      </c>
      <c r="O507" s="330">
        <f>+O508+O509+O510</f>
        <v>0</v>
      </c>
      <c r="P507" s="331">
        <f t="shared" si="71"/>
        <v>0</v>
      </c>
      <c r="Q507" s="332" t="e">
        <f t="shared" si="72"/>
        <v>#DIV/0!</v>
      </c>
      <c r="R507" s="73"/>
      <c r="S507" s="73"/>
      <c r="T507" s="73"/>
      <c r="U507" s="73"/>
      <c r="V507" s="73"/>
      <c r="W507" s="365"/>
      <c r="X507" s="366"/>
      <c r="Y507" s="366"/>
      <c r="Z507" s="366"/>
      <c r="AA507" s="366"/>
      <c r="AB507" s="366"/>
      <c r="AC507" s="366"/>
      <c r="AD507" s="366"/>
      <c r="AE507" s="366"/>
      <c r="AF507" s="366"/>
      <c r="AG507" s="366"/>
      <c r="AH507" s="366"/>
      <c r="AI507" s="366"/>
      <c r="AJ507" s="366"/>
      <c r="AK507" s="366"/>
      <c r="AL507" s="366"/>
      <c r="AM507" s="366"/>
      <c r="AN507" s="367"/>
      <c r="AO507" s="367"/>
      <c r="AP507" s="367"/>
      <c r="AQ507" s="367"/>
      <c r="AR507" s="367"/>
      <c r="AS507" s="367"/>
      <c r="AT507" s="367"/>
      <c r="AU507" s="367"/>
      <c r="AV507" s="367"/>
      <c r="AW507" s="367"/>
      <c r="AX507" s="367"/>
      <c r="AY507" s="367"/>
      <c r="AZ507" s="367"/>
      <c r="BA507" s="367"/>
      <c r="BB507" s="367"/>
      <c r="BC507" s="367"/>
      <c r="BD507" s="367"/>
      <c r="BE507" s="367"/>
      <c r="BF507" s="367"/>
      <c r="BG507" s="367"/>
      <c r="BH507" s="367"/>
      <c r="BI507" s="367"/>
      <c r="BJ507" s="367"/>
      <c r="BK507" s="367"/>
      <c r="BL507" s="367"/>
      <c r="BM507" s="367"/>
      <c r="BN507" s="367"/>
      <c r="BO507" s="367"/>
      <c r="BP507" s="367"/>
      <c r="BQ507" s="367"/>
      <c r="BR507" s="367"/>
      <c r="BS507" s="367"/>
      <c r="BT507" s="367"/>
      <c r="BU507" s="367"/>
      <c r="BV507" s="367"/>
      <c r="BW507" s="367"/>
      <c r="BX507" s="367"/>
      <c r="BY507" s="367"/>
      <c r="BZ507" s="367"/>
      <c r="CA507" s="367"/>
      <c r="CB507" s="367"/>
      <c r="CC507" s="367"/>
      <c r="CD507" s="367"/>
      <c r="CE507" s="367"/>
      <c r="CF507" s="367"/>
      <c r="CG507" s="367"/>
      <c r="CH507" s="367"/>
      <c r="CI507" s="367"/>
      <c r="CJ507" s="367"/>
      <c r="CK507" s="367"/>
      <c r="CL507" s="367"/>
      <c r="CM507" s="367"/>
      <c r="CN507" s="367"/>
      <c r="CO507" s="367"/>
      <c r="CP507" s="367"/>
      <c r="CQ507" s="367"/>
      <c r="CR507" s="367"/>
      <c r="CS507" s="367"/>
      <c r="CT507" s="367"/>
      <c r="CU507" s="367"/>
      <c r="CV507" s="367"/>
      <c r="CW507" s="367"/>
      <c r="CX507" s="367"/>
      <c r="CY507" s="367"/>
      <c r="CZ507" s="367"/>
      <c r="DA507" s="367"/>
      <c r="DB507" s="367"/>
      <c r="DC507" s="367"/>
      <c r="DD507" s="367"/>
      <c r="DE507" s="368"/>
      <c r="DF507" s="368"/>
      <c r="DG507" s="368"/>
      <c r="DH507" s="368"/>
      <c r="DI507" s="368"/>
      <c r="DJ507" s="368"/>
      <c r="DK507" s="368"/>
      <c r="DL507" s="368"/>
      <c r="DM507" s="368"/>
      <c r="DN507" s="368"/>
      <c r="DO507" s="368"/>
      <c r="DP507" s="368"/>
      <c r="DQ507" s="368"/>
      <c r="DR507" s="368"/>
      <c r="DS507" s="368"/>
      <c r="DT507" s="368"/>
      <c r="DU507" s="368"/>
      <c r="DV507" s="368"/>
      <c r="DW507" s="368"/>
      <c r="DX507" s="368"/>
      <c r="DY507" s="368"/>
      <c r="DZ507" s="368"/>
      <c r="EA507" s="368"/>
      <c r="EB507" s="368"/>
      <c r="EC507" s="368"/>
      <c r="ED507" s="368"/>
      <c r="EE507" s="368"/>
      <c r="EF507" s="368"/>
      <c r="EG507" s="368"/>
      <c r="EH507" s="368"/>
      <c r="EI507" s="368"/>
      <c r="EJ507" s="368"/>
      <c r="EK507" s="368"/>
      <c r="EL507" s="368"/>
      <c r="EM507" s="368"/>
      <c r="EN507" s="368"/>
      <c r="EO507" s="368"/>
      <c r="EP507" s="368"/>
      <c r="EQ507" s="368"/>
      <c r="ER507" s="368"/>
      <c r="ES507" s="368"/>
      <c r="ET507" s="368"/>
      <c r="EU507" s="368"/>
      <c r="EV507" s="368"/>
      <c r="EW507" s="368"/>
      <c r="EX507" s="368"/>
      <c r="EY507" s="368"/>
      <c r="EZ507" s="368"/>
    </row>
    <row r="508" spans="1:156" s="369" customFormat="1" ht="16.5" hidden="1" customHeight="1" x14ac:dyDescent="0.2">
      <c r="A508" s="333"/>
      <c r="B508" s="334"/>
      <c r="C508" s="334"/>
      <c r="D508" s="335"/>
      <c r="E508" s="335"/>
      <c r="F508" s="335" t="s">
        <v>81</v>
      </c>
      <c r="G508" s="336" t="s">
        <v>427</v>
      </c>
      <c r="H508" s="337"/>
      <c r="I508" s="376"/>
      <c r="J508" s="339">
        <f>H508-I508</f>
        <v>0</v>
      </c>
      <c r="K508" s="326" t="e">
        <f>ROUND(I508/H508*100,2)</f>
        <v>#DIV/0!</v>
      </c>
      <c r="L508" s="340"/>
      <c r="M508" s="341"/>
      <c r="N508" s="342">
        <v>0</v>
      </c>
      <c r="O508" s="343">
        <f>+M508+N508</f>
        <v>0</v>
      </c>
      <c r="P508" s="344">
        <f t="shared" si="71"/>
        <v>0</v>
      </c>
      <c r="Q508" s="345" t="e">
        <f t="shared" si="72"/>
        <v>#DIV/0!</v>
      </c>
      <c r="R508" s="73"/>
      <c r="S508" s="73"/>
      <c r="T508" s="73"/>
      <c r="U508" s="73"/>
      <c r="V508" s="73"/>
      <c r="W508" s="365"/>
      <c r="X508" s="366"/>
      <c r="Y508" s="366"/>
      <c r="Z508" s="366"/>
      <c r="AA508" s="366"/>
      <c r="AB508" s="366"/>
      <c r="AC508" s="366"/>
      <c r="AD508" s="366"/>
      <c r="AE508" s="366"/>
      <c r="AF508" s="366"/>
      <c r="AG508" s="366"/>
      <c r="AH508" s="366"/>
      <c r="AI508" s="366"/>
      <c r="AJ508" s="366"/>
      <c r="AK508" s="366"/>
      <c r="AL508" s="366"/>
      <c r="AM508" s="366"/>
      <c r="AN508" s="367"/>
      <c r="AO508" s="367"/>
      <c r="AP508" s="367"/>
      <c r="AQ508" s="367"/>
      <c r="AR508" s="367"/>
      <c r="AS508" s="367"/>
      <c r="AT508" s="367"/>
      <c r="AU508" s="367"/>
      <c r="AV508" s="367"/>
      <c r="AW508" s="367"/>
      <c r="AX508" s="367"/>
      <c r="AY508" s="367"/>
      <c r="AZ508" s="367"/>
      <c r="BA508" s="367"/>
      <c r="BB508" s="367"/>
      <c r="BC508" s="367"/>
      <c r="BD508" s="367"/>
      <c r="BE508" s="367"/>
      <c r="BF508" s="367"/>
      <c r="BG508" s="367"/>
      <c r="BH508" s="367"/>
      <c r="BI508" s="367"/>
      <c r="BJ508" s="367"/>
      <c r="BK508" s="367"/>
      <c r="BL508" s="367"/>
      <c r="BM508" s="367"/>
      <c r="BN508" s="367"/>
      <c r="BO508" s="367"/>
      <c r="BP508" s="367"/>
      <c r="BQ508" s="367"/>
      <c r="BR508" s="367"/>
      <c r="BS508" s="367"/>
      <c r="BT508" s="367"/>
      <c r="BU508" s="367"/>
      <c r="BV508" s="367"/>
      <c r="BW508" s="367"/>
      <c r="BX508" s="367"/>
      <c r="BY508" s="367"/>
      <c r="BZ508" s="367"/>
      <c r="CA508" s="367"/>
      <c r="CB508" s="367"/>
      <c r="CC508" s="367"/>
      <c r="CD508" s="367"/>
      <c r="CE508" s="367"/>
      <c r="CF508" s="367"/>
      <c r="CG508" s="367"/>
      <c r="CH508" s="367"/>
      <c r="CI508" s="367"/>
      <c r="CJ508" s="367"/>
      <c r="CK508" s="367"/>
      <c r="CL508" s="367"/>
      <c r="CM508" s="367"/>
      <c r="CN508" s="367"/>
      <c r="CO508" s="367"/>
      <c r="CP508" s="367"/>
      <c r="CQ508" s="367"/>
      <c r="CR508" s="367"/>
      <c r="CS508" s="367"/>
      <c r="CT508" s="367"/>
      <c r="CU508" s="367"/>
      <c r="CV508" s="367"/>
      <c r="CW508" s="367"/>
      <c r="CX508" s="367"/>
      <c r="CY508" s="367"/>
      <c r="CZ508" s="367"/>
      <c r="DA508" s="367"/>
      <c r="DB508" s="367"/>
      <c r="DC508" s="367"/>
      <c r="DD508" s="367"/>
      <c r="DE508" s="368"/>
      <c r="DF508" s="368"/>
      <c r="DG508" s="368"/>
      <c r="DH508" s="368"/>
      <c r="DI508" s="368"/>
      <c r="DJ508" s="368"/>
      <c r="DK508" s="368"/>
      <c r="DL508" s="368"/>
      <c r="DM508" s="368"/>
      <c r="DN508" s="368"/>
      <c r="DO508" s="368"/>
      <c r="DP508" s="368"/>
      <c r="DQ508" s="368"/>
      <c r="DR508" s="368"/>
      <c r="DS508" s="368"/>
      <c r="DT508" s="368"/>
      <c r="DU508" s="368"/>
      <c r="DV508" s="368"/>
      <c r="DW508" s="368"/>
      <c r="DX508" s="368"/>
      <c r="DY508" s="368"/>
      <c r="DZ508" s="368"/>
      <c r="EA508" s="368"/>
      <c r="EB508" s="368"/>
      <c r="EC508" s="368"/>
      <c r="ED508" s="368"/>
      <c r="EE508" s="368"/>
      <c r="EF508" s="368"/>
      <c r="EG508" s="368"/>
      <c r="EH508" s="368"/>
      <c r="EI508" s="368"/>
      <c r="EJ508" s="368"/>
      <c r="EK508" s="368"/>
      <c r="EL508" s="368"/>
      <c r="EM508" s="368"/>
      <c r="EN508" s="368"/>
      <c r="EO508" s="368"/>
      <c r="EP508" s="368"/>
      <c r="EQ508" s="368"/>
      <c r="ER508" s="368"/>
      <c r="ES508" s="368"/>
      <c r="ET508" s="368"/>
      <c r="EU508" s="368"/>
      <c r="EV508" s="368"/>
      <c r="EW508" s="368"/>
      <c r="EX508" s="368"/>
      <c r="EY508" s="368"/>
      <c r="EZ508" s="368"/>
    </row>
    <row r="509" spans="1:156" s="369" customFormat="1" ht="16.5" hidden="1" customHeight="1" x14ac:dyDescent="0.2">
      <c r="A509" s="333"/>
      <c r="B509" s="334"/>
      <c r="C509" s="334"/>
      <c r="D509" s="335"/>
      <c r="E509" s="335"/>
      <c r="F509" s="335" t="s">
        <v>83</v>
      </c>
      <c r="G509" s="336" t="s">
        <v>428</v>
      </c>
      <c r="H509" s="337"/>
      <c r="I509" s="376"/>
      <c r="J509" s="339">
        <f>H509-I509</f>
        <v>0</v>
      </c>
      <c r="K509" s="326" t="e">
        <f>ROUND(I509/H509*100,2)</f>
        <v>#DIV/0!</v>
      </c>
      <c r="L509" s="340"/>
      <c r="M509" s="341"/>
      <c r="N509" s="342">
        <v>0</v>
      </c>
      <c r="O509" s="343">
        <f>+M509+N509</f>
        <v>0</v>
      </c>
      <c r="P509" s="344">
        <f t="shared" si="71"/>
        <v>0</v>
      </c>
      <c r="Q509" s="345" t="e">
        <f t="shared" si="72"/>
        <v>#DIV/0!</v>
      </c>
      <c r="R509" s="73"/>
      <c r="S509" s="73"/>
      <c r="T509" s="73"/>
      <c r="U509" s="73"/>
      <c r="V509" s="73"/>
      <c r="W509" s="365"/>
      <c r="X509" s="366"/>
      <c r="Y509" s="366"/>
      <c r="Z509" s="366"/>
      <c r="AA509" s="366"/>
      <c r="AB509" s="366"/>
      <c r="AC509" s="366"/>
      <c r="AD509" s="366"/>
      <c r="AE509" s="366"/>
      <c r="AF509" s="366"/>
      <c r="AG509" s="366"/>
      <c r="AH509" s="366"/>
      <c r="AI509" s="366"/>
      <c r="AJ509" s="366"/>
      <c r="AK509" s="366"/>
      <c r="AL509" s="366"/>
      <c r="AM509" s="366"/>
      <c r="AN509" s="367"/>
      <c r="AO509" s="367"/>
      <c r="AP509" s="367"/>
      <c r="AQ509" s="367"/>
      <c r="AR509" s="367"/>
      <c r="AS509" s="367"/>
      <c r="AT509" s="367"/>
      <c r="AU509" s="367"/>
      <c r="AV509" s="367"/>
      <c r="AW509" s="367"/>
      <c r="AX509" s="367"/>
      <c r="AY509" s="367"/>
      <c r="AZ509" s="367"/>
      <c r="BA509" s="367"/>
      <c r="BB509" s="367"/>
      <c r="BC509" s="367"/>
      <c r="BD509" s="367"/>
      <c r="BE509" s="367"/>
      <c r="BF509" s="367"/>
      <c r="BG509" s="367"/>
      <c r="BH509" s="367"/>
      <c r="BI509" s="367"/>
      <c r="BJ509" s="367"/>
      <c r="BK509" s="367"/>
      <c r="BL509" s="367"/>
      <c r="BM509" s="367"/>
      <c r="BN509" s="367"/>
      <c r="BO509" s="367"/>
      <c r="BP509" s="367"/>
      <c r="BQ509" s="367"/>
      <c r="BR509" s="367"/>
      <c r="BS509" s="367"/>
      <c r="BT509" s="367"/>
      <c r="BU509" s="367"/>
      <c r="BV509" s="367"/>
      <c r="BW509" s="367"/>
      <c r="BX509" s="367"/>
      <c r="BY509" s="367"/>
      <c r="BZ509" s="367"/>
      <c r="CA509" s="367"/>
      <c r="CB509" s="367"/>
      <c r="CC509" s="367"/>
      <c r="CD509" s="367"/>
      <c r="CE509" s="367"/>
      <c r="CF509" s="367"/>
      <c r="CG509" s="367"/>
      <c r="CH509" s="367"/>
      <c r="CI509" s="367"/>
      <c r="CJ509" s="367"/>
      <c r="CK509" s="367"/>
      <c r="CL509" s="367"/>
      <c r="CM509" s="367"/>
      <c r="CN509" s="367"/>
      <c r="CO509" s="367"/>
      <c r="CP509" s="367"/>
      <c r="CQ509" s="367"/>
      <c r="CR509" s="367"/>
      <c r="CS509" s="367"/>
      <c r="CT509" s="367"/>
      <c r="CU509" s="367"/>
      <c r="CV509" s="367"/>
      <c r="CW509" s="367"/>
      <c r="CX509" s="367"/>
      <c r="CY509" s="367"/>
      <c r="CZ509" s="367"/>
      <c r="DA509" s="367"/>
      <c r="DB509" s="367"/>
      <c r="DC509" s="367"/>
      <c r="DD509" s="367"/>
      <c r="DE509" s="368"/>
      <c r="DF509" s="368"/>
      <c r="DG509" s="368"/>
      <c r="DH509" s="368"/>
      <c r="DI509" s="368"/>
      <c r="DJ509" s="368"/>
      <c r="DK509" s="368"/>
      <c r="DL509" s="368"/>
      <c r="DM509" s="368"/>
      <c r="DN509" s="368"/>
      <c r="DO509" s="368"/>
      <c r="DP509" s="368"/>
      <c r="DQ509" s="368"/>
      <c r="DR509" s="368"/>
      <c r="DS509" s="368"/>
      <c r="DT509" s="368"/>
      <c r="DU509" s="368"/>
      <c r="DV509" s="368"/>
      <c r="DW509" s="368"/>
      <c r="DX509" s="368"/>
      <c r="DY509" s="368"/>
      <c r="DZ509" s="368"/>
      <c r="EA509" s="368"/>
      <c r="EB509" s="368"/>
      <c r="EC509" s="368"/>
      <c r="ED509" s="368"/>
      <c r="EE509" s="368"/>
      <c r="EF509" s="368"/>
      <c r="EG509" s="368"/>
      <c r="EH509" s="368"/>
      <c r="EI509" s="368"/>
      <c r="EJ509" s="368"/>
      <c r="EK509" s="368"/>
      <c r="EL509" s="368"/>
      <c r="EM509" s="368"/>
      <c r="EN509" s="368"/>
      <c r="EO509" s="368"/>
      <c r="EP509" s="368"/>
      <c r="EQ509" s="368"/>
      <c r="ER509" s="368"/>
      <c r="ES509" s="368"/>
      <c r="ET509" s="368"/>
      <c r="EU509" s="368"/>
      <c r="EV509" s="368"/>
      <c r="EW509" s="368"/>
      <c r="EX509" s="368"/>
      <c r="EY509" s="368"/>
      <c r="EZ509" s="368"/>
    </row>
    <row r="510" spans="1:156" s="369" customFormat="1" ht="17.25" hidden="1" customHeight="1" thickBot="1" x14ac:dyDescent="0.25">
      <c r="A510" s="351"/>
      <c r="B510" s="352"/>
      <c r="C510" s="352"/>
      <c r="D510" s="353"/>
      <c r="E510" s="353"/>
      <c r="F510" s="353" t="s">
        <v>32</v>
      </c>
      <c r="G510" s="354" t="s">
        <v>429</v>
      </c>
      <c r="H510" s="355"/>
      <c r="I510" s="356"/>
      <c r="J510" s="357">
        <v>0</v>
      </c>
      <c r="K510" s="358">
        <v>0</v>
      </c>
      <c r="L510" s="359"/>
      <c r="M510" s="360"/>
      <c r="N510" s="361"/>
      <c r="O510" s="362">
        <f>+M510+N510</f>
        <v>0</v>
      </c>
      <c r="P510" s="363">
        <f t="shared" si="71"/>
        <v>0</v>
      </c>
      <c r="Q510" s="364">
        <v>0</v>
      </c>
      <c r="R510" s="73"/>
      <c r="S510" s="73"/>
      <c r="T510" s="73"/>
      <c r="U510" s="73"/>
      <c r="V510" s="73"/>
      <c r="W510" s="365"/>
      <c r="X510" s="366"/>
      <c r="Y510" s="366"/>
      <c r="Z510" s="366"/>
      <c r="AA510" s="366"/>
      <c r="AB510" s="366"/>
      <c r="AC510" s="366"/>
      <c r="AD510" s="366"/>
      <c r="AE510" s="366"/>
      <c r="AF510" s="366"/>
      <c r="AG510" s="366"/>
      <c r="AH510" s="366"/>
      <c r="AI510" s="366"/>
      <c r="AJ510" s="366"/>
      <c r="AK510" s="366"/>
      <c r="AL510" s="366"/>
      <c r="AM510" s="366"/>
      <c r="AN510" s="367"/>
      <c r="AO510" s="367"/>
      <c r="AP510" s="367"/>
      <c r="AQ510" s="367"/>
      <c r="AR510" s="367"/>
      <c r="AS510" s="367"/>
      <c r="AT510" s="367"/>
      <c r="AU510" s="367"/>
      <c r="AV510" s="367"/>
      <c r="AW510" s="367"/>
      <c r="AX510" s="367"/>
      <c r="AY510" s="367"/>
      <c r="AZ510" s="367"/>
      <c r="BA510" s="367"/>
      <c r="BB510" s="367"/>
      <c r="BC510" s="367"/>
      <c r="BD510" s="367"/>
      <c r="BE510" s="367"/>
      <c r="BF510" s="367"/>
      <c r="BG510" s="367"/>
      <c r="BH510" s="367"/>
      <c r="BI510" s="367"/>
      <c r="BJ510" s="367"/>
      <c r="BK510" s="367"/>
      <c r="BL510" s="367"/>
      <c r="BM510" s="367"/>
      <c r="BN510" s="367"/>
      <c r="BO510" s="367"/>
      <c r="BP510" s="367"/>
      <c r="BQ510" s="367"/>
      <c r="BR510" s="367"/>
      <c r="BS510" s="367"/>
      <c r="BT510" s="367"/>
      <c r="BU510" s="367"/>
      <c r="BV510" s="367"/>
      <c r="BW510" s="367"/>
      <c r="BX510" s="367"/>
      <c r="BY510" s="367"/>
      <c r="BZ510" s="367"/>
      <c r="CA510" s="367"/>
      <c r="CB510" s="367"/>
      <c r="CC510" s="367"/>
      <c r="CD510" s="367"/>
      <c r="CE510" s="367"/>
      <c r="CF510" s="367"/>
      <c r="CG510" s="367"/>
      <c r="CH510" s="367"/>
      <c r="CI510" s="367"/>
      <c r="CJ510" s="367"/>
      <c r="CK510" s="367"/>
      <c r="CL510" s="367"/>
      <c r="CM510" s="367"/>
      <c r="CN510" s="367"/>
      <c r="CO510" s="367"/>
      <c r="CP510" s="367"/>
      <c r="CQ510" s="367"/>
      <c r="CR510" s="367"/>
      <c r="CS510" s="367"/>
      <c r="CT510" s="367"/>
      <c r="CU510" s="367"/>
      <c r="CV510" s="367"/>
      <c r="CW510" s="367"/>
      <c r="CX510" s="367"/>
      <c r="CY510" s="367"/>
      <c r="CZ510" s="367"/>
      <c r="DA510" s="367"/>
      <c r="DB510" s="367"/>
      <c r="DC510" s="367"/>
      <c r="DD510" s="367"/>
      <c r="DE510" s="368"/>
      <c r="DF510" s="368"/>
      <c r="DG510" s="368"/>
      <c r="DH510" s="368"/>
      <c r="DI510" s="368"/>
      <c r="DJ510" s="368"/>
      <c r="DK510" s="368"/>
      <c r="DL510" s="368"/>
      <c r="DM510" s="368"/>
      <c r="DN510" s="368"/>
      <c r="DO510" s="368"/>
      <c r="DP510" s="368"/>
      <c r="DQ510" s="368"/>
      <c r="DR510" s="368"/>
      <c r="DS510" s="368"/>
      <c r="DT510" s="368"/>
      <c r="DU510" s="368"/>
      <c r="DV510" s="368"/>
      <c r="DW510" s="368"/>
      <c r="DX510" s="368"/>
      <c r="DY510" s="368"/>
      <c r="DZ510" s="368"/>
      <c r="EA510" s="368"/>
      <c r="EB510" s="368"/>
      <c r="EC510" s="368"/>
      <c r="ED510" s="368"/>
      <c r="EE510" s="368"/>
      <c r="EF510" s="368"/>
      <c r="EG510" s="368"/>
      <c r="EH510" s="368"/>
      <c r="EI510" s="368"/>
      <c r="EJ510" s="368"/>
      <c r="EK510" s="368"/>
      <c r="EL510" s="368"/>
      <c r="EM510" s="368"/>
      <c r="EN510" s="368"/>
      <c r="EO510" s="368"/>
      <c r="EP510" s="368"/>
      <c r="EQ510" s="368"/>
      <c r="ER510" s="368"/>
      <c r="ES510" s="368"/>
      <c r="ET510" s="368"/>
      <c r="EU510" s="368"/>
      <c r="EV510" s="368"/>
      <c r="EW510" s="368"/>
      <c r="EX510" s="368"/>
      <c r="EY510" s="368"/>
      <c r="EZ510" s="368"/>
    </row>
    <row r="511" spans="1:156" s="350" customFormat="1" ht="16.5" hidden="1" customHeight="1" x14ac:dyDescent="0.2">
      <c r="A511" s="319"/>
      <c r="B511" s="320"/>
      <c r="C511" s="320"/>
      <c r="D511" s="370"/>
      <c r="E511" s="321" t="s">
        <v>83</v>
      </c>
      <c r="F511" s="321"/>
      <c r="G511" s="322" t="s">
        <v>434</v>
      </c>
      <c r="H511" s="323">
        <f>H512+H513+H514</f>
        <v>0</v>
      </c>
      <c r="I511" s="324">
        <f>I512+I513+I514</f>
        <v>0</v>
      </c>
      <c r="J511" s="325">
        <f>H511-I511</f>
        <v>0</v>
      </c>
      <c r="K511" s="371" t="e">
        <f>ROUND(I511/H511*100,2)</f>
        <v>#DIV/0!</v>
      </c>
      <c r="L511" s="372">
        <f>L512+L513+L514</f>
        <v>0</v>
      </c>
      <c r="M511" s="328">
        <f>+M512+M513+M514</f>
        <v>0</v>
      </c>
      <c r="N511" s="329">
        <f>+N512+N513+N514</f>
        <v>0</v>
      </c>
      <c r="O511" s="330">
        <f>+O512+O513+O514</f>
        <v>0</v>
      </c>
      <c r="P511" s="331">
        <f>L511-O511</f>
        <v>0</v>
      </c>
      <c r="Q511" s="332" t="e">
        <f>ROUND(O511/L511*100,2)</f>
        <v>#DIV/0!</v>
      </c>
      <c r="R511" s="73"/>
      <c r="S511" s="73"/>
      <c r="T511" s="73"/>
      <c r="U511" s="73"/>
      <c r="V511" s="73"/>
      <c r="W511" s="346"/>
      <c r="X511" s="347"/>
      <c r="Y511" s="347"/>
      <c r="Z511" s="347"/>
      <c r="AA511" s="347"/>
      <c r="AB511" s="347"/>
      <c r="AC511" s="347"/>
      <c r="AD511" s="347"/>
      <c r="AE511" s="347"/>
      <c r="AF511" s="347"/>
      <c r="AG511" s="347"/>
      <c r="AH511" s="347"/>
      <c r="AI511" s="347"/>
      <c r="AJ511" s="347"/>
      <c r="AK511" s="347"/>
      <c r="AL511" s="347"/>
      <c r="AM511" s="347"/>
      <c r="AN511" s="348"/>
      <c r="AO511" s="348"/>
      <c r="AP511" s="348"/>
      <c r="AQ511" s="348"/>
      <c r="AR511" s="348"/>
      <c r="AS511" s="348"/>
      <c r="AT511" s="348"/>
      <c r="AU511" s="348"/>
      <c r="AV511" s="348"/>
      <c r="AW511" s="348"/>
      <c r="AX511" s="348"/>
      <c r="AY511" s="348"/>
      <c r="AZ511" s="348"/>
      <c r="BA511" s="348"/>
      <c r="BB511" s="348"/>
      <c r="BC511" s="348"/>
      <c r="BD511" s="348"/>
      <c r="BE511" s="348"/>
      <c r="BF511" s="348"/>
      <c r="BG511" s="348"/>
      <c r="BH511" s="348"/>
      <c r="BI511" s="348"/>
      <c r="BJ511" s="348"/>
      <c r="BK511" s="348"/>
      <c r="BL511" s="348"/>
      <c r="BM511" s="348"/>
      <c r="BN511" s="348"/>
      <c r="BO511" s="348"/>
      <c r="BP511" s="348"/>
      <c r="BQ511" s="348"/>
      <c r="BR511" s="348"/>
      <c r="BS511" s="348"/>
      <c r="BT511" s="348"/>
      <c r="BU511" s="348"/>
      <c r="BV511" s="348"/>
      <c r="BW511" s="348"/>
      <c r="BX511" s="348"/>
      <c r="BY511" s="348"/>
      <c r="BZ511" s="348"/>
      <c r="CA511" s="348"/>
      <c r="CB511" s="348"/>
      <c r="CC511" s="348"/>
      <c r="CD511" s="348"/>
      <c r="CE511" s="348"/>
      <c r="CF511" s="348"/>
      <c r="CG511" s="348"/>
      <c r="CH511" s="348"/>
      <c r="CI511" s="348"/>
      <c r="CJ511" s="348"/>
      <c r="CK511" s="348"/>
      <c r="CL511" s="348"/>
      <c r="CM511" s="348"/>
      <c r="CN511" s="348"/>
      <c r="CO511" s="348"/>
      <c r="CP511" s="348"/>
      <c r="CQ511" s="348"/>
      <c r="CR511" s="348"/>
      <c r="CS511" s="348"/>
      <c r="CT511" s="348"/>
      <c r="CU511" s="348"/>
      <c r="CV511" s="348"/>
      <c r="CW511" s="348"/>
      <c r="CX511" s="348"/>
      <c r="CY511" s="348"/>
      <c r="CZ511" s="348"/>
      <c r="DA511" s="348"/>
      <c r="DB511" s="348"/>
      <c r="DC511" s="348"/>
      <c r="DD511" s="348"/>
      <c r="DE511" s="349"/>
      <c r="DF511" s="349"/>
      <c r="DG511" s="349"/>
      <c r="DH511" s="349"/>
      <c r="DI511" s="349"/>
      <c r="DJ511" s="349"/>
      <c r="DK511" s="349"/>
      <c r="DL511" s="349"/>
      <c r="DM511" s="349"/>
      <c r="DN511" s="349"/>
      <c r="DO511" s="349"/>
      <c r="DP511" s="349"/>
      <c r="DQ511" s="349"/>
      <c r="DR511" s="349"/>
      <c r="DS511" s="349"/>
      <c r="DT511" s="349"/>
      <c r="DU511" s="349"/>
      <c r="DV511" s="349"/>
      <c r="DW511" s="349"/>
      <c r="DX511" s="349"/>
      <c r="DY511" s="349"/>
      <c r="DZ511" s="349"/>
      <c r="EA511" s="349"/>
      <c r="EB511" s="349"/>
      <c r="EC511" s="349"/>
      <c r="ED511" s="349"/>
      <c r="EE511" s="349"/>
      <c r="EF511" s="349"/>
      <c r="EG511" s="349"/>
      <c r="EH511" s="349"/>
      <c r="EI511" s="349"/>
      <c r="EJ511" s="349"/>
      <c r="EK511" s="349"/>
      <c r="EL511" s="349"/>
      <c r="EM511" s="349"/>
      <c r="EN511" s="349"/>
      <c r="EO511" s="349"/>
      <c r="EP511" s="349"/>
      <c r="EQ511" s="349"/>
      <c r="ER511" s="349"/>
      <c r="ES511" s="349"/>
      <c r="ET511" s="349"/>
      <c r="EU511" s="349"/>
      <c r="EV511" s="349"/>
      <c r="EW511" s="349"/>
      <c r="EX511" s="349"/>
      <c r="EY511" s="349"/>
      <c r="EZ511" s="349"/>
    </row>
    <row r="512" spans="1:156" s="350" customFormat="1" ht="16.5" hidden="1" customHeight="1" x14ac:dyDescent="0.2">
      <c r="A512" s="333"/>
      <c r="B512" s="334"/>
      <c r="C512" s="334"/>
      <c r="D512" s="335"/>
      <c r="E512" s="335"/>
      <c r="F512" s="335" t="s">
        <v>81</v>
      </c>
      <c r="G512" s="336" t="s">
        <v>427</v>
      </c>
      <c r="H512" s="337"/>
      <c r="I512" s="338"/>
      <c r="J512" s="339">
        <f>H512-I512</f>
        <v>0</v>
      </c>
      <c r="K512" s="326" t="e">
        <f>ROUND(I512/H512*100,2)</f>
        <v>#DIV/0!</v>
      </c>
      <c r="L512" s="373"/>
      <c r="M512" s="374"/>
      <c r="N512" s="375"/>
      <c r="O512" s="343">
        <f>+M512+N512</f>
        <v>0</v>
      </c>
      <c r="P512" s="344">
        <f>L512-O512</f>
        <v>0</v>
      </c>
      <c r="Q512" s="345" t="e">
        <f>ROUND(O512/L512*100,2)</f>
        <v>#DIV/0!</v>
      </c>
      <c r="R512" s="73"/>
      <c r="S512" s="73"/>
      <c r="T512" s="73"/>
      <c r="U512" s="73"/>
      <c r="V512" s="73"/>
      <c r="W512" s="346"/>
      <c r="X512" s="347"/>
      <c r="Y512" s="347"/>
      <c r="Z512" s="347"/>
      <c r="AA512" s="347"/>
      <c r="AB512" s="347"/>
      <c r="AC512" s="347"/>
      <c r="AD512" s="347"/>
      <c r="AE512" s="347"/>
      <c r="AF512" s="347"/>
      <c r="AG512" s="347"/>
      <c r="AH512" s="347"/>
      <c r="AI512" s="347"/>
      <c r="AJ512" s="347"/>
      <c r="AK512" s="347"/>
      <c r="AL512" s="347"/>
      <c r="AM512" s="347"/>
      <c r="AN512" s="348"/>
      <c r="AO512" s="348"/>
      <c r="AP512" s="348"/>
      <c r="AQ512" s="348"/>
      <c r="AR512" s="348"/>
      <c r="AS512" s="348"/>
      <c r="AT512" s="348"/>
      <c r="AU512" s="348"/>
      <c r="AV512" s="348"/>
      <c r="AW512" s="348"/>
      <c r="AX512" s="348"/>
      <c r="AY512" s="348"/>
      <c r="AZ512" s="348"/>
      <c r="BA512" s="348"/>
      <c r="BB512" s="348"/>
      <c r="BC512" s="348"/>
      <c r="BD512" s="348"/>
      <c r="BE512" s="348"/>
      <c r="BF512" s="348"/>
      <c r="BG512" s="348"/>
      <c r="BH512" s="348"/>
      <c r="BI512" s="348"/>
      <c r="BJ512" s="348"/>
      <c r="BK512" s="348"/>
      <c r="BL512" s="348"/>
      <c r="BM512" s="348"/>
      <c r="BN512" s="348"/>
      <c r="BO512" s="348"/>
      <c r="BP512" s="348"/>
      <c r="BQ512" s="348"/>
      <c r="BR512" s="348"/>
      <c r="BS512" s="348"/>
      <c r="BT512" s="348"/>
      <c r="BU512" s="348"/>
      <c r="BV512" s="348"/>
      <c r="BW512" s="348"/>
      <c r="BX512" s="348"/>
      <c r="BY512" s="348"/>
      <c r="BZ512" s="348"/>
      <c r="CA512" s="348"/>
      <c r="CB512" s="348"/>
      <c r="CC512" s="348"/>
      <c r="CD512" s="348"/>
      <c r="CE512" s="348"/>
      <c r="CF512" s="348"/>
      <c r="CG512" s="348"/>
      <c r="CH512" s="348"/>
      <c r="CI512" s="348"/>
      <c r="CJ512" s="348"/>
      <c r="CK512" s="348"/>
      <c r="CL512" s="348"/>
      <c r="CM512" s="348"/>
      <c r="CN512" s="348"/>
      <c r="CO512" s="348"/>
      <c r="CP512" s="348"/>
      <c r="CQ512" s="348"/>
      <c r="CR512" s="348"/>
      <c r="CS512" s="348"/>
      <c r="CT512" s="348"/>
      <c r="CU512" s="348"/>
      <c r="CV512" s="348"/>
      <c r="CW512" s="348"/>
      <c r="CX512" s="348"/>
      <c r="CY512" s="348"/>
      <c r="CZ512" s="348"/>
      <c r="DA512" s="348"/>
      <c r="DB512" s="348"/>
      <c r="DC512" s="348"/>
      <c r="DD512" s="348"/>
      <c r="DE512" s="349"/>
      <c r="DF512" s="349"/>
      <c r="DG512" s="349"/>
      <c r="DH512" s="349"/>
      <c r="DI512" s="349"/>
      <c r="DJ512" s="349"/>
      <c r="DK512" s="349"/>
      <c r="DL512" s="349"/>
      <c r="DM512" s="349"/>
      <c r="DN512" s="349"/>
      <c r="DO512" s="349"/>
      <c r="DP512" s="349"/>
      <c r="DQ512" s="349"/>
      <c r="DR512" s="349"/>
      <c r="DS512" s="349"/>
      <c r="DT512" s="349"/>
      <c r="DU512" s="349"/>
      <c r="DV512" s="349"/>
      <c r="DW512" s="349"/>
      <c r="DX512" s="349"/>
      <c r="DY512" s="349"/>
      <c r="DZ512" s="349"/>
      <c r="EA512" s="349"/>
      <c r="EB512" s="349"/>
      <c r="EC512" s="349"/>
      <c r="ED512" s="349"/>
      <c r="EE512" s="349"/>
      <c r="EF512" s="349"/>
      <c r="EG512" s="349"/>
      <c r="EH512" s="349"/>
      <c r="EI512" s="349"/>
      <c r="EJ512" s="349"/>
      <c r="EK512" s="349"/>
      <c r="EL512" s="349"/>
      <c r="EM512" s="349"/>
      <c r="EN512" s="349"/>
      <c r="EO512" s="349"/>
      <c r="EP512" s="349"/>
      <c r="EQ512" s="349"/>
      <c r="ER512" s="349"/>
      <c r="ES512" s="349"/>
      <c r="ET512" s="349"/>
      <c r="EU512" s="349"/>
      <c r="EV512" s="349"/>
      <c r="EW512" s="349"/>
      <c r="EX512" s="349"/>
      <c r="EY512" s="349"/>
      <c r="EZ512" s="349"/>
    </row>
    <row r="513" spans="1:156" s="350" customFormat="1" ht="16.5" hidden="1" customHeight="1" x14ac:dyDescent="0.2">
      <c r="A513" s="333"/>
      <c r="B513" s="334"/>
      <c r="C513" s="334"/>
      <c r="D513" s="335"/>
      <c r="E513" s="335"/>
      <c r="F513" s="335" t="s">
        <v>83</v>
      </c>
      <c r="G513" s="336" t="s">
        <v>428</v>
      </c>
      <c r="H513" s="337"/>
      <c r="I513" s="338"/>
      <c r="J513" s="339">
        <f>H513-I513</f>
        <v>0</v>
      </c>
      <c r="K513" s="326" t="e">
        <f>ROUND(I513/H513*100,2)</f>
        <v>#DIV/0!</v>
      </c>
      <c r="L513" s="373"/>
      <c r="M513" s="374"/>
      <c r="N513" s="375"/>
      <c r="O513" s="343">
        <f>+M513+N513</f>
        <v>0</v>
      </c>
      <c r="P513" s="344">
        <f>L513-O513</f>
        <v>0</v>
      </c>
      <c r="Q513" s="345" t="e">
        <f>ROUND(O513/L513*100,2)</f>
        <v>#DIV/0!</v>
      </c>
      <c r="R513" s="73"/>
      <c r="S513" s="73"/>
      <c r="T513" s="73"/>
      <c r="U513" s="73"/>
      <c r="V513" s="73"/>
      <c r="W513" s="346"/>
      <c r="X513" s="347"/>
      <c r="Y513" s="347"/>
      <c r="Z513" s="347"/>
      <c r="AA513" s="347"/>
      <c r="AB513" s="347"/>
      <c r="AC513" s="347"/>
      <c r="AD513" s="347"/>
      <c r="AE513" s="347"/>
      <c r="AF513" s="347"/>
      <c r="AG513" s="347"/>
      <c r="AH513" s="347"/>
      <c r="AI513" s="347"/>
      <c r="AJ513" s="347"/>
      <c r="AK513" s="347"/>
      <c r="AL513" s="347"/>
      <c r="AM513" s="347"/>
      <c r="AN513" s="348"/>
      <c r="AO513" s="348"/>
      <c r="AP513" s="348"/>
      <c r="AQ513" s="348"/>
      <c r="AR513" s="348"/>
      <c r="AS513" s="348"/>
      <c r="AT513" s="348"/>
      <c r="AU513" s="348"/>
      <c r="AV513" s="348"/>
      <c r="AW513" s="348"/>
      <c r="AX513" s="348"/>
      <c r="AY513" s="348"/>
      <c r="AZ513" s="348"/>
      <c r="BA513" s="348"/>
      <c r="BB513" s="348"/>
      <c r="BC513" s="348"/>
      <c r="BD513" s="348"/>
      <c r="BE513" s="348"/>
      <c r="BF513" s="348"/>
      <c r="BG513" s="348"/>
      <c r="BH513" s="348"/>
      <c r="BI513" s="348"/>
      <c r="BJ513" s="348"/>
      <c r="BK513" s="348"/>
      <c r="BL513" s="348"/>
      <c r="BM513" s="348"/>
      <c r="BN513" s="348"/>
      <c r="BO513" s="348"/>
      <c r="BP513" s="348"/>
      <c r="BQ513" s="348"/>
      <c r="BR513" s="348"/>
      <c r="BS513" s="348"/>
      <c r="BT513" s="348"/>
      <c r="BU513" s="348"/>
      <c r="BV513" s="348"/>
      <c r="BW513" s="348"/>
      <c r="BX513" s="348"/>
      <c r="BY513" s="348"/>
      <c r="BZ513" s="348"/>
      <c r="CA513" s="348"/>
      <c r="CB513" s="348"/>
      <c r="CC513" s="348"/>
      <c r="CD513" s="348"/>
      <c r="CE513" s="348"/>
      <c r="CF513" s="348"/>
      <c r="CG513" s="348"/>
      <c r="CH513" s="348"/>
      <c r="CI513" s="348"/>
      <c r="CJ513" s="348"/>
      <c r="CK513" s="348"/>
      <c r="CL513" s="348"/>
      <c r="CM513" s="348"/>
      <c r="CN513" s="348"/>
      <c r="CO513" s="348"/>
      <c r="CP513" s="348"/>
      <c r="CQ513" s="348"/>
      <c r="CR513" s="348"/>
      <c r="CS513" s="348"/>
      <c r="CT513" s="348"/>
      <c r="CU513" s="348"/>
      <c r="CV513" s="348"/>
      <c r="CW513" s="348"/>
      <c r="CX513" s="348"/>
      <c r="CY513" s="348"/>
      <c r="CZ513" s="348"/>
      <c r="DA513" s="348"/>
      <c r="DB513" s="348"/>
      <c r="DC513" s="348"/>
      <c r="DD513" s="348"/>
      <c r="DE513" s="349"/>
      <c r="DF513" s="349"/>
      <c r="DG513" s="349"/>
      <c r="DH513" s="349"/>
      <c r="DI513" s="349"/>
      <c r="DJ513" s="349"/>
      <c r="DK513" s="349"/>
      <c r="DL513" s="349"/>
      <c r="DM513" s="349"/>
      <c r="DN513" s="349"/>
      <c r="DO513" s="349"/>
      <c r="DP513" s="349"/>
      <c r="DQ513" s="349"/>
      <c r="DR513" s="349"/>
      <c r="DS513" s="349"/>
      <c r="DT513" s="349"/>
      <c r="DU513" s="349"/>
      <c r="DV513" s="349"/>
      <c r="DW513" s="349"/>
      <c r="DX513" s="349"/>
      <c r="DY513" s="349"/>
      <c r="DZ513" s="349"/>
      <c r="EA513" s="349"/>
      <c r="EB513" s="349"/>
      <c r="EC513" s="349"/>
      <c r="ED513" s="349"/>
      <c r="EE513" s="349"/>
      <c r="EF513" s="349"/>
      <c r="EG513" s="349"/>
      <c r="EH513" s="349"/>
      <c r="EI513" s="349"/>
      <c r="EJ513" s="349"/>
      <c r="EK513" s="349"/>
      <c r="EL513" s="349"/>
      <c r="EM513" s="349"/>
      <c r="EN513" s="349"/>
      <c r="EO513" s="349"/>
      <c r="EP513" s="349"/>
      <c r="EQ513" s="349"/>
      <c r="ER513" s="349"/>
      <c r="ES513" s="349"/>
      <c r="ET513" s="349"/>
      <c r="EU513" s="349"/>
      <c r="EV513" s="349"/>
      <c r="EW513" s="349"/>
      <c r="EX513" s="349"/>
      <c r="EY513" s="349"/>
      <c r="EZ513" s="349"/>
    </row>
    <row r="514" spans="1:156" s="369" customFormat="1" ht="17.25" hidden="1" customHeight="1" thickBot="1" x14ac:dyDescent="0.25">
      <c r="A514" s="351"/>
      <c r="B514" s="352"/>
      <c r="C514" s="352"/>
      <c r="D514" s="353"/>
      <c r="E514" s="353"/>
      <c r="F514" s="353" t="s">
        <v>32</v>
      </c>
      <c r="G514" s="354" t="s">
        <v>429</v>
      </c>
      <c r="H514" s="355"/>
      <c r="I514" s="356"/>
      <c r="J514" s="357">
        <v>0</v>
      </c>
      <c r="K514" s="358">
        <v>0</v>
      </c>
      <c r="L514" s="359"/>
      <c r="M514" s="360"/>
      <c r="N514" s="361"/>
      <c r="O514" s="362">
        <f>+M514+N514</f>
        <v>0</v>
      </c>
      <c r="P514" s="363">
        <f>L514-O514</f>
        <v>0</v>
      </c>
      <c r="Q514" s="364">
        <v>0</v>
      </c>
      <c r="R514" s="73"/>
      <c r="S514" s="73"/>
      <c r="T514" s="73"/>
      <c r="U514" s="73"/>
      <c r="V514" s="73"/>
      <c r="W514" s="365"/>
      <c r="X514" s="366"/>
      <c r="Y514" s="366"/>
      <c r="Z514" s="366"/>
      <c r="AA514" s="366"/>
      <c r="AB514" s="366"/>
      <c r="AC514" s="366"/>
      <c r="AD514" s="366"/>
      <c r="AE514" s="366"/>
      <c r="AF514" s="366"/>
      <c r="AG514" s="366"/>
      <c r="AH514" s="366"/>
      <c r="AI514" s="366"/>
      <c r="AJ514" s="366"/>
      <c r="AK514" s="366"/>
      <c r="AL514" s="366"/>
      <c r="AM514" s="366"/>
      <c r="AN514" s="367"/>
      <c r="AO514" s="367"/>
      <c r="AP514" s="367"/>
      <c r="AQ514" s="367"/>
      <c r="AR514" s="367"/>
      <c r="AS514" s="367"/>
      <c r="AT514" s="367"/>
      <c r="AU514" s="367"/>
      <c r="AV514" s="367"/>
      <c r="AW514" s="367"/>
      <c r="AX514" s="367"/>
      <c r="AY514" s="367"/>
      <c r="AZ514" s="367"/>
      <c r="BA514" s="367"/>
      <c r="BB514" s="367"/>
      <c r="BC514" s="367"/>
      <c r="BD514" s="367"/>
      <c r="BE514" s="367"/>
      <c r="BF514" s="367"/>
      <c r="BG514" s="367"/>
      <c r="BH514" s="367"/>
      <c r="BI514" s="367"/>
      <c r="BJ514" s="367"/>
      <c r="BK514" s="367"/>
      <c r="BL514" s="367"/>
      <c r="BM514" s="367"/>
      <c r="BN514" s="367"/>
      <c r="BO514" s="367"/>
      <c r="BP514" s="367"/>
      <c r="BQ514" s="367"/>
      <c r="BR514" s="367"/>
      <c r="BS514" s="367"/>
      <c r="BT514" s="367"/>
      <c r="BU514" s="367"/>
      <c r="BV514" s="367"/>
      <c r="BW514" s="367"/>
      <c r="BX514" s="367"/>
      <c r="BY514" s="367"/>
      <c r="BZ514" s="367"/>
      <c r="CA514" s="367"/>
      <c r="CB514" s="367"/>
      <c r="CC514" s="367"/>
      <c r="CD514" s="367"/>
      <c r="CE514" s="367"/>
      <c r="CF514" s="367"/>
      <c r="CG514" s="367"/>
      <c r="CH514" s="367"/>
      <c r="CI514" s="367"/>
      <c r="CJ514" s="367"/>
      <c r="CK514" s="367"/>
      <c r="CL514" s="367"/>
      <c r="CM514" s="367"/>
      <c r="CN514" s="367"/>
      <c r="CO514" s="367"/>
      <c r="CP514" s="367"/>
      <c r="CQ514" s="367"/>
      <c r="CR514" s="367"/>
      <c r="CS514" s="367"/>
      <c r="CT514" s="367"/>
      <c r="CU514" s="367"/>
      <c r="CV514" s="367"/>
      <c r="CW514" s="367"/>
      <c r="CX514" s="367"/>
      <c r="CY514" s="367"/>
      <c r="CZ514" s="367"/>
      <c r="DA514" s="367"/>
      <c r="DB514" s="367"/>
      <c r="DC514" s="367"/>
      <c r="DD514" s="367"/>
      <c r="DE514" s="368"/>
      <c r="DF514" s="368"/>
      <c r="DG514" s="368"/>
      <c r="DH514" s="368"/>
      <c r="DI514" s="368"/>
      <c r="DJ514" s="368"/>
      <c r="DK514" s="368"/>
      <c r="DL514" s="368"/>
      <c r="DM514" s="368"/>
      <c r="DN514" s="368"/>
      <c r="DO514" s="368"/>
      <c r="DP514" s="368"/>
      <c r="DQ514" s="368"/>
      <c r="DR514" s="368"/>
      <c r="DS514" s="368"/>
      <c r="DT514" s="368"/>
      <c r="DU514" s="368"/>
      <c r="DV514" s="368"/>
      <c r="DW514" s="368"/>
      <c r="DX514" s="368"/>
      <c r="DY514" s="368"/>
      <c r="DZ514" s="368"/>
      <c r="EA514" s="368"/>
      <c r="EB514" s="368"/>
      <c r="EC514" s="368"/>
      <c r="ED514" s="368"/>
      <c r="EE514" s="368"/>
      <c r="EF514" s="368"/>
      <c r="EG514" s="368"/>
      <c r="EH514" s="368"/>
      <c r="EI514" s="368"/>
      <c r="EJ514" s="368"/>
      <c r="EK514" s="368"/>
      <c r="EL514" s="368"/>
      <c r="EM514" s="368"/>
      <c r="EN514" s="368"/>
      <c r="EO514" s="368"/>
      <c r="EP514" s="368"/>
      <c r="EQ514" s="368"/>
      <c r="ER514" s="368"/>
      <c r="ES514" s="368"/>
      <c r="ET514" s="368"/>
      <c r="EU514" s="368"/>
      <c r="EV514" s="368"/>
      <c r="EW514" s="368"/>
      <c r="EX514" s="368"/>
      <c r="EY514" s="368"/>
      <c r="EZ514" s="368"/>
    </row>
    <row r="515" spans="1:156" s="350" customFormat="1" ht="16.5" hidden="1" customHeight="1" x14ac:dyDescent="0.2">
      <c r="A515" s="319"/>
      <c r="B515" s="320"/>
      <c r="C515" s="320"/>
      <c r="D515" s="370"/>
      <c r="E515" s="321" t="s">
        <v>83</v>
      </c>
      <c r="F515" s="321"/>
      <c r="G515" s="322" t="s">
        <v>435</v>
      </c>
      <c r="H515" s="323">
        <f>H516+H517+H518</f>
        <v>0</v>
      </c>
      <c r="I515" s="324">
        <f>I516+I517+I518</f>
        <v>0</v>
      </c>
      <c r="J515" s="325">
        <f>H515-I515</f>
        <v>0</v>
      </c>
      <c r="K515" s="371" t="e">
        <f>ROUND(I515/H515*100,2)</f>
        <v>#DIV/0!</v>
      </c>
      <c r="L515" s="372">
        <f>L516+L517+L518</f>
        <v>0</v>
      </c>
      <c r="M515" s="328">
        <f>+M516+M517+M518</f>
        <v>0</v>
      </c>
      <c r="N515" s="329">
        <f>+N516+N517+N518</f>
        <v>0</v>
      </c>
      <c r="O515" s="330">
        <f>+O516+O517+O518</f>
        <v>0</v>
      </c>
      <c r="P515" s="331">
        <f t="shared" si="71"/>
        <v>0</v>
      </c>
      <c r="Q515" s="332" t="e">
        <f t="shared" si="72"/>
        <v>#DIV/0!</v>
      </c>
      <c r="R515" s="73"/>
      <c r="S515" s="73"/>
      <c r="T515" s="73"/>
      <c r="U515" s="73"/>
      <c r="V515" s="73"/>
      <c r="W515" s="346"/>
      <c r="X515" s="347"/>
      <c r="Y515" s="347"/>
      <c r="Z515" s="347"/>
      <c r="AA515" s="347"/>
      <c r="AB515" s="347"/>
      <c r="AC515" s="347"/>
      <c r="AD515" s="347"/>
      <c r="AE515" s="347"/>
      <c r="AF515" s="347"/>
      <c r="AG515" s="347"/>
      <c r="AH515" s="347"/>
      <c r="AI515" s="347"/>
      <c r="AJ515" s="347"/>
      <c r="AK515" s="347"/>
      <c r="AL515" s="347"/>
      <c r="AM515" s="347"/>
      <c r="AN515" s="348"/>
      <c r="AO515" s="348"/>
      <c r="AP515" s="348"/>
      <c r="AQ515" s="348"/>
      <c r="AR515" s="348"/>
      <c r="AS515" s="348"/>
      <c r="AT515" s="348"/>
      <c r="AU515" s="348"/>
      <c r="AV515" s="348"/>
      <c r="AW515" s="348"/>
      <c r="AX515" s="348"/>
      <c r="AY515" s="348"/>
      <c r="AZ515" s="348"/>
      <c r="BA515" s="348"/>
      <c r="BB515" s="348"/>
      <c r="BC515" s="348"/>
      <c r="BD515" s="348"/>
      <c r="BE515" s="348"/>
      <c r="BF515" s="348"/>
      <c r="BG515" s="348"/>
      <c r="BH515" s="348"/>
      <c r="BI515" s="348"/>
      <c r="BJ515" s="348"/>
      <c r="BK515" s="348"/>
      <c r="BL515" s="348"/>
      <c r="BM515" s="348"/>
      <c r="BN515" s="348"/>
      <c r="BO515" s="348"/>
      <c r="BP515" s="348"/>
      <c r="BQ515" s="348"/>
      <c r="BR515" s="348"/>
      <c r="BS515" s="348"/>
      <c r="BT515" s="348"/>
      <c r="BU515" s="348"/>
      <c r="BV515" s="348"/>
      <c r="BW515" s="348"/>
      <c r="BX515" s="348"/>
      <c r="BY515" s="348"/>
      <c r="BZ515" s="348"/>
      <c r="CA515" s="348"/>
      <c r="CB515" s="348"/>
      <c r="CC515" s="348"/>
      <c r="CD515" s="348"/>
      <c r="CE515" s="348"/>
      <c r="CF515" s="348"/>
      <c r="CG515" s="348"/>
      <c r="CH515" s="348"/>
      <c r="CI515" s="348"/>
      <c r="CJ515" s="348"/>
      <c r="CK515" s="348"/>
      <c r="CL515" s="348"/>
      <c r="CM515" s="348"/>
      <c r="CN515" s="348"/>
      <c r="CO515" s="348"/>
      <c r="CP515" s="348"/>
      <c r="CQ515" s="348"/>
      <c r="CR515" s="348"/>
      <c r="CS515" s="348"/>
      <c r="CT515" s="348"/>
      <c r="CU515" s="348"/>
      <c r="CV515" s="348"/>
      <c r="CW515" s="348"/>
      <c r="CX515" s="348"/>
      <c r="CY515" s="348"/>
      <c r="CZ515" s="348"/>
      <c r="DA515" s="348"/>
      <c r="DB515" s="348"/>
      <c r="DC515" s="348"/>
      <c r="DD515" s="348"/>
      <c r="DE515" s="349"/>
      <c r="DF515" s="349"/>
      <c r="DG515" s="349"/>
      <c r="DH515" s="349"/>
      <c r="DI515" s="349"/>
      <c r="DJ515" s="349"/>
      <c r="DK515" s="349"/>
      <c r="DL515" s="349"/>
      <c r="DM515" s="349"/>
      <c r="DN515" s="349"/>
      <c r="DO515" s="349"/>
      <c r="DP515" s="349"/>
      <c r="DQ515" s="349"/>
      <c r="DR515" s="349"/>
      <c r="DS515" s="349"/>
      <c r="DT515" s="349"/>
      <c r="DU515" s="349"/>
      <c r="DV515" s="349"/>
      <c r="DW515" s="349"/>
      <c r="DX515" s="349"/>
      <c r="DY515" s="349"/>
      <c r="DZ515" s="349"/>
      <c r="EA515" s="349"/>
      <c r="EB515" s="349"/>
      <c r="EC515" s="349"/>
      <c r="ED515" s="349"/>
      <c r="EE515" s="349"/>
      <c r="EF515" s="349"/>
      <c r="EG515" s="349"/>
      <c r="EH515" s="349"/>
      <c r="EI515" s="349"/>
      <c r="EJ515" s="349"/>
      <c r="EK515" s="349"/>
      <c r="EL515" s="349"/>
      <c r="EM515" s="349"/>
      <c r="EN515" s="349"/>
      <c r="EO515" s="349"/>
      <c r="EP515" s="349"/>
      <c r="EQ515" s="349"/>
      <c r="ER515" s="349"/>
      <c r="ES515" s="349"/>
      <c r="ET515" s="349"/>
      <c r="EU515" s="349"/>
      <c r="EV515" s="349"/>
      <c r="EW515" s="349"/>
      <c r="EX515" s="349"/>
      <c r="EY515" s="349"/>
      <c r="EZ515" s="349"/>
    </row>
    <row r="516" spans="1:156" s="350" customFormat="1" ht="16.5" hidden="1" customHeight="1" x14ac:dyDescent="0.2">
      <c r="A516" s="333"/>
      <c r="B516" s="334"/>
      <c r="C516" s="334"/>
      <c r="D516" s="335"/>
      <c r="E516" s="335"/>
      <c r="F516" s="335" t="s">
        <v>81</v>
      </c>
      <c r="G516" s="336" t="s">
        <v>427</v>
      </c>
      <c r="H516" s="337"/>
      <c r="I516" s="376"/>
      <c r="J516" s="339">
        <f>H516-I516</f>
        <v>0</v>
      </c>
      <c r="K516" s="326" t="e">
        <f>ROUND(I516/H516*100,2)</f>
        <v>#DIV/0!</v>
      </c>
      <c r="L516" s="340"/>
      <c r="M516" s="341"/>
      <c r="N516" s="342">
        <v>0</v>
      </c>
      <c r="O516" s="343">
        <f>+M516+N516</f>
        <v>0</v>
      </c>
      <c r="P516" s="344">
        <f t="shared" si="71"/>
        <v>0</v>
      </c>
      <c r="Q516" s="345" t="e">
        <f t="shared" si="72"/>
        <v>#DIV/0!</v>
      </c>
      <c r="R516" s="73"/>
      <c r="S516" s="73"/>
      <c r="T516" s="73"/>
      <c r="U516" s="73"/>
      <c r="V516" s="73"/>
      <c r="W516" s="346"/>
      <c r="X516" s="347"/>
      <c r="Y516" s="347"/>
      <c r="Z516" s="347"/>
      <c r="AA516" s="347"/>
      <c r="AB516" s="347"/>
      <c r="AC516" s="347"/>
      <c r="AD516" s="347"/>
      <c r="AE516" s="347"/>
      <c r="AF516" s="347"/>
      <c r="AG516" s="347"/>
      <c r="AH516" s="347"/>
      <c r="AI516" s="347"/>
      <c r="AJ516" s="347"/>
      <c r="AK516" s="347"/>
      <c r="AL516" s="347"/>
      <c r="AM516" s="347"/>
      <c r="AN516" s="348"/>
      <c r="AO516" s="348"/>
      <c r="AP516" s="348"/>
      <c r="AQ516" s="348"/>
      <c r="AR516" s="348"/>
      <c r="AS516" s="348"/>
      <c r="AT516" s="348"/>
      <c r="AU516" s="348"/>
      <c r="AV516" s="348"/>
      <c r="AW516" s="348"/>
      <c r="AX516" s="348"/>
      <c r="AY516" s="348"/>
      <c r="AZ516" s="348"/>
      <c r="BA516" s="348"/>
      <c r="BB516" s="348"/>
      <c r="BC516" s="348"/>
      <c r="BD516" s="348"/>
      <c r="BE516" s="348"/>
      <c r="BF516" s="348"/>
      <c r="BG516" s="348"/>
      <c r="BH516" s="348"/>
      <c r="BI516" s="348"/>
      <c r="BJ516" s="348"/>
      <c r="BK516" s="348"/>
      <c r="BL516" s="348"/>
      <c r="BM516" s="348"/>
      <c r="BN516" s="348"/>
      <c r="BO516" s="348"/>
      <c r="BP516" s="348"/>
      <c r="BQ516" s="348"/>
      <c r="BR516" s="348"/>
      <c r="BS516" s="348"/>
      <c r="BT516" s="348"/>
      <c r="BU516" s="348"/>
      <c r="BV516" s="348"/>
      <c r="BW516" s="348"/>
      <c r="BX516" s="348"/>
      <c r="BY516" s="348"/>
      <c r="BZ516" s="348"/>
      <c r="CA516" s="348"/>
      <c r="CB516" s="348"/>
      <c r="CC516" s="348"/>
      <c r="CD516" s="348"/>
      <c r="CE516" s="348"/>
      <c r="CF516" s="348"/>
      <c r="CG516" s="348"/>
      <c r="CH516" s="348"/>
      <c r="CI516" s="348"/>
      <c r="CJ516" s="348"/>
      <c r="CK516" s="348"/>
      <c r="CL516" s="348"/>
      <c r="CM516" s="348"/>
      <c r="CN516" s="348"/>
      <c r="CO516" s="348"/>
      <c r="CP516" s="348"/>
      <c r="CQ516" s="348"/>
      <c r="CR516" s="348"/>
      <c r="CS516" s="348"/>
      <c r="CT516" s="348"/>
      <c r="CU516" s="348"/>
      <c r="CV516" s="348"/>
      <c r="CW516" s="348"/>
      <c r="CX516" s="348"/>
      <c r="CY516" s="348"/>
      <c r="CZ516" s="348"/>
      <c r="DA516" s="348"/>
      <c r="DB516" s="348"/>
      <c r="DC516" s="348"/>
      <c r="DD516" s="348"/>
      <c r="DE516" s="349"/>
      <c r="DF516" s="349"/>
      <c r="DG516" s="349"/>
      <c r="DH516" s="349"/>
      <c r="DI516" s="349"/>
      <c r="DJ516" s="349"/>
      <c r="DK516" s="349"/>
      <c r="DL516" s="349"/>
      <c r="DM516" s="349"/>
      <c r="DN516" s="349"/>
      <c r="DO516" s="349"/>
      <c r="DP516" s="349"/>
      <c r="DQ516" s="349"/>
      <c r="DR516" s="349"/>
      <c r="DS516" s="349"/>
      <c r="DT516" s="349"/>
      <c r="DU516" s="349"/>
      <c r="DV516" s="349"/>
      <c r="DW516" s="349"/>
      <c r="DX516" s="349"/>
      <c r="DY516" s="349"/>
      <c r="DZ516" s="349"/>
      <c r="EA516" s="349"/>
      <c r="EB516" s="349"/>
      <c r="EC516" s="349"/>
      <c r="ED516" s="349"/>
      <c r="EE516" s="349"/>
      <c r="EF516" s="349"/>
      <c r="EG516" s="349"/>
      <c r="EH516" s="349"/>
      <c r="EI516" s="349"/>
      <c r="EJ516" s="349"/>
      <c r="EK516" s="349"/>
      <c r="EL516" s="349"/>
      <c r="EM516" s="349"/>
      <c r="EN516" s="349"/>
      <c r="EO516" s="349"/>
      <c r="EP516" s="349"/>
      <c r="EQ516" s="349"/>
      <c r="ER516" s="349"/>
      <c r="ES516" s="349"/>
      <c r="ET516" s="349"/>
      <c r="EU516" s="349"/>
      <c r="EV516" s="349"/>
      <c r="EW516" s="349"/>
      <c r="EX516" s="349"/>
      <c r="EY516" s="349"/>
      <c r="EZ516" s="349"/>
    </row>
    <row r="517" spans="1:156" s="350" customFormat="1" ht="16.5" hidden="1" customHeight="1" x14ac:dyDescent="0.2">
      <c r="A517" s="333"/>
      <c r="B517" s="334"/>
      <c r="C517" s="334"/>
      <c r="D517" s="335"/>
      <c r="E517" s="335"/>
      <c r="F517" s="335" t="s">
        <v>83</v>
      </c>
      <c r="G517" s="336" t="s">
        <v>428</v>
      </c>
      <c r="H517" s="337"/>
      <c r="I517" s="376"/>
      <c r="J517" s="339">
        <f>H517-I517</f>
        <v>0</v>
      </c>
      <c r="K517" s="326" t="e">
        <f>ROUND(I517/H517*100,2)</f>
        <v>#DIV/0!</v>
      </c>
      <c r="L517" s="340"/>
      <c r="M517" s="341"/>
      <c r="N517" s="342">
        <v>0</v>
      </c>
      <c r="O517" s="343">
        <f>+M517+N517</f>
        <v>0</v>
      </c>
      <c r="P517" s="344">
        <f t="shared" si="71"/>
        <v>0</v>
      </c>
      <c r="Q517" s="345" t="e">
        <f t="shared" si="72"/>
        <v>#DIV/0!</v>
      </c>
      <c r="R517" s="73"/>
      <c r="S517" s="73"/>
      <c r="T517" s="73"/>
      <c r="U517" s="73"/>
      <c r="V517" s="73"/>
      <c r="W517" s="346"/>
      <c r="X517" s="347"/>
      <c r="Y517" s="347"/>
      <c r="Z517" s="347"/>
      <c r="AA517" s="347"/>
      <c r="AB517" s="347"/>
      <c r="AC517" s="347"/>
      <c r="AD517" s="347"/>
      <c r="AE517" s="347"/>
      <c r="AF517" s="347"/>
      <c r="AG517" s="347"/>
      <c r="AH517" s="347"/>
      <c r="AI517" s="347"/>
      <c r="AJ517" s="347"/>
      <c r="AK517" s="347"/>
      <c r="AL517" s="347"/>
      <c r="AM517" s="347"/>
      <c r="AN517" s="348"/>
      <c r="AO517" s="348"/>
      <c r="AP517" s="348"/>
      <c r="AQ517" s="348"/>
      <c r="AR517" s="348"/>
      <c r="AS517" s="348"/>
      <c r="AT517" s="348"/>
      <c r="AU517" s="348"/>
      <c r="AV517" s="348"/>
      <c r="AW517" s="348"/>
      <c r="AX517" s="348"/>
      <c r="AY517" s="348"/>
      <c r="AZ517" s="348"/>
      <c r="BA517" s="348"/>
      <c r="BB517" s="348"/>
      <c r="BC517" s="348"/>
      <c r="BD517" s="348"/>
      <c r="BE517" s="348"/>
      <c r="BF517" s="348"/>
      <c r="BG517" s="348"/>
      <c r="BH517" s="348"/>
      <c r="BI517" s="348"/>
      <c r="BJ517" s="348"/>
      <c r="BK517" s="348"/>
      <c r="BL517" s="348"/>
      <c r="BM517" s="348"/>
      <c r="BN517" s="348"/>
      <c r="BO517" s="348"/>
      <c r="BP517" s="348"/>
      <c r="BQ517" s="348"/>
      <c r="BR517" s="348"/>
      <c r="BS517" s="348"/>
      <c r="BT517" s="348"/>
      <c r="BU517" s="348"/>
      <c r="BV517" s="348"/>
      <c r="BW517" s="348"/>
      <c r="BX517" s="348"/>
      <c r="BY517" s="348"/>
      <c r="BZ517" s="348"/>
      <c r="CA517" s="348"/>
      <c r="CB517" s="348"/>
      <c r="CC517" s="348"/>
      <c r="CD517" s="348"/>
      <c r="CE517" s="348"/>
      <c r="CF517" s="348"/>
      <c r="CG517" s="348"/>
      <c r="CH517" s="348"/>
      <c r="CI517" s="348"/>
      <c r="CJ517" s="348"/>
      <c r="CK517" s="348"/>
      <c r="CL517" s="348"/>
      <c r="CM517" s="348"/>
      <c r="CN517" s="348"/>
      <c r="CO517" s="348"/>
      <c r="CP517" s="348"/>
      <c r="CQ517" s="348"/>
      <c r="CR517" s="348"/>
      <c r="CS517" s="348"/>
      <c r="CT517" s="348"/>
      <c r="CU517" s="348"/>
      <c r="CV517" s="348"/>
      <c r="CW517" s="348"/>
      <c r="CX517" s="348"/>
      <c r="CY517" s="348"/>
      <c r="CZ517" s="348"/>
      <c r="DA517" s="348"/>
      <c r="DB517" s="348"/>
      <c r="DC517" s="348"/>
      <c r="DD517" s="348"/>
      <c r="DE517" s="349"/>
      <c r="DF517" s="349"/>
      <c r="DG517" s="349"/>
      <c r="DH517" s="349"/>
      <c r="DI517" s="349"/>
      <c r="DJ517" s="349"/>
      <c r="DK517" s="349"/>
      <c r="DL517" s="349"/>
      <c r="DM517" s="349"/>
      <c r="DN517" s="349"/>
      <c r="DO517" s="349"/>
      <c r="DP517" s="349"/>
      <c r="DQ517" s="349"/>
      <c r="DR517" s="349"/>
      <c r="DS517" s="349"/>
      <c r="DT517" s="349"/>
      <c r="DU517" s="349"/>
      <c r="DV517" s="349"/>
      <c r="DW517" s="349"/>
      <c r="DX517" s="349"/>
      <c r="DY517" s="349"/>
      <c r="DZ517" s="349"/>
      <c r="EA517" s="349"/>
      <c r="EB517" s="349"/>
      <c r="EC517" s="349"/>
      <c r="ED517" s="349"/>
      <c r="EE517" s="349"/>
      <c r="EF517" s="349"/>
      <c r="EG517" s="349"/>
      <c r="EH517" s="349"/>
      <c r="EI517" s="349"/>
      <c r="EJ517" s="349"/>
      <c r="EK517" s="349"/>
      <c r="EL517" s="349"/>
      <c r="EM517" s="349"/>
      <c r="EN517" s="349"/>
      <c r="EO517" s="349"/>
      <c r="EP517" s="349"/>
      <c r="EQ517" s="349"/>
      <c r="ER517" s="349"/>
      <c r="ES517" s="349"/>
      <c r="ET517" s="349"/>
      <c r="EU517" s="349"/>
      <c r="EV517" s="349"/>
      <c r="EW517" s="349"/>
      <c r="EX517" s="349"/>
      <c r="EY517" s="349"/>
      <c r="EZ517" s="349"/>
    </row>
    <row r="518" spans="1:156" s="318" customFormat="1" ht="17.25" hidden="1" customHeight="1" thickBot="1" x14ac:dyDescent="0.25">
      <c r="A518" s="378"/>
      <c r="B518" s="379"/>
      <c r="C518" s="379"/>
      <c r="D518" s="380"/>
      <c r="E518" s="380"/>
      <c r="F518" s="380" t="s">
        <v>32</v>
      </c>
      <c r="G518" s="354" t="s">
        <v>429</v>
      </c>
      <c r="H518" s="355"/>
      <c r="I518" s="356"/>
      <c r="J518" s="357">
        <v>0</v>
      </c>
      <c r="K518" s="358">
        <v>0</v>
      </c>
      <c r="L518" s="359"/>
      <c r="M518" s="360"/>
      <c r="N518" s="361"/>
      <c r="O518" s="362">
        <f>+M518+N518</f>
        <v>0</v>
      </c>
      <c r="P518" s="363">
        <f t="shared" si="71"/>
        <v>0</v>
      </c>
      <c r="Q518" s="364">
        <v>0</v>
      </c>
      <c r="R518" s="73"/>
      <c r="S518" s="73"/>
      <c r="T518" s="73"/>
      <c r="U518" s="73"/>
      <c r="V518" s="73"/>
      <c r="W518" s="315"/>
      <c r="X518" s="316"/>
      <c r="Y518" s="316"/>
      <c r="Z518" s="316"/>
      <c r="AA518" s="316"/>
      <c r="AB518" s="316"/>
      <c r="AC518" s="316"/>
      <c r="AD518" s="316"/>
      <c r="AE518" s="316"/>
      <c r="AF518" s="316"/>
      <c r="AG518" s="316"/>
      <c r="AH518" s="316"/>
      <c r="AI518" s="316"/>
      <c r="AJ518" s="316"/>
      <c r="AK518" s="316"/>
      <c r="AL518" s="316"/>
      <c r="AM518" s="316"/>
      <c r="AN518" s="316"/>
      <c r="AO518" s="316"/>
      <c r="AP518" s="316"/>
      <c r="AQ518" s="316"/>
      <c r="AR518" s="316"/>
      <c r="AS518" s="316"/>
      <c r="AT518" s="316"/>
      <c r="AU518" s="316"/>
      <c r="AV518" s="316"/>
      <c r="AW518" s="316"/>
      <c r="AX518" s="316"/>
      <c r="AY518" s="316"/>
      <c r="AZ518" s="316"/>
      <c r="BA518" s="316"/>
      <c r="BB518" s="316"/>
      <c r="BC518" s="316"/>
      <c r="BD518" s="316"/>
      <c r="BE518" s="316"/>
      <c r="BF518" s="316"/>
      <c r="BG518" s="316"/>
      <c r="BH518" s="316"/>
      <c r="BI518" s="316"/>
      <c r="BJ518" s="316"/>
      <c r="BK518" s="316"/>
      <c r="BL518" s="316"/>
      <c r="BM518" s="316"/>
      <c r="BN518" s="316"/>
      <c r="BO518" s="316"/>
      <c r="BP518" s="316"/>
      <c r="BQ518" s="316"/>
      <c r="BR518" s="316"/>
      <c r="BS518" s="316"/>
      <c r="BT518" s="316"/>
      <c r="BU518" s="316"/>
      <c r="BV518" s="316"/>
      <c r="BW518" s="316"/>
      <c r="BX518" s="316"/>
      <c r="BY518" s="316"/>
      <c r="BZ518" s="316"/>
      <c r="CA518" s="316"/>
      <c r="CB518" s="316"/>
      <c r="CC518" s="316"/>
      <c r="CD518" s="316"/>
      <c r="CE518" s="316"/>
      <c r="CF518" s="316"/>
      <c r="CG518" s="316"/>
      <c r="CH518" s="316"/>
      <c r="CI518" s="316"/>
      <c r="CJ518" s="316"/>
      <c r="CK518" s="316"/>
      <c r="CL518" s="316"/>
      <c r="CM518" s="316"/>
      <c r="CN518" s="316"/>
      <c r="CO518" s="316"/>
      <c r="CP518" s="316"/>
      <c r="CQ518" s="316"/>
      <c r="CR518" s="316"/>
      <c r="CS518" s="316"/>
      <c r="CT518" s="316"/>
      <c r="CU518" s="316"/>
      <c r="CV518" s="316"/>
      <c r="CW518" s="316"/>
      <c r="CX518" s="316"/>
      <c r="CY518" s="316"/>
      <c r="CZ518" s="316"/>
      <c r="DA518" s="316"/>
      <c r="DB518" s="316"/>
      <c r="DC518" s="316"/>
      <c r="DD518" s="316"/>
      <c r="DE518" s="317"/>
      <c r="DF518" s="317"/>
      <c r="DG518" s="317"/>
      <c r="DH518" s="317"/>
      <c r="DI518" s="317"/>
      <c r="DJ518" s="317"/>
      <c r="DK518" s="317"/>
      <c r="DL518" s="317"/>
      <c r="DM518" s="317"/>
      <c r="DN518" s="317"/>
      <c r="DO518" s="317"/>
      <c r="DP518" s="317"/>
      <c r="DQ518" s="317"/>
      <c r="DR518" s="317"/>
      <c r="DS518" s="317"/>
      <c r="DT518" s="317"/>
      <c r="DU518" s="317"/>
      <c r="DV518" s="317"/>
      <c r="DW518" s="317"/>
      <c r="DX518" s="317"/>
      <c r="DY518" s="317"/>
      <c r="DZ518" s="317"/>
      <c r="EA518" s="317"/>
      <c r="EB518" s="317"/>
      <c r="EC518" s="317"/>
      <c r="ED518" s="317"/>
      <c r="EE518" s="317"/>
      <c r="EF518" s="317"/>
      <c r="EG518" s="317"/>
      <c r="EH518" s="317"/>
      <c r="EI518" s="317"/>
      <c r="EJ518" s="317"/>
      <c r="EK518" s="317"/>
      <c r="EL518" s="317"/>
      <c r="EM518" s="317"/>
      <c r="EN518" s="317"/>
      <c r="EO518" s="317"/>
      <c r="EP518" s="317"/>
      <c r="EQ518" s="317"/>
      <c r="ER518" s="317"/>
      <c r="ES518" s="317"/>
      <c r="ET518" s="317"/>
      <c r="EU518" s="317"/>
      <c r="EV518" s="317"/>
      <c r="EW518" s="317"/>
      <c r="EX518" s="317"/>
      <c r="EY518" s="317"/>
      <c r="EZ518" s="317"/>
    </row>
    <row r="519" spans="1:156" s="318" customFormat="1" ht="27.75" hidden="1" customHeight="1" x14ac:dyDescent="0.2">
      <c r="A519" s="319"/>
      <c r="B519" s="320"/>
      <c r="C519" s="320"/>
      <c r="D519" s="370"/>
      <c r="E519" s="321" t="s">
        <v>83</v>
      </c>
      <c r="F519" s="321"/>
      <c r="G519" s="322" t="s">
        <v>436</v>
      </c>
      <c r="H519" s="323">
        <f>H520+H521+H522</f>
        <v>0</v>
      </c>
      <c r="I519" s="324">
        <f>I520+I521+I522</f>
        <v>0</v>
      </c>
      <c r="J519" s="325">
        <f>H519-I519</f>
        <v>0</v>
      </c>
      <c r="K519" s="371" t="e">
        <f>ROUND(I519/H519*100,2)</f>
        <v>#DIV/0!</v>
      </c>
      <c r="L519" s="372">
        <f>L520+L521+L522</f>
        <v>0</v>
      </c>
      <c r="M519" s="328">
        <f>+M520+M521+M522</f>
        <v>0</v>
      </c>
      <c r="N519" s="329">
        <f>+N520+N521+N522</f>
        <v>0</v>
      </c>
      <c r="O519" s="330">
        <f>+O520+O521+O522</f>
        <v>0</v>
      </c>
      <c r="P519" s="331">
        <f t="shared" si="71"/>
        <v>0</v>
      </c>
      <c r="Q519" s="332" t="e">
        <f>ROUND(O519/L519*100,2)</f>
        <v>#DIV/0!</v>
      </c>
      <c r="R519" s="73"/>
      <c r="S519" s="73"/>
      <c r="T519" s="73"/>
      <c r="U519" s="73"/>
      <c r="V519" s="73"/>
      <c r="W519" s="315"/>
      <c r="X519" s="316"/>
      <c r="Y519" s="316"/>
      <c r="Z519" s="316"/>
      <c r="AA519" s="316"/>
      <c r="AB519" s="316"/>
      <c r="AC519" s="316"/>
      <c r="AD519" s="316"/>
      <c r="AE519" s="316"/>
      <c r="AF519" s="316"/>
      <c r="AG519" s="316"/>
      <c r="AH519" s="316"/>
      <c r="AI519" s="316"/>
      <c r="AJ519" s="316"/>
      <c r="AK519" s="316"/>
      <c r="AL519" s="316"/>
      <c r="AM519" s="316"/>
      <c r="AN519" s="316"/>
      <c r="AO519" s="316"/>
      <c r="AP519" s="316"/>
      <c r="AQ519" s="316"/>
      <c r="AR519" s="316"/>
      <c r="AS519" s="316"/>
      <c r="AT519" s="316"/>
      <c r="AU519" s="316"/>
      <c r="AV519" s="316"/>
      <c r="AW519" s="316"/>
      <c r="AX519" s="316"/>
      <c r="AY519" s="316"/>
      <c r="AZ519" s="316"/>
      <c r="BA519" s="316"/>
      <c r="BB519" s="316"/>
      <c r="BC519" s="316"/>
      <c r="BD519" s="316"/>
      <c r="BE519" s="316"/>
      <c r="BF519" s="316"/>
      <c r="BG519" s="316"/>
      <c r="BH519" s="316"/>
      <c r="BI519" s="316"/>
      <c r="BJ519" s="316"/>
      <c r="BK519" s="316"/>
      <c r="BL519" s="316"/>
      <c r="BM519" s="316"/>
      <c r="BN519" s="316"/>
      <c r="BO519" s="316"/>
      <c r="BP519" s="316"/>
      <c r="BQ519" s="316"/>
      <c r="BR519" s="316"/>
      <c r="BS519" s="316"/>
      <c r="BT519" s="316"/>
      <c r="BU519" s="316"/>
      <c r="BV519" s="316"/>
      <c r="BW519" s="316"/>
      <c r="BX519" s="316"/>
      <c r="BY519" s="316"/>
      <c r="BZ519" s="316"/>
      <c r="CA519" s="316"/>
      <c r="CB519" s="316"/>
      <c r="CC519" s="316"/>
      <c r="CD519" s="316"/>
      <c r="CE519" s="316"/>
      <c r="CF519" s="316"/>
      <c r="CG519" s="316"/>
      <c r="CH519" s="316"/>
      <c r="CI519" s="316"/>
      <c r="CJ519" s="316"/>
      <c r="CK519" s="316"/>
      <c r="CL519" s="316"/>
      <c r="CM519" s="316"/>
      <c r="CN519" s="316"/>
      <c r="CO519" s="316"/>
      <c r="CP519" s="316"/>
      <c r="CQ519" s="316"/>
      <c r="CR519" s="316"/>
      <c r="CS519" s="316"/>
      <c r="CT519" s="316"/>
      <c r="CU519" s="316"/>
      <c r="CV519" s="316"/>
      <c r="CW519" s="316"/>
      <c r="CX519" s="316"/>
      <c r="CY519" s="316"/>
      <c r="CZ519" s="316"/>
      <c r="DA519" s="316"/>
      <c r="DB519" s="316"/>
      <c r="DC519" s="316"/>
      <c r="DD519" s="316"/>
      <c r="DE519" s="317"/>
      <c r="DF519" s="317"/>
      <c r="DG519" s="317"/>
      <c r="DH519" s="317"/>
      <c r="DI519" s="317"/>
      <c r="DJ519" s="317"/>
      <c r="DK519" s="317"/>
      <c r="DL519" s="317"/>
      <c r="DM519" s="317"/>
      <c r="DN519" s="317"/>
      <c r="DO519" s="317"/>
      <c r="DP519" s="317"/>
      <c r="DQ519" s="317"/>
      <c r="DR519" s="317"/>
      <c r="DS519" s="317"/>
      <c r="DT519" s="317"/>
      <c r="DU519" s="317"/>
      <c r="DV519" s="317"/>
      <c r="DW519" s="317"/>
      <c r="DX519" s="317"/>
      <c r="DY519" s="317"/>
      <c r="DZ519" s="317"/>
      <c r="EA519" s="317"/>
      <c r="EB519" s="317"/>
      <c r="EC519" s="317"/>
      <c r="ED519" s="317"/>
      <c r="EE519" s="317"/>
      <c r="EF519" s="317"/>
      <c r="EG519" s="317"/>
      <c r="EH519" s="317"/>
      <c r="EI519" s="317"/>
      <c r="EJ519" s="317"/>
      <c r="EK519" s="317"/>
      <c r="EL519" s="317"/>
      <c r="EM519" s="317"/>
      <c r="EN519" s="317"/>
      <c r="EO519" s="317"/>
      <c r="EP519" s="317"/>
      <c r="EQ519" s="317"/>
      <c r="ER519" s="317"/>
      <c r="ES519" s="317"/>
      <c r="ET519" s="317"/>
      <c r="EU519" s="317"/>
      <c r="EV519" s="317"/>
      <c r="EW519" s="317"/>
      <c r="EX519" s="317"/>
      <c r="EY519" s="317"/>
      <c r="EZ519" s="317"/>
    </row>
    <row r="520" spans="1:156" s="318" customFormat="1" ht="16.5" hidden="1" customHeight="1" x14ac:dyDescent="0.2">
      <c r="A520" s="333"/>
      <c r="B520" s="334"/>
      <c r="C520" s="334"/>
      <c r="D520" s="335"/>
      <c r="E520" s="335"/>
      <c r="F520" s="335" t="s">
        <v>81</v>
      </c>
      <c r="G520" s="336" t="s">
        <v>427</v>
      </c>
      <c r="H520" s="337"/>
      <c r="I520" s="376"/>
      <c r="J520" s="339">
        <f>H520-I520</f>
        <v>0</v>
      </c>
      <c r="K520" s="326" t="e">
        <f>ROUND(I520/H520*100,2)</f>
        <v>#DIV/0!</v>
      </c>
      <c r="L520" s="340"/>
      <c r="M520" s="341"/>
      <c r="N520" s="342"/>
      <c r="O520" s="343">
        <f>+M520+N520</f>
        <v>0</v>
      </c>
      <c r="P520" s="344">
        <f t="shared" si="71"/>
        <v>0</v>
      </c>
      <c r="Q520" s="345" t="e">
        <f>ROUND(O520/L520*100,2)</f>
        <v>#DIV/0!</v>
      </c>
      <c r="R520" s="73"/>
      <c r="S520" s="73"/>
      <c r="T520" s="73"/>
      <c r="U520" s="73"/>
      <c r="V520" s="73"/>
      <c r="W520" s="315"/>
      <c r="X520" s="316"/>
      <c r="Y520" s="316"/>
      <c r="Z520" s="316"/>
      <c r="AA520" s="316"/>
      <c r="AB520" s="316"/>
      <c r="AC520" s="316"/>
      <c r="AD520" s="316"/>
      <c r="AE520" s="316"/>
      <c r="AF520" s="316"/>
      <c r="AG520" s="316"/>
      <c r="AH520" s="316"/>
      <c r="AI520" s="316"/>
      <c r="AJ520" s="316"/>
      <c r="AK520" s="316"/>
      <c r="AL520" s="316"/>
      <c r="AM520" s="316"/>
      <c r="AN520" s="316"/>
      <c r="AO520" s="316"/>
      <c r="AP520" s="316"/>
      <c r="AQ520" s="316"/>
      <c r="AR520" s="316"/>
      <c r="AS520" s="316"/>
      <c r="AT520" s="316"/>
      <c r="AU520" s="316"/>
      <c r="AV520" s="316"/>
      <c r="AW520" s="316"/>
      <c r="AX520" s="316"/>
      <c r="AY520" s="316"/>
      <c r="AZ520" s="316"/>
      <c r="BA520" s="316"/>
      <c r="BB520" s="316"/>
      <c r="BC520" s="316"/>
      <c r="BD520" s="316"/>
      <c r="BE520" s="316"/>
      <c r="BF520" s="316"/>
      <c r="BG520" s="316"/>
      <c r="BH520" s="316"/>
      <c r="BI520" s="316"/>
      <c r="BJ520" s="316"/>
      <c r="BK520" s="316"/>
      <c r="BL520" s="316"/>
      <c r="BM520" s="316"/>
      <c r="BN520" s="316"/>
      <c r="BO520" s="316"/>
      <c r="BP520" s="316"/>
      <c r="BQ520" s="316"/>
      <c r="BR520" s="316"/>
      <c r="BS520" s="316"/>
      <c r="BT520" s="316"/>
      <c r="BU520" s="316"/>
      <c r="BV520" s="316"/>
      <c r="BW520" s="316"/>
      <c r="BX520" s="316"/>
      <c r="BY520" s="316"/>
      <c r="BZ520" s="316"/>
      <c r="CA520" s="316"/>
      <c r="CB520" s="316"/>
      <c r="CC520" s="316"/>
      <c r="CD520" s="316"/>
      <c r="CE520" s="316"/>
      <c r="CF520" s="316"/>
      <c r="CG520" s="316"/>
      <c r="CH520" s="316"/>
      <c r="CI520" s="316"/>
      <c r="CJ520" s="316"/>
      <c r="CK520" s="316"/>
      <c r="CL520" s="316"/>
      <c r="CM520" s="316"/>
      <c r="CN520" s="316"/>
      <c r="CO520" s="316"/>
      <c r="CP520" s="316"/>
      <c r="CQ520" s="316"/>
      <c r="CR520" s="316"/>
      <c r="CS520" s="316"/>
      <c r="CT520" s="316"/>
      <c r="CU520" s="316"/>
      <c r="CV520" s="316"/>
      <c r="CW520" s="316"/>
      <c r="CX520" s="316"/>
      <c r="CY520" s="316"/>
      <c r="CZ520" s="316"/>
      <c r="DA520" s="316"/>
      <c r="DB520" s="316"/>
      <c r="DC520" s="316"/>
      <c r="DD520" s="316"/>
      <c r="DE520" s="317"/>
      <c r="DF520" s="317"/>
      <c r="DG520" s="317"/>
      <c r="DH520" s="317"/>
      <c r="DI520" s="317"/>
      <c r="DJ520" s="317"/>
      <c r="DK520" s="317"/>
      <c r="DL520" s="317"/>
      <c r="DM520" s="317"/>
      <c r="DN520" s="317"/>
      <c r="DO520" s="317"/>
      <c r="DP520" s="317"/>
      <c r="DQ520" s="317"/>
      <c r="DR520" s="317"/>
      <c r="DS520" s="317"/>
      <c r="DT520" s="317"/>
      <c r="DU520" s="317"/>
      <c r="DV520" s="317"/>
      <c r="DW520" s="317"/>
      <c r="DX520" s="317"/>
      <c r="DY520" s="317"/>
      <c r="DZ520" s="317"/>
      <c r="EA520" s="317"/>
      <c r="EB520" s="317"/>
      <c r="EC520" s="317"/>
      <c r="ED520" s="317"/>
      <c r="EE520" s="317"/>
      <c r="EF520" s="317"/>
      <c r="EG520" s="317"/>
      <c r="EH520" s="317"/>
      <c r="EI520" s="317"/>
      <c r="EJ520" s="317"/>
      <c r="EK520" s="317"/>
      <c r="EL520" s="317"/>
      <c r="EM520" s="317"/>
      <c r="EN520" s="317"/>
      <c r="EO520" s="317"/>
      <c r="EP520" s="317"/>
      <c r="EQ520" s="317"/>
      <c r="ER520" s="317"/>
      <c r="ES520" s="317"/>
      <c r="ET520" s="317"/>
      <c r="EU520" s="317"/>
      <c r="EV520" s="317"/>
      <c r="EW520" s="317"/>
      <c r="EX520" s="317"/>
      <c r="EY520" s="317"/>
      <c r="EZ520" s="317"/>
    </row>
    <row r="521" spans="1:156" s="318" customFormat="1" ht="16.5" hidden="1" customHeight="1" x14ac:dyDescent="0.2">
      <c r="A521" s="333"/>
      <c r="B521" s="334"/>
      <c r="C521" s="334"/>
      <c r="D521" s="335"/>
      <c r="E521" s="335"/>
      <c r="F521" s="335" t="s">
        <v>83</v>
      </c>
      <c r="G521" s="336" t="s">
        <v>428</v>
      </c>
      <c r="H521" s="337"/>
      <c r="I521" s="376"/>
      <c r="J521" s="339">
        <f>H521-I521</f>
        <v>0</v>
      </c>
      <c r="K521" s="326" t="e">
        <f>ROUND(I521/H521*100,2)</f>
        <v>#DIV/0!</v>
      </c>
      <c r="L521" s="340"/>
      <c r="M521" s="341"/>
      <c r="N521" s="342"/>
      <c r="O521" s="343">
        <f>+M521+N521</f>
        <v>0</v>
      </c>
      <c r="P521" s="344">
        <f t="shared" si="71"/>
        <v>0</v>
      </c>
      <c r="Q521" s="345" t="e">
        <f>ROUND(O521/L521*100,2)</f>
        <v>#DIV/0!</v>
      </c>
      <c r="R521" s="73"/>
      <c r="S521" s="73"/>
      <c r="T521" s="73"/>
      <c r="U521" s="73"/>
      <c r="V521" s="73"/>
      <c r="W521" s="315"/>
      <c r="X521" s="316"/>
      <c r="Y521" s="316"/>
      <c r="Z521" s="316"/>
      <c r="AA521" s="316"/>
      <c r="AB521" s="316"/>
      <c r="AC521" s="316"/>
      <c r="AD521" s="316"/>
      <c r="AE521" s="316"/>
      <c r="AF521" s="316"/>
      <c r="AG521" s="316"/>
      <c r="AH521" s="316"/>
      <c r="AI521" s="316"/>
      <c r="AJ521" s="316"/>
      <c r="AK521" s="316"/>
      <c r="AL521" s="316"/>
      <c r="AM521" s="316"/>
      <c r="AN521" s="316"/>
      <c r="AO521" s="316"/>
      <c r="AP521" s="316"/>
      <c r="AQ521" s="316"/>
      <c r="AR521" s="316"/>
      <c r="AS521" s="316"/>
      <c r="AT521" s="316"/>
      <c r="AU521" s="316"/>
      <c r="AV521" s="316"/>
      <c r="AW521" s="316"/>
      <c r="AX521" s="316"/>
      <c r="AY521" s="316"/>
      <c r="AZ521" s="316"/>
      <c r="BA521" s="316"/>
      <c r="BB521" s="316"/>
      <c r="BC521" s="316"/>
      <c r="BD521" s="316"/>
      <c r="BE521" s="316"/>
      <c r="BF521" s="316"/>
      <c r="BG521" s="316"/>
      <c r="BH521" s="316"/>
      <c r="BI521" s="316"/>
      <c r="BJ521" s="316"/>
      <c r="BK521" s="316"/>
      <c r="BL521" s="316"/>
      <c r="BM521" s="316"/>
      <c r="BN521" s="316"/>
      <c r="BO521" s="316"/>
      <c r="BP521" s="316"/>
      <c r="BQ521" s="316"/>
      <c r="BR521" s="316"/>
      <c r="BS521" s="316"/>
      <c r="BT521" s="316"/>
      <c r="BU521" s="316"/>
      <c r="BV521" s="316"/>
      <c r="BW521" s="316"/>
      <c r="BX521" s="316"/>
      <c r="BY521" s="316"/>
      <c r="BZ521" s="316"/>
      <c r="CA521" s="316"/>
      <c r="CB521" s="316"/>
      <c r="CC521" s="316"/>
      <c r="CD521" s="316"/>
      <c r="CE521" s="316"/>
      <c r="CF521" s="316"/>
      <c r="CG521" s="316"/>
      <c r="CH521" s="316"/>
      <c r="CI521" s="316"/>
      <c r="CJ521" s="316"/>
      <c r="CK521" s="316"/>
      <c r="CL521" s="316"/>
      <c r="CM521" s="316"/>
      <c r="CN521" s="316"/>
      <c r="CO521" s="316"/>
      <c r="CP521" s="316"/>
      <c r="CQ521" s="316"/>
      <c r="CR521" s="316"/>
      <c r="CS521" s="316"/>
      <c r="CT521" s="316"/>
      <c r="CU521" s="316"/>
      <c r="CV521" s="316"/>
      <c r="CW521" s="316"/>
      <c r="CX521" s="316"/>
      <c r="CY521" s="316"/>
      <c r="CZ521" s="316"/>
      <c r="DA521" s="316"/>
      <c r="DB521" s="316"/>
      <c r="DC521" s="316"/>
      <c r="DD521" s="316"/>
      <c r="DE521" s="317"/>
      <c r="DF521" s="317"/>
      <c r="DG521" s="317"/>
      <c r="DH521" s="317"/>
      <c r="DI521" s="317"/>
      <c r="DJ521" s="317"/>
      <c r="DK521" s="317"/>
      <c r="DL521" s="317"/>
      <c r="DM521" s="317"/>
      <c r="DN521" s="317"/>
      <c r="DO521" s="317"/>
      <c r="DP521" s="317"/>
      <c r="DQ521" s="317"/>
      <c r="DR521" s="317"/>
      <c r="DS521" s="317"/>
      <c r="DT521" s="317"/>
      <c r="DU521" s="317"/>
      <c r="DV521" s="317"/>
      <c r="DW521" s="317"/>
      <c r="DX521" s="317"/>
      <c r="DY521" s="317"/>
      <c r="DZ521" s="317"/>
      <c r="EA521" s="317"/>
      <c r="EB521" s="317"/>
      <c r="EC521" s="317"/>
      <c r="ED521" s="317"/>
      <c r="EE521" s="317"/>
      <c r="EF521" s="317"/>
      <c r="EG521" s="317"/>
      <c r="EH521" s="317"/>
      <c r="EI521" s="317"/>
      <c r="EJ521" s="317"/>
      <c r="EK521" s="317"/>
      <c r="EL521" s="317"/>
      <c r="EM521" s="317"/>
      <c r="EN521" s="317"/>
      <c r="EO521" s="317"/>
      <c r="EP521" s="317"/>
      <c r="EQ521" s="317"/>
      <c r="ER521" s="317"/>
      <c r="ES521" s="317"/>
      <c r="ET521" s="317"/>
      <c r="EU521" s="317"/>
      <c r="EV521" s="317"/>
      <c r="EW521" s="317"/>
      <c r="EX521" s="317"/>
      <c r="EY521" s="317"/>
      <c r="EZ521" s="317"/>
    </row>
    <row r="522" spans="1:156" s="318" customFormat="1" ht="17.25" hidden="1" customHeight="1" thickBot="1" x14ac:dyDescent="0.25">
      <c r="A522" s="378"/>
      <c r="B522" s="379"/>
      <c r="C522" s="379"/>
      <c r="D522" s="380"/>
      <c r="E522" s="380"/>
      <c r="F522" s="380" t="s">
        <v>32</v>
      </c>
      <c r="G522" s="354" t="s">
        <v>429</v>
      </c>
      <c r="H522" s="355"/>
      <c r="I522" s="356"/>
      <c r="J522" s="357">
        <v>0</v>
      </c>
      <c r="K522" s="358">
        <v>0</v>
      </c>
      <c r="L522" s="359"/>
      <c r="M522" s="360"/>
      <c r="N522" s="361"/>
      <c r="O522" s="362">
        <f>+M522+N522</f>
        <v>0</v>
      </c>
      <c r="P522" s="363">
        <f t="shared" si="71"/>
        <v>0</v>
      </c>
      <c r="Q522" s="364">
        <v>0</v>
      </c>
      <c r="R522" s="73"/>
      <c r="S522" s="73"/>
      <c r="T522" s="73"/>
      <c r="U522" s="73"/>
      <c r="V522" s="73"/>
      <c r="W522" s="315"/>
      <c r="X522" s="316"/>
      <c r="Y522" s="316"/>
      <c r="Z522" s="316"/>
      <c r="AA522" s="316"/>
      <c r="AB522" s="316"/>
      <c r="AC522" s="316"/>
      <c r="AD522" s="316"/>
      <c r="AE522" s="316"/>
      <c r="AF522" s="316"/>
      <c r="AG522" s="316"/>
      <c r="AH522" s="316"/>
      <c r="AI522" s="316"/>
      <c r="AJ522" s="316"/>
      <c r="AK522" s="316"/>
      <c r="AL522" s="316"/>
      <c r="AM522" s="316"/>
      <c r="AN522" s="316"/>
      <c r="AO522" s="316"/>
      <c r="AP522" s="316"/>
      <c r="AQ522" s="316"/>
      <c r="AR522" s="316"/>
      <c r="AS522" s="316"/>
      <c r="AT522" s="316"/>
      <c r="AU522" s="316"/>
      <c r="AV522" s="316"/>
      <c r="AW522" s="316"/>
      <c r="AX522" s="316"/>
      <c r="AY522" s="316"/>
      <c r="AZ522" s="316"/>
      <c r="BA522" s="316"/>
      <c r="BB522" s="316"/>
      <c r="BC522" s="316"/>
      <c r="BD522" s="316"/>
      <c r="BE522" s="316"/>
      <c r="BF522" s="316"/>
      <c r="BG522" s="316"/>
      <c r="BH522" s="316"/>
      <c r="BI522" s="316"/>
      <c r="BJ522" s="316"/>
      <c r="BK522" s="316"/>
      <c r="BL522" s="316"/>
      <c r="BM522" s="316"/>
      <c r="BN522" s="316"/>
      <c r="BO522" s="316"/>
      <c r="BP522" s="316"/>
      <c r="BQ522" s="316"/>
      <c r="BR522" s="316"/>
      <c r="BS522" s="316"/>
      <c r="BT522" s="316"/>
      <c r="BU522" s="316"/>
      <c r="BV522" s="316"/>
      <c r="BW522" s="316"/>
      <c r="BX522" s="316"/>
      <c r="BY522" s="316"/>
      <c r="BZ522" s="316"/>
      <c r="CA522" s="316"/>
      <c r="CB522" s="316"/>
      <c r="CC522" s="316"/>
      <c r="CD522" s="316"/>
      <c r="CE522" s="316"/>
      <c r="CF522" s="316"/>
      <c r="CG522" s="316"/>
      <c r="CH522" s="316"/>
      <c r="CI522" s="316"/>
      <c r="CJ522" s="316"/>
      <c r="CK522" s="316"/>
      <c r="CL522" s="316"/>
      <c r="CM522" s="316"/>
      <c r="CN522" s="316"/>
      <c r="CO522" s="316"/>
      <c r="CP522" s="316"/>
      <c r="CQ522" s="316"/>
      <c r="CR522" s="316"/>
      <c r="CS522" s="316"/>
      <c r="CT522" s="316"/>
      <c r="CU522" s="316"/>
      <c r="CV522" s="316"/>
      <c r="CW522" s="316"/>
      <c r="CX522" s="316"/>
      <c r="CY522" s="316"/>
      <c r="CZ522" s="316"/>
      <c r="DA522" s="316"/>
      <c r="DB522" s="316"/>
      <c r="DC522" s="316"/>
      <c r="DD522" s="316"/>
      <c r="DE522" s="317"/>
      <c r="DF522" s="317"/>
      <c r="DG522" s="317"/>
      <c r="DH522" s="317"/>
      <c r="DI522" s="317"/>
      <c r="DJ522" s="317"/>
      <c r="DK522" s="317"/>
      <c r="DL522" s="317"/>
      <c r="DM522" s="317"/>
      <c r="DN522" s="317"/>
      <c r="DO522" s="317"/>
      <c r="DP522" s="317"/>
      <c r="DQ522" s="317"/>
      <c r="DR522" s="317"/>
      <c r="DS522" s="317"/>
      <c r="DT522" s="317"/>
      <c r="DU522" s="317"/>
      <c r="DV522" s="317"/>
      <c r="DW522" s="317"/>
      <c r="DX522" s="317"/>
      <c r="DY522" s="317"/>
      <c r="DZ522" s="317"/>
      <c r="EA522" s="317"/>
      <c r="EB522" s="317"/>
      <c r="EC522" s="317"/>
      <c r="ED522" s="317"/>
      <c r="EE522" s="317"/>
      <c r="EF522" s="317"/>
      <c r="EG522" s="317"/>
      <c r="EH522" s="317"/>
      <c r="EI522" s="317"/>
      <c r="EJ522" s="317"/>
      <c r="EK522" s="317"/>
      <c r="EL522" s="317"/>
      <c r="EM522" s="317"/>
      <c r="EN522" s="317"/>
      <c r="EO522" s="317"/>
      <c r="EP522" s="317"/>
      <c r="EQ522" s="317"/>
      <c r="ER522" s="317"/>
      <c r="ES522" s="317"/>
      <c r="ET522" s="317"/>
      <c r="EU522" s="317"/>
      <c r="EV522" s="317"/>
      <c r="EW522" s="317"/>
      <c r="EX522" s="317"/>
      <c r="EY522" s="317"/>
      <c r="EZ522" s="317"/>
    </row>
    <row r="523" spans="1:156" s="350" customFormat="1" ht="16.5" hidden="1" customHeight="1" x14ac:dyDescent="0.2">
      <c r="A523" s="319"/>
      <c r="B523" s="320"/>
      <c r="C523" s="320"/>
      <c r="D523" s="370"/>
      <c r="E523" s="321" t="s">
        <v>83</v>
      </c>
      <c r="F523" s="321"/>
      <c r="G523" s="322" t="s">
        <v>437</v>
      </c>
      <c r="H523" s="323">
        <f>H524+H525+H526</f>
        <v>0</v>
      </c>
      <c r="I523" s="324">
        <f>I524+I525+I526</f>
        <v>0</v>
      </c>
      <c r="J523" s="325">
        <f>H523-I523</f>
        <v>0</v>
      </c>
      <c r="K523" s="371" t="e">
        <f>ROUND(I523/H523*100,2)</f>
        <v>#DIV/0!</v>
      </c>
      <c r="L523" s="372">
        <f>L524+L525+L526</f>
        <v>0</v>
      </c>
      <c r="M523" s="328">
        <f>+M524+M525+M526</f>
        <v>0</v>
      </c>
      <c r="N523" s="329">
        <f>+N524+N525+N526</f>
        <v>0</v>
      </c>
      <c r="O523" s="330">
        <f>+O524+O525+O526</f>
        <v>0</v>
      </c>
      <c r="P523" s="331">
        <f t="shared" si="71"/>
        <v>0</v>
      </c>
      <c r="Q523" s="332" t="e">
        <f t="shared" si="72"/>
        <v>#DIV/0!</v>
      </c>
      <c r="R523" s="73"/>
      <c r="S523" s="73"/>
      <c r="T523" s="73"/>
      <c r="U523" s="73"/>
      <c r="V523" s="73"/>
      <c r="W523" s="346"/>
      <c r="X523" s="347"/>
      <c r="Y523" s="347"/>
      <c r="Z523" s="347"/>
      <c r="AA523" s="347"/>
      <c r="AB523" s="347"/>
      <c r="AC523" s="347"/>
      <c r="AD523" s="347"/>
      <c r="AE523" s="347"/>
      <c r="AF523" s="347"/>
      <c r="AG523" s="347"/>
      <c r="AH523" s="347"/>
      <c r="AI523" s="347"/>
      <c r="AJ523" s="347"/>
      <c r="AK523" s="347"/>
      <c r="AL523" s="347"/>
      <c r="AM523" s="347"/>
      <c r="AN523" s="348"/>
      <c r="AO523" s="348"/>
      <c r="AP523" s="348"/>
      <c r="AQ523" s="348"/>
      <c r="AR523" s="348"/>
      <c r="AS523" s="348"/>
      <c r="AT523" s="348"/>
      <c r="AU523" s="348"/>
      <c r="AV523" s="348"/>
      <c r="AW523" s="348"/>
      <c r="AX523" s="348"/>
      <c r="AY523" s="348"/>
      <c r="AZ523" s="348"/>
      <c r="BA523" s="348"/>
      <c r="BB523" s="348"/>
      <c r="BC523" s="348"/>
      <c r="BD523" s="348"/>
      <c r="BE523" s="348"/>
      <c r="BF523" s="348"/>
      <c r="BG523" s="348"/>
      <c r="BH523" s="348"/>
      <c r="BI523" s="348"/>
      <c r="BJ523" s="348"/>
      <c r="BK523" s="348"/>
      <c r="BL523" s="348"/>
      <c r="BM523" s="348"/>
      <c r="BN523" s="348"/>
      <c r="BO523" s="348"/>
      <c r="BP523" s="348"/>
      <c r="BQ523" s="348"/>
      <c r="BR523" s="348"/>
      <c r="BS523" s="348"/>
      <c r="BT523" s="348"/>
      <c r="BU523" s="348"/>
      <c r="BV523" s="348"/>
      <c r="BW523" s="348"/>
      <c r="BX523" s="348"/>
      <c r="BY523" s="348"/>
      <c r="BZ523" s="348"/>
      <c r="CA523" s="348"/>
      <c r="CB523" s="348"/>
      <c r="CC523" s="348"/>
      <c r="CD523" s="348"/>
      <c r="CE523" s="348"/>
      <c r="CF523" s="348"/>
      <c r="CG523" s="348"/>
      <c r="CH523" s="348"/>
      <c r="CI523" s="348"/>
      <c r="CJ523" s="348"/>
      <c r="CK523" s="348"/>
      <c r="CL523" s="348"/>
      <c r="CM523" s="348"/>
      <c r="CN523" s="348"/>
      <c r="CO523" s="348"/>
      <c r="CP523" s="348"/>
      <c r="CQ523" s="348"/>
      <c r="CR523" s="348"/>
      <c r="CS523" s="348"/>
      <c r="CT523" s="348"/>
      <c r="CU523" s="348"/>
      <c r="CV523" s="348"/>
      <c r="CW523" s="348"/>
      <c r="CX523" s="348"/>
      <c r="CY523" s="348"/>
      <c r="CZ523" s="348"/>
      <c r="DA523" s="348"/>
      <c r="DB523" s="348"/>
      <c r="DC523" s="348"/>
      <c r="DD523" s="348"/>
      <c r="DE523" s="349"/>
      <c r="DF523" s="349"/>
      <c r="DG523" s="349"/>
      <c r="DH523" s="349"/>
      <c r="DI523" s="349"/>
      <c r="DJ523" s="349"/>
      <c r="DK523" s="349"/>
      <c r="DL523" s="349"/>
      <c r="DM523" s="349"/>
      <c r="DN523" s="349"/>
      <c r="DO523" s="349"/>
      <c r="DP523" s="349"/>
      <c r="DQ523" s="349"/>
      <c r="DR523" s="349"/>
      <c r="DS523" s="349"/>
      <c r="DT523" s="349"/>
      <c r="DU523" s="349"/>
      <c r="DV523" s="349"/>
      <c r="DW523" s="349"/>
      <c r="DX523" s="349"/>
      <c r="DY523" s="349"/>
      <c r="DZ523" s="349"/>
      <c r="EA523" s="349"/>
      <c r="EB523" s="349"/>
      <c r="EC523" s="349"/>
      <c r="ED523" s="349"/>
      <c r="EE523" s="349"/>
      <c r="EF523" s="349"/>
      <c r="EG523" s="349"/>
      <c r="EH523" s="349"/>
      <c r="EI523" s="349"/>
      <c r="EJ523" s="349"/>
      <c r="EK523" s="349"/>
      <c r="EL523" s="349"/>
      <c r="EM523" s="349"/>
      <c r="EN523" s="349"/>
      <c r="EO523" s="349"/>
      <c r="EP523" s="349"/>
      <c r="EQ523" s="349"/>
      <c r="ER523" s="349"/>
      <c r="ES523" s="349"/>
      <c r="ET523" s="349"/>
      <c r="EU523" s="349"/>
      <c r="EV523" s="349"/>
      <c r="EW523" s="349"/>
      <c r="EX523" s="349"/>
      <c r="EY523" s="349"/>
      <c r="EZ523" s="349"/>
    </row>
    <row r="524" spans="1:156" s="350" customFormat="1" ht="16.5" hidden="1" customHeight="1" x14ac:dyDescent="0.2">
      <c r="A524" s="333"/>
      <c r="B524" s="334"/>
      <c r="C524" s="334"/>
      <c r="D524" s="335"/>
      <c r="E524" s="335"/>
      <c r="F524" s="335" t="s">
        <v>81</v>
      </c>
      <c r="G524" s="336" t="s">
        <v>427</v>
      </c>
      <c r="H524" s="337"/>
      <c r="I524" s="338"/>
      <c r="J524" s="339">
        <f>H524-I524</f>
        <v>0</v>
      </c>
      <c r="K524" s="326" t="e">
        <f>ROUND(I524/H524*100,2)</f>
        <v>#DIV/0!</v>
      </c>
      <c r="L524" s="340"/>
      <c r="M524" s="341">
        <v>0</v>
      </c>
      <c r="N524" s="342">
        <v>0</v>
      </c>
      <c r="O524" s="343">
        <f>+M524+N524</f>
        <v>0</v>
      </c>
      <c r="P524" s="344">
        <f t="shared" si="71"/>
        <v>0</v>
      </c>
      <c r="Q524" s="345" t="e">
        <f t="shared" si="72"/>
        <v>#DIV/0!</v>
      </c>
      <c r="R524" s="73"/>
      <c r="S524" s="73"/>
      <c r="T524" s="73"/>
      <c r="U524" s="73"/>
      <c r="V524" s="73"/>
      <c r="W524" s="346"/>
      <c r="X524" s="347"/>
      <c r="Y524" s="347"/>
      <c r="Z524" s="347"/>
      <c r="AA524" s="347"/>
      <c r="AB524" s="347"/>
      <c r="AC524" s="347"/>
      <c r="AD524" s="347"/>
      <c r="AE524" s="347"/>
      <c r="AF524" s="347"/>
      <c r="AG524" s="347"/>
      <c r="AH524" s="347"/>
      <c r="AI524" s="347"/>
      <c r="AJ524" s="347"/>
      <c r="AK524" s="347"/>
      <c r="AL524" s="347"/>
      <c r="AM524" s="347"/>
      <c r="AN524" s="348"/>
      <c r="AO524" s="348"/>
      <c r="AP524" s="348"/>
      <c r="AQ524" s="348"/>
      <c r="AR524" s="348"/>
      <c r="AS524" s="348"/>
      <c r="AT524" s="348"/>
      <c r="AU524" s="348"/>
      <c r="AV524" s="348"/>
      <c r="AW524" s="348"/>
      <c r="AX524" s="348"/>
      <c r="AY524" s="348"/>
      <c r="AZ524" s="348"/>
      <c r="BA524" s="348"/>
      <c r="BB524" s="348"/>
      <c r="BC524" s="348"/>
      <c r="BD524" s="348"/>
      <c r="BE524" s="348"/>
      <c r="BF524" s="348"/>
      <c r="BG524" s="348"/>
      <c r="BH524" s="348"/>
      <c r="BI524" s="348"/>
      <c r="BJ524" s="348"/>
      <c r="BK524" s="348"/>
      <c r="BL524" s="348"/>
      <c r="BM524" s="348"/>
      <c r="BN524" s="348"/>
      <c r="BO524" s="348"/>
      <c r="BP524" s="348"/>
      <c r="BQ524" s="348"/>
      <c r="BR524" s="348"/>
      <c r="BS524" s="348"/>
      <c r="BT524" s="348"/>
      <c r="BU524" s="348"/>
      <c r="BV524" s="348"/>
      <c r="BW524" s="348"/>
      <c r="BX524" s="348"/>
      <c r="BY524" s="348"/>
      <c r="BZ524" s="348"/>
      <c r="CA524" s="348"/>
      <c r="CB524" s="348"/>
      <c r="CC524" s="348"/>
      <c r="CD524" s="348"/>
      <c r="CE524" s="348"/>
      <c r="CF524" s="348"/>
      <c r="CG524" s="348"/>
      <c r="CH524" s="348"/>
      <c r="CI524" s="348"/>
      <c r="CJ524" s="348"/>
      <c r="CK524" s="348"/>
      <c r="CL524" s="348"/>
      <c r="CM524" s="348"/>
      <c r="CN524" s="348"/>
      <c r="CO524" s="348"/>
      <c r="CP524" s="348"/>
      <c r="CQ524" s="348"/>
      <c r="CR524" s="348"/>
      <c r="CS524" s="348"/>
      <c r="CT524" s="348"/>
      <c r="CU524" s="348"/>
      <c r="CV524" s="348"/>
      <c r="CW524" s="348"/>
      <c r="CX524" s="348"/>
      <c r="CY524" s="348"/>
      <c r="CZ524" s="348"/>
      <c r="DA524" s="348"/>
      <c r="DB524" s="348"/>
      <c r="DC524" s="348"/>
      <c r="DD524" s="348"/>
      <c r="DE524" s="349"/>
      <c r="DF524" s="349"/>
      <c r="DG524" s="349"/>
      <c r="DH524" s="349"/>
      <c r="DI524" s="349"/>
      <c r="DJ524" s="349"/>
      <c r="DK524" s="349"/>
      <c r="DL524" s="349"/>
      <c r="DM524" s="349"/>
      <c r="DN524" s="349"/>
      <c r="DO524" s="349"/>
      <c r="DP524" s="349"/>
      <c r="DQ524" s="349"/>
      <c r="DR524" s="349"/>
      <c r="DS524" s="349"/>
      <c r="DT524" s="349"/>
      <c r="DU524" s="349"/>
      <c r="DV524" s="349"/>
      <c r="DW524" s="349"/>
      <c r="DX524" s="349"/>
      <c r="DY524" s="349"/>
      <c r="DZ524" s="349"/>
      <c r="EA524" s="349"/>
      <c r="EB524" s="349"/>
      <c r="EC524" s="349"/>
      <c r="ED524" s="349"/>
      <c r="EE524" s="349"/>
      <c r="EF524" s="349"/>
      <c r="EG524" s="349"/>
      <c r="EH524" s="349"/>
      <c r="EI524" s="349"/>
      <c r="EJ524" s="349"/>
      <c r="EK524" s="349"/>
      <c r="EL524" s="349"/>
      <c r="EM524" s="349"/>
      <c r="EN524" s="349"/>
      <c r="EO524" s="349"/>
      <c r="EP524" s="349"/>
      <c r="EQ524" s="349"/>
      <c r="ER524" s="349"/>
      <c r="ES524" s="349"/>
      <c r="ET524" s="349"/>
      <c r="EU524" s="349"/>
      <c r="EV524" s="349"/>
      <c r="EW524" s="349"/>
      <c r="EX524" s="349"/>
      <c r="EY524" s="349"/>
      <c r="EZ524" s="349"/>
    </row>
    <row r="525" spans="1:156" s="350" customFormat="1" ht="16.5" hidden="1" customHeight="1" x14ac:dyDescent="0.2">
      <c r="A525" s="333"/>
      <c r="B525" s="334"/>
      <c r="C525" s="334"/>
      <c r="D525" s="335"/>
      <c r="E525" s="335"/>
      <c r="F525" s="335" t="s">
        <v>83</v>
      </c>
      <c r="G525" s="336" t="s">
        <v>428</v>
      </c>
      <c r="H525" s="337"/>
      <c r="I525" s="338"/>
      <c r="J525" s="339">
        <f>H525-I525</f>
        <v>0</v>
      </c>
      <c r="K525" s="326" t="e">
        <f>ROUND(I525/H525*100,2)</f>
        <v>#DIV/0!</v>
      </c>
      <c r="L525" s="340"/>
      <c r="M525" s="341"/>
      <c r="N525" s="342">
        <v>0</v>
      </c>
      <c r="O525" s="343">
        <f>+M525+N525</f>
        <v>0</v>
      </c>
      <c r="P525" s="344">
        <f t="shared" si="71"/>
        <v>0</v>
      </c>
      <c r="Q525" s="345" t="e">
        <f t="shared" si="72"/>
        <v>#DIV/0!</v>
      </c>
      <c r="R525" s="73"/>
      <c r="S525" s="73"/>
      <c r="T525" s="73"/>
      <c r="U525" s="73"/>
      <c r="V525" s="73"/>
      <c r="W525" s="346"/>
      <c r="X525" s="347"/>
      <c r="Y525" s="347"/>
      <c r="Z525" s="347"/>
      <c r="AA525" s="347"/>
      <c r="AB525" s="347"/>
      <c r="AC525" s="347"/>
      <c r="AD525" s="347"/>
      <c r="AE525" s="347"/>
      <c r="AF525" s="347"/>
      <c r="AG525" s="347"/>
      <c r="AH525" s="347"/>
      <c r="AI525" s="347"/>
      <c r="AJ525" s="347"/>
      <c r="AK525" s="347"/>
      <c r="AL525" s="347"/>
      <c r="AM525" s="347"/>
      <c r="AN525" s="348"/>
      <c r="AO525" s="348"/>
      <c r="AP525" s="348"/>
      <c r="AQ525" s="348"/>
      <c r="AR525" s="348"/>
      <c r="AS525" s="348"/>
      <c r="AT525" s="348"/>
      <c r="AU525" s="348"/>
      <c r="AV525" s="348"/>
      <c r="AW525" s="348"/>
      <c r="AX525" s="348"/>
      <c r="AY525" s="348"/>
      <c r="AZ525" s="348"/>
      <c r="BA525" s="348"/>
      <c r="BB525" s="348"/>
      <c r="BC525" s="348"/>
      <c r="BD525" s="348"/>
      <c r="BE525" s="348"/>
      <c r="BF525" s="348"/>
      <c r="BG525" s="348"/>
      <c r="BH525" s="348"/>
      <c r="BI525" s="348"/>
      <c r="BJ525" s="348"/>
      <c r="BK525" s="348"/>
      <c r="BL525" s="348"/>
      <c r="BM525" s="348"/>
      <c r="BN525" s="348"/>
      <c r="BO525" s="348"/>
      <c r="BP525" s="348"/>
      <c r="BQ525" s="348"/>
      <c r="BR525" s="348"/>
      <c r="BS525" s="348"/>
      <c r="BT525" s="348"/>
      <c r="BU525" s="348"/>
      <c r="BV525" s="348"/>
      <c r="BW525" s="348"/>
      <c r="BX525" s="348"/>
      <c r="BY525" s="348"/>
      <c r="BZ525" s="348"/>
      <c r="CA525" s="348"/>
      <c r="CB525" s="348"/>
      <c r="CC525" s="348"/>
      <c r="CD525" s="348"/>
      <c r="CE525" s="348"/>
      <c r="CF525" s="348"/>
      <c r="CG525" s="348"/>
      <c r="CH525" s="348"/>
      <c r="CI525" s="348"/>
      <c r="CJ525" s="348"/>
      <c r="CK525" s="348"/>
      <c r="CL525" s="348"/>
      <c r="CM525" s="348"/>
      <c r="CN525" s="348"/>
      <c r="CO525" s="348"/>
      <c r="CP525" s="348"/>
      <c r="CQ525" s="348"/>
      <c r="CR525" s="348"/>
      <c r="CS525" s="348"/>
      <c r="CT525" s="348"/>
      <c r="CU525" s="348"/>
      <c r="CV525" s="348"/>
      <c r="CW525" s="348"/>
      <c r="CX525" s="348"/>
      <c r="CY525" s="348"/>
      <c r="CZ525" s="348"/>
      <c r="DA525" s="348"/>
      <c r="DB525" s="348"/>
      <c r="DC525" s="348"/>
      <c r="DD525" s="348"/>
      <c r="DE525" s="349"/>
      <c r="DF525" s="349"/>
      <c r="DG525" s="349"/>
      <c r="DH525" s="349"/>
      <c r="DI525" s="349"/>
      <c r="DJ525" s="349"/>
      <c r="DK525" s="349"/>
      <c r="DL525" s="349"/>
      <c r="DM525" s="349"/>
      <c r="DN525" s="349"/>
      <c r="DO525" s="349"/>
      <c r="DP525" s="349"/>
      <c r="DQ525" s="349"/>
      <c r="DR525" s="349"/>
      <c r="DS525" s="349"/>
      <c r="DT525" s="349"/>
      <c r="DU525" s="349"/>
      <c r="DV525" s="349"/>
      <c r="DW525" s="349"/>
      <c r="DX525" s="349"/>
      <c r="DY525" s="349"/>
      <c r="DZ525" s="349"/>
      <c r="EA525" s="349"/>
      <c r="EB525" s="349"/>
      <c r="EC525" s="349"/>
      <c r="ED525" s="349"/>
      <c r="EE525" s="349"/>
      <c r="EF525" s="349"/>
      <c r="EG525" s="349"/>
      <c r="EH525" s="349"/>
      <c r="EI525" s="349"/>
      <c r="EJ525" s="349"/>
      <c r="EK525" s="349"/>
      <c r="EL525" s="349"/>
      <c r="EM525" s="349"/>
      <c r="EN525" s="349"/>
      <c r="EO525" s="349"/>
      <c r="EP525" s="349"/>
      <c r="EQ525" s="349"/>
      <c r="ER525" s="349"/>
      <c r="ES525" s="349"/>
      <c r="ET525" s="349"/>
      <c r="EU525" s="349"/>
      <c r="EV525" s="349"/>
      <c r="EW525" s="349"/>
      <c r="EX525" s="349"/>
      <c r="EY525" s="349"/>
      <c r="EZ525" s="349"/>
    </row>
    <row r="526" spans="1:156" s="318" customFormat="1" ht="17.25" hidden="1" customHeight="1" thickBot="1" x14ac:dyDescent="0.25">
      <c r="A526" s="378"/>
      <c r="B526" s="379"/>
      <c r="C526" s="379"/>
      <c r="D526" s="380"/>
      <c r="E526" s="380"/>
      <c r="F526" s="380" t="s">
        <v>32</v>
      </c>
      <c r="G526" s="354" t="s">
        <v>429</v>
      </c>
      <c r="H526" s="355"/>
      <c r="I526" s="356"/>
      <c r="J526" s="357">
        <v>0</v>
      </c>
      <c r="K526" s="358">
        <v>0</v>
      </c>
      <c r="L526" s="359"/>
      <c r="M526" s="360"/>
      <c r="N526" s="361"/>
      <c r="O526" s="362">
        <f>+M526+N526</f>
        <v>0</v>
      </c>
      <c r="P526" s="363">
        <f t="shared" si="71"/>
        <v>0</v>
      </c>
      <c r="Q526" s="364">
        <v>0</v>
      </c>
      <c r="R526" s="73"/>
      <c r="S526" s="73"/>
      <c r="T526" s="73"/>
      <c r="U526" s="73"/>
      <c r="V526" s="73"/>
      <c r="W526" s="315"/>
      <c r="X526" s="316"/>
      <c r="Y526" s="316"/>
      <c r="Z526" s="316"/>
      <c r="AA526" s="316"/>
      <c r="AB526" s="316"/>
      <c r="AC526" s="316"/>
      <c r="AD526" s="316"/>
      <c r="AE526" s="316"/>
      <c r="AF526" s="316"/>
      <c r="AG526" s="316"/>
      <c r="AH526" s="316"/>
      <c r="AI526" s="316"/>
      <c r="AJ526" s="316"/>
      <c r="AK526" s="316"/>
      <c r="AL526" s="316"/>
      <c r="AM526" s="316"/>
      <c r="AN526" s="316"/>
      <c r="AO526" s="316"/>
      <c r="AP526" s="316"/>
      <c r="AQ526" s="316"/>
      <c r="AR526" s="316"/>
      <c r="AS526" s="316"/>
      <c r="AT526" s="316"/>
      <c r="AU526" s="316"/>
      <c r="AV526" s="316"/>
      <c r="AW526" s="316"/>
      <c r="AX526" s="316"/>
      <c r="AY526" s="316"/>
      <c r="AZ526" s="316"/>
      <c r="BA526" s="316"/>
      <c r="BB526" s="316"/>
      <c r="BC526" s="316"/>
      <c r="BD526" s="316"/>
      <c r="BE526" s="316"/>
      <c r="BF526" s="316"/>
      <c r="BG526" s="316"/>
      <c r="BH526" s="316"/>
      <c r="BI526" s="316"/>
      <c r="BJ526" s="316"/>
      <c r="BK526" s="316"/>
      <c r="BL526" s="316"/>
      <c r="BM526" s="316"/>
      <c r="BN526" s="316"/>
      <c r="BO526" s="316"/>
      <c r="BP526" s="316"/>
      <c r="BQ526" s="316"/>
      <c r="BR526" s="316"/>
      <c r="BS526" s="316"/>
      <c r="BT526" s="316"/>
      <c r="BU526" s="316"/>
      <c r="BV526" s="316"/>
      <c r="BW526" s="316"/>
      <c r="BX526" s="316"/>
      <c r="BY526" s="316"/>
      <c r="BZ526" s="316"/>
      <c r="CA526" s="316"/>
      <c r="CB526" s="316"/>
      <c r="CC526" s="316"/>
      <c r="CD526" s="316"/>
      <c r="CE526" s="316"/>
      <c r="CF526" s="316"/>
      <c r="CG526" s="316"/>
      <c r="CH526" s="316"/>
      <c r="CI526" s="316"/>
      <c r="CJ526" s="316"/>
      <c r="CK526" s="316"/>
      <c r="CL526" s="316"/>
      <c r="CM526" s="316"/>
      <c r="CN526" s="316"/>
      <c r="CO526" s="316"/>
      <c r="CP526" s="316"/>
      <c r="CQ526" s="316"/>
      <c r="CR526" s="316"/>
      <c r="CS526" s="316"/>
      <c r="CT526" s="316"/>
      <c r="CU526" s="316"/>
      <c r="CV526" s="316"/>
      <c r="CW526" s="316"/>
      <c r="CX526" s="316"/>
      <c r="CY526" s="316"/>
      <c r="CZ526" s="316"/>
      <c r="DA526" s="316"/>
      <c r="DB526" s="316"/>
      <c r="DC526" s="316"/>
      <c r="DD526" s="316"/>
      <c r="DE526" s="317"/>
      <c r="DF526" s="317"/>
      <c r="DG526" s="317"/>
      <c r="DH526" s="317"/>
      <c r="DI526" s="317"/>
      <c r="DJ526" s="317"/>
      <c r="DK526" s="317"/>
      <c r="DL526" s="317"/>
      <c r="DM526" s="317"/>
      <c r="DN526" s="317"/>
      <c r="DO526" s="317"/>
      <c r="DP526" s="317"/>
      <c r="DQ526" s="317"/>
      <c r="DR526" s="317"/>
      <c r="DS526" s="317"/>
      <c r="DT526" s="317"/>
      <c r="DU526" s="317"/>
      <c r="DV526" s="317"/>
      <c r="DW526" s="317"/>
      <c r="DX526" s="317"/>
      <c r="DY526" s="317"/>
      <c r="DZ526" s="317"/>
      <c r="EA526" s="317"/>
      <c r="EB526" s="317"/>
      <c r="EC526" s="317"/>
      <c r="ED526" s="317"/>
      <c r="EE526" s="317"/>
      <c r="EF526" s="317"/>
      <c r="EG526" s="317"/>
      <c r="EH526" s="317"/>
      <c r="EI526" s="317"/>
      <c r="EJ526" s="317"/>
      <c r="EK526" s="317"/>
      <c r="EL526" s="317"/>
      <c r="EM526" s="317"/>
      <c r="EN526" s="317"/>
      <c r="EO526" s="317"/>
      <c r="EP526" s="317"/>
      <c r="EQ526" s="317"/>
      <c r="ER526" s="317"/>
      <c r="ES526" s="317"/>
      <c r="ET526" s="317"/>
      <c r="EU526" s="317"/>
      <c r="EV526" s="317"/>
      <c r="EW526" s="317"/>
      <c r="EX526" s="317"/>
      <c r="EY526" s="317"/>
      <c r="EZ526" s="317"/>
    </row>
    <row r="527" spans="1:156" s="350" customFormat="1" ht="16.5" hidden="1" customHeight="1" x14ac:dyDescent="0.2">
      <c r="A527" s="319"/>
      <c r="B527" s="320"/>
      <c r="C527" s="320"/>
      <c r="D527" s="370"/>
      <c r="E527" s="321" t="s">
        <v>83</v>
      </c>
      <c r="F527" s="321"/>
      <c r="G527" s="322" t="s">
        <v>438</v>
      </c>
      <c r="H527" s="323">
        <f>H528+H529+H530</f>
        <v>0</v>
      </c>
      <c r="I527" s="324">
        <f>I528+I529+I530</f>
        <v>0</v>
      </c>
      <c r="J527" s="325">
        <f>H527-I527</f>
        <v>0</v>
      </c>
      <c r="K527" s="371" t="e">
        <f>ROUND(I527/H527*100,2)</f>
        <v>#DIV/0!</v>
      </c>
      <c r="L527" s="372">
        <f>L528+L529+L530</f>
        <v>0</v>
      </c>
      <c r="M527" s="328">
        <f>+M528+M529+M530</f>
        <v>0</v>
      </c>
      <c r="N527" s="329">
        <f>+N528+N529+N530</f>
        <v>0</v>
      </c>
      <c r="O527" s="330">
        <f>+O528+O529+O530</f>
        <v>0</v>
      </c>
      <c r="P527" s="331">
        <f t="shared" si="71"/>
        <v>0</v>
      </c>
      <c r="Q527" s="332" t="e">
        <f>ROUND(O527/L527*100,2)</f>
        <v>#DIV/0!</v>
      </c>
      <c r="R527" s="73"/>
      <c r="S527" s="73"/>
      <c r="T527" s="73"/>
      <c r="U527" s="73"/>
      <c r="V527" s="73"/>
      <c r="W527" s="346"/>
      <c r="X527" s="347"/>
      <c r="Y527" s="347"/>
      <c r="Z527" s="347"/>
      <c r="AA527" s="347"/>
      <c r="AB527" s="347"/>
      <c r="AC527" s="347"/>
      <c r="AD527" s="347"/>
      <c r="AE527" s="347"/>
      <c r="AF527" s="347"/>
      <c r="AG527" s="347"/>
      <c r="AH527" s="347"/>
      <c r="AI527" s="347"/>
      <c r="AJ527" s="347"/>
      <c r="AK527" s="347"/>
      <c r="AL527" s="347"/>
      <c r="AM527" s="347"/>
      <c r="AN527" s="348"/>
      <c r="AO527" s="348"/>
      <c r="AP527" s="348"/>
      <c r="AQ527" s="348"/>
      <c r="AR527" s="348"/>
      <c r="AS527" s="348"/>
      <c r="AT527" s="348"/>
      <c r="AU527" s="348"/>
      <c r="AV527" s="348"/>
      <c r="AW527" s="348"/>
      <c r="AX527" s="348"/>
      <c r="AY527" s="348"/>
      <c r="AZ527" s="348"/>
      <c r="BA527" s="348"/>
      <c r="BB527" s="348"/>
      <c r="BC527" s="348"/>
      <c r="BD527" s="348"/>
      <c r="BE527" s="348"/>
      <c r="BF527" s="348"/>
      <c r="BG527" s="348"/>
      <c r="BH527" s="348"/>
      <c r="BI527" s="348"/>
      <c r="BJ527" s="348"/>
      <c r="BK527" s="348"/>
      <c r="BL527" s="348"/>
      <c r="BM527" s="348"/>
      <c r="BN527" s="348"/>
      <c r="BO527" s="348"/>
      <c r="BP527" s="348"/>
      <c r="BQ527" s="348"/>
      <c r="BR527" s="348"/>
      <c r="BS527" s="348"/>
      <c r="BT527" s="348"/>
      <c r="BU527" s="348"/>
      <c r="BV527" s="348"/>
      <c r="BW527" s="348"/>
      <c r="BX527" s="348"/>
      <c r="BY527" s="348"/>
      <c r="BZ527" s="348"/>
      <c r="CA527" s="348"/>
      <c r="CB527" s="348"/>
      <c r="CC527" s="348"/>
      <c r="CD527" s="348"/>
      <c r="CE527" s="348"/>
      <c r="CF527" s="348"/>
      <c r="CG527" s="348"/>
      <c r="CH527" s="348"/>
      <c r="CI527" s="348"/>
      <c r="CJ527" s="348"/>
      <c r="CK527" s="348"/>
      <c r="CL527" s="348"/>
      <c r="CM527" s="348"/>
      <c r="CN527" s="348"/>
      <c r="CO527" s="348"/>
      <c r="CP527" s="348"/>
      <c r="CQ527" s="348"/>
      <c r="CR527" s="348"/>
      <c r="CS527" s="348"/>
      <c r="CT527" s="348"/>
      <c r="CU527" s="348"/>
      <c r="CV527" s="348"/>
      <c r="CW527" s="348"/>
      <c r="CX527" s="348"/>
      <c r="CY527" s="348"/>
      <c r="CZ527" s="348"/>
      <c r="DA527" s="348"/>
      <c r="DB527" s="348"/>
      <c r="DC527" s="348"/>
      <c r="DD527" s="348"/>
      <c r="DE527" s="349"/>
      <c r="DF527" s="349"/>
      <c r="DG527" s="349"/>
      <c r="DH527" s="349"/>
      <c r="DI527" s="349"/>
      <c r="DJ527" s="349"/>
      <c r="DK527" s="349"/>
      <c r="DL527" s="349"/>
      <c r="DM527" s="349"/>
      <c r="DN527" s="349"/>
      <c r="DO527" s="349"/>
      <c r="DP527" s="349"/>
      <c r="DQ527" s="349"/>
      <c r="DR527" s="349"/>
      <c r="DS527" s="349"/>
      <c r="DT527" s="349"/>
      <c r="DU527" s="349"/>
      <c r="DV527" s="349"/>
      <c r="DW527" s="349"/>
      <c r="DX527" s="349"/>
      <c r="DY527" s="349"/>
      <c r="DZ527" s="349"/>
      <c r="EA527" s="349"/>
      <c r="EB527" s="349"/>
      <c r="EC527" s="349"/>
      <c r="ED527" s="349"/>
      <c r="EE527" s="349"/>
      <c r="EF527" s="349"/>
      <c r="EG527" s="349"/>
      <c r="EH527" s="349"/>
      <c r="EI527" s="349"/>
      <c r="EJ527" s="349"/>
      <c r="EK527" s="349"/>
      <c r="EL527" s="349"/>
      <c r="EM527" s="349"/>
      <c r="EN527" s="349"/>
      <c r="EO527" s="349"/>
      <c r="EP527" s="349"/>
      <c r="EQ527" s="349"/>
      <c r="ER527" s="349"/>
      <c r="ES527" s="349"/>
      <c r="ET527" s="349"/>
      <c r="EU527" s="349"/>
      <c r="EV527" s="349"/>
      <c r="EW527" s="349"/>
      <c r="EX527" s="349"/>
      <c r="EY527" s="349"/>
      <c r="EZ527" s="349"/>
    </row>
    <row r="528" spans="1:156" s="350" customFormat="1" ht="16.5" hidden="1" customHeight="1" x14ac:dyDescent="0.2">
      <c r="A528" s="333"/>
      <c r="B528" s="334"/>
      <c r="C528" s="334"/>
      <c r="D528" s="335"/>
      <c r="E528" s="335"/>
      <c r="F528" s="335" t="s">
        <v>81</v>
      </c>
      <c r="G528" s="336" t="s">
        <v>427</v>
      </c>
      <c r="H528" s="337"/>
      <c r="I528" s="338"/>
      <c r="J528" s="339">
        <f>H528-I528</f>
        <v>0</v>
      </c>
      <c r="K528" s="326" t="e">
        <f>ROUND(I528/H528*100,2)</f>
        <v>#DIV/0!</v>
      </c>
      <c r="L528" s="340"/>
      <c r="M528" s="341"/>
      <c r="N528" s="342"/>
      <c r="O528" s="343">
        <f>+M528+N528</f>
        <v>0</v>
      </c>
      <c r="P528" s="344">
        <f t="shared" si="71"/>
        <v>0</v>
      </c>
      <c r="Q528" s="345" t="e">
        <f>ROUND(O528/L528*100,2)</f>
        <v>#DIV/0!</v>
      </c>
      <c r="R528" s="73"/>
      <c r="S528" s="73"/>
      <c r="T528" s="73"/>
      <c r="U528" s="73"/>
      <c r="V528" s="73"/>
      <c r="W528" s="346"/>
      <c r="X528" s="347"/>
      <c r="Y528" s="347"/>
      <c r="Z528" s="347"/>
      <c r="AA528" s="347"/>
      <c r="AB528" s="347"/>
      <c r="AC528" s="347"/>
      <c r="AD528" s="347"/>
      <c r="AE528" s="347"/>
      <c r="AF528" s="347"/>
      <c r="AG528" s="347"/>
      <c r="AH528" s="347"/>
      <c r="AI528" s="347"/>
      <c r="AJ528" s="347"/>
      <c r="AK528" s="347"/>
      <c r="AL528" s="347"/>
      <c r="AM528" s="347"/>
      <c r="AN528" s="348"/>
      <c r="AO528" s="348"/>
      <c r="AP528" s="348"/>
      <c r="AQ528" s="348"/>
      <c r="AR528" s="348"/>
      <c r="AS528" s="348"/>
      <c r="AT528" s="348"/>
      <c r="AU528" s="348"/>
      <c r="AV528" s="348"/>
      <c r="AW528" s="348"/>
      <c r="AX528" s="348"/>
      <c r="AY528" s="348"/>
      <c r="AZ528" s="348"/>
      <c r="BA528" s="348"/>
      <c r="BB528" s="348"/>
      <c r="BC528" s="348"/>
      <c r="BD528" s="348"/>
      <c r="BE528" s="348"/>
      <c r="BF528" s="348"/>
      <c r="BG528" s="348"/>
      <c r="BH528" s="348"/>
      <c r="BI528" s="348"/>
      <c r="BJ528" s="348"/>
      <c r="BK528" s="348"/>
      <c r="BL528" s="348"/>
      <c r="BM528" s="348"/>
      <c r="BN528" s="348"/>
      <c r="BO528" s="348"/>
      <c r="BP528" s="348"/>
      <c r="BQ528" s="348"/>
      <c r="BR528" s="348"/>
      <c r="BS528" s="348"/>
      <c r="BT528" s="348"/>
      <c r="BU528" s="348"/>
      <c r="BV528" s="348"/>
      <c r="BW528" s="348"/>
      <c r="BX528" s="348"/>
      <c r="BY528" s="348"/>
      <c r="BZ528" s="348"/>
      <c r="CA528" s="348"/>
      <c r="CB528" s="348"/>
      <c r="CC528" s="348"/>
      <c r="CD528" s="348"/>
      <c r="CE528" s="348"/>
      <c r="CF528" s="348"/>
      <c r="CG528" s="348"/>
      <c r="CH528" s="348"/>
      <c r="CI528" s="348"/>
      <c r="CJ528" s="348"/>
      <c r="CK528" s="348"/>
      <c r="CL528" s="348"/>
      <c r="CM528" s="348"/>
      <c r="CN528" s="348"/>
      <c r="CO528" s="348"/>
      <c r="CP528" s="348"/>
      <c r="CQ528" s="348"/>
      <c r="CR528" s="348"/>
      <c r="CS528" s="348"/>
      <c r="CT528" s="348"/>
      <c r="CU528" s="348"/>
      <c r="CV528" s="348"/>
      <c r="CW528" s="348"/>
      <c r="CX528" s="348"/>
      <c r="CY528" s="348"/>
      <c r="CZ528" s="348"/>
      <c r="DA528" s="348"/>
      <c r="DB528" s="348"/>
      <c r="DC528" s="348"/>
      <c r="DD528" s="348"/>
      <c r="DE528" s="349"/>
      <c r="DF528" s="349"/>
      <c r="DG528" s="349"/>
      <c r="DH528" s="349"/>
      <c r="DI528" s="349"/>
      <c r="DJ528" s="349"/>
      <c r="DK528" s="349"/>
      <c r="DL528" s="349"/>
      <c r="DM528" s="349"/>
      <c r="DN528" s="349"/>
      <c r="DO528" s="349"/>
      <c r="DP528" s="349"/>
      <c r="DQ528" s="349"/>
      <c r="DR528" s="349"/>
      <c r="DS528" s="349"/>
      <c r="DT528" s="349"/>
      <c r="DU528" s="349"/>
      <c r="DV528" s="349"/>
      <c r="DW528" s="349"/>
      <c r="DX528" s="349"/>
      <c r="DY528" s="349"/>
      <c r="DZ528" s="349"/>
      <c r="EA528" s="349"/>
      <c r="EB528" s="349"/>
      <c r="EC528" s="349"/>
      <c r="ED528" s="349"/>
      <c r="EE528" s="349"/>
      <c r="EF528" s="349"/>
      <c r="EG528" s="349"/>
      <c r="EH528" s="349"/>
      <c r="EI528" s="349"/>
      <c r="EJ528" s="349"/>
      <c r="EK528" s="349"/>
      <c r="EL528" s="349"/>
      <c r="EM528" s="349"/>
      <c r="EN528" s="349"/>
      <c r="EO528" s="349"/>
      <c r="EP528" s="349"/>
      <c r="EQ528" s="349"/>
      <c r="ER528" s="349"/>
      <c r="ES528" s="349"/>
      <c r="ET528" s="349"/>
      <c r="EU528" s="349"/>
      <c r="EV528" s="349"/>
      <c r="EW528" s="349"/>
      <c r="EX528" s="349"/>
      <c r="EY528" s="349"/>
      <c r="EZ528" s="349"/>
    </row>
    <row r="529" spans="1:156" s="350" customFormat="1" ht="16.5" hidden="1" customHeight="1" x14ac:dyDescent="0.2">
      <c r="A529" s="333"/>
      <c r="B529" s="334"/>
      <c r="C529" s="334"/>
      <c r="D529" s="335"/>
      <c r="E529" s="335"/>
      <c r="F529" s="335" t="s">
        <v>83</v>
      </c>
      <c r="G529" s="336" t="s">
        <v>428</v>
      </c>
      <c r="H529" s="337"/>
      <c r="I529" s="338"/>
      <c r="J529" s="339">
        <f>H529-I529</f>
        <v>0</v>
      </c>
      <c r="K529" s="326" t="e">
        <f>ROUND(I529/H529*100,2)</f>
        <v>#DIV/0!</v>
      </c>
      <c r="L529" s="340"/>
      <c r="M529" s="341"/>
      <c r="N529" s="342"/>
      <c r="O529" s="343">
        <f>+M529+N529</f>
        <v>0</v>
      </c>
      <c r="P529" s="344">
        <f t="shared" si="71"/>
        <v>0</v>
      </c>
      <c r="Q529" s="345" t="e">
        <f>ROUND(O529/L529*100,2)</f>
        <v>#DIV/0!</v>
      </c>
      <c r="R529" s="73"/>
      <c r="S529" s="73"/>
      <c r="T529" s="73"/>
      <c r="U529" s="73"/>
      <c r="V529" s="73"/>
      <c r="W529" s="346"/>
      <c r="X529" s="347"/>
      <c r="Y529" s="347"/>
      <c r="Z529" s="347"/>
      <c r="AA529" s="347"/>
      <c r="AB529" s="347"/>
      <c r="AC529" s="347"/>
      <c r="AD529" s="347"/>
      <c r="AE529" s="347"/>
      <c r="AF529" s="347"/>
      <c r="AG529" s="347"/>
      <c r="AH529" s="347"/>
      <c r="AI529" s="347"/>
      <c r="AJ529" s="347"/>
      <c r="AK529" s="347"/>
      <c r="AL529" s="347"/>
      <c r="AM529" s="347"/>
      <c r="AN529" s="348"/>
      <c r="AO529" s="348"/>
      <c r="AP529" s="348"/>
      <c r="AQ529" s="348"/>
      <c r="AR529" s="348"/>
      <c r="AS529" s="348"/>
      <c r="AT529" s="348"/>
      <c r="AU529" s="348"/>
      <c r="AV529" s="348"/>
      <c r="AW529" s="348"/>
      <c r="AX529" s="348"/>
      <c r="AY529" s="348"/>
      <c r="AZ529" s="348"/>
      <c r="BA529" s="348"/>
      <c r="BB529" s="348"/>
      <c r="BC529" s="348"/>
      <c r="BD529" s="348"/>
      <c r="BE529" s="348"/>
      <c r="BF529" s="348"/>
      <c r="BG529" s="348"/>
      <c r="BH529" s="348"/>
      <c r="BI529" s="348"/>
      <c r="BJ529" s="348"/>
      <c r="BK529" s="348"/>
      <c r="BL529" s="348"/>
      <c r="BM529" s="348"/>
      <c r="BN529" s="348"/>
      <c r="BO529" s="348"/>
      <c r="BP529" s="348"/>
      <c r="BQ529" s="348"/>
      <c r="BR529" s="348"/>
      <c r="BS529" s="348"/>
      <c r="BT529" s="348"/>
      <c r="BU529" s="348"/>
      <c r="BV529" s="348"/>
      <c r="BW529" s="348"/>
      <c r="BX529" s="348"/>
      <c r="BY529" s="348"/>
      <c r="BZ529" s="348"/>
      <c r="CA529" s="348"/>
      <c r="CB529" s="348"/>
      <c r="CC529" s="348"/>
      <c r="CD529" s="348"/>
      <c r="CE529" s="348"/>
      <c r="CF529" s="348"/>
      <c r="CG529" s="348"/>
      <c r="CH529" s="348"/>
      <c r="CI529" s="348"/>
      <c r="CJ529" s="348"/>
      <c r="CK529" s="348"/>
      <c r="CL529" s="348"/>
      <c r="CM529" s="348"/>
      <c r="CN529" s="348"/>
      <c r="CO529" s="348"/>
      <c r="CP529" s="348"/>
      <c r="CQ529" s="348"/>
      <c r="CR529" s="348"/>
      <c r="CS529" s="348"/>
      <c r="CT529" s="348"/>
      <c r="CU529" s="348"/>
      <c r="CV529" s="348"/>
      <c r="CW529" s="348"/>
      <c r="CX529" s="348"/>
      <c r="CY529" s="348"/>
      <c r="CZ529" s="348"/>
      <c r="DA529" s="348"/>
      <c r="DB529" s="348"/>
      <c r="DC529" s="348"/>
      <c r="DD529" s="348"/>
      <c r="DE529" s="349"/>
      <c r="DF529" s="349"/>
      <c r="DG529" s="349"/>
      <c r="DH529" s="349"/>
      <c r="DI529" s="349"/>
      <c r="DJ529" s="349"/>
      <c r="DK529" s="349"/>
      <c r="DL529" s="349"/>
      <c r="DM529" s="349"/>
      <c r="DN529" s="349"/>
      <c r="DO529" s="349"/>
      <c r="DP529" s="349"/>
      <c r="DQ529" s="349"/>
      <c r="DR529" s="349"/>
      <c r="DS529" s="349"/>
      <c r="DT529" s="349"/>
      <c r="DU529" s="349"/>
      <c r="DV529" s="349"/>
      <c r="DW529" s="349"/>
      <c r="DX529" s="349"/>
      <c r="DY529" s="349"/>
      <c r="DZ529" s="349"/>
      <c r="EA529" s="349"/>
      <c r="EB529" s="349"/>
      <c r="EC529" s="349"/>
      <c r="ED529" s="349"/>
      <c r="EE529" s="349"/>
      <c r="EF529" s="349"/>
      <c r="EG529" s="349"/>
      <c r="EH529" s="349"/>
      <c r="EI529" s="349"/>
      <c r="EJ529" s="349"/>
      <c r="EK529" s="349"/>
      <c r="EL529" s="349"/>
      <c r="EM529" s="349"/>
      <c r="EN529" s="349"/>
      <c r="EO529" s="349"/>
      <c r="EP529" s="349"/>
      <c r="EQ529" s="349"/>
      <c r="ER529" s="349"/>
      <c r="ES529" s="349"/>
      <c r="ET529" s="349"/>
      <c r="EU529" s="349"/>
      <c r="EV529" s="349"/>
      <c r="EW529" s="349"/>
      <c r="EX529" s="349"/>
      <c r="EY529" s="349"/>
      <c r="EZ529" s="349"/>
    </row>
    <row r="530" spans="1:156" s="318" customFormat="1" ht="17.25" hidden="1" customHeight="1" thickBot="1" x14ac:dyDescent="0.25">
      <c r="A530" s="378"/>
      <c r="B530" s="379"/>
      <c r="C530" s="379"/>
      <c r="D530" s="380"/>
      <c r="E530" s="380"/>
      <c r="F530" s="380" t="s">
        <v>32</v>
      </c>
      <c r="G530" s="354" t="s">
        <v>429</v>
      </c>
      <c r="H530" s="355"/>
      <c r="I530" s="356"/>
      <c r="J530" s="357">
        <v>0</v>
      </c>
      <c r="K530" s="358">
        <v>0</v>
      </c>
      <c r="L530" s="359"/>
      <c r="M530" s="360"/>
      <c r="N530" s="361"/>
      <c r="O530" s="362">
        <f>+M530+N530</f>
        <v>0</v>
      </c>
      <c r="P530" s="363">
        <f t="shared" si="71"/>
        <v>0</v>
      </c>
      <c r="Q530" s="364">
        <v>0</v>
      </c>
      <c r="R530" s="73"/>
      <c r="S530" s="73"/>
      <c r="T530" s="73"/>
      <c r="U530" s="73"/>
      <c r="V530" s="73"/>
      <c r="W530" s="315"/>
      <c r="X530" s="316"/>
      <c r="Y530" s="316"/>
      <c r="Z530" s="316"/>
      <c r="AA530" s="316"/>
      <c r="AB530" s="316"/>
      <c r="AC530" s="316"/>
      <c r="AD530" s="316"/>
      <c r="AE530" s="316"/>
      <c r="AF530" s="316"/>
      <c r="AG530" s="316"/>
      <c r="AH530" s="316"/>
      <c r="AI530" s="316"/>
      <c r="AJ530" s="316"/>
      <c r="AK530" s="316"/>
      <c r="AL530" s="316"/>
      <c r="AM530" s="316"/>
      <c r="AN530" s="316"/>
      <c r="AO530" s="316"/>
      <c r="AP530" s="316"/>
      <c r="AQ530" s="316"/>
      <c r="AR530" s="316"/>
      <c r="AS530" s="316"/>
      <c r="AT530" s="316"/>
      <c r="AU530" s="316"/>
      <c r="AV530" s="316"/>
      <c r="AW530" s="316"/>
      <c r="AX530" s="316"/>
      <c r="AY530" s="316"/>
      <c r="AZ530" s="316"/>
      <c r="BA530" s="316"/>
      <c r="BB530" s="316"/>
      <c r="BC530" s="316"/>
      <c r="BD530" s="316"/>
      <c r="BE530" s="316"/>
      <c r="BF530" s="316"/>
      <c r="BG530" s="316"/>
      <c r="BH530" s="316"/>
      <c r="BI530" s="316"/>
      <c r="BJ530" s="316"/>
      <c r="BK530" s="316"/>
      <c r="BL530" s="316"/>
      <c r="BM530" s="316"/>
      <c r="BN530" s="316"/>
      <c r="BO530" s="316"/>
      <c r="BP530" s="316"/>
      <c r="BQ530" s="316"/>
      <c r="BR530" s="316"/>
      <c r="BS530" s="316"/>
      <c r="BT530" s="316"/>
      <c r="BU530" s="316"/>
      <c r="BV530" s="316"/>
      <c r="BW530" s="316"/>
      <c r="BX530" s="316"/>
      <c r="BY530" s="316"/>
      <c r="BZ530" s="316"/>
      <c r="CA530" s="316"/>
      <c r="CB530" s="316"/>
      <c r="CC530" s="316"/>
      <c r="CD530" s="316"/>
      <c r="CE530" s="316"/>
      <c r="CF530" s="316"/>
      <c r="CG530" s="316"/>
      <c r="CH530" s="316"/>
      <c r="CI530" s="316"/>
      <c r="CJ530" s="316"/>
      <c r="CK530" s="316"/>
      <c r="CL530" s="316"/>
      <c r="CM530" s="316"/>
      <c r="CN530" s="316"/>
      <c r="CO530" s="316"/>
      <c r="CP530" s="316"/>
      <c r="CQ530" s="316"/>
      <c r="CR530" s="316"/>
      <c r="CS530" s="316"/>
      <c r="CT530" s="316"/>
      <c r="CU530" s="316"/>
      <c r="CV530" s="316"/>
      <c r="CW530" s="316"/>
      <c r="CX530" s="316"/>
      <c r="CY530" s="316"/>
      <c r="CZ530" s="316"/>
      <c r="DA530" s="316"/>
      <c r="DB530" s="316"/>
      <c r="DC530" s="316"/>
      <c r="DD530" s="316"/>
      <c r="DE530" s="317"/>
      <c r="DF530" s="317"/>
      <c r="DG530" s="317"/>
      <c r="DH530" s="317"/>
      <c r="DI530" s="317"/>
      <c r="DJ530" s="317"/>
      <c r="DK530" s="317"/>
      <c r="DL530" s="317"/>
      <c r="DM530" s="317"/>
      <c r="DN530" s="317"/>
      <c r="DO530" s="317"/>
      <c r="DP530" s="317"/>
      <c r="DQ530" s="317"/>
      <c r="DR530" s="317"/>
      <c r="DS530" s="317"/>
      <c r="DT530" s="317"/>
      <c r="DU530" s="317"/>
      <c r="DV530" s="317"/>
      <c r="DW530" s="317"/>
      <c r="DX530" s="317"/>
      <c r="DY530" s="317"/>
      <c r="DZ530" s="317"/>
      <c r="EA530" s="317"/>
      <c r="EB530" s="317"/>
      <c r="EC530" s="317"/>
      <c r="ED530" s="317"/>
      <c r="EE530" s="317"/>
      <c r="EF530" s="317"/>
      <c r="EG530" s="317"/>
      <c r="EH530" s="317"/>
      <c r="EI530" s="317"/>
      <c r="EJ530" s="317"/>
      <c r="EK530" s="317"/>
      <c r="EL530" s="317"/>
      <c r="EM530" s="317"/>
      <c r="EN530" s="317"/>
      <c r="EO530" s="317"/>
      <c r="EP530" s="317"/>
      <c r="EQ530" s="317"/>
      <c r="ER530" s="317"/>
      <c r="ES530" s="317"/>
      <c r="ET530" s="317"/>
      <c r="EU530" s="317"/>
      <c r="EV530" s="317"/>
      <c r="EW530" s="317"/>
      <c r="EX530" s="317"/>
      <c r="EY530" s="317"/>
      <c r="EZ530" s="317"/>
    </row>
    <row r="531" spans="1:156" s="350" customFormat="1" ht="33" hidden="1" customHeight="1" x14ac:dyDescent="0.2">
      <c r="A531" s="319"/>
      <c r="B531" s="320"/>
      <c r="C531" s="320"/>
      <c r="D531" s="370"/>
      <c r="E531" s="321" t="s">
        <v>83</v>
      </c>
      <c r="F531" s="321"/>
      <c r="G531" s="322" t="s">
        <v>439</v>
      </c>
      <c r="H531" s="323">
        <f>H532+H533+H534</f>
        <v>0</v>
      </c>
      <c r="I531" s="324">
        <f>I532+I533+I534</f>
        <v>0</v>
      </c>
      <c r="J531" s="325">
        <f>H531-I531</f>
        <v>0</v>
      </c>
      <c r="K531" s="371" t="e">
        <f>ROUND(I531/H531*100,2)</f>
        <v>#DIV/0!</v>
      </c>
      <c r="L531" s="372">
        <f>L532+L533+L534</f>
        <v>0</v>
      </c>
      <c r="M531" s="328">
        <f>+M532+M533+M534</f>
        <v>0</v>
      </c>
      <c r="N531" s="329">
        <f>+N532+N533+N534</f>
        <v>0</v>
      </c>
      <c r="O531" s="330">
        <f>+O532+O533+O534</f>
        <v>0</v>
      </c>
      <c r="P531" s="331">
        <f t="shared" si="71"/>
        <v>0</v>
      </c>
      <c r="Q531" s="332" t="e">
        <f>ROUND(O531/L531*100,2)</f>
        <v>#DIV/0!</v>
      </c>
      <c r="R531" s="73"/>
      <c r="S531" s="73"/>
      <c r="T531" s="73"/>
      <c r="U531" s="73"/>
      <c r="V531" s="73"/>
      <c r="W531" s="346"/>
      <c r="X531" s="347"/>
      <c r="Y531" s="347"/>
      <c r="Z531" s="347"/>
      <c r="AA531" s="347"/>
      <c r="AB531" s="347"/>
      <c r="AC531" s="347"/>
      <c r="AD531" s="347"/>
      <c r="AE531" s="347"/>
      <c r="AF531" s="347"/>
      <c r="AG531" s="347"/>
      <c r="AH531" s="347"/>
      <c r="AI531" s="347"/>
      <c r="AJ531" s="347"/>
      <c r="AK531" s="347"/>
      <c r="AL531" s="347"/>
      <c r="AM531" s="347"/>
      <c r="AN531" s="348"/>
      <c r="AO531" s="348"/>
      <c r="AP531" s="348"/>
      <c r="AQ531" s="348"/>
      <c r="AR531" s="348"/>
      <c r="AS531" s="348"/>
      <c r="AT531" s="348"/>
      <c r="AU531" s="348"/>
      <c r="AV531" s="348"/>
      <c r="AW531" s="348"/>
      <c r="AX531" s="348"/>
      <c r="AY531" s="348"/>
      <c r="AZ531" s="348"/>
      <c r="BA531" s="348"/>
      <c r="BB531" s="348"/>
      <c r="BC531" s="348"/>
      <c r="BD531" s="348"/>
      <c r="BE531" s="348"/>
      <c r="BF531" s="348"/>
      <c r="BG531" s="348"/>
      <c r="BH531" s="348"/>
      <c r="BI531" s="348"/>
      <c r="BJ531" s="348"/>
      <c r="BK531" s="348"/>
      <c r="BL531" s="348"/>
      <c r="BM531" s="348"/>
      <c r="BN531" s="348"/>
      <c r="BO531" s="348"/>
      <c r="BP531" s="348"/>
      <c r="BQ531" s="348"/>
      <c r="BR531" s="348"/>
      <c r="BS531" s="348"/>
      <c r="BT531" s="348"/>
      <c r="BU531" s="348"/>
      <c r="BV531" s="348"/>
      <c r="BW531" s="348"/>
      <c r="BX531" s="348"/>
      <c r="BY531" s="348"/>
      <c r="BZ531" s="348"/>
      <c r="CA531" s="348"/>
      <c r="CB531" s="348"/>
      <c r="CC531" s="348"/>
      <c r="CD531" s="348"/>
      <c r="CE531" s="348"/>
      <c r="CF531" s="348"/>
      <c r="CG531" s="348"/>
      <c r="CH531" s="348"/>
      <c r="CI531" s="348"/>
      <c r="CJ531" s="348"/>
      <c r="CK531" s="348"/>
      <c r="CL531" s="348"/>
      <c r="CM531" s="348"/>
      <c r="CN531" s="348"/>
      <c r="CO531" s="348"/>
      <c r="CP531" s="348"/>
      <c r="CQ531" s="348"/>
      <c r="CR531" s="348"/>
      <c r="CS531" s="348"/>
      <c r="CT531" s="348"/>
      <c r="CU531" s="348"/>
      <c r="CV531" s="348"/>
      <c r="CW531" s="348"/>
      <c r="CX531" s="348"/>
      <c r="CY531" s="348"/>
      <c r="CZ531" s="348"/>
      <c r="DA531" s="348"/>
      <c r="DB531" s="348"/>
      <c r="DC531" s="348"/>
      <c r="DD531" s="348"/>
      <c r="DE531" s="349"/>
      <c r="DF531" s="349"/>
      <c r="DG531" s="349"/>
      <c r="DH531" s="349"/>
      <c r="DI531" s="349"/>
      <c r="DJ531" s="349"/>
      <c r="DK531" s="349"/>
      <c r="DL531" s="349"/>
      <c r="DM531" s="349"/>
      <c r="DN531" s="349"/>
      <c r="DO531" s="349"/>
      <c r="DP531" s="349"/>
      <c r="DQ531" s="349"/>
      <c r="DR531" s="349"/>
      <c r="DS531" s="349"/>
      <c r="DT531" s="349"/>
      <c r="DU531" s="349"/>
      <c r="DV531" s="349"/>
      <c r="DW531" s="349"/>
      <c r="DX531" s="349"/>
      <c r="DY531" s="349"/>
      <c r="DZ531" s="349"/>
      <c r="EA531" s="349"/>
      <c r="EB531" s="349"/>
      <c r="EC531" s="349"/>
      <c r="ED531" s="349"/>
      <c r="EE531" s="349"/>
      <c r="EF531" s="349"/>
      <c r="EG531" s="349"/>
      <c r="EH531" s="349"/>
      <c r="EI531" s="349"/>
      <c r="EJ531" s="349"/>
      <c r="EK531" s="349"/>
      <c r="EL531" s="349"/>
      <c r="EM531" s="349"/>
      <c r="EN531" s="349"/>
      <c r="EO531" s="349"/>
      <c r="EP531" s="349"/>
      <c r="EQ531" s="349"/>
      <c r="ER531" s="349"/>
      <c r="ES531" s="349"/>
      <c r="ET531" s="349"/>
      <c r="EU531" s="349"/>
      <c r="EV531" s="349"/>
      <c r="EW531" s="349"/>
      <c r="EX531" s="349"/>
      <c r="EY531" s="349"/>
      <c r="EZ531" s="349"/>
    </row>
    <row r="532" spans="1:156" s="350" customFormat="1" ht="16.5" hidden="1" customHeight="1" x14ac:dyDescent="0.2">
      <c r="A532" s="333"/>
      <c r="B532" s="334"/>
      <c r="C532" s="334"/>
      <c r="D532" s="335"/>
      <c r="E532" s="335"/>
      <c r="F532" s="335" t="s">
        <v>81</v>
      </c>
      <c r="G532" s="336" t="s">
        <v>427</v>
      </c>
      <c r="H532" s="337"/>
      <c r="I532" s="338"/>
      <c r="J532" s="339">
        <f>H532-I532</f>
        <v>0</v>
      </c>
      <c r="K532" s="326" t="e">
        <f>ROUND(I532/H532*100,2)</f>
        <v>#DIV/0!</v>
      </c>
      <c r="L532" s="340"/>
      <c r="M532" s="341"/>
      <c r="N532" s="342">
        <v>0</v>
      </c>
      <c r="O532" s="343">
        <f>+M532+N532</f>
        <v>0</v>
      </c>
      <c r="P532" s="344">
        <f t="shared" si="71"/>
        <v>0</v>
      </c>
      <c r="Q532" s="345" t="e">
        <f>ROUND(O532/L532*100,2)</f>
        <v>#DIV/0!</v>
      </c>
      <c r="R532" s="73"/>
      <c r="S532" s="73"/>
      <c r="T532" s="73"/>
      <c r="U532" s="73"/>
      <c r="V532" s="73"/>
      <c r="W532" s="346"/>
      <c r="X532" s="347"/>
      <c r="Y532" s="347"/>
      <c r="Z532" s="347"/>
      <c r="AA532" s="347"/>
      <c r="AB532" s="347"/>
      <c r="AC532" s="347"/>
      <c r="AD532" s="347"/>
      <c r="AE532" s="347"/>
      <c r="AF532" s="347"/>
      <c r="AG532" s="347"/>
      <c r="AH532" s="347"/>
      <c r="AI532" s="347"/>
      <c r="AJ532" s="347"/>
      <c r="AK532" s="347"/>
      <c r="AL532" s="347"/>
      <c r="AM532" s="347"/>
      <c r="AN532" s="348"/>
      <c r="AO532" s="348"/>
      <c r="AP532" s="348"/>
      <c r="AQ532" s="348"/>
      <c r="AR532" s="348"/>
      <c r="AS532" s="348"/>
      <c r="AT532" s="348"/>
      <c r="AU532" s="348"/>
      <c r="AV532" s="348"/>
      <c r="AW532" s="348"/>
      <c r="AX532" s="348"/>
      <c r="AY532" s="348"/>
      <c r="AZ532" s="348"/>
      <c r="BA532" s="348"/>
      <c r="BB532" s="348"/>
      <c r="BC532" s="348"/>
      <c r="BD532" s="348"/>
      <c r="BE532" s="348"/>
      <c r="BF532" s="348"/>
      <c r="BG532" s="348"/>
      <c r="BH532" s="348"/>
      <c r="BI532" s="348"/>
      <c r="BJ532" s="348"/>
      <c r="BK532" s="348"/>
      <c r="BL532" s="348"/>
      <c r="BM532" s="348"/>
      <c r="BN532" s="348"/>
      <c r="BO532" s="348"/>
      <c r="BP532" s="348"/>
      <c r="BQ532" s="348"/>
      <c r="BR532" s="348"/>
      <c r="BS532" s="348"/>
      <c r="BT532" s="348"/>
      <c r="BU532" s="348"/>
      <c r="BV532" s="348"/>
      <c r="BW532" s="348"/>
      <c r="BX532" s="348"/>
      <c r="BY532" s="348"/>
      <c r="BZ532" s="348"/>
      <c r="CA532" s="348"/>
      <c r="CB532" s="348"/>
      <c r="CC532" s="348"/>
      <c r="CD532" s="348"/>
      <c r="CE532" s="348"/>
      <c r="CF532" s="348"/>
      <c r="CG532" s="348"/>
      <c r="CH532" s="348"/>
      <c r="CI532" s="348"/>
      <c r="CJ532" s="348"/>
      <c r="CK532" s="348"/>
      <c r="CL532" s="348"/>
      <c r="CM532" s="348"/>
      <c r="CN532" s="348"/>
      <c r="CO532" s="348"/>
      <c r="CP532" s="348"/>
      <c r="CQ532" s="348"/>
      <c r="CR532" s="348"/>
      <c r="CS532" s="348"/>
      <c r="CT532" s="348"/>
      <c r="CU532" s="348"/>
      <c r="CV532" s="348"/>
      <c r="CW532" s="348"/>
      <c r="CX532" s="348"/>
      <c r="CY532" s="348"/>
      <c r="CZ532" s="348"/>
      <c r="DA532" s="348"/>
      <c r="DB532" s="348"/>
      <c r="DC532" s="348"/>
      <c r="DD532" s="348"/>
      <c r="DE532" s="349"/>
      <c r="DF532" s="349"/>
      <c r="DG532" s="349"/>
      <c r="DH532" s="349"/>
      <c r="DI532" s="349"/>
      <c r="DJ532" s="349"/>
      <c r="DK532" s="349"/>
      <c r="DL532" s="349"/>
      <c r="DM532" s="349"/>
      <c r="DN532" s="349"/>
      <c r="DO532" s="349"/>
      <c r="DP532" s="349"/>
      <c r="DQ532" s="349"/>
      <c r="DR532" s="349"/>
      <c r="DS532" s="349"/>
      <c r="DT532" s="349"/>
      <c r="DU532" s="349"/>
      <c r="DV532" s="349"/>
      <c r="DW532" s="349"/>
      <c r="DX532" s="349"/>
      <c r="DY532" s="349"/>
      <c r="DZ532" s="349"/>
      <c r="EA532" s="349"/>
      <c r="EB532" s="349"/>
      <c r="EC532" s="349"/>
      <c r="ED532" s="349"/>
      <c r="EE532" s="349"/>
      <c r="EF532" s="349"/>
      <c r="EG532" s="349"/>
      <c r="EH532" s="349"/>
      <c r="EI532" s="349"/>
      <c r="EJ532" s="349"/>
      <c r="EK532" s="349"/>
      <c r="EL532" s="349"/>
      <c r="EM532" s="349"/>
      <c r="EN532" s="349"/>
      <c r="EO532" s="349"/>
      <c r="EP532" s="349"/>
      <c r="EQ532" s="349"/>
      <c r="ER532" s="349"/>
      <c r="ES532" s="349"/>
      <c r="ET532" s="349"/>
      <c r="EU532" s="349"/>
      <c r="EV532" s="349"/>
      <c r="EW532" s="349"/>
      <c r="EX532" s="349"/>
      <c r="EY532" s="349"/>
      <c r="EZ532" s="349"/>
    </row>
    <row r="533" spans="1:156" s="350" customFormat="1" ht="16.5" hidden="1" customHeight="1" x14ac:dyDescent="0.2">
      <c r="A533" s="333"/>
      <c r="B533" s="334"/>
      <c r="C533" s="334"/>
      <c r="D533" s="335"/>
      <c r="E533" s="335"/>
      <c r="F533" s="335" t="s">
        <v>83</v>
      </c>
      <c r="G533" s="336" t="s">
        <v>428</v>
      </c>
      <c r="H533" s="337"/>
      <c r="I533" s="338"/>
      <c r="J533" s="339">
        <f>H533-I533</f>
        <v>0</v>
      </c>
      <c r="K533" s="326" t="e">
        <f>ROUND(I533/H533*100,2)</f>
        <v>#DIV/0!</v>
      </c>
      <c r="L533" s="340"/>
      <c r="M533" s="341"/>
      <c r="N533" s="342">
        <v>0</v>
      </c>
      <c r="O533" s="343">
        <f>+M533+N533</f>
        <v>0</v>
      </c>
      <c r="P533" s="344">
        <f t="shared" si="71"/>
        <v>0</v>
      </c>
      <c r="Q533" s="345" t="e">
        <f>ROUND(O533/L533*100,2)</f>
        <v>#DIV/0!</v>
      </c>
      <c r="R533" s="73"/>
      <c r="S533" s="73"/>
      <c r="T533" s="73"/>
      <c r="U533" s="73"/>
      <c r="V533" s="73"/>
      <c r="W533" s="346"/>
      <c r="X533" s="347"/>
      <c r="Y533" s="347"/>
      <c r="Z533" s="347"/>
      <c r="AA533" s="347"/>
      <c r="AB533" s="347"/>
      <c r="AC533" s="347"/>
      <c r="AD533" s="347"/>
      <c r="AE533" s="347"/>
      <c r="AF533" s="347"/>
      <c r="AG533" s="347"/>
      <c r="AH533" s="347"/>
      <c r="AI533" s="347"/>
      <c r="AJ533" s="347"/>
      <c r="AK533" s="347"/>
      <c r="AL533" s="347"/>
      <c r="AM533" s="347"/>
      <c r="AN533" s="348"/>
      <c r="AO533" s="348"/>
      <c r="AP533" s="348"/>
      <c r="AQ533" s="348"/>
      <c r="AR533" s="348"/>
      <c r="AS533" s="348"/>
      <c r="AT533" s="348"/>
      <c r="AU533" s="348"/>
      <c r="AV533" s="348"/>
      <c r="AW533" s="348"/>
      <c r="AX533" s="348"/>
      <c r="AY533" s="348"/>
      <c r="AZ533" s="348"/>
      <c r="BA533" s="348"/>
      <c r="BB533" s="348"/>
      <c r="BC533" s="348"/>
      <c r="BD533" s="348"/>
      <c r="BE533" s="348"/>
      <c r="BF533" s="348"/>
      <c r="BG533" s="348"/>
      <c r="BH533" s="348"/>
      <c r="BI533" s="348"/>
      <c r="BJ533" s="348"/>
      <c r="BK533" s="348"/>
      <c r="BL533" s="348"/>
      <c r="BM533" s="348"/>
      <c r="BN533" s="348"/>
      <c r="BO533" s="348"/>
      <c r="BP533" s="348"/>
      <c r="BQ533" s="348"/>
      <c r="BR533" s="348"/>
      <c r="BS533" s="348"/>
      <c r="BT533" s="348"/>
      <c r="BU533" s="348"/>
      <c r="BV533" s="348"/>
      <c r="BW533" s="348"/>
      <c r="BX533" s="348"/>
      <c r="BY533" s="348"/>
      <c r="BZ533" s="348"/>
      <c r="CA533" s="348"/>
      <c r="CB533" s="348"/>
      <c r="CC533" s="348"/>
      <c r="CD533" s="348"/>
      <c r="CE533" s="348"/>
      <c r="CF533" s="348"/>
      <c r="CG533" s="348"/>
      <c r="CH533" s="348"/>
      <c r="CI533" s="348"/>
      <c r="CJ533" s="348"/>
      <c r="CK533" s="348"/>
      <c r="CL533" s="348"/>
      <c r="CM533" s="348"/>
      <c r="CN533" s="348"/>
      <c r="CO533" s="348"/>
      <c r="CP533" s="348"/>
      <c r="CQ533" s="348"/>
      <c r="CR533" s="348"/>
      <c r="CS533" s="348"/>
      <c r="CT533" s="348"/>
      <c r="CU533" s="348"/>
      <c r="CV533" s="348"/>
      <c r="CW533" s="348"/>
      <c r="CX533" s="348"/>
      <c r="CY533" s="348"/>
      <c r="CZ533" s="348"/>
      <c r="DA533" s="348"/>
      <c r="DB533" s="348"/>
      <c r="DC533" s="348"/>
      <c r="DD533" s="348"/>
      <c r="DE533" s="349"/>
      <c r="DF533" s="349"/>
      <c r="DG533" s="349"/>
      <c r="DH533" s="349"/>
      <c r="DI533" s="349"/>
      <c r="DJ533" s="349"/>
      <c r="DK533" s="349"/>
      <c r="DL533" s="349"/>
      <c r="DM533" s="349"/>
      <c r="DN533" s="349"/>
      <c r="DO533" s="349"/>
      <c r="DP533" s="349"/>
      <c r="DQ533" s="349"/>
      <c r="DR533" s="349"/>
      <c r="DS533" s="349"/>
      <c r="DT533" s="349"/>
      <c r="DU533" s="349"/>
      <c r="DV533" s="349"/>
      <c r="DW533" s="349"/>
      <c r="DX533" s="349"/>
      <c r="DY533" s="349"/>
      <c r="DZ533" s="349"/>
      <c r="EA533" s="349"/>
      <c r="EB533" s="349"/>
      <c r="EC533" s="349"/>
      <c r="ED533" s="349"/>
      <c r="EE533" s="349"/>
      <c r="EF533" s="349"/>
      <c r="EG533" s="349"/>
      <c r="EH533" s="349"/>
      <c r="EI533" s="349"/>
      <c r="EJ533" s="349"/>
      <c r="EK533" s="349"/>
      <c r="EL533" s="349"/>
      <c r="EM533" s="349"/>
      <c r="EN533" s="349"/>
      <c r="EO533" s="349"/>
      <c r="EP533" s="349"/>
      <c r="EQ533" s="349"/>
      <c r="ER533" s="349"/>
      <c r="ES533" s="349"/>
      <c r="ET533" s="349"/>
      <c r="EU533" s="349"/>
      <c r="EV533" s="349"/>
      <c r="EW533" s="349"/>
      <c r="EX533" s="349"/>
      <c r="EY533" s="349"/>
      <c r="EZ533" s="349"/>
    </row>
    <row r="534" spans="1:156" s="318" customFormat="1" ht="17.25" hidden="1" customHeight="1" thickBot="1" x14ac:dyDescent="0.25">
      <c r="A534" s="378"/>
      <c r="B534" s="379"/>
      <c r="C534" s="379"/>
      <c r="D534" s="380"/>
      <c r="E534" s="380"/>
      <c r="F534" s="380" t="s">
        <v>32</v>
      </c>
      <c r="G534" s="354" t="s">
        <v>429</v>
      </c>
      <c r="H534" s="355"/>
      <c r="I534" s="356"/>
      <c r="J534" s="357">
        <v>0</v>
      </c>
      <c r="K534" s="358">
        <v>0</v>
      </c>
      <c r="L534" s="359"/>
      <c r="M534" s="360"/>
      <c r="N534" s="361"/>
      <c r="O534" s="362">
        <f>+M534+N534</f>
        <v>0</v>
      </c>
      <c r="P534" s="363">
        <f t="shared" si="71"/>
        <v>0</v>
      </c>
      <c r="Q534" s="364">
        <v>0</v>
      </c>
      <c r="R534" s="73"/>
      <c r="S534" s="73"/>
      <c r="T534" s="73"/>
      <c r="U534" s="73"/>
      <c r="V534" s="73"/>
      <c r="W534" s="315"/>
      <c r="X534" s="316"/>
      <c r="Y534" s="316"/>
      <c r="Z534" s="316"/>
      <c r="AA534" s="316"/>
      <c r="AB534" s="316"/>
      <c r="AC534" s="316"/>
      <c r="AD534" s="316"/>
      <c r="AE534" s="316"/>
      <c r="AF534" s="316"/>
      <c r="AG534" s="316"/>
      <c r="AH534" s="316"/>
      <c r="AI534" s="316"/>
      <c r="AJ534" s="316"/>
      <c r="AK534" s="316"/>
      <c r="AL534" s="316"/>
      <c r="AM534" s="316"/>
      <c r="AN534" s="316"/>
      <c r="AO534" s="316"/>
      <c r="AP534" s="316"/>
      <c r="AQ534" s="316"/>
      <c r="AR534" s="316"/>
      <c r="AS534" s="316"/>
      <c r="AT534" s="316"/>
      <c r="AU534" s="316"/>
      <c r="AV534" s="316"/>
      <c r="AW534" s="316"/>
      <c r="AX534" s="316"/>
      <c r="AY534" s="316"/>
      <c r="AZ534" s="316"/>
      <c r="BA534" s="316"/>
      <c r="BB534" s="316"/>
      <c r="BC534" s="316"/>
      <c r="BD534" s="316"/>
      <c r="BE534" s="316"/>
      <c r="BF534" s="316"/>
      <c r="BG534" s="316"/>
      <c r="BH534" s="316"/>
      <c r="BI534" s="316"/>
      <c r="BJ534" s="316"/>
      <c r="BK534" s="316"/>
      <c r="BL534" s="316"/>
      <c r="BM534" s="316"/>
      <c r="BN534" s="316"/>
      <c r="BO534" s="316"/>
      <c r="BP534" s="316"/>
      <c r="BQ534" s="316"/>
      <c r="BR534" s="316"/>
      <c r="BS534" s="316"/>
      <c r="BT534" s="316"/>
      <c r="BU534" s="316"/>
      <c r="BV534" s="316"/>
      <c r="BW534" s="316"/>
      <c r="BX534" s="316"/>
      <c r="BY534" s="316"/>
      <c r="BZ534" s="316"/>
      <c r="CA534" s="316"/>
      <c r="CB534" s="316"/>
      <c r="CC534" s="316"/>
      <c r="CD534" s="316"/>
      <c r="CE534" s="316"/>
      <c r="CF534" s="316"/>
      <c r="CG534" s="316"/>
      <c r="CH534" s="316"/>
      <c r="CI534" s="316"/>
      <c r="CJ534" s="316"/>
      <c r="CK534" s="316"/>
      <c r="CL534" s="316"/>
      <c r="CM534" s="316"/>
      <c r="CN534" s="316"/>
      <c r="CO534" s="316"/>
      <c r="CP534" s="316"/>
      <c r="CQ534" s="316"/>
      <c r="CR534" s="316"/>
      <c r="CS534" s="316"/>
      <c r="CT534" s="316"/>
      <c r="CU534" s="316"/>
      <c r="CV534" s="316"/>
      <c r="CW534" s="316"/>
      <c r="CX534" s="316"/>
      <c r="CY534" s="316"/>
      <c r="CZ534" s="316"/>
      <c r="DA534" s="316"/>
      <c r="DB534" s="316"/>
      <c r="DC534" s="316"/>
      <c r="DD534" s="316"/>
      <c r="DE534" s="317"/>
      <c r="DF534" s="317"/>
      <c r="DG534" s="317"/>
      <c r="DH534" s="317"/>
      <c r="DI534" s="317"/>
      <c r="DJ534" s="317"/>
      <c r="DK534" s="317"/>
      <c r="DL534" s="317"/>
      <c r="DM534" s="317"/>
      <c r="DN534" s="317"/>
      <c r="DO534" s="317"/>
      <c r="DP534" s="317"/>
      <c r="DQ534" s="317"/>
      <c r="DR534" s="317"/>
      <c r="DS534" s="317"/>
      <c r="DT534" s="317"/>
      <c r="DU534" s="317"/>
      <c r="DV534" s="317"/>
      <c r="DW534" s="317"/>
      <c r="DX534" s="317"/>
      <c r="DY534" s="317"/>
      <c r="DZ534" s="317"/>
      <c r="EA534" s="317"/>
      <c r="EB534" s="317"/>
      <c r="EC534" s="317"/>
      <c r="ED534" s="317"/>
      <c r="EE534" s="317"/>
      <c r="EF534" s="317"/>
      <c r="EG534" s="317"/>
      <c r="EH534" s="317"/>
      <c r="EI534" s="317"/>
      <c r="EJ534" s="317"/>
      <c r="EK534" s="317"/>
      <c r="EL534" s="317"/>
      <c r="EM534" s="317"/>
      <c r="EN534" s="317"/>
      <c r="EO534" s="317"/>
      <c r="EP534" s="317"/>
      <c r="EQ534" s="317"/>
      <c r="ER534" s="317"/>
      <c r="ES534" s="317"/>
      <c r="ET534" s="317"/>
      <c r="EU534" s="317"/>
      <c r="EV534" s="317"/>
      <c r="EW534" s="317"/>
      <c r="EX534" s="317"/>
      <c r="EY534" s="317"/>
      <c r="EZ534" s="317"/>
    </row>
    <row r="535" spans="1:156" s="318" customFormat="1" ht="16.5" hidden="1" customHeight="1" x14ac:dyDescent="0.2">
      <c r="A535" s="319"/>
      <c r="B535" s="320"/>
      <c r="C535" s="320"/>
      <c r="D535" s="370"/>
      <c r="E535" s="321" t="s">
        <v>83</v>
      </c>
      <c r="F535" s="321"/>
      <c r="G535" s="322" t="s">
        <v>440</v>
      </c>
      <c r="H535" s="323">
        <f>H536+H537+H538</f>
        <v>0</v>
      </c>
      <c r="I535" s="324">
        <f>I536+I537+I538</f>
        <v>0</v>
      </c>
      <c r="J535" s="325">
        <f>H535-I535</f>
        <v>0</v>
      </c>
      <c r="K535" s="371" t="e">
        <f>ROUND(I535/H535*100,2)</f>
        <v>#DIV/0!</v>
      </c>
      <c r="L535" s="372">
        <f>L536+L537+L538</f>
        <v>0</v>
      </c>
      <c r="M535" s="328">
        <f>+M536+M537+M538</f>
        <v>0</v>
      </c>
      <c r="N535" s="329">
        <f>+N536+N537+N538</f>
        <v>0</v>
      </c>
      <c r="O535" s="330">
        <f>+O536+O537+O538</f>
        <v>0</v>
      </c>
      <c r="P535" s="331">
        <f t="shared" si="71"/>
        <v>0</v>
      </c>
      <c r="Q535" s="332" t="e">
        <f>ROUND(O535/L535*100,2)</f>
        <v>#DIV/0!</v>
      </c>
      <c r="R535" s="73"/>
      <c r="S535" s="73"/>
      <c r="T535" s="73"/>
      <c r="U535" s="73"/>
      <c r="V535" s="73"/>
      <c r="W535" s="315"/>
      <c r="X535" s="316"/>
      <c r="Y535" s="316"/>
      <c r="Z535" s="316"/>
      <c r="AA535" s="316"/>
      <c r="AB535" s="316"/>
      <c r="AC535" s="316"/>
      <c r="AD535" s="316"/>
      <c r="AE535" s="316"/>
      <c r="AF535" s="316"/>
      <c r="AG535" s="316"/>
      <c r="AH535" s="316"/>
      <c r="AI535" s="316"/>
      <c r="AJ535" s="316"/>
      <c r="AK535" s="316"/>
      <c r="AL535" s="316"/>
      <c r="AM535" s="316"/>
      <c r="AN535" s="316"/>
      <c r="AO535" s="316"/>
      <c r="AP535" s="316"/>
      <c r="AQ535" s="316"/>
      <c r="AR535" s="316"/>
      <c r="AS535" s="316"/>
      <c r="AT535" s="316"/>
      <c r="AU535" s="316"/>
      <c r="AV535" s="316"/>
      <c r="AW535" s="316"/>
      <c r="AX535" s="316"/>
      <c r="AY535" s="316"/>
      <c r="AZ535" s="316"/>
      <c r="BA535" s="316"/>
      <c r="BB535" s="316"/>
      <c r="BC535" s="316"/>
      <c r="BD535" s="316"/>
      <c r="BE535" s="316"/>
      <c r="BF535" s="316"/>
      <c r="BG535" s="316"/>
      <c r="BH535" s="316"/>
      <c r="BI535" s="316"/>
      <c r="BJ535" s="316"/>
      <c r="BK535" s="316"/>
      <c r="BL535" s="316"/>
      <c r="BM535" s="316"/>
      <c r="BN535" s="316"/>
      <c r="BO535" s="316"/>
      <c r="BP535" s="316"/>
      <c r="BQ535" s="316"/>
      <c r="BR535" s="316"/>
      <c r="BS535" s="316"/>
      <c r="BT535" s="316"/>
      <c r="BU535" s="316"/>
      <c r="BV535" s="316"/>
      <c r="BW535" s="316"/>
      <c r="BX535" s="316"/>
      <c r="BY535" s="316"/>
      <c r="BZ535" s="316"/>
      <c r="CA535" s="316"/>
      <c r="CB535" s="316"/>
      <c r="CC535" s="316"/>
      <c r="CD535" s="316"/>
      <c r="CE535" s="316"/>
      <c r="CF535" s="316"/>
      <c r="CG535" s="316"/>
      <c r="CH535" s="316"/>
      <c r="CI535" s="316"/>
      <c r="CJ535" s="316"/>
      <c r="CK535" s="316"/>
      <c r="CL535" s="316"/>
      <c r="CM535" s="316"/>
      <c r="CN535" s="316"/>
      <c r="CO535" s="316"/>
      <c r="CP535" s="316"/>
      <c r="CQ535" s="316"/>
      <c r="CR535" s="316"/>
      <c r="CS535" s="316"/>
      <c r="CT535" s="316"/>
      <c r="CU535" s="316"/>
      <c r="CV535" s="316"/>
      <c r="CW535" s="316"/>
      <c r="CX535" s="316"/>
      <c r="CY535" s="316"/>
      <c r="CZ535" s="316"/>
      <c r="DA535" s="316"/>
      <c r="DB535" s="316"/>
      <c r="DC535" s="316"/>
      <c r="DD535" s="316"/>
      <c r="DE535" s="317"/>
      <c r="DF535" s="317"/>
      <c r="DG535" s="317"/>
      <c r="DH535" s="317"/>
      <c r="DI535" s="317"/>
      <c r="DJ535" s="317"/>
      <c r="DK535" s="317"/>
      <c r="DL535" s="317"/>
      <c r="DM535" s="317"/>
      <c r="DN535" s="317"/>
      <c r="DO535" s="317"/>
      <c r="DP535" s="317"/>
      <c r="DQ535" s="317"/>
      <c r="DR535" s="317"/>
      <c r="DS535" s="317"/>
      <c r="DT535" s="317"/>
      <c r="DU535" s="317"/>
      <c r="DV535" s="317"/>
      <c r="DW535" s="317"/>
      <c r="DX535" s="317"/>
      <c r="DY535" s="317"/>
      <c r="DZ535" s="317"/>
      <c r="EA535" s="317"/>
      <c r="EB535" s="317"/>
      <c r="EC535" s="317"/>
      <c r="ED535" s="317"/>
      <c r="EE535" s="317"/>
      <c r="EF535" s="317"/>
      <c r="EG535" s="317"/>
      <c r="EH535" s="317"/>
      <c r="EI535" s="317"/>
      <c r="EJ535" s="317"/>
      <c r="EK535" s="317"/>
      <c r="EL535" s="317"/>
      <c r="EM535" s="317"/>
      <c r="EN535" s="317"/>
      <c r="EO535" s="317"/>
      <c r="EP535" s="317"/>
      <c r="EQ535" s="317"/>
      <c r="ER535" s="317"/>
      <c r="ES535" s="317"/>
      <c r="ET535" s="317"/>
      <c r="EU535" s="317"/>
      <c r="EV535" s="317"/>
      <c r="EW535" s="317"/>
      <c r="EX535" s="317"/>
      <c r="EY535" s="317"/>
      <c r="EZ535" s="317"/>
    </row>
    <row r="536" spans="1:156" s="318" customFormat="1" ht="16.5" hidden="1" customHeight="1" x14ac:dyDescent="0.2">
      <c r="A536" s="333"/>
      <c r="B536" s="334"/>
      <c r="C536" s="334"/>
      <c r="D536" s="335"/>
      <c r="E536" s="335"/>
      <c r="F536" s="335" t="s">
        <v>81</v>
      </c>
      <c r="G536" s="336" t="s">
        <v>427</v>
      </c>
      <c r="H536" s="337"/>
      <c r="I536" s="338"/>
      <c r="J536" s="339">
        <f>H536-I536</f>
        <v>0</v>
      </c>
      <c r="K536" s="326" t="e">
        <f>ROUND(I536/H536*100,2)</f>
        <v>#DIV/0!</v>
      </c>
      <c r="L536" s="340"/>
      <c r="M536" s="341"/>
      <c r="N536" s="342"/>
      <c r="O536" s="343">
        <f>+M536+N536</f>
        <v>0</v>
      </c>
      <c r="P536" s="344">
        <f t="shared" si="71"/>
        <v>0</v>
      </c>
      <c r="Q536" s="345" t="e">
        <f>ROUND(O536/L536*100,2)</f>
        <v>#DIV/0!</v>
      </c>
      <c r="R536" s="73"/>
      <c r="S536" s="73"/>
      <c r="T536" s="73"/>
      <c r="U536" s="73"/>
      <c r="V536" s="73"/>
      <c r="W536" s="315"/>
      <c r="X536" s="316"/>
      <c r="Y536" s="316"/>
      <c r="Z536" s="316"/>
      <c r="AA536" s="316"/>
      <c r="AB536" s="316"/>
      <c r="AC536" s="316"/>
      <c r="AD536" s="316"/>
      <c r="AE536" s="316"/>
      <c r="AF536" s="316"/>
      <c r="AG536" s="316"/>
      <c r="AH536" s="316"/>
      <c r="AI536" s="316"/>
      <c r="AJ536" s="316"/>
      <c r="AK536" s="316"/>
      <c r="AL536" s="316"/>
      <c r="AM536" s="316"/>
      <c r="AN536" s="316"/>
      <c r="AO536" s="316"/>
      <c r="AP536" s="316"/>
      <c r="AQ536" s="316"/>
      <c r="AR536" s="316"/>
      <c r="AS536" s="316"/>
      <c r="AT536" s="316"/>
      <c r="AU536" s="316"/>
      <c r="AV536" s="316"/>
      <c r="AW536" s="316"/>
      <c r="AX536" s="316"/>
      <c r="AY536" s="316"/>
      <c r="AZ536" s="316"/>
      <c r="BA536" s="316"/>
      <c r="BB536" s="316"/>
      <c r="BC536" s="316"/>
      <c r="BD536" s="316"/>
      <c r="BE536" s="316"/>
      <c r="BF536" s="316"/>
      <c r="BG536" s="316"/>
      <c r="BH536" s="316"/>
      <c r="BI536" s="316"/>
      <c r="BJ536" s="316"/>
      <c r="BK536" s="316"/>
      <c r="BL536" s="316"/>
      <c r="BM536" s="316"/>
      <c r="BN536" s="316"/>
      <c r="BO536" s="316"/>
      <c r="BP536" s="316"/>
      <c r="BQ536" s="316"/>
      <c r="BR536" s="316"/>
      <c r="BS536" s="316"/>
      <c r="BT536" s="316"/>
      <c r="BU536" s="316"/>
      <c r="BV536" s="316"/>
      <c r="BW536" s="316"/>
      <c r="BX536" s="316"/>
      <c r="BY536" s="316"/>
      <c r="BZ536" s="316"/>
      <c r="CA536" s="316"/>
      <c r="CB536" s="316"/>
      <c r="CC536" s="316"/>
      <c r="CD536" s="316"/>
      <c r="CE536" s="316"/>
      <c r="CF536" s="316"/>
      <c r="CG536" s="316"/>
      <c r="CH536" s="316"/>
      <c r="CI536" s="316"/>
      <c r="CJ536" s="316"/>
      <c r="CK536" s="316"/>
      <c r="CL536" s="316"/>
      <c r="CM536" s="316"/>
      <c r="CN536" s="316"/>
      <c r="CO536" s="316"/>
      <c r="CP536" s="316"/>
      <c r="CQ536" s="316"/>
      <c r="CR536" s="316"/>
      <c r="CS536" s="316"/>
      <c r="CT536" s="316"/>
      <c r="CU536" s="316"/>
      <c r="CV536" s="316"/>
      <c r="CW536" s="316"/>
      <c r="CX536" s="316"/>
      <c r="CY536" s="316"/>
      <c r="CZ536" s="316"/>
      <c r="DA536" s="316"/>
      <c r="DB536" s="316"/>
      <c r="DC536" s="316"/>
      <c r="DD536" s="316"/>
      <c r="DE536" s="317"/>
      <c r="DF536" s="317"/>
      <c r="DG536" s="317"/>
      <c r="DH536" s="317"/>
      <c r="DI536" s="317"/>
      <c r="DJ536" s="317"/>
      <c r="DK536" s="317"/>
      <c r="DL536" s="317"/>
      <c r="DM536" s="317"/>
      <c r="DN536" s="317"/>
      <c r="DO536" s="317"/>
      <c r="DP536" s="317"/>
      <c r="DQ536" s="317"/>
      <c r="DR536" s="317"/>
      <c r="DS536" s="317"/>
      <c r="DT536" s="317"/>
      <c r="DU536" s="317"/>
      <c r="DV536" s="317"/>
      <c r="DW536" s="317"/>
      <c r="DX536" s="317"/>
      <c r="DY536" s="317"/>
      <c r="DZ536" s="317"/>
      <c r="EA536" s="317"/>
      <c r="EB536" s="317"/>
      <c r="EC536" s="317"/>
      <c r="ED536" s="317"/>
      <c r="EE536" s="317"/>
      <c r="EF536" s="317"/>
      <c r="EG536" s="317"/>
      <c r="EH536" s="317"/>
      <c r="EI536" s="317"/>
      <c r="EJ536" s="317"/>
      <c r="EK536" s="317"/>
      <c r="EL536" s="317"/>
      <c r="EM536" s="317"/>
      <c r="EN536" s="317"/>
      <c r="EO536" s="317"/>
      <c r="EP536" s="317"/>
      <c r="EQ536" s="317"/>
      <c r="ER536" s="317"/>
      <c r="ES536" s="317"/>
      <c r="ET536" s="317"/>
      <c r="EU536" s="317"/>
      <c r="EV536" s="317"/>
      <c r="EW536" s="317"/>
      <c r="EX536" s="317"/>
      <c r="EY536" s="317"/>
      <c r="EZ536" s="317"/>
    </row>
    <row r="537" spans="1:156" s="318" customFormat="1" ht="16.5" hidden="1" customHeight="1" x14ac:dyDescent="0.2">
      <c r="A537" s="333"/>
      <c r="B537" s="334"/>
      <c r="C537" s="334"/>
      <c r="D537" s="335"/>
      <c r="E537" s="335"/>
      <c r="F537" s="335" t="s">
        <v>83</v>
      </c>
      <c r="G537" s="336" t="s">
        <v>428</v>
      </c>
      <c r="H537" s="337"/>
      <c r="I537" s="338"/>
      <c r="J537" s="339">
        <f>H537-I537</f>
        <v>0</v>
      </c>
      <c r="K537" s="326" t="e">
        <f>ROUND(I537/H537*100,2)</f>
        <v>#DIV/0!</v>
      </c>
      <c r="L537" s="340"/>
      <c r="M537" s="341"/>
      <c r="N537" s="342"/>
      <c r="O537" s="343">
        <f>+M537+N537</f>
        <v>0</v>
      </c>
      <c r="P537" s="344">
        <f t="shared" si="71"/>
        <v>0</v>
      </c>
      <c r="Q537" s="345" t="e">
        <f>ROUND(O537/L537*100,2)</f>
        <v>#DIV/0!</v>
      </c>
      <c r="R537" s="73"/>
      <c r="S537" s="73"/>
      <c r="T537" s="73"/>
      <c r="U537" s="73"/>
      <c r="V537" s="73"/>
      <c r="W537" s="315"/>
      <c r="X537" s="316"/>
      <c r="Y537" s="316"/>
      <c r="Z537" s="316"/>
      <c r="AA537" s="316"/>
      <c r="AB537" s="316"/>
      <c r="AC537" s="316"/>
      <c r="AD537" s="316"/>
      <c r="AE537" s="316"/>
      <c r="AF537" s="316"/>
      <c r="AG537" s="316"/>
      <c r="AH537" s="316"/>
      <c r="AI537" s="316"/>
      <c r="AJ537" s="316"/>
      <c r="AK537" s="316"/>
      <c r="AL537" s="316"/>
      <c r="AM537" s="316"/>
      <c r="AN537" s="316"/>
      <c r="AO537" s="316"/>
      <c r="AP537" s="316"/>
      <c r="AQ537" s="316"/>
      <c r="AR537" s="316"/>
      <c r="AS537" s="316"/>
      <c r="AT537" s="316"/>
      <c r="AU537" s="316"/>
      <c r="AV537" s="316"/>
      <c r="AW537" s="316"/>
      <c r="AX537" s="316"/>
      <c r="AY537" s="316"/>
      <c r="AZ537" s="316"/>
      <c r="BA537" s="316"/>
      <c r="BB537" s="316"/>
      <c r="BC537" s="316"/>
      <c r="BD537" s="316"/>
      <c r="BE537" s="316"/>
      <c r="BF537" s="316"/>
      <c r="BG537" s="316"/>
      <c r="BH537" s="316"/>
      <c r="BI537" s="316"/>
      <c r="BJ537" s="316"/>
      <c r="BK537" s="316"/>
      <c r="BL537" s="316"/>
      <c r="BM537" s="316"/>
      <c r="BN537" s="316"/>
      <c r="BO537" s="316"/>
      <c r="BP537" s="316"/>
      <c r="BQ537" s="316"/>
      <c r="BR537" s="316"/>
      <c r="BS537" s="316"/>
      <c r="BT537" s="316"/>
      <c r="BU537" s="316"/>
      <c r="BV537" s="316"/>
      <c r="BW537" s="316"/>
      <c r="BX537" s="316"/>
      <c r="BY537" s="316"/>
      <c r="BZ537" s="316"/>
      <c r="CA537" s="316"/>
      <c r="CB537" s="316"/>
      <c r="CC537" s="316"/>
      <c r="CD537" s="316"/>
      <c r="CE537" s="316"/>
      <c r="CF537" s="316"/>
      <c r="CG537" s="316"/>
      <c r="CH537" s="316"/>
      <c r="CI537" s="316"/>
      <c r="CJ537" s="316"/>
      <c r="CK537" s="316"/>
      <c r="CL537" s="316"/>
      <c r="CM537" s="316"/>
      <c r="CN537" s="316"/>
      <c r="CO537" s="316"/>
      <c r="CP537" s="316"/>
      <c r="CQ537" s="316"/>
      <c r="CR537" s="316"/>
      <c r="CS537" s="316"/>
      <c r="CT537" s="316"/>
      <c r="CU537" s="316"/>
      <c r="CV537" s="316"/>
      <c r="CW537" s="316"/>
      <c r="CX537" s="316"/>
      <c r="CY537" s="316"/>
      <c r="CZ537" s="316"/>
      <c r="DA537" s="316"/>
      <c r="DB537" s="316"/>
      <c r="DC537" s="316"/>
      <c r="DD537" s="316"/>
      <c r="DE537" s="317"/>
      <c r="DF537" s="317"/>
      <c r="DG537" s="317"/>
      <c r="DH537" s="317"/>
      <c r="DI537" s="317"/>
      <c r="DJ537" s="317"/>
      <c r="DK537" s="317"/>
      <c r="DL537" s="317"/>
      <c r="DM537" s="317"/>
      <c r="DN537" s="317"/>
      <c r="DO537" s="317"/>
      <c r="DP537" s="317"/>
      <c r="DQ537" s="317"/>
      <c r="DR537" s="317"/>
      <c r="DS537" s="317"/>
      <c r="DT537" s="317"/>
      <c r="DU537" s="317"/>
      <c r="DV537" s="317"/>
      <c r="DW537" s="317"/>
      <c r="DX537" s="317"/>
      <c r="DY537" s="317"/>
      <c r="DZ537" s="317"/>
      <c r="EA537" s="317"/>
      <c r="EB537" s="317"/>
      <c r="EC537" s="317"/>
      <c r="ED537" s="317"/>
      <c r="EE537" s="317"/>
      <c r="EF537" s="317"/>
      <c r="EG537" s="317"/>
      <c r="EH537" s="317"/>
      <c r="EI537" s="317"/>
      <c r="EJ537" s="317"/>
      <c r="EK537" s="317"/>
      <c r="EL537" s="317"/>
      <c r="EM537" s="317"/>
      <c r="EN537" s="317"/>
      <c r="EO537" s="317"/>
      <c r="EP537" s="317"/>
      <c r="EQ537" s="317"/>
      <c r="ER537" s="317"/>
      <c r="ES537" s="317"/>
      <c r="ET537" s="317"/>
      <c r="EU537" s="317"/>
      <c r="EV537" s="317"/>
      <c r="EW537" s="317"/>
      <c r="EX537" s="317"/>
      <c r="EY537" s="317"/>
      <c r="EZ537" s="317"/>
    </row>
    <row r="538" spans="1:156" s="318" customFormat="1" ht="17.25" hidden="1" customHeight="1" thickBot="1" x14ac:dyDescent="0.25">
      <c r="A538" s="378"/>
      <c r="B538" s="379"/>
      <c r="C538" s="379"/>
      <c r="D538" s="380"/>
      <c r="E538" s="380"/>
      <c r="F538" s="380" t="s">
        <v>32</v>
      </c>
      <c r="G538" s="354" t="s">
        <v>429</v>
      </c>
      <c r="H538" s="355"/>
      <c r="I538" s="356"/>
      <c r="J538" s="357">
        <v>0</v>
      </c>
      <c r="K538" s="358">
        <v>0</v>
      </c>
      <c r="L538" s="359"/>
      <c r="M538" s="360"/>
      <c r="N538" s="361"/>
      <c r="O538" s="362">
        <f>+M538+N538</f>
        <v>0</v>
      </c>
      <c r="P538" s="363">
        <f t="shared" si="71"/>
        <v>0</v>
      </c>
      <c r="Q538" s="364">
        <v>0</v>
      </c>
      <c r="R538" s="73"/>
      <c r="S538" s="73"/>
      <c r="T538" s="73"/>
      <c r="U538" s="73"/>
      <c r="V538" s="73"/>
      <c r="W538" s="315"/>
      <c r="X538" s="316"/>
      <c r="Y538" s="316"/>
      <c r="Z538" s="316"/>
      <c r="AA538" s="316"/>
      <c r="AB538" s="316"/>
      <c r="AC538" s="316"/>
      <c r="AD538" s="316"/>
      <c r="AE538" s="316"/>
      <c r="AF538" s="316"/>
      <c r="AG538" s="316"/>
      <c r="AH538" s="316"/>
      <c r="AI538" s="316"/>
      <c r="AJ538" s="316"/>
      <c r="AK538" s="316"/>
      <c r="AL538" s="316"/>
      <c r="AM538" s="316"/>
      <c r="AN538" s="316"/>
      <c r="AO538" s="316"/>
      <c r="AP538" s="316"/>
      <c r="AQ538" s="316"/>
      <c r="AR538" s="316"/>
      <c r="AS538" s="316"/>
      <c r="AT538" s="316"/>
      <c r="AU538" s="316"/>
      <c r="AV538" s="316"/>
      <c r="AW538" s="316"/>
      <c r="AX538" s="316"/>
      <c r="AY538" s="316"/>
      <c r="AZ538" s="316"/>
      <c r="BA538" s="316"/>
      <c r="BB538" s="316"/>
      <c r="BC538" s="316"/>
      <c r="BD538" s="316"/>
      <c r="BE538" s="316"/>
      <c r="BF538" s="316"/>
      <c r="BG538" s="316"/>
      <c r="BH538" s="316"/>
      <c r="BI538" s="316"/>
      <c r="BJ538" s="316"/>
      <c r="BK538" s="316"/>
      <c r="BL538" s="316"/>
      <c r="BM538" s="316"/>
      <c r="BN538" s="316"/>
      <c r="BO538" s="316"/>
      <c r="BP538" s="316"/>
      <c r="BQ538" s="316"/>
      <c r="BR538" s="316"/>
      <c r="BS538" s="316"/>
      <c r="BT538" s="316"/>
      <c r="BU538" s="316"/>
      <c r="BV538" s="316"/>
      <c r="BW538" s="316"/>
      <c r="BX538" s="316"/>
      <c r="BY538" s="316"/>
      <c r="BZ538" s="316"/>
      <c r="CA538" s="316"/>
      <c r="CB538" s="316"/>
      <c r="CC538" s="316"/>
      <c r="CD538" s="316"/>
      <c r="CE538" s="316"/>
      <c r="CF538" s="316"/>
      <c r="CG538" s="316"/>
      <c r="CH538" s="316"/>
      <c r="CI538" s="316"/>
      <c r="CJ538" s="316"/>
      <c r="CK538" s="316"/>
      <c r="CL538" s="316"/>
      <c r="CM538" s="316"/>
      <c r="CN538" s="316"/>
      <c r="CO538" s="316"/>
      <c r="CP538" s="316"/>
      <c r="CQ538" s="316"/>
      <c r="CR538" s="316"/>
      <c r="CS538" s="316"/>
      <c r="CT538" s="316"/>
      <c r="CU538" s="316"/>
      <c r="CV538" s="316"/>
      <c r="CW538" s="316"/>
      <c r="CX538" s="316"/>
      <c r="CY538" s="316"/>
      <c r="CZ538" s="316"/>
      <c r="DA538" s="316"/>
      <c r="DB538" s="316"/>
      <c r="DC538" s="316"/>
      <c r="DD538" s="316"/>
      <c r="DE538" s="317"/>
      <c r="DF538" s="317"/>
      <c r="DG538" s="317"/>
      <c r="DH538" s="317"/>
      <c r="DI538" s="317"/>
      <c r="DJ538" s="317"/>
      <c r="DK538" s="317"/>
      <c r="DL538" s="317"/>
      <c r="DM538" s="317"/>
      <c r="DN538" s="317"/>
      <c r="DO538" s="317"/>
      <c r="DP538" s="317"/>
      <c r="DQ538" s="317"/>
      <c r="DR538" s="317"/>
      <c r="DS538" s="317"/>
      <c r="DT538" s="317"/>
      <c r="DU538" s="317"/>
      <c r="DV538" s="317"/>
      <c r="DW538" s="317"/>
      <c r="DX538" s="317"/>
      <c r="DY538" s="317"/>
      <c r="DZ538" s="317"/>
      <c r="EA538" s="317"/>
      <c r="EB538" s="317"/>
      <c r="EC538" s="317"/>
      <c r="ED538" s="317"/>
      <c r="EE538" s="317"/>
      <c r="EF538" s="317"/>
      <c r="EG538" s="317"/>
      <c r="EH538" s="317"/>
      <c r="EI538" s="317"/>
      <c r="EJ538" s="317"/>
      <c r="EK538" s="317"/>
      <c r="EL538" s="317"/>
      <c r="EM538" s="317"/>
      <c r="EN538" s="317"/>
      <c r="EO538" s="317"/>
      <c r="EP538" s="317"/>
      <c r="EQ538" s="317"/>
      <c r="ER538" s="317"/>
      <c r="ES538" s="317"/>
      <c r="ET538" s="317"/>
      <c r="EU538" s="317"/>
      <c r="EV538" s="317"/>
      <c r="EW538" s="317"/>
      <c r="EX538" s="317"/>
      <c r="EY538" s="317"/>
      <c r="EZ538" s="317"/>
    </row>
    <row r="539" spans="1:156" s="390" customFormat="1" x14ac:dyDescent="0.2">
      <c r="A539" s="381"/>
      <c r="B539" s="381"/>
      <c r="C539" s="381"/>
      <c r="D539" s="381"/>
      <c r="E539" s="381"/>
      <c r="F539" s="381"/>
      <c r="G539" s="382"/>
      <c r="H539" s="383"/>
      <c r="I539" s="383"/>
      <c r="J539" s="383"/>
      <c r="K539" s="384"/>
      <c r="L539" s="385"/>
      <c r="M539" s="386"/>
      <c r="N539" s="386"/>
      <c r="O539" s="387"/>
      <c r="P539" s="387"/>
      <c r="Q539" s="387"/>
      <c r="R539" s="73"/>
      <c r="S539" s="73"/>
      <c r="T539" s="73"/>
      <c r="U539" s="73"/>
      <c r="V539" s="73"/>
      <c r="W539" s="388"/>
      <c r="X539" s="388"/>
      <c r="Y539" s="388"/>
      <c r="Z539" s="388"/>
      <c r="AA539" s="388"/>
      <c r="AB539" s="388"/>
      <c r="AC539" s="388"/>
      <c r="AD539" s="388"/>
      <c r="AE539" s="388"/>
      <c r="AF539" s="388"/>
      <c r="AG539" s="388"/>
      <c r="AH539" s="388"/>
      <c r="AI539" s="388"/>
      <c r="AJ539" s="388"/>
      <c r="AK539" s="388"/>
      <c r="AL539" s="388"/>
      <c r="AM539" s="388"/>
      <c r="AN539" s="388"/>
      <c r="AO539" s="388"/>
      <c r="AP539" s="388"/>
      <c r="AQ539" s="388"/>
      <c r="AR539" s="388"/>
      <c r="AS539" s="388"/>
      <c r="AT539" s="388"/>
      <c r="AU539" s="388"/>
      <c r="AV539" s="388"/>
      <c r="AW539" s="388"/>
      <c r="AX539" s="388"/>
      <c r="AY539" s="388"/>
      <c r="AZ539" s="388"/>
      <c r="BA539" s="388"/>
      <c r="BB539" s="388"/>
      <c r="BC539" s="388"/>
      <c r="BD539" s="388"/>
      <c r="BE539" s="388"/>
      <c r="BF539" s="388"/>
      <c r="BG539" s="388"/>
      <c r="BH539" s="388"/>
      <c r="BI539" s="388"/>
      <c r="BJ539" s="388"/>
      <c r="BK539" s="388"/>
      <c r="BL539" s="388"/>
      <c r="BM539" s="388"/>
      <c r="BN539" s="388"/>
      <c r="BO539" s="388"/>
      <c r="BP539" s="388"/>
      <c r="BQ539" s="388"/>
      <c r="BR539" s="388"/>
      <c r="BS539" s="388"/>
      <c r="BT539" s="388"/>
      <c r="BU539" s="388"/>
      <c r="BV539" s="388"/>
      <c r="BW539" s="388"/>
      <c r="BX539" s="388"/>
      <c r="BY539" s="388"/>
      <c r="BZ539" s="388"/>
      <c r="CA539" s="388"/>
      <c r="CB539" s="388"/>
      <c r="CC539" s="388"/>
      <c r="CD539" s="388"/>
      <c r="CE539" s="388"/>
      <c r="CF539" s="388"/>
      <c r="CG539" s="388"/>
      <c r="CH539" s="388"/>
      <c r="CI539" s="388"/>
      <c r="CJ539" s="388"/>
      <c r="CK539" s="388"/>
      <c r="CL539" s="388"/>
      <c r="CM539" s="388"/>
      <c r="CN539" s="388"/>
      <c r="CO539" s="388"/>
      <c r="CP539" s="388"/>
      <c r="CQ539" s="388"/>
      <c r="CR539" s="388"/>
      <c r="CS539" s="388"/>
      <c r="CT539" s="388"/>
      <c r="CU539" s="388"/>
      <c r="CV539" s="388"/>
      <c r="CW539" s="388"/>
      <c r="CX539" s="388"/>
      <c r="CY539" s="388"/>
      <c r="CZ539" s="388"/>
      <c r="DA539" s="388"/>
      <c r="DB539" s="389"/>
      <c r="DC539" s="389"/>
      <c r="DD539" s="389"/>
      <c r="DE539" s="389"/>
      <c r="DF539" s="389"/>
      <c r="DG539" s="389"/>
      <c r="DH539" s="389"/>
      <c r="DI539" s="389"/>
      <c r="DJ539" s="389"/>
      <c r="DK539" s="389"/>
      <c r="DL539" s="389"/>
      <c r="DM539" s="389"/>
      <c r="DN539" s="389"/>
      <c r="DO539" s="389"/>
      <c r="DP539" s="389"/>
      <c r="DQ539" s="389"/>
      <c r="DR539" s="389"/>
      <c r="DS539" s="389"/>
      <c r="DT539" s="389"/>
      <c r="DU539" s="389"/>
      <c r="DV539" s="389"/>
      <c r="DW539" s="389"/>
      <c r="DX539" s="389"/>
      <c r="DY539" s="389"/>
      <c r="DZ539" s="389"/>
      <c r="EA539" s="389"/>
      <c r="EB539" s="389"/>
      <c r="EC539" s="389"/>
      <c r="ED539" s="389"/>
      <c r="EE539" s="389"/>
      <c r="EF539" s="389"/>
      <c r="EG539" s="389"/>
      <c r="EH539" s="389"/>
      <c r="EI539" s="389"/>
      <c r="EJ539" s="389"/>
      <c r="EK539" s="389"/>
      <c r="EL539" s="389"/>
      <c r="EM539" s="389"/>
      <c r="EN539" s="389"/>
      <c r="EO539" s="389"/>
      <c r="EP539" s="389"/>
      <c r="EQ539" s="389"/>
      <c r="ER539" s="389"/>
      <c r="ES539" s="389"/>
      <c r="ET539" s="389"/>
      <c r="EU539" s="389"/>
      <c r="EV539" s="389"/>
      <c r="EW539" s="389"/>
    </row>
    <row r="540" spans="1:156" s="390" customFormat="1" x14ac:dyDescent="0.2">
      <c r="A540" s="381"/>
      <c r="B540" s="381"/>
      <c r="C540" s="381"/>
      <c r="D540" s="391"/>
      <c r="E540" s="392"/>
      <c r="F540" s="393"/>
      <c r="G540" s="394"/>
      <c r="H540" s="394"/>
      <c r="I540" s="395"/>
      <c r="J540" s="383"/>
      <c r="K540" s="396"/>
      <c r="L540" s="397"/>
      <c r="M540" s="397"/>
      <c r="N540" s="398"/>
      <c r="R540" s="73"/>
      <c r="S540" s="73"/>
      <c r="T540" s="73"/>
      <c r="U540" s="73"/>
      <c r="V540" s="73"/>
      <c r="W540" s="388"/>
      <c r="X540" s="388"/>
      <c r="Y540" s="388"/>
      <c r="Z540" s="388"/>
      <c r="AA540" s="388"/>
      <c r="AB540" s="388"/>
      <c r="AC540" s="388"/>
      <c r="AD540" s="388"/>
      <c r="AE540" s="388"/>
      <c r="AF540" s="388"/>
      <c r="AG540" s="388"/>
      <c r="AH540" s="388"/>
      <c r="AI540" s="388"/>
      <c r="AJ540" s="388"/>
      <c r="AK540" s="388"/>
      <c r="AL540" s="388"/>
      <c r="AM540" s="388"/>
      <c r="AN540" s="388"/>
      <c r="AO540" s="388"/>
      <c r="AP540" s="388"/>
      <c r="AQ540" s="388"/>
      <c r="AR540" s="388"/>
      <c r="AS540" s="388"/>
      <c r="AT540" s="388"/>
      <c r="AU540" s="388"/>
      <c r="AV540" s="388"/>
      <c r="AW540" s="388"/>
      <c r="AX540" s="388"/>
      <c r="AY540" s="388"/>
      <c r="AZ540" s="388"/>
      <c r="BA540" s="388"/>
      <c r="BB540" s="388"/>
      <c r="BC540" s="388"/>
      <c r="BD540" s="388"/>
      <c r="BE540" s="388"/>
      <c r="BF540" s="388"/>
      <c r="BG540" s="388"/>
      <c r="BH540" s="388"/>
      <c r="BI540" s="388"/>
      <c r="BJ540" s="388"/>
      <c r="BK540" s="388"/>
      <c r="BL540" s="388"/>
      <c r="BM540" s="388"/>
      <c r="BN540" s="388"/>
      <c r="BO540" s="388"/>
      <c r="BP540" s="388"/>
      <c r="BQ540" s="388"/>
      <c r="BR540" s="388"/>
      <c r="BS540" s="388"/>
      <c r="BT540" s="388"/>
      <c r="BU540" s="388"/>
      <c r="BV540" s="388"/>
      <c r="BW540" s="388"/>
      <c r="BX540" s="388"/>
      <c r="BY540" s="388"/>
      <c r="BZ540" s="388"/>
      <c r="CA540" s="388"/>
      <c r="CB540" s="388"/>
      <c r="CC540" s="388"/>
      <c r="CD540" s="388"/>
      <c r="CE540" s="388"/>
      <c r="CF540" s="388"/>
      <c r="CG540" s="388"/>
      <c r="CH540" s="388"/>
      <c r="CI540" s="388"/>
      <c r="CJ540" s="388"/>
      <c r="CK540" s="388"/>
      <c r="CL540" s="388"/>
      <c r="CM540" s="388"/>
      <c r="CN540" s="388"/>
      <c r="CO540" s="388"/>
      <c r="CP540" s="388"/>
      <c r="CQ540" s="388"/>
      <c r="CR540" s="388"/>
      <c r="CS540" s="388"/>
      <c r="CT540" s="388"/>
      <c r="CU540" s="388"/>
      <c r="CV540" s="388"/>
      <c r="CW540" s="388"/>
      <c r="CX540" s="388"/>
      <c r="CY540" s="388"/>
      <c r="CZ540" s="388"/>
      <c r="DA540" s="388"/>
      <c r="DB540" s="389"/>
      <c r="DC540" s="389"/>
      <c r="DD540" s="389"/>
      <c r="DE540" s="389"/>
      <c r="DF540" s="389"/>
      <c r="DG540" s="389"/>
      <c r="DH540" s="389"/>
      <c r="DI540" s="389"/>
      <c r="DJ540" s="389"/>
      <c r="DK540" s="389"/>
      <c r="DL540" s="389"/>
      <c r="DM540" s="389"/>
      <c r="DN540" s="389"/>
      <c r="DO540" s="389"/>
      <c r="DP540" s="389"/>
      <c r="DQ540" s="389"/>
      <c r="DR540" s="389"/>
      <c r="DS540" s="389"/>
      <c r="DT540" s="389"/>
      <c r="DU540" s="389"/>
      <c r="DV540" s="389"/>
      <c r="DW540" s="389"/>
      <c r="DX540" s="389"/>
      <c r="DY540" s="389"/>
      <c r="DZ540" s="389"/>
      <c r="EA540" s="389"/>
      <c r="EB540" s="389"/>
      <c r="EC540" s="389"/>
      <c r="ED540" s="389"/>
      <c r="EE540" s="389"/>
      <c r="EF540" s="389"/>
      <c r="EG540" s="389"/>
      <c r="EH540" s="389"/>
      <c r="EI540" s="389"/>
      <c r="EJ540" s="389"/>
      <c r="EK540" s="389"/>
      <c r="EL540" s="389"/>
      <c r="EM540" s="389"/>
      <c r="EN540" s="389"/>
      <c r="EO540" s="389"/>
      <c r="EP540" s="389"/>
      <c r="EQ540" s="389"/>
      <c r="ER540" s="389"/>
      <c r="ES540" s="389"/>
      <c r="ET540" s="389"/>
      <c r="EU540" s="389"/>
      <c r="EV540" s="389"/>
      <c r="EW540" s="389"/>
    </row>
    <row r="541" spans="1:156" s="390" customFormat="1" x14ac:dyDescent="0.2">
      <c r="A541" s="381"/>
      <c r="B541" s="381"/>
      <c r="C541" s="381"/>
      <c r="D541" s="391"/>
      <c r="E541" s="392"/>
      <c r="F541" s="393"/>
      <c r="G541" s="394"/>
      <c r="H541" s="394"/>
      <c r="I541" s="399"/>
      <c r="J541" s="383"/>
      <c r="K541" s="396"/>
      <c r="L541" s="397"/>
      <c r="M541" s="400"/>
      <c r="N541" s="395"/>
      <c r="O541" s="401"/>
      <c r="R541" s="73"/>
      <c r="S541" s="73"/>
      <c r="T541" s="73"/>
      <c r="U541" s="73"/>
      <c r="V541" s="73"/>
      <c r="W541" s="388"/>
      <c r="X541" s="388"/>
      <c r="Y541" s="388"/>
      <c r="Z541" s="388"/>
      <c r="AA541" s="388"/>
      <c r="AB541" s="388"/>
      <c r="AC541" s="388"/>
      <c r="AD541" s="388"/>
      <c r="AE541" s="388"/>
      <c r="AF541" s="388"/>
      <c r="AG541" s="388"/>
      <c r="AH541" s="388"/>
      <c r="AI541" s="388"/>
      <c r="AJ541" s="388"/>
      <c r="AK541" s="388"/>
      <c r="AL541" s="388"/>
      <c r="AM541" s="388"/>
      <c r="AN541" s="388"/>
      <c r="AO541" s="388"/>
      <c r="AP541" s="388"/>
      <c r="AQ541" s="388"/>
      <c r="AR541" s="388"/>
      <c r="AS541" s="388"/>
      <c r="AT541" s="388"/>
      <c r="AU541" s="388"/>
      <c r="AV541" s="388"/>
      <c r="AW541" s="388"/>
      <c r="AX541" s="388"/>
      <c r="AY541" s="388"/>
      <c r="AZ541" s="388"/>
      <c r="BA541" s="388"/>
      <c r="BB541" s="388"/>
      <c r="BC541" s="388"/>
      <c r="BD541" s="388"/>
      <c r="BE541" s="388"/>
      <c r="BF541" s="388"/>
      <c r="BG541" s="388"/>
      <c r="BH541" s="388"/>
      <c r="BI541" s="388"/>
      <c r="BJ541" s="388"/>
      <c r="BK541" s="388"/>
      <c r="BL541" s="388"/>
      <c r="BM541" s="388"/>
      <c r="BN541" s="388"/>
      <c r="BO541" s="388"/>
      <c r="BP541" s="388"/>
      <c r="BQ541" s="388"/>
      <c r="BR541" s="388"/>
      <c r="BS541" s="388"/>
      <c r="BT541" s="388"/>
      <c r="BU541" s="388"/>
      <c r="BV541" s="388"/>
      <c r="BW541" s="388"/>
      <c r="BX541" s="388"/>
      <c r="BY541" s="388"/>
      <c r="BZ541" s="388"/>
      <c r="CA541" s="388"/>
      <c r="CB541" s="388"/>
      <c r="CC541" s="388"/>
      <c r="CD541" s="388"/>
      <c r="CE541" s="388"/>
      <c r="CF541" s="388"/>
      <c r="CG541" s="388"/>
      <c r="CH541" s="388"/>
      <c r="CI541" s="388"/>
      <c r="CJ541" s="388"/>
      <c r="CK541" s="388"/>
      <c r="CL541" s="388"/>
      <c r="CM541" s="388"/>
      <c r="CN541" s="388"/>
      <c r="CO541" s="388"/>
      <c r="CP541" s="388"/>
      <c r="CQ541" s="388"/>
      <c r="CR541" s="388"/>
      <c r="CS541" s="388"/>
      <c r="CT541" s="388"/>
      <c r="CU541" s="388"/>
      <c r="CV541" s="388"/>
      <c r="CW541" s="388"/>
      <c r="CX541" s="388"/>
      <c r="CY541" s="388"/>
      <c r="CZ541" s="388"/>
      <c r="DA541" s="388"/>
      <c r="DB541" s="389"/>
      <c r="DC541" s="389"/>
      <c r="DD541" s="389"/>
      <c r="DE541" s="389"/>
      <c r="DF541" s="389"/>
      <c r="DG541" s="389"/>
      <c r="DH541" s="389"/>
      <c r="DI541" s="389"/>
      <c r="DJ541" s="389"/>
      <c r="DK541" s="389"/>
      <c r="DL541" s="389"/>
      <c r="DM541" s="389"/>
      <c r="DN541" s="389"/>
      <c r="DO541" s="389"/>
      <c r="DP541" s="389"/>
      <c r="DQ541" s="389"/>
      <c r="DR541" s="389"/>
      <c r="DS541" s="389"/>
      <c r="DT541" s="389"/>
      <c r="DU541" s="389"/>
      <c r="DV541" s="389"/>
      <c r="DW541" s="389"/>
      <c r="DX541" s="389"/>
      <c r="DY541" s="389"/>
      <c r="DZ541" s="389"/>
      <c r="EA541" s="389"/>
      <c r="EB541" s="389"/>
      <c r="EC541" s="389"/>
      <c r="ED541" s="389"/>
      <c r="EE541" s="389"/>
      <c r="EF541" s="389"/>
      <c r="EG541" s="389"/>
      <c r="EH541" s="389"/>
      <c r="EI541" s="389"/>
      <c r="EJ541" s="389"/>
      <c r="EK541" s="389"/>
      <c r="EL541" s="389"/>
      <c r="EM541" s="389"/>
      <c r="EN541" s="389"/>
      <c r="EO541" s="389"/>
      <c r="EP541" s="389"/>
      <c r="EQ541" s="389"/>
      <c r="ER541" s="389"/>
      <c r="ES541" s="389"/>
      <c r="ET541" s="389"/>
      <c r="EU541" s="389"/>
      <c r="EV541" s="389"/>
      <c r="EW541" s="389"/>
    </row>
    <row r="542" spans="1:156" x14ac:dyDescent="0.2">
      <c r="M542" s="402"/>
      <c r="N542" s="402"/>
      <c r="O542" s="401"/>
      <c r="P542" s="390"/>
      <c r="Q542" s="390"/>
      <c r="R542" s="73"/>
      <c r="S542" s="73"/>
      <c r="T542" s="73"/>
      <c r="U542" s="73"/>
      <c r="V542" s="73"/>
    </row>
    <row r="543" spans="1:156" x14ac:dyDescent="0.2">
      <c r="M543" s="402"/>
      <c r="N543" s="402"/>
      <c r="O543" s="402"/>
      <c r="P543" s="390"/>
      <c r="Q543" s="390"/>
      <c r="R543" s="390"/>
      <c r="S543" s="390"/>
      <c r="T543" s="403"/>
      <c r="U543" s="404"/>
    </row>
    <row r="544" spans="1:156" x14ac:dyDescent="0.2">
      <c r="M544" s="402"/>
      <c r="N544" s="402"/>
      <c r="O544" s="402"/>
      <c r="P544" s="405"/>
      <c r="R544" s="404"/>
      <c r="S544" s="404"/>
      <c r="T544" s="403"/>
      <c r="U544" s="404"/>
    </row>
    <row r="545" spans="13:21" x14ac:dyDescent="0.2">
      <c r="M545" s="402"/>
      <c r="N545" s="402"/>
      <c r="O545" s="402"/>
      <c r="P545" s="405"/>
      <c r="R545" s="404"/>
      <c r="S545" s="404"/>
      <c r="T545" s="403"/>
      <c r="U545" s="404"/>
    </row>
    <row r="546" spans="13:21" x14ac:dyDescent="0.2">
      <c r="M546" s="402"/>
      <c r="N546" s="402"/>
      <c r="O546" s="402"/>
      <c r="P546" s="405"/>
      <c r="R546" s="404"/>
      <c r="S546" s="404"/>
      <c r="T546" s="403"/>
      <c r="U546" s="404"/>
    </row>
    <row r="547" spans="13:21" x14ac:dyDescent="0.2">
      <c r="M547" s="402"/>
      <c r="N547" s="402"/>
      <c r="O547" s="402"/>
      <c r="P547" s="405"/>
      <c r="R547" s="404"/>
      <c r="S547" s="404"/>
      <c r="T547" s="403"/>
      <c r="U547" s="404"/>
    </row>
    <row r="548" spans="13:21" x14ac:dyDescent="0.2">
      <c r="M548" s="402"/>
      <c r="N548" s="402"/>
      <c r="O548" s="402"/>
      <c r="P548" s="405"/>
      <c r="R548" s="404"/>
      <c r="S548" s="404"/>
      <c r="T548" s="403"/>
      <c r="U548" s="404"/>
    </row>
    <row r="549" spans="13:21" x14ac:dyDescent="0.2">
      <c r="M549" s="402"/>
      <c r="N549" s="402"/>
      <c r="O549" s="402"/>
      <c r="P549" s="405"/>
      <c r="R549" s="404"/>
      <c r="S549" s="404"/>
      <c r="T549" s="403"/>
      <c r="U549" s="404"/>
    </row>
    <row r="550" spans="13:21" x14ac:dyDescent="0.2">
      <c r="M550" s="402"/>
      <c r="N550" s="402"/>
      <c r="O550" s="402"/>
      <c r="P550" s="405"/>
      <c r="R550" s="404"/>
      <c r="S550" s="404"/>
      <c r="T550" s="403"/>
      <c r="U550" s="404"/>
    </row>
    <row r="551" spans="13:21" x14ac:dyDescent="0.2">
      <c r="M551" s="402"/>
      <c r="N551" s="402"/>
      <c r="O551" s="402"/>
      <c r="P551" s="405"/>
      <c r="R551" s="404"/>
      <c r="S551" s="404"/>
      <c r="T551" s="403"/>
      <c r="U551" s="404"/>
    </row>
    <row r="552" spans="13:21" x14ac:dyDescent="0.2">
      <c r="M552" s="402"/>
      <c r="N552" s="402"/>
      <c r="O552" s="402"/>
      <c r="P552" s="405"/>
      <c r="R552" s="404"/>
      <c r="S552" s="404"/>
      <c r="T552" s="403"/>
      <c r="U552" s="404"/>
    </row>
    <row r="553" spans="13:21" x14ac:dyDescent="0.2">
      <c r="M553" s="402"/>
      <c r="N553" s="402"/>
      <c r="O553" s="402"/>
      <c r="P553" s="405"/>
      <c r="R553" s="404"/>
      <c r="S553" s="404"/>
      <c r="T553" s="403"/>
      <c r="U553" s="404"/>
    </row>
    <row r="554" spans="13:21" x14ac:dyDescent="0.2">
      <c r="M554" s="402"/>
      <c r="N554" s="402"/>
      <c r="O554" s="402"/>
      <c r="P554" s="405"/>
      <c r="R554" s="404"/>
      <c r="S554" s="404"/>
      <c r="T554" s="403"/>
      <c r="U554" s="404"/>
    </row>
    <row r="555" spans="13:21" x14ac:dyDescent="0.2">
      <c r="M555" s="402"/>
      <c r="N555" s="402"/>
      <c r="O555" s="402"/>
      <c r="P555" s="405"/>
      <c r="R555" s="404"/>
      <c r="S555" s="404"/>
      <c r="T555" s="403"/>
      <c r="U555" s="404"/>
    </row>
    <row r="556" spans="13:21" x14ac:dyDescent="0.2">
      <c r="M556" s="402"/>
      <c r="N556" s="402"/>
      <c r="O556" s="402"/>
      <c r="P556" s="405"/>
      <c r="R556" s="404"/>
      <c r="S556" s="404"/>
      <c r="T556" s="403"/>
      <c r="U556" s="404"/>
    </row>
    <row r="557" spans="13:21" x14ac:dyDescent="0.2">
      <c r="M557" s="402"/>
      <c r="N557" s="402"/>
      <c r="O557" s="402"/>
      <c r="P557" s="405"/>
      <c r="R557" s="404"/>
      <c r="S557" s="404"/>
      <c r="T557" s="403"/>
      <c r="U557" s="404"/>
    </row>
    <row r="558" spans="13:21" x14ac:dyDescent="0.2">
      <c r="M558" s="402"/>
      <c r="N558" s="402"/>
      <c r="O558" s="402"/>
      <c r="P558" s="405"/>
      <c r="R558" s="404"/>
      <c r="S558" s="404"/>
      <c r="T558" s="403"/>
      <c r="U558" s="404"/>
    </row>
    <row r="559" spans="13:21" x14ac:dyDescent="0.2">
      <c r="M559" s="402"/>
      <c r="N559" s="402"/>
      <c r="O559" s="402"/>
      <c r="P559" s="405"/>
      <c r="R559" s="404"/>
      <c r="S559" s="404"/>
      <c r="T559" s="403"/>
      <c r="U559" s="404"/>
    </row>
    <row r="560" spans="13:21" x14ac:dyDescent="0.2">
      <c r="M560" s="402"/>
      <c r="N560" s="402"/>
      <c r="O560" s="402"/>
      <c r="P560" s="405"/>
      <c r="R560" s="404"/>
      <c r="S560" s="404"/>
      <c r="T560" s="403"/>
      <c r="U560" s="404"/>
    </row>
    <row r="561" spans="13:21" x14ac:dyDescent="0.2">
      <c r="M561" s="402"/>
      <c r="N561" s="402"/>
      <c r="O561" s="402"/>
      <c r="P561" s="405"/>
      <c r="R561" s="404"/>
      <c r="S561" s="404"/>
      <c r="T561" s="403"/>
      <c r="U561" s="404"/>
    </row>
    <row r="562" spans="13:21" x14ac:dyDescent="0.2">
      <c r="M562" s="402"/>
      <c r="N562" s="402"/>
      <c r="O562" s="402"/>
      <c r="P562" s="405"/>
      <c r="R562" s="404"/>
      <c r="S562" s="404"/>
      <c r="T562" s="403"/>
      <c r="U562" s="404"/>
    </row>
    <row r="563" spans="13:21" x14ac:dyDescent="0.2">
      <c r="M563" s="402"/>
      <c r="N563" s="402"/>
      <c r="O563" s="402"/>
      <c r="P563" s="405"/>
      <c r="R563" s="404"/>
      <c r="S563" s="404"/>
      <c r="T563" s="403"/>
      <c r="U563" s="404"/>
    </row>
    <row r="564" spans="13:21" x14ac:dyDescent="0.2">
      <c r="M564" s="402"/>
      <c r="N564" s="402"/>
      <c r="O564" s="402"/>
      <c r="P564" s="405"/>
      <c r="R564" s="404"/>
      <c r="S564" s="404"/>
      <c r="T564" s="403"/>
      <c r="U564" s="404"/>
    </row>
    <row r="565" spans="13:21" x14ac:dyDescent="0.2">
      <c r="M565" s="402"/>
      <c r="N565" s="402"/>
      <c r="O565" s="402"/>
      <c r="P565" s="405"/>
      <c r="R565" s="404"/>
      <c r="S565" s="404"/>
      <c r="T565" s="403"/>
      <c r="U565" s="404"/>
    </row>
    <row r="566" spans="13:21" x14ac:dyDescent="0.2">
      <c r="M566" s="402"/>
      <c r="N566" s="402"/>
      <c r="O566" s="402"/>
      <c r="P566" s="405"/>
      <c r="R566" s="404"/>
      <c r="S566" s="404"/>
      <c r="T566" s="403"/>
      <c r="U566" s="404"/>
    </row>
    <row r="567" spans="13:21" x14ac:dyDescent="0.2">
      <c r="M567" s="402"/>
      <c r="N567" s="402"/>
      <c r="O567" s="402"/>
      <c r="P567" s="405"/>
      <c r="R567" s="404"/>
      <c r="S567" s="404"/>
      <c r="T567" s="403"/>
      <c r="U567" s="404"/>
    </row>
    <row r="568" spans="13:21" x14ac:dyDescent="0.2">
      <c r="M568" s="402"/>
      <c r="N568" s="402"/>
      <c r="O568" s="402"/>
      <c r="P568" s="405"/>
      <c r="R568" s="404"/>
      <c r="S568" s="404"/>
      <c r="T568" s="403"/>
      <c r="U568" s="404"/>
    </row>
    <row r="569" spans="13:21" x14ac:dyDescent="0.2">
      <c r="M569" s="402"/>
      <c r="N569" s="402"/>
      <c r="O569" s="402"/>
      <c r="P569" s="405"/>
      <c r="R569" s="404"/>
      <c r="S569" s="404"/>
      <c r="T569" s="403"/>
      <c r="U569" s="404"/>
    </row>
    <row r="570" spans="13:21" x14ac:dyDescent="0.2">
      <c r="M570" s="402"/>
      <c r="N570" s="402"/>
      <c r="O570" s="402"/>
      <c r="P570" s="405"/>
      <c r="R570" s="404"/>
      <c r="S570" s="404"/>
      <c r="T570" s="403"/>
      <c r="U570" s="404"/>
    </row>
    <row r="571" spans="13:21" x14ac:dyDescent="0.2">
      <c r="M571" s="402"/>
      <c r="N571" s="402"/>
      <c r="O571" s="402"/>
      <c r="P571" s="405"/>
      <c r="R571" s="404"/>
      <c r="S571" s="404"/>
      <c r="T571" s="403"/>
      <c r="U571" s="404"/>
    </row>
    <row r="572" spans="13:21" x14ac:dyDescent="0.2">
      <c r="M572" s="402"/>
      <c r="N572" s="402"/>
      <c r="O572" s="402"/>
      <c r="P572" s="405"/>
      <c r="R572" s="404"/>
      <c r="S572" s="404"/>
      <c r="T572" s="403"/>
      <c r="U572" s="404"/>
    </row>
    <row r="573" spans="13:21" x14ac:dyDescent="0.2">
      <c r="M573" s="402"/>
      <c r="N573" s="402"/>
      <c r="O573" s="402"/>
      <c r="P573" s="405"/>
      <c r="R573" s="404"/>
      <c r="S573" s="404"/>
      <c r="T573" s="403"/>
      <c r="U573" s="404"/>
    </row>
    <row r="574" spans="13:21" x14ac:dyDescent="0.2">
      <c r="M574" s="402"/>
      <c r="N574" s="402"/>
      <c r="O574" s="402"/>
      <c r="P574" s="405"/>
      <c r="R574" s="404"/>
      <c r="S574" s="404"/>
      <c r="T574" s="403"/>
      <c r="U574" s="404"/>
    </row>
    <row r="575" spans="13:21" x14ac:dyDescent="0.2">
      <c r="M575" s="402"/>
      <c r="N575" s="402"/>
      <c r="O575" s="402"/>
      <c r="P575" s="405"/>
      <c r="R575" s="404"/>
      <c r="S575" s="404"/>
      <c r="T575" s="403"/>
      <c r="U575" s="404"/>
    </row>
    <row r="576" spans="13:21" x14ac:dyDescent="0.2">
      <c r="M576" s="402"/>
      <c r="N576" s="402"/>
      <c r="O576" s="402"/>
      <c r="P576" s="405"/>
      <c r="R576" s="404"/>
      <c r="S576" s="404"/>
      <c r="T576" s="403"/>
      <c r="U576" s="404"/>
    </row>
    <row r="577" spans="13:21" x14ac:dyDescent="0.2">
      <c r="M577" s="402"/>
      <c r="N577" s="402"/>
      <c r="O577" s="402"/>
      <c r="P577" s="405"/>
      <c r="R577" s="404"/>
      <c r="S577" s="404"/>
      <c r="T577" s="403"/>
      <c r="U577" s="404"/>
    </row>
    <row r="578" spans="13:21" x14ac:dyDescent="0.2">
      <c r="M578" s="402"/>
      <c r="N578" s="402"/>
      <c r="O578" s="402"/>
      <c r="P578" s="405"/>
      <c r="R578" s="404"/>
      <c r="S578" s="404"/>
      <c r="T578" s="403"/>
      <c r="U578" s="404"/>
    </row>
    <row r="579" spans="13:21" x14ac:dyDescent="0.2">
      <c r="M579" s="402"/>
      <c r="N579" s="402"/>
      <c r="O579" s="402"/>
      <c r="P579" s="405"/>
      <c r="R579" s="404"/>
      <c r="S579" s="404"/>
      <c r="T579" s="403"/>
      <c r="U579" s="404"/>
    </row>
    <row r="580" spans="13:21" x14ac:dyDescent="0.2">
      <c r="M580" s="402"/>
      <c r="N580" s="402"/>
      <c r="O580" s="402"/>
      <c r="P580" s="405"/>
      <c r="R580" s="404"/>
      <c r="S580" s="404"/>
      <c r="T580" s="403"/>
      <c r="U580" s="404"/>
    </row>
    <row r="581" spans="13:21" x14ac:dyDescent="0.2">
      <c r="M581" s="402"/>
      <c r="N581" s="402"/>
      <c r="O581" s="402"/>
      <c r="P581" s="405"/>
      <c r="R581" s="404"/>
      <c r="S581" s="404"/>
      <c r="T581" s="403"/>
      <c r="U581" s="404"/>
    </row>
    <row r="582" spans="13:21" x14ac:dyDescent="0.2">
      <c r="M582" s="402"/>
      <c r="N582" s="402"/>
      <c r="O582" s="402"/>
      <c r="P582" s="405"/>
      <c r="R582" s="404"/>
      <c r="S582" s="404"/>
      <c r="T582" s="403"/>
      <c r="U582" s="404"/>
    </row>
    <row r="583" spans="13:21" x14ac:dyDescent="0.2">
      <c r="M583" s="402"/>
      <c r="N583" s="402"/>
      <c r="O583" s="402"/>
      <c r="P583" s="405"/>
      <c r="R583" s="404"/>
      <c r="S583" s="404"/>
      <c r="T583" s="403"/>
      <c r="U583" s="404"/>
    </row>
    <row r="584" spans="13:21" x14ac:dyDescent="0.2">
      <c r="M584" s="402"/>
      <c r="N584" s="402"/>
      <c r="O584" s="402"/>
      <c r="P584" s="405"/>
      <c r="R584" s="404"/>
      <c r="S584" s="404"/>
      <c r="T584" s="403"/>
      <c r="U584" s="404"/>
    </row>
    <row r="585" spans="13:21" x14ac:dyDescent="0.2">
      <c r="M585" s="402"/>
      <c r="N585" s="402"/>
      <c r="O585" s="402"/>
      <c r="P585" s="405"/>
      <c r="R585" s="404"/>
      <c r="S585" s="404"/>
      <c r="T585" s="403"/>
      <c r="U585" s="404"/>
    </row>
    <row r="586" spans="13:21" x14ac:dyDescent="0.2">
      <c r="M586" s="402"/>
      <c r="N586" s="402"/>
      <c r="O586" s="402"/>
      <c r="P586" s="405"/>
      <c r="R586" s="404"/>
      <c r="S586" s="404"/>
      <c r="T586" s="403"/>
      <c r="U586" s="404"/>
    </row>
    <row r="587" spans="13:21" x14ac:dyDescent="0.2">
      <c r="M587" s="402"/>
      <c r="N587" s="402"/>
      <c r="O587" s="402"/>
      <c r="P587" s="405"/>
      <c r="R587" s="404"/>
      <c r="S587" s="404"/>
      <c r="T587" s="403"/>
      <c r="U587" s="404"/>
    </row>
    <row r="588" spans="13:21" x14ac:dyDescent="0.2">
      <c r="M588" s="402"/>
      <c r="N588" s="402"/>
      <c r="O588" s="402"/>
      <c r="P588" s="405"/>
      <c r="R588" s="404"/>
      <c r="S588" s="404"/>
      <c r="T588" s="403"/>
      <c r="U588" s="404"/>
    </row>
    <row r="589" spans="13:21" x14ac:dyDescent="0.2">
      <c r="M589" s="402"/>
      <c r="N589" s="402"/>
      <c r="O589" s="402"/>
      <c r="P589" s="405"/>
      <c r="R589" s="404"/>
      <c r="S589" s="404"/>
      <c r="T589" s="403"/>
      <c r="U589" s="404"/>
    </row>
    <row r="590" spans="13:21" x14ac:dyDescent="0.2">
      <c r="M590" s="402"/>
      <c r="N590" s="402"/>
      <c r="O590" s="402"/>
      <c r="P590" s="405"/>
      <c r="R590" s="404"/>
      <c r="S590" s="404"/>
      <c r="T590" s="403"/>
      <c r="U590" s="404"/>
    </row>
    <row r="591" spans="13:21" x14ac:dyDescent="0.2">
      <c r="M591" s="402"/>
      <c r="N591" s="402"/>
      <c r="O591" s="402"/>
      <c r="P591" s="405"/>
      <c r="R591" s="404"/>
      <c r="S591" s="404"/>
      <c r="T591" s="403"/>
      <c r="U591" s="404"/>
    </row>
    <row r="592" spans="13:21" x14ac:dyDescent="0.2">
      <c r="M592" s="402"/>
      <c r="N592" s="402"/>
      <c r="O592" s="402"/>
      <c r="P592" s="405"/>
      <c r="R592" s="404"/>
      <c r="S592" s="404"/>
      <c r="T592" s="403"/>
      <c r="U592" s="404"/>
    </row>
    <row r="593" spans="13:21" x14ac:dyDescent="0.2">
      <c r="M593" s="402"/>
      <c r="N593" s="402"/>
      <c r="O593" s="402"/>
      <c r="P593" s="405"/>
      <c r="R593" s="404"/>
      <c r="S593" s="404"/>
      <c r="T593" s="403"/>
      <c r="U593" s="404"/>
    </row>
    <row r="594" spans="13:21" x14ac:dyDescent="0.2">
      <c r="M594" s="402"/>
      <c r="N594" s="402"/>
      <c r="O594" s="402"/>
      <c r="P594" s="405"/>
      <c r="R594" s="404"/>
      <c r="S594" s="404"/>
      <c r="T594" s="403"/>
      <c r="U594" s="404"/>
    </row>
    <row r="595" spans="13:21" x14ac:dyDescent="0.2">
      <c r="M595" s="402"/>
      <c r="N595" s="402"/>
      <c r="O595" s="402"/>
      <c r="P595" s="405"/>
      <c r="R595" s="404"/>
      <c r="S595" s="404"/>
      <c r="T595" s="403"/>
      <c r="U595" s="404"/>
    </row>
    <row r="596" spans="13:21" x14ac:dyDescent="0.2">
      <c r="M596" s="402"/>
      <c r="N596" s="402"/>
      <c r="O596" s="402"/>
      <c r="P596" s="405"/>
      <c r="R596" s="404"/>
      <c r="S596" s="404"/>
      <c r="T596" s="403"/>
      <c r="U596" s="404"/>
    </row>
    <row r="597" spans="13:21" x14ac:dyDescent="0.2">
      <c r="M597" s="402"/>
      <c r="N597" s="402"/>
      <c r="O597" s="402"/>
      <c r="P597" s="405"/>
      <c r="R597" s="404"/>
      <c r="S597" s="404"/>
      <c r="T597" s="403"/>
      <c r="U597" s="404"/>
    </row>
    <row r="598" spans="13:21" x14ac:dyDescent="0.2">
      <c r="M598" s="402"/>
      <c r="N598" s="402"/>
      <c r="O598" s="402"/>
      <c r="P598" s="405"/>
      <c r="R598" s="404"/>
      <c r="S598" s="404"/>
      <c r="T598" s="403"/>
      <c r="U598" s="404"/>
    </row>
    <row r="599" spans="13:21" x14ac:dyDescent="0.2">
      <c r="M599" s="402"/>
      <c r="N599" s="402"/>
      <c r="O599" s="402"/>
      <c r="P599" s="405"/>
      <c r="R599" s="404"/>
      <c r="S599" s="404"/>
      <c r="T599" s="403"/>
      <c r="U599" s="404"/>
    </row>
    <row r="600" spans="13:21" x14ac:dyDescent="0.2">
      <c r="M600" s="402"/>
      <c r="N600" s="402"/>
      <c r="O600" s="402"/>
      <c r="P600" s="405"/>
      <c r="R600" s="404"/>
      <c r="S600" s="404"/>
      <c r="T600" s="403"/>
      <c r="U600" s="404"/>
    </row>
    <row r="601" spans="13:21" x14ac:dyDescent="0.2">
      <c r="M601" s="402"/>
      <c r="N601" s="402"/>
      <c r="O601" s="402"/>
      <c r="P601" s="405"/>
      <c r="R601" s="404"/>
      <c r="S601" s="404"/>
      <c r="T601" s="403"/>
      <c r="U601" s="404"/>
    </row>
    <row r="602" spans="13:21" x14ac:dyDescent="0.2">
      <c r="M602" s="402"/>
      <c r="N602" s="402"/>
      <c r="O602" s="402"/>
      <c r="P602" s="405"/>
      <c r="R602" s="404"/>
      <c r="S602" s="404"/>
      <c r="T602" s="403"/>
      <c r="U602" s="404"/>
    </row>
    <row r="603" spans="13:21" x14ac:dyDescent="0.2">
      <c r="M603" s="402"/>
      <c r="N603" s="402"/>
      <c r="O603" s="402"/>
      <c r="P603" s="405"/>
      <c r="R603" s="404"/>
      <c r="S603" s="404"/>
      <c r="T603" s="403"/>
      <c r="U603" s="404"/>
    </row>
    <row r="604" spans="13:21" x14ac:dyDescent="0.2">
      <c r="M604" s="402"/>
      <c r="N604" s="402"/>
      <c r="O604" s="402"/>
      <c r="P604" s="405"/>
      <c r="R604" s="404"/>
      <c r="S604" s="404"/>
      <c r="T604" s="403"/>
      <c r="U604" s="404"/>
    </row>
    <row r="605" spans="13:21" x14ac:dyDescent="0.2">
      <c r="M605" s="402"/>
      <c r="N605" s="402"/>
      <c r="O605" s="402"/>
      <c r="P605" s="405"/>
      <c r="R605" s="404"/>
      <c r="S605" s="404"/>
      <c r="T605" s="403"/>
      <c r="U605" s="404"/>
    </row>
    <row r="606" spans="13:21" x14ac:dyDescent="0.2">
      <c r="M606" s="402"/>
      <c r="N606" s="402"/>
      <c r="O606" s="402"/>
      <c r="P606" s="405"/>
      <c r="R606" s="404"/>
      <c r="S606" s="404"/>
      <c r="T606" s="403"/>
      <c r="U606" s="404"/>
    </row>
    <row r="607" spans="13:21" x14ac:dyDescent="0.2">
      <c r="M607" s="402"/>
      <c r="N607" s="402"/>
      <c r="O607" s="402"/>
      <c r="P607" s="405"/>
      <c r="R607" s="404"/>
      <c r="S607" s="404"/>
      <c r="T607" s="403"/>
      <c r="U607" s="404"/>
    </row>
    <row r="608" spans="13:21" x14ac:dyDescent="0.2">
      <c r="M608" s="402"/>
      <c r="N608" s="402"/>
      <c r="O608" s="402"/>
      <c r="P608" s="405"/>
      <c r="R608" s="404"/>
      <c r="S608" s="404"/>
      <c r="T608" s="403"/>
      <c r="U608" s="404"/>
    </row>
    <row r="609" spans="13:21" x14ac:dyDescent="0.2">
      <c r="M609" s="402"/>
      <c r="N609" s="402"/>
      <c r="O609" s="402"/>
      <c r="P609" s="405"/>
      <c r="R609" s="404"/>
      <c r="S609" s="404"/>
      <c r="T609" s="403"/>
      <c r="U609" s="404"/>
    </row>
    <row r="610" spans="13:21" x14ac:dyDescent="0.2">
      <c r="M610" s="402"/>
      <c r="N610" s="402"/>
      <c r="O610" s="402"/>
      <c r="P610" s="405"/>
      <c r="R610" s="404"/>
      <c r="S610" s="404"/>
      <c r="T610" s="403"/>
      <c r="U610" s="404"/>
    </row>
    <row r="611" spans="13:21" x14ac:dyDescent="0.2">
      <c r="M611" s="402"/>
      <c r="N611" s="402"/>
      <c r="O611" s="402"/>
      <c r="P611" s="405"/>
      <c r="R611" s="404"/>
      <c r="S611" s="404"/>
      <c r="T611" s="403"/>
      <c r="U611" s="404"/>
    </row>
    <row r="612" spans="13:21" x14ac:dyDescent="0.2">
      <c r="M612" s="402"/>
      <c r="N612" s="402"/>
      <c r="O612" s="402"/>
      <c r="P612" s="405"/>
      <c r="R612" s="404"/>
      <c r="S612" s="404"/>
      <c r="T612" s="403"/>
      <c r="U612" s="404"/>
    </row>
    <row r="613" spans="13:21" x14ac:dyDescent="0.2">
      <c r="M613" s="402"/>
      <c r="N613" s="402"/>
      <c r="O613" s="402"/>
      <c r="P613" s="405"/>
      <c r="R613" s="404"/>
      <c r="S613" s="404"/>
      <c r="T613" s="403"/>
      <c r="U613" s="404"/>
    </row>
    <row r="614" spans="13:21" x14ac:dyDescent="0.2">
      <c r="M614" s="402"/>
      <c r="N614" s="402"/>
      <c r="O614" s="402"/>
      <c r="P614" s="405"/>
      <c r="R614" s="404"/>
      <c r="S614" s="404"/>
      <c r="T614" s="403"/>
      <c r="U614" s="404"/>
    </row>
    <row r="615" spans="13:21" x14ac:dyDescent="0.2">
      <c r="M615" s="402"/>
      <c r="N615" s="402"/>
      <c r="O615" s="402"/>
      <c r="P615" s="405"/>
      <c r="R615" s="404"/>
      <c r="S615" s="404"/>
      <c r="T615" s="403"/>
      <c r="U615" s="404"/>
    </row>
    <row r="616" spans="13:21" x14ac:dyDescent="0.2">
      <c r="M616" s="402"/>
      <c r="N616" s="402"/>
      <c r="O616" s="402"/>
      <c r="P616" s="405"/>
      <c r="R616" s="404"/>
      <c r="S616" s="404"/>
      <c r="T616" s="403"/>
      <c r="U616" s="404"/>
    </row>
    <row r="617" spans="13:21" x14ac:dyDescent="0.2">
      <c r="M617" s="402"/>
      <c r="N617" s="402"/>
      <c r="O617" s="402"/>
      <c r="P617" s="405"/>
      <c r="R617" s="404"/>
      <c r="S617" s="404"/>
      <c r="T617" s="403"/>
      <c r="U617" s="404"/>
    </row>
    <row r="618" spans="13:21" x14ac:dyDescent="0.2">
      <c r="M618" s="402"/>
      <c r="N618" s="402"/>
      <c r="O618" s="402"/>
      <c r="P618" s="405"/>
      <c r="R618" s="404"/>
      <c r="S618" s="404"/>
      <c r="T618" s="403"/>
      <c r="U618" s="404"/>
    </row>
    <row r="619" spans="13:21" x14ac:dyDescent="0.2">
      <c r="M619" s="402"/>
      <c r="N619" s="402"/>
      <c r="O619" s="402"/>
      <c r="P619" s="405"/>
      <c r="R619" s="404"/>
      <c r="S619" s="404"/>
      <c r="T619" s="403"/>
      <c r="U619" s="404"/>
    </row>
    <row r="620" spans="13:21" x14ac:dyDescent="0.2">
      <c r="M620" s="402"/>
      <c r="N620" s="402"/>
      <c r="O620" s="402"/>
      <c r="P620" s="405"/>
      <c r="R620" s="404"/>
      <c r="S620" s="404"/>
      <c r="T620" s="403"/>
      <c r="U620" s="404"/>
    </row>
    <row r="621" spans="13:21" x14ac:dyDescent="0.2">
      <c r="M621" s="402"/>
      <c r="N621" s="402"/>
      <c r="O621" s="402"/>
      <c r="P621" s="405"/>
      <c r="R621" s="404"/>
      <c r="S621" s="404"/>
      <c r="T621" s="403"/>
      <c r="U621" s="404"/>
    </row>
    <row r="622" spans="13:21" x14ac:dyDescent="0.2">
      <c r="M622" s="402"/>
      <c r="N622" s="402"/>
      <c r="O622" s="402"/>
      <c r="P622" s="405"/>
      <c r="R622" s="404"/>
      <c r="S622" s="404"/>
      <c r="T622" s="403"/>
      <c r="U622" s="404"/>
    </row>
    <row r="623" spans="13:21" x14ac:dyDescent="0.2">
      <c r="M623" s="402"/>
      <c r="N623" s="402"/>
      <c r="O623" s="402"/>
      <c r="P623" s="405"/>
      <c r="R623" s="404"/>
      <c r="S623" s="404"/>
      <c r="T623" s="403"/>
      <c r="U623" s="404"/>
    </row>
    <row r="624" spans="13:21" x14ac:dyDescent="0.2">
      <c r="M624" s="402"/>
      <c r="N624" s="402"/>
      <c r="O624" s="402"/>
      <c r="P624" s="405"/>
      <c r="R624" s="404"/>
      <c r="S624" s="404"/>
      <c r="T624" s="403"/>
      <c r="U624" s="404"/>
    </row>
    <row r="625" spans="13:21" x14ac:dyDescent="0.2">
      <c r="M625" s="402"/>
      <c r="N625" s="402"/>
      <c r="O625" s="402"/>
      <c r="P625" s="405"/>
      <c r="R625" s="404"/>
      <c r="S625" s="404"/>
      <c r="T625" s="403"/>
      <c r="U625" s="404"/>
    </row>
    <row r="626" spans="13:21" x14ac:dyDescent="0.2">
      <c r="M626" s="402"/>
      <c r="N626" s="402"/>
      <c r="O626" s="402"/>
      <c r="P626" s="405"/>
      <c r="R626" s="404"/>
      <c r="S626" s="404"/>
      <c r="T626" s="403"/>
      <c r="U626" s="404"/>
    </row>
    <row r="627" spans="13:21" x14ac:dyDescent="0.2">
      <c r="M627" s="402"/>
      <c r="N627" s="402"/>
      <c r="O627" s="402"/>
      <c r="P627" s="405"/>
      <c r="R627" s="404"/>
      <c r="S627" s="404"/>
      <c r="T627" s="403"/>
      <c r="U627" s="404"/>
    </row>
    <row r="628" spans="13:21" x14ac:dyDescent="0.2">
      <c r="M628" s="402"/>
      <c r="N628" s="402"/>
      <c r="O628" s="402"/>
      <c r="P628" s="405"/>
      <c r="R628" s="404"/>
      <c r="S628" s="404"/>
      <c r="T628" s="403"/>
      <c r="U628" s="404"/>
    </row>
    <row r="629" spans="13:21" x14ac:dyDescent="0.2">
      <c r="M629" s="402"/>
      <c r="N629" s="402"/>
      <c r="O629" s="402"/>
      <c r="P629" s="405"/>
      <c r="R629" s="404"/>
      <c r="S629" s="404"/>
      <c r="T629" s="403"/>
      <c r="U629" s="404"/>
    </row>
    <row r="630" spans="13:21" x14ac:dyDescent="0.2">
      <c r="M630" s="402"/>
      <c r="N630" s="402"/>
      <c r="O630" s="402"/>
      <c r="P630" s="405"/>
      <c r="R630" s="404"/>
      <c r="S630" s="404"/>
      <c r="T630" s="403"/>
      <c r="U630" s="404"/>
    </row>
    <row r="631" spans="13:21" x14ac:dyDescent="0.2">
      <c r="M631" s="402"/>
      <c r="N631" s="402"/>
      <c r="O631" s="402"/>
      <c r="P631" s="405"/>
      <c r="R631" s="404"/>
      <c r="S631" s="404"/>
      <c r="T631" s="403"/>
      <c r="U631" s="404"/>
    </row>
    <row r="632" spans="13:21" x14ac:dyDescent="0.2">
      <c r="M632" s="402"/>
      <c r="N632" s="402"/>
      <c r="O632" s="402"/>
      <c r="P632" s="405"/>
      <c r="R632" s="404"/>
      <c r="S632" s="404"/>
      <c r="T632" s="403"/>
      <c r="U632" s="404"/>
    </row>
    <row r="633" spans="13:21" x14ac:dyDescent="0.2">
      <c r="M633" s="402"/>
      <c r="N633" s="402"/>
      <c r="O633" s="402"/>
      <c r="P633" s="405"/>
      <c r="R633" s="404"/>
      <c r="S633" s="404"/>
      <c r="T633" s="403"/>
      <c r="U633" s="404"/>
    </row>
    <row r="634" spans="13:21" x14ac:dyDescent="0.2">
      <c r="M634" s="402"/>
      <c r="N634" s="402"/>
      <c r="O634" s="402"/>
      <c r="P634" s="405"/>
      <c r="R634" s="404"/>
      <c r="S634" s="404"/>
      <c r="T634" s="403"/>
      <c r="U634" s="404"/>
    </row>
    <row r="635" spans="13:21" x14ac:dyDescent="0.2">
      <c r="M635" s="402"/>
      <c r="N635" s="402"/>
      <c r="O635" s="402"/>
      <c r="P635" s="405"/>
      <c r="R635" s="404"/>
      <c r="S635" s="404"/>
      <c r="T635" s="403"/>
      <c r="U635" s="404"/>
    </row>
    <row r="636" spans="13:21" x14ac:dyDescent="0.2">
      <c r="M636" s="402"/>
      <c r="N636" s="402"/>
      <c r="O636" s="402"/>
      <c r="P636" s="405"/>
      <c r="R636" s="404"/>
      <c r="S636" s="404"/>
      <c r="T636" s="403"/>
      <c r="U636" s="404"/>
    </row>
    <row r="637" spans="13:21" x14ac:dyDescent="0.2">
      <c r="M637" s="402"/>
      <c r="N637" s="402"/>
      <c r="O637" s="402"/>
      <c r="P637" s="405"/>
      <c r="R637" s="404"/>
      <c r="S637" s="404"/>
      <c r="T637" s="403"/>
      <c r="U637" s="404"/>
    </row>
    <row r="638" spans="13:21" x14ac:dyDescent="0.2">
      <c r="M638" s="402"/>
      <c r="N638" s="402"/>
      <c r="O638" s="402"/>
      <c r="P638" s="405"/>
      <c r="R638" s="404"/>
      <c r="S638" s="404"/>
      <c r="T638" s="403"/>
      <c r="U638" s="404"/>
    </row>
    <row r="639" spans="13:21" x14ac:dyDescent="0.2">
      <c r="M639" s="402"/>
      <c r="N639" s="402"/>
      <c r="O639" s="402"/>
      <c r="P639" s="405"/>
      <c r="R639" s="404"/>
      <c r="S639" s="404"/>
      <c r="T639" s="403"/>
      <c r="U639" s="404"/>
    </row>
    <row r="640" spans="13:21" x14ac:dyDescent="0.2">
      <c r="M640" s="402"/>
      <c r="N640" s="402"/>
      <c r="O640" s="402"/>
      <c r="P640" s="405"/>
      <c r="R640" s="404"/>
      <c r="S640" s="404"/>
      <c r="T640" s="403"/>
      <c r="U640" s="404"/>
    </row>
    <row r="641" spans="13:21" x14ac:dyDescent="0.2">
      <c r="M641" s="402"/>
      <c r="N641" s="402"/>
      <c r="O641" s="402"/>
      <c r="P641" s="405"/>
      <c r="R641" s="404"/>
      <c r="S641" s="404"/>
      <c r="T641" s="403"/>
      <c r="U641" s="404"/>
    </row>
    <row r="642" spans="13:21" x14ac:dyDescent="0.2">
      <c r="M642" s="402"/>
      <c r="N642" s="402"/>
      <c r="O642" s="402"/>
      <c r="P642" s="405"/>
      <c r="R642" s="404"/>
      <c r="S642" s="404"/>
      <c r="T642" s="403"/>
      <c r="U642" s="404"/>
    </row>
    <row r="643" spans="13:21" x14ac:dyDescent="0.2">
      <c r="M643" s="402"/>
      <c r="N643" s="402"/>
      <c r="O643" s="402"/>
      <c r="P643" s="405"/>
      <c r="R643" s="404"/>
      <c r="S643" s="404"/>
      <c r="T643" s="403"/>
      <c r="U643" s="404"/>
    </row>
    <row r="644" spans="13:21" x14ac:dyDescent="0.2">
      <c r="M644" s="402"/>
      <c r="N644" s="402"/>
      <c r="O644" s="402"/>
      <c r="P644" s="405"/>
      <c r="R644" s="404"/>
      <c r="S644" s="404"/>
      <c r="T644" s="403"/>
      <c r="U644" s="404"/>
    </row>
    <row r="645" spans="13:21" x14ac:dyDescent="0.2">
      <c r="M645" s="402"/>
      <c r="N645" s="402"/>
      <c r="O645" s="402"/>
      <c r="P645" s="405"/>
      <c r="R645" s="404"/>
      <c r="S645" s="404"/>
      <c r="T645" s="403"/>
      <c r="U645" s="404"/>
    </row>
    <row r="646" spans="13:21" x14ac:dyDescent="0.2">
      <c r="M646" s="402"/>
      <c r="N646" s="402"/>
      <c r="O646" s="402"/>
      <c r="P646" s="405"/>
      <c r="R646" s="404"/>
      <c r="S646" s="404"/>
      <c r="T646" s="403"/>
      <c r="U646" s="404"/>
    </row>
    <row r="647" spans="13:21" x14ac:dyDescent="0.2">
      <c r="M647" s="402"/>
      <c r="N647" s="402"/>
      <c r="O647" s="402"/>
      <c r="P647" s="405"/>
      <c r="R647" s="404"/>
      <c r="S647" s="404"/>
      <c r="T647" s="403"/>
      <c r="U647" s="404"/>
    </row>
    <row r="648" spans="13:21" x14ac:dyDescent="0.2">
      <c r="M648" s="402"/>
      <c r="N648" s="402"/>
      <c r="O648" s="402"/>
      <c r="P648" s="405"/>
      <c r="R648" s="404"/>
      <c r="S648" s="404"/>
      <c r="T648" s="403"/>
      <c r="U648" s="404"/>
    </row>
    <row r="649" spans="13:21" x14ac:dyDescent="0.2">
      <c r="M649" s="402"/>
      <c r="N649" s="402"/>
      <c r="O649" s="402"/>
      <c r="P649" s="405"/>
      <c r="R649" s="404"/>
      <c r="S649" s="404"/>
      <c r="T649" s="403"/>
      <c r="U649" s="404"/>
    </row>
    <row r="650" spans="13:21" x14ac:dyDescent="0.2">
      <c r="M650" s="402"/>
      <c r="N650" s="402"/>
      <c r="O650" s="402"/>
      <c r="P650" s="405"/>
      <c r="R650" s="404"/>
      <c r="S650" s="404"/>
      <c r="T650" s="403"/>
      <c r="U650" s="404"/>
    </row>
    <row r="651" spans="13:21" x14ac:dyDescent="0.2">
      <c r="M651" s="402"/>
      <c r="N651" s="402"/>
      <c r="O651" s="402"/>
      <c r="P651" s="405"/>
      <c r="R651" s="404"/>
      <c r="S651" s="404"/>
      <c r="T651" s="403"/>
      <c r="U651" s="404"/>
    </row>
    <row r="652" spans="13:21" x14ac:dyDescent="0.2">
      <c r="M652" s="402"/>
      <c r="N652" s="402"/>
      <c r="O652" s="402"/>
      <c r="P652" s="405"/>
      <c r="R652" s="404"/>
      <c r="S652" s="404"/>
      <c r="T652" s="403"/>
      <c r="U652" s="404"/>
    </row>
    <row r="653" spans="13:21" x14ac:dyDescent="0.2">
      <c r="M653" s="402"/>
      <c r="N653" s="402"/>
      <c r="O653" s="402"/>
      <c r="P653" s="405"/>
      <c r="R653" s="404"/>
      <c r="S653" s="404"/>
      <c r="T653" s="403"/>
      <c r="U653" s="404"/>
    </row>
    <row r="654" spans="13:21" x14ac:dyDescent="0.2">
      <c r="M654" s="402"/>
      <c r="N654" s="402"/>
      <c r="O654" s="402"/>
      <c r="P654" s="405"/>
      <c r="R654" s="404"/>
      <c r="S654" s="404"/>
      <c r="T654" s="403"/>
      <c r="U654" s="404"/>
    </row>
    <row r="655" spans="13:21" x14ac:dyDescent="0.2">
      <c r="M655" s="402"/>
      <c r="N655" s="402"/>
      <c r="O655" s="402"/>
      <c r="P655" s="405"/>
      <c r="R655" s="404"/>
      <c r="S655" s="404"/>
      <c r="T655" s="403"/>
      <c r="U655" s="404"/>
    </row>
    <row r="656" spans="13:21" x14ac:dyDescent="0.2">
      <c r="M656" s="402"/>
      <c r="N656" s="402"/>
      <c r="O656" s="402"/>
      <c r="P656" s="405"/>
      <c r="R656" s="404"/>
      <c r="S656" s="404"/>
      <c r="T656" s="403"/>
      <c r="U656" s="404"/>
    </row>
    <row r="657" spans="13:21" x14ac:dyDescent="0.2">
      <c r="M657" s="402"/>
      <c r="N657" s="402"/>
      <c r="O657" s="402"/>
      <c r="P657" s="405"/>
      <c r="R657" s="404"/>
      <c r="S657" s="404"/>
      <c r="T657" s="403"/>
      <c r="U657" s="404"/>
    </row>
    <row r="658" spans="13:21" x14ac:dyDescent="0.2">
      <c r="M658" s="402"/>
      <c r="N658" s="402"/>
      <c r="O658" s="402"/>
      <c r="P658" s="405"/>
      <c r="R658" s="404"/>
      <c r="S658" s="404"/>
      <c r="T658" s="403"/>
      <c r="U658" s="404"/>
    </row>
    <row r="659" spans="13:21" x14ac:dyDescent="0.2">
      <c r="M659" s="402"/>
      <c r="N659" s="402"/>
      <c r="O659" s="402"/>
      <c r="P659" s="405"/>
      <c r="R659" s="404"/>
      <c r="S659" s="404"/>
      <c r="T659" s="403"/>
      <c r="U659" s="404"/>
    </row>
    <row r="660" spans="13:21" x14ac:dyDescent="0.2">
      <c r="M660" s="402"/>
      <c r="N660" s="402"/>
      <c r="O660" s="402"/>
      <c r="P660" s="405"/>
      <c r="R660" s="404"/>
      <c r="S660" s="404"/>
      <c r="T660" s="403"/>
      <c r="U660" s="404"/>
    </row>
    <row r="661" spans="13:21" x14ac:dyDescent="0.2">
      <c r="M661" s="402"/>
      <c r="N661" s="402"/>
      <c r="O661" s="402"/>
      <c r="P661" s="405"/>
      <c r="R661" s="404"/>
      <c r="S661" s="404"/>
      <c r="T661" s="403"/>
      <c r="U661" s="404"/>
    </row>
    <row r="662" spans="13:21" x14ac:dyDescent="0.2">
      <c r="M662" s="402"/>
      <c r="N662" s="402"/>
      <c r="O662" s="402"/>
      <c r="P662" s="405"/>
      <c r="R662" s="404"/>
      <c r="S662" s="404"/>
      <c r="T662" s="403"/>
      <c r="U662" s="404"/>
    </row>
    <row r="663" spans="13:21" x14ac:dyDescent="0.2">
      <c r="M663" s="402"/>
      <c r="N663" s="402"/>
      <c r="O663" s="402"/>
      <c r="P663" s="405"/>
      <c r="R663" s="404"/>
      <c r="S663" s="404"/>
      <c r="T663" s="403"/>
      <c r="U663" s="404"/>
    </row>
    <row r="664" spans="13:21" x14ac:dyDescent="0.2">
      <c r="M664" s="402"/>
      <c r="N664" s="402"/>
      <c r="O664" s="402"/>
      <c r="P664" s="405"/>
      <c r="R664" s="404"/>
      <c r="S664" s="404"/>
      <c r="T664" s="403"/>
      <c r="U664" s="404"/>
    </row>
    <row r="665" spans="13:21" x14ac:dyDescent="0.2">
      <c r="M665" s="402"/>
      <c r="N665" s="402"/>
      <c r="O665" s="402"/>
      <c r="P665" s="405"/>
      <c r="R665" s="404"/>
      <c r="S665" s="404"/>
      <c r="T665" s="403"/>
      <c r="U665" s="404"/>
    </row>
    <row r="666" spans="13:21" x14ac:dyDescent="0.2">
      <c r="M666" s="402"/>
      <c r="N666" s="402"/>
      <c r="O666" s="402"/>
      <c r="P666" s="405"/>
      <c r="R666" s="404"/>
      <c r="S666" s="404"/>
      <c r="T666" s="403"/>
      <c r="U666" s="404"/>
    </row>
    <row r="667" spans="13:21" x14ac:dyDescent="0.2">
      <c r="M667" s="402"/>
      <c r="N667" s="402"/>
      <c r="O667" s="402"/>
      <c r="P667" s="405"/>
      <c r="R667" s="404"/>
      <c r="S667" s="404"/>
      <c r="T667" s="403"/>
      <c r="U667" s="404"/>
    </row>
    <row r="668" spans="13:21" x14ac:dyDescent="0.2">
      <c r="M668" s="402"/>
      <c r="N668" s="402"/>
      <c r="O668" s="402"/>
      <c r="P668" s="405"/>
      <c r="R668" s="404"/>
      <c r="S668" s="404"/>
      <c r="T668" s="403"/>
      <c r="U668" s="404"/>
    </row>
    <row r="669" spans="13:21" x14ac:dyDescent="0.2">
      <c r="M669" s="402"/>
      <c r="N669" s="402"/>
      <c r="O669" s="402"/>
      <c r="P669" s="405"/>
      <c r="R669" s="404"/>
      <c r="S669" s="404"/>
      <c r="T669" s="403"/>
      <c r="U669" s="404"/>
    </row>
    <row r="670" spans="13:21" x14ac:dyDescent="0.2">
      <c r="M670" s="402"/>
      <c r="N670" s="402"/>
      <c r="O670" s="402"/>
      <c r="P670" s="405"/>
      <c r="R670" s="404"/>
      <c r="S670" s="404"/>
      <c r="T670" s="403"/>
      <c r="U670" s="404"/>
    </row>
    <row r="671" spans="13:21" x14ac:dyDescent="0.2">
      <c r="M671" s="402"/>
      <c r="N671" s="402"/>
      <c r="O671" s="402"/>
      <c r="P671" s="405"/>
      <c r="R671" s="404"/>
      <c r="S671" s="404"/>
      <c r="T671" s="403"/>
      <c r="U671" s="404"/>
    </row>
    <row r="672" spans="13:21" x14ac:dyDescent="0.2">
      <c r="M672" s="402"/>
      <c r="N672" s="402"/>
      <c r="O672" s="402"/>
      <c r="P672" s="405"/>
      <c r="R672" s="404"/>
      <c r="S672" s="404"/>
      <c r="T672" s="403"/>
      <c r="U672" s="404"/>
    </row>
    <row r="673" spans="13:21" x14ac:dyDescent="0.2">
      <c r="M673" s="402"/>
      <c r="N673" s="402"/>
      <c r="O673" s="402"/>
      <c r="P673" s="405"/>
      <c r="R673" s="404"/>
      <c r="S673" s="404"/>
      <c r="T673" s="403"/>
      <c r="U673" s="404"/>
    </row>
    <row r="674" spans="13:21" x14ac:dyDescent="0.2">
      <c r="M674" s="402"/>
      <c r="N674" s="402"/>
      <c r="O674" s="402"/>
      <c r="P674" s="405"/>
      <c r="R674" s="404"/>
      <c r="S674" s="404"/>
      <c r="T674" s="403"/>
      <c r="U674" s="404"/>
    </row>
    <row r="675" spans="13:21" x14ac:dyDescent="0.2">
      <c r="M675" s="402"/>
      <c r="N675" s="402"/>
      <c r="O675" s="402"/>
      <c r="P675" s="405"/>
      <c r="R675" s="404"/>
      <c r="S675" s="404"/>
      <c r="T675" s="403"/>
      <c r="U675" s="404"/>
    </row>
    <row r="676" spans="13:21" x14ac:dyDescent="0.2">
      <c r="M676" s="402"/>
      <c r="N676" s="402"/>
      <c r="O676" s="402"/>
      <c r="P676" s="405"/>
      <c r="R676" s="404"/>
      <c r="S676" s="404"/>
      <c r="T676" s="403"/>
      <c r="U676" s="404"/>
    </row>
    <row r="677" spans="13:21" x14ac:dyDescent="0.2">
      <c r="M677" s="402"/>
      <c r="N677" s="402"/>
      <c r="O677" s="402"/>
      <c r="P677" s="405"/>
      <c r="R677" s="404"/>
      <c r="S677" s="404"/>
      <c r="T677" s="403"/>
      <c r="U677" s="404"/>
    </row>
    <row r="678" spans="13:21" x14ac:dyDescent="0.2">
      <c r="M678" s="402"/>
      <c r="N678" s="402"/>
      <c r="O678" s="402"/>
      <c r="P678" s="405"/>
      <c r="R678" s="404"/>
      <c r="S678" s="404"/>
      <c r="T678" s="403"/>
      <c r="U678" s="404"/>
    </row>
    <row r="679" spans="13:21" x14ac:dyDescent="0.2">
      <c r="M679" s="402"/>
      <c r="N679" s="402"/>
      <c r="O679" s="402"/>
      <c r="P679" s="405"/>
      <c r="R679" s="404"/>
      <c r="S679" s="404"/>
      <c r="T679" s="403"/>
      <c r="U679" s="404"/>
    </row>
    <row r="680" spans="13:21" x14ac:dyDescent="0.2">
      <c r="M680" s="402"/>
      <c r="N680" s="402"/>
      <c r="O680" s="402"/>
      <c r="P680" s="405"/>
      <c r="R680" s="404"/>
      <c r="S680" s="404"/>
      <c r="T680" s="403"/>
      <c r="U680" s="404"/>
    </row>
    <row r="681" spans="13:21" x14ac:dyDescent="0.2">
      <c r="M681" s="402"/>
      <c r="N681" s="402"/>
      <c r="O681" s="402"/>
      <c r="P681" s="405"/>
      <c r="R681" s="404"/>
      <c r="S681" s="404"/>
      <c r="T681" s="403"/>
      <c r="U681" s="404"/>
    </row>
    <row r="682" spans="13:21" x14ac:dyDescent="0.2">
      <c r="M682" s="402"/>
      <c r="N682" s="402"/>
      <c r="O682" s="402"/>
      <c r="P682" s="405"/>
      <c r="R682" s="404"/>
      <c r="S682" s="404"/>
      <c r="T682" s="403"/>
      <c r="U682" s="404"/>
    </row>
    <row r="683" spans="13:21" x14ac:dyDescent="0.2">
      <c r="M683" s="402"/>
      <c r="N683" s="402"/>
      <c r="O683" s="402"/>
      <c r="P683" s="405"/>
      <c r="R683" s="404"/>
      <c r="S683" s="404"/>
      <c r="T683" s="403"/>
      <c r="U683" s="404"/>
    </row>
    <row r="684" spans="13:21" x14ac:dyDescent="0.2">
      <c r="M684" s="402"/>
      <c r="N684" s="402"/>
      <c r="O684" s="402"/>
      <c r="P684" s="405"/>
      <c r="R684" s="404"/>
      <c r="S684" s="404"/>
      <c r="T684" s="403"/>
      <c r="U684" s="404"/>
    </row>
    <row r="685" spans="13:21" x14ac:dyDescent="0.2">
      <c r="M685" s="402"/>
      <c r="N685" s="402"/>
      <c r="O685" s="402"/>
      <c r="P685" s="405"/>
      <c r="R685" s="404"/>
      <c r="S685" s="404"/>
      <c r="T685" s="403"/>
      <c r="U685" s="404"/>
    </row>
    <row r="686" spans="13:21" x14ac:dyDescent="0.2">
      <c r="M686" s="402"/>
      <c r="N686" s="402"/>
      <c r="O686" s="402"/>
      <c r="P686" s="405"/>
      <c r="R686" s="404"/>
      <c r="S686" s="404"/>
      <c r="T686" s="403"/>
      <c r="U686" s="404"/>
    </row>
    <row r="687" spans="13:21" x14ac:dyDescent="0.2">
      <c r="M687" s="402"/>
      <c r="N687" s="402"/>
      <c r="O687" s="402"/>
      <c r="P687" s="405"/>
      <c r="R687" s="404"/>
      <c r="S687" s="404"/>
      <c r="T687" s="403"/>
      <c r="U687" s="404"/>
    </row>
    <row r="688" spans="13:21" x14ac:dyDescent="0.2">
      <c r="M688" s="402"/>
      <c r="N688" s="402"/>
      <c r="O688" s="402"/>
      <c r="P688" s="405"/>
      <c r="R688" s="404"/>
      <c r="S688" s="404"/>
      <c r="T688" s="403"/>
      <c r="U688" s="404"/>
    </row>
    <row r="689" spans="13:21" x14ac:dyDescent="0.2">
      <c r="M689" s="402"/>
      <c r="N689" s="402"/>
      <c r="O689" s="402"/>
      <c r="P689" s="405"/>
      <c r="R689" s="404"/>
      <c r="S689" s="404"/>
      <c r="T689" s="403"/>
      <c r="U689" s="404"/>
    </row>
    <row r="690" spans="13:21" x14ac:dyDescent="0.2">
      <c r="M690" s="402"/>
      <c r="N690" s="402"/>
      <c r="O690" s="402"/>
      <c r="P690" s="405"/>
      <c r="R690" s="404"/>
      <c r="S690" s="404"/>
      <c r="T690" s="403"/>
      <c r="U690" s="404"/>
    </row>
    <row r="691" spans="13:21" x14ac:dyDescent="0.2">
      <c r="M691" s="402"/>
      <c r="N691" s="402"/>
      <c r="O691" s="402"/>
      <c r="P691" s="405"/>
      <c r="R691" s="404"/>
      <c r="S691" s="404"/>
      <c r="T691" s="403"/>
      <c r="U691" s="404"/>
    </row>
    <row r="692" spans="13:21" x14ac:dyDescent="0.2">
      <c r="M692" s="402"/>
      <c r="N692" s="402"/>
      <c r="O692" s="402"/>
      <c r="P692" s="405"/>
      <c r="R692" s="404"/>
      <c r="S692" s="404"/>
      <c r="T692" s="403"/>
      <c r="U692" s="404"/>
    </row>
    <row r="693" spans="13:21" x14ac:dyDescent="0.2">
      <c r="M693" s="402"/>
      <c r="N693" s="402"/>
      <c r="O693" s="402"/>
      <c r="P693" s="405"/>
      <c r="R693" s="404"/>
      <c r="S693" s="404"/>
      <c r="T693" s="403"/>
      <c r="U693" s="404"/>
    </row>
    <row r="694" spans="13:21" x14ac:dyDescent="0.2">
      <c r="M694" s="402"/>
      <c r="N694" s="402"/>
      <c r="O694" s="402"/>
      <c r="P694" s="405"/>
      <c r="R694" s="404"/>
      <c r="S694" s="404"/>
      <c r="T694" s="403"/>
      <c r="U694" s="404"/>
    </row>
    <row r="695" spans="13:21" x14ac:dyDescent="0.2">
      <c r="M695" s="402"/>
      <c r="N695" s="402"/>
      <c r="O695" s="402"/>
      <c r="P695" s="405"/>
      <c r="R695" s="404"/>
      <c r="S695" s="404"/>
      <c r="T695" s="403"/>
      <c r="U695" s="404"/>
    </row>
    <row r="696" spans="13:21" x14ac:dyDescent="0.2">
      <c r="M696" s="402"/>
      <c r="N696" s="402"/>
      <c r="O696" s="402"/>
      <c r="P696" s="405"/>
      <c r="R696" s="404"/>
      <c r="S696" s="404"/>
      <c r="T696" s="403"/>
      <c r="U696" s="404"/>
    </row>
    <row r="697" spans="13:21" x14ac:dyDescent="0.2">
      <c r="M697" s="402"/>
      <c r="N697" s="402"/>
      <c r="O697" s="402"/>
      <c r="P697" s="405"/>
      <c r="R697" s="404"/>
      <c r="S697" s="404"/>
      <c r="T697" s="403"/>
      <c r="U697" s="404"/>
    </row>
    <row r="698" spans="13:21" x14ac:dyDescent="0.2">
      <c r="M698" s="402"/>
      <c r="N698" s="402"/>
      <c r="O698" s="402"/>
      <c r="P698" s="405"/>
      <c r="R698" s="404"/>
      <c r="S698" s="404"/>
      <c r="T698" s="403"/>
      <c r="U698" s="404"/>
    </row>
    <row r="699" spans="13:21" x14ac:dyDescent="0.2">
      <c r="M699" s="402"/>
      <c r="N699" s="402"/>
      <c r="O699" s="402"/>
      <c r="P699" s="405"/>
      <c r="R699" s="404"/>
      <c r="S699" s="404"/>
      <c r="T699" s="403"/>
      <c r="U699" s="404"/>
    </row>
    <row r="700" spans="13:21" x14ac:dyDescent="0.2">
      <c r="M700" s="402"/>
      <c r="N700" s="402"/>
      <c r="O700" s="402"/>
      <c r="P700" s="405"/>
      <c r="R700" s="404"/>
      <c r="S700" s="404"/>
      <c r="T700" s="403"/>
      <c r="U700" s="404"/>
    </row>
    <row r="701" spans="13:21" x14ac:dyDescent="0.2">
      <c r="M701" s="402"/>
      <c r="N701" s="402"/>
      <c r="O701" s="402"/>
      <c r="P701" s="405"/>
      <c r="R701" s="404"/>
      <c r="S701" s="404"/>
      <c r="T701" s="403"/>
      <c r="U701" s="404"/>
    </row>
    <row r="702" spans="13:21" x14ac:dyDescent="0.2">
      <c r="M702" s="402"/>
      <c r="N702" s="402"/>
      <c r="O702" s="402"/>
      <c r="P702" s="405"/>
      <c r="R702" s="404"/>
      <c r="S702" s="404"/>
      <c r="T702" s="403"/>
      <c r="U702" s="404"/>
    </row>
    <row r="703" spans="13:21" x14ac:dyDescent="0.2">
      <c r="M703" s="402"/>
      <c r="N703" s="402"/>
      <c r="O703" s="402"/>
      <c r="P703" s="405"/>
      <c r="R703" s="404"/>
      <c r="S703" s="404"/>
      <c r="T703" s="403"/>
      <c r="U703" s="404"/>
    </row>
    <row r="704" spans="13:21" x14ac:dyDescent="0.2">
      <c r="M704" s="402"/>
      <c r="N704" s="402"/>
      <c r="O704" s="402"/>
      <c r="P704" s="405"/>
      <c r="R704" s="404"/>
      <c r="S704" s="404"/>
      <c r="T704" s="403"/>
      <c r="U704" s="404"/>
    </row>
    <row r="705" spans="13:21" x14ac:dyDescent="0.2">
      <c r="M705" s="402"/>
      <c r="N705" s="402"/>
      <c r="O705" s="402"/>
      <c r="P705" s="405"/>
      <c r="R705" s="404"/>
      <c r="S705" s="404"/>
      <c r="T705" s="403"/>
      <c r="U705" s="404"/>
    </row>
    <row r="706" spans="13:21" x14ac:dyDescent="0.2">
      <c r="M706" s="402"/>
      <c r="N706" s="402"/>
      <c r="O706" s="402"/>
      <c r="P706" s="405"/>
      <c r="R706" s="404"/>
      <c r="S706" s="404"/>
      <c r="T706" s="403"/>
      <c r="U706" s="404"/>
    </row>
    <row r="707" spans="13:21" x14ac:dyDescent="0.2">
      <c r="M707" s="402"/>
      <c r="N707" s="402"/>
      <c r="O707" s="402"/>
      <c r="P707" s="405"/>
      <c r="R707" s="404"/>
      <c r="S707" s="404"/>
      <c r="T707" s="403"/>
      <c r="U707" s="404"/>
    </row>
    <row r="708" spans="13:21" x14ac:dyDescent="0.2">
      <c r="M708" s="402"/>
      <c r="N708" s="402"/>
      <c r="O708" s="402"/>
      <c r="P708" s="405"/>
      <c r="R708" s="404"/>
      <c r="S708" s="404"/>
      <c r="T708" s="403"/>
      <c r="U708" s="404"/>
    </row>
    <row r="709" spans="13:21" x14ac:dyDescent="0.2">
      <c r="M709" s="402"/>
      <c r="N709" s="402"/>
      <c r="O709" s="402"/>
      <c r="P709" s="405"/>
      <c r="R709" s="404"/>
      <c r="S709" s="404"/>
      <c r="T709" s="403"/>
      <c r="U709" s="404"/>
    </row>
    <row r="710" spans="13:21" x14ac:dyDescent="0.2">
      <c r="M710" s="402"/>
      <c r="N710" s="402"/>
      <c r="O710" s="402"/>
      <c r="P710" s="405"/>
      <c r="R710" s="404"/>
      <c r="S710" s="404"/>
      <c r="T710" s="403"/>
      <c r="U710" s="404"/>
    </row>
    <row r="711" spans="13:21" x14ac:dyDescent="0.2">
      <c r="M711" s="402"/>
      <c r="N711" s="402"/>
      <c r="O711" s="402"/>
      <c r="P711" s="405"/>
      <c r="R711" s="404"/>
      <c r="S711" s="404"/>
      <c r="T711" s="403"/>
      <c r="U711" s="404"/>
    </row>
    <row r="712" spans="13:21" x14ac:dyDescent="0.2">
      <c r="M712" s="402"/>
      <c r="N712" s="402"/>
      <c r="O712" s="402"/>
      <c r="P712" s="405"/>
      <c r="R712" s="404"/>
      <c r="S712" s="404"/>
      <c r="T712" s="403"/>
      <c r="U712" s="404"/>
    </row>
    <row r="713" spans="13:21" x14ac:dyDescent="0.2">
      <c r="M713" s="402"/>
      <c r="N713" s="402"/>
      <c r="O713" s="402"/>
      <c r="P713" s="405"/>
      <c r="R713" s="404"/>
      <c r="S713" s="404"/>
      <c r="T713" s="403"/>
      <c r="U713" s="404"/>
    </row>
    <row r="714" spans="13:21" x14ac:dyDescent="0.2">
      <c r="M714" s="402"/>
      <c r="N714" s="402"/>
      <c r="O714" s="402"/>
      <c r="P714" s="405"/>
      <c r="R714" s="404"/>
      <c r="S714" s="404"/>
      <c r="T714" s="403"/>
      <c r="U714" s="404"/>
    </row>
    <row r="715" spans="13:21" x14ac:dyDescent="0.2">
      <c r="M715" s="402"/>
      <c r="N715" s="402"/>
      <c r="O715" s="402"/>
      <c r="P715" s="405"/>
      <c r="R715" s="404"/>
      <c r="S715" s="404"/>
      <c r="T715" s="403"/>
      <c r="U715" s="404"/>
    </row>
    <row r="716" spans="13:21" x14ac:dyDescent="0.2">
      <c r="M716" s="402"/>
      <c r="N716" s="402"/>
      <c r="O716" s="402"/>
      <c r="P716" s="405"/>
      <c r="R716" s="404"/>
      <c r="S716" s="404"/>
      <c r="T716" s="403"/>
      <c r="U716" s="404"/>
    </row>
    <row r="717" spans="13:21" x14ac:dyDescent="0.2">
      <c r="M717" s="402"/>
      <c r="N717" s="402"/>
      <c r="O717" s="402"/>
      <c r="P717" s="405"/>
      <c r="R717" s="404"/>
      <c r="S717" s="404"/>
      <c r="T717" s="403"/>
      <c r="U717" s="404"/>
    </row>
    <row r="718" spans="13:21" x14ac:dyDescent="0.2">
      <c r="M718" s="402"/>
      <c r="N718" s="402"/>
      <c r="O718" s="402"/>
      <c r="P718" s="405"/>
      <c r="R718" s="404"/>
      <c r="S718" s="404"/>
      <c r="T718" s="403"/>
      <c r="U718" s="404"/>
    </row>
    <row r="719" spans="13:21" x14ac:dyDescent="0.2">
      <c r="M719" s="402"/>
      <c r="N719" s="402"/>
      <c r="O719" s="402"/>
      <c r="P719" s="405"/>
      <c r="R719" s="404"/>
      <c r="S719" s="404"/>
      <c r="T719" s="403"/>
      <c r="U719" s="404"/>
    </row>
    <row r="720" spans="13:21" x14ac:dyDescent="0.2">
      <c r="M720" s="402"/>
      <c r="N720" s="402"/>
      <c r="O720" s="402"/>
      <c r="P720" s="405"/>
      <c r="R720" s="404"/>
      <c r="S720" s="404"/>
      <c r="T720" s="403"/>
      <c r="U720" s="404"/>
    </row>
    <row r="721" spans="13:21" x14ac:dyDescent="0.2">
      <c r="M721" s="402"/>
      <c r="N721" s="402"/>
      <c r="O721" s="402"/>
      <c r="P721" s="405"/>
      <c r="R721" s="404"/>
      <c r="S721" s="404"/>
      <c r="T721" s="403"/>
      <c r="U721" s="404"/>
    </row>
    <row r="722" spans="13:21" x14ac:dyDescent="0.2">
      <c r="M722" s="402"/>
      <c r="N722" s="402"/>
      <c r="O722" s="402"/>
      <c r="P722" s="405"/>
      <c r="R722" s="404"/>
      <c r="S722" s="404"/>
      <c r="T722" s="403"/>
      <c r="U722" s="404"/>
    </row>
    <row r="723" spans="13:21" x14ac:dyDescent="0.2">
      <c r="M723" s="402"/>
      <c r="N723" s="402"/>
      <c r="O723" s="402"/>
      <c r="P723" s="405"/>
      <c r="R723" s="404"/>
      <c r="S723" s="404"/>
      <c r="T723" s="403"/>
      <c r="U723" s="404"/>
    </row>
    <row r="724" spans="13:21" x14ac:dyDescent="0.2">
      <c r="M724" s="402"/>
      <c r="N724" s="402"/>
      <c r="O724" s="402"/>
      <c r="P724" s="405"/>
      <c r="R724" s="404"/>
      <c r="S724" s="404"/>
      <c r="T724" s="403"/>
      <c r="U724" s="404"/>
    </row>
    <row r="725" spans="13:21" x14ac:dyDescent="0.2">
      <c r="M725" s="402"/>
      <c r="N725" s="402"/>
      <c r="O725" s="402"/>
      <c r="P725" s="405"/>
      <c r="R725" s="404"/>
      <c r="S725" s="404"/>
      <c r="T725" s="403"/>
      <c r="U725" s="404"/>
    </row>
    <row r="726" spans="13:21" x14ac:dyDescent="0.2">
      <c r="M726" s="402"/>
      <c r="N726" s="402"/>
      <c r="O726" s="402"/>
      <c r="P726" s="405"/>
      <c r="R726" s="404"/>
      <c r="S726" s="404"/>
      <c r="T726" s="403"/>
      <c r="U726" s="404"/>
    </row>
    <row r="727" spans="13:21" x14ac:dyDescent="0.2">
      <c r="M727" s="402"/>
      <c r="N727" s="402"/>
      <c r="O727" s="402"/>
      <c r="P727" s="405"/>
      <c r="R727" s="404"/>
      <c r="S727" s="404"/>
      <c r="T727" s="403"/>
      <c r="U727" s="404"/>
    </row>
    <row r="728" spans="13:21" x14ac:dyDescent="0.2">
      <c r="M728" s="402"/>
      <c r="N728" s="402"/>
      <c r="O728" s="402"/>
      <c r="P728" s="405"/>
      <c r="R728" s="404"/>
      <c r="S728" s="404"/>
      <c r="T728" s="403"/>
      <c r="U728" s="404"/>
    </row>
    <row r="729" spans="13:21" x14ac:dyDescent="0.2">
      <c r="M729" s="402"/>
      <c r="N729" s="402"/>
      <c r="O729" s="402"/>
      <c r="P729" s="405"/>
      <c r="R729" s="404"/>
      <c r="S729" s="404"/>
      <c r="T729" s="403"/>
      <c r="U729" s="404"/>
    </row>
    <row r="730" spans="13:21" x14ac:dyDescent="0.2">
      <c r="M730" s="402"/>
      <c r="N730" s="402"/>
      <c r="O730" s="402"/>
      <c r="P730" s="405"/>
      <c r="R730" s="404"/>
      <c r="S730" s="404"/>
      <c r="T730" s="403"/>
      <c r="U730" s="404"/>
    </row>
    <row r="731" spans="13:21" x14ac:dyDescent="0.2">
      <c r="M731" s="402"/>
      <c r="N731" s="402"/>
      <c r="O731" s="402"/>
      <c r="P731" s="405"/>
      <c r="R731" s="404"/>
      <c r="S731" s="404"/>
      <c r="T731" s="403"/>
      <c r="U731" s="404"/>
    </row>
    <row r="732" spans="13:21" x14ac:dyDescent="0.2">
      <c r="M732" s="402"/>
      <c r="N732" s="402"/>
      <c r="O732" s="402"/>
      <c r="P732" s="405"/>
      <c r="R732" s="404"/>
      <c r="S732" s="404"/>
      <c r="T732" s="403"/>
      <c r="U732" s="404"/>
    </row>
    <row r="733" spans="13:21" x14ac:dyDescent="0.2">
      <c r="M733" s="402"/>
      <c r="N733" s="402"/>
      <c r="O733" s="402"/>
      <c r="P733" s="405"/>
      <c r="R733" s="404"/>
      <c r="S733" s="404"/>
      <c r="T733" s="403"/>
      <c r="U733" s="404"/>
    </row>
    <row r="734" spans="13:21" x14ac:dyDescent="0.2">
      <c r="M734" s="402"/>
      <c r="N734" s="402"/>
      <c r="O734" s="402"/>
      <c r="P734" s="405"/>
      <c r="R734" s="404"/>
      <c r="S734" s="404"/>
      <c r="T734" s="403"/>
      <c r="U734" s="404"/>
    </row>
    <row r="735" spans="13:21" x14ac:dyDescent="0.2">
      <c r="M735" s="402"/>
      <c r="N735" s="402"/>
      <c r="O735" s="402"/>
      <c r="P735" s="405"/>
      <c r="R735" s="404"/>
      <c r="S735" s="404"/>
      <c r="T735" s="403"/>
      <c r="U735" s="404"/>
    </row>
    <row r="736" spans="13:21" x14ac:dyDescent="0.2">
      <c r="M736" s="402"/>
      <c r="N736" s="402"/>
      <c r="O736" s="402"/>
      <c r="P736" s="405"/>
      <c r="R736" s="404"/>
      <c r="S736" s="404"/>
      <c r="T736" s="403"/>
      <c r="U736" s="404"/>
    </row>
    <row r="737" spans="13:21" x14ac:dyDescent="0.2">
      <c r="M737" s="402"/>
      <c r="N737" s="402"/>
      <c r="O737" s="402"/>
      <c r="P737" s="405"/>
      <c r="R737" s="404"/>
      <c r="S737" s="404"/>
      <c r="T737" s="403"/>
      <c r="U737" s="404"/>
    </row>
    <row r="738" spans="13:21" x14ac:dyDescent="0.2">
      <c r="M738" s="402"/>
      <c r="N738" s="402"/>
      <c r="O738" s="402"/>
      <c r="P738" s="405"/>
      <c r="R738" s="404"/>
      <c r="S738" s="404"/>
      <c r="T738" s="403"/>
      <c r="U738" s="404"/>
    </row>
    <row r="739" spans="13:21" x14ac:dyDescent="0.2">
      <c r="M739" s="402"/>
      <c r="N739" s="402"/>
      <c r="O739" s="402"/>
      <c r="P739" s="405"/>
      <c r="R739" s="404"/>
      <c r="S739" s="404"/>
      <c r="T739" s="403"/>
      <c r="U739" s="404"/>
    </row>
    <row r="740" spans="13:21" x14ac:dyDescent="0.2">
      <c r="M740" s="402"/>
      <c r="N740" s="402"/>
      <c r="O740" s="402"/>
      <c r="P740" s="405"/>
      <c r="R740" s="404"/>
      <c r="S740" s="404"/>
      <c r="T740" s="403"/>
      <c r="U740" s="404"/>
    </row>
    <row r="741" spans="13:21" x14ac:dyDescent="0.2">
      <c r="M741" s="402"/>
      <c r="N741" s="402"/>
      <c r="O741" s="402"/>
      <c r="P741" s="405"/>
      <c r="R741" s="404"/>
      <c r="S741" s="404"/>
      <c r="T741" s="403"/>
      <c r="U741" s="404"/>
    </row>
    <row r="742" spans="13:21" x14ac:dyDescent="0.2">
      <c r="M742" s="402"/>
      <c r="N742" s="402"/>
      <c r="O742" s="402"/>
      <c r="P742" s="405"/>
      <c r="R742" s="404"/>
      <c r="S742" s="404"/>
      <c r="T742" s="403"/>
      <c r="U742" s="404"/>
    </row>
    <row r="743" spans="13:21" x14ac:dyDescent="0.2">
      <c r="M743" s="402"/>
      <c r="N743" s="402"/>
      <c r="O743" s="402"/>
      <c r="P743" s="405"/>
      <c r="R743" s="404"/>
      <c r="S743" s="404"/>
      <c r="T743" s="403"/>
      <c r="U743" s="404"/>
    </row>
    <row r="744" spans="13:21" x14ac:dyDescent="0.2">
      <c r="M744" s="402"/>
      <c r="N744" s="402"/>
      <c r="O744" s="402"/>
      <c r="P744" s="405"/>
      <c r="R744" s="404"/>
      <c r="S744" s="404"/>
      <c r="T744" s="403"/>
      <c r="U744" s="404"/>
    </row>
    <row r="745" spans="13:21" x14ac:dyDescent="0.2">
      <c r="M745" s="402"/>
      <c r="N745" s="402"/>
      <c r="O745" s="402"/>
      <c r="P745" s="405"/>
      <c r="R745" s="404"/>
      <c r="S745" s="404"/>
      <c r="T745" s="403"/>
      <c r="U745" s="404"/>
    </row>
    <row r="746" spans="13:21" x14ac:dyDescent="0.2">
      <c r="M746" s="402"/>
      <c r="N746" s="402"/>
      <c r="O746" s="402"/>
      <c r="P746" s="405"/>
      <c r="R746" s="404"/>
      <c r="S746" s="404"/>
      <c r="T746" s="403"/>
      <c r="U746" s="404"/>
    </row>
    <row r="747" spans="13:21" x14ac:dyDescent="0.2">
      <c r="M747" s="402"/>
      <c r="N747" s="402"/>
      <c r="O747" s="402"/>
      <c r="P747" s="405"/>
      <c r="R747" s="404"/>
      <c r="S747" s="404"/>
      <c r="T747" s="403"/>
      <c r="U747" s="404"/>
    </row>
    <row r="748" spans="13:21" x14ac:dyDescent="0.2">
      <c r="M748" s="402"/>
      <c r="N748" s="402"/>
      <c r="O748" s="402"/>
      <c r="P748" s="405"/>
      <c r="R748" s="404"/>
      <c r="S748" s="404"/>
      <c r="T748" s="403"/>
      <c r="U748" s="404"/>
    </row>
    <row r="749" spans="13:21" x14ac:dyDescent="0.2">
      <c r="M749" s="402"/>
      <c r="N749" s="402"/>
      <c r="O749" s="402"/>
      <c r="P749" s="405"/>
      <c r="R749" s="404"/>
      <c r="S749" s="404"/>
      <c r="T749" s="403"/>
      <c r="U749" s="404"/>
    </row>
    <row r="750" spans="13:21" x14ac:dyDescent="0.2">
      <c r="M750" s="402"/>
      <c r="N750" s="402"/>
      <c r="O750" s="402"/>
      <c r="P750" s="405"/>
      <c r="R750" s="404"/>
      <c r="S750" s="404"/>
      <c r="T750" s="403"/>
      <c r="U750" s="404"/>
    </row>
    <row r="751" spans="13:21" x14ac:dyDescent="0.2">
      <c r="M751" s="402"/>
      <c r="N751" s="402"/>
      <c r="O751" s="402"/>
      <c r="P751" s="405"/>
      <c r="R751" s="404"/>
      <c r="S751" s="404"/>
      <c r="T751" s="403"/>
      <c r="U751" s="404"/>
    </row>
    <row r="752" spans="13:21" x14ac:dyDescent="0.2">
      <c r="M752" s="402"/>
      <c r="N752" s="402"/>
      <c r="O752" s="402"/>
      <c r="P752" s="405"/>
      <c r="R752" s="404"/>
      <c r="S752" s="404"/>
      <c r="T752" s="403"/>
      <c r="U752" s="404"/>
    </row>
    <row r="753" spans="13:21" x14ac:dyDescent="0.2">
      <c r="M753" s="402"/>
      <c r="N753" s="402"/>
      <c r="O753" s="402"/>
      <c r="P753" s="405"/>
      <c r="R753" s="404"/>
      <c r="S753" s="404"/>
      <c r="T753" s="403"/>
      <c r="U753" s="404"/>
    </row>
    <row r="754" spans="13:21" x14ac:dyDescent="0.2">
      <c r="M754" s="402"/>
      <c r="N754" s="402"/>
      <c r="O754" s="402"/>
      <c r="P754" s="405"/>
      <c r="R754" s="404"/>
      <c r="S754" s="404"/>
      <c r="T754" s="403"/>
      <c r="U754" s="404"/>
    </row>
    <row r="755" spans="13:21" x14ac:dyDescent="0.2">
      <c r="M755" s="402"/>
      <c r="N755" s="402"/>
      <c r="O755" s="402"/>
      <c r="P755" s="405"/>
      <c r="R755" s="404"/>
      <c r="S755" s="404"/>
      <c r="T755" s="403"/>
      <c r="U755" s="404"/>
    </row>
    <row r="756" spans="13:21" x14ac:dyDescent="0.2">
      <c r="M756" s="402"/>
      <c r="N756" s="402"/>
      <c r="O756" s="402"/>
      <c r="P756" s="405"/>
      <c r="R756" s="404"/>
      <c r="S756" s="404"/>
      <c r="T756" s="403"/>
      <c r="U756" s="404"/>
    </row>
    <row r="757" spans="13:21" x14ac:dyDescent="0.2">
      <c r="M757" s="402"/>
      <c r="N757" s="402"/>
      <c r="O757" s="402"/>
      <c r="P757" s="405"/>
      <c r="R757" s="404"/>
      <c r="S757" s="404"/>
      <c r="T757" s="403"/>
      <c r="U757" s="404"/>
    </row>
    <row r="758" spans="13:21" x14ac:dyDescent="0.2">
      <c r="M758" s="402"/>
      <c r="N758" s="402"/>
      <c r="O758" s="402"/>
      <c r="P758" s="405"/>
      <c r="R758" s="404"/>
      <c r="S758" s="404"/>
      <c r="T758" s="403"/>
      <c r="U758" s="404"/>
    </row>
    <row r="759" spans="13:21" x14ac:dyDescent="0.2">
      <c r="M759" s="402"/>
      <c r="N759" s="402"/>
      <c r="O759" s="402"/>
      <c r="P759" s="405"/>
      <c r="R759" s="404"/>
      <c r="S759" s="404"/>
      <c r="T759" s="403"/>
      <c r="U759" s="404"/>
    </row>
    <row r="760" spans="13:21" x14ac:dyDescent="0.2">
      <c r="M760" s="402"/>
      <c r="N760" s="402"/>
      <c r="O760" s="402"/>
      <c r="P760" s="405"/>
      <c r="R760" s="404"/>
      <c r="S760" s="404"/>
      <c r="T760" s="403"/>
      <c r="U760" s="404"/>
    </row>
    <row r="761" spans="13:21" x14ac:dyDescent="0.2">
      <c r="M761" s="402"/>
      <c r="N761" s="402"/>
      <c r="O761" s="402"/>
      <c r="P761" s="405"/>
      <c r="R761" s="404"/>
      <c r="S761" s="404"/>
      <c r="T761" s="403"/>
      <c r="U761" s="404"/>
    </row>
    <row r="762" spans="13:21" x14ac:dyDescent="0.2">
      <c r="M762" s="402"/>
      <c r="N762" s="402"/>
      <c r="O762" s="402"/>
      <c r="P762" s="405"/>
      <c r="R762" s="404"/>
      <c r="S762" s="404"/>
      <c r="T762" s="403"/>
      <c r="U762" s="404"/>
    </row>
    <row r="763" spans="13:21" x14ac:dyDescent="0.2">
      <c r="M763" s="402"/>
      <c r="N763" s="402"/>
      <c r="O763" s="402"/>
      <c r="P763" s="405"/>
      <c r="R763" s="404"/>
      <c r="S763" s="404"/>
      <c r="T763" s="403"/>
      <c r="U763" s="404"/>
    </row>
    <row r="764" spans="13:21" x14ac:dyDescent="0.2">
      <c r="M764" s="402"/>
      <c r="N764" s="402"/>
      <c r="O764" s="402"/>
      <c r="P764" s="405"/>
      <c r="R764" s="404"/>
      <c r="S764" s="404"/>
      <c r="T764" s="403"/>
      <c r="U764" s="404"/>
    </row>
    <row r="765" spans="13:21" x14ac:dyDescent="0.2">
      <c r="M765" s="402"/>
      <c r="N765" s="402"/>
      <c r="O765" s="402"/>
      <c r="P765" s="405"/>
      <c r="R765" s="404"/>
      <c r="S765" s="404"/>
      <c r="T765" s="403"/>
      <c r="U765" s="404"/>
    </row>
    <row r="766" spans="13:21" x14ac:dyDescent="0.2">
      <c r="M766" s="402"/>
      <c r="N766" s="402"/>
      <c r="O766" s="402"/>
      <c r="P766" s="405"/>
      <c r="R766" s="404"/>
      <c r="S766" s="404"/>
      <c r="T766" s="403"/>
      <c r="U766" s="404"/>
    </row>
    <row r="767" spans="13:21" x14ac:dyDescent="0.2">
      <c r="M767" s="402"/>
      <c r="N767" s="402"/>
      <c r="O767" s="402"/>
      <c r="P767" s="405"/>
      <c r="R767" s="404"/>
      <c r="S767" s="404"/>
      <c r="T767" s="403"/>
      <c r="U767" s="404"/>
    </row>
    <row r="768" spans="13:21" x14ac:dyDescent="0.2">
      <c r="M768" s="402"/>
      <c r="N768" s="402"/>
      <c r="O768" s="402"/>
      <c r="P768" s="405"/>
      <c r="R768" s="404"/>
      <c r="S768" s="404"/>
      <c r="T768" s="403"/>
      <c r="U768" s="404"/>
    </row>
    <row r="769" spans="13:21" x14ac:dyDescent="0.2">
      <c r="M769" s="402"/>
      <c r="N769" s="402"/>
      <c r="O769" s="402"/>
      <c r="P769" s="405"/>
      <c r="R769" s="404"/>
      <c r="S769" s="404"/>
      <c r="T769" s="403"/>
      <c r="U769" s="404"/>
    </row>
    <row r="770" spans="13:21" x14ac:dyDescent="0.2">
      <c r="M770" s="402"/>
      <c r="N770" s="402"/>
      <c r="O770" s="402"/>
      <c r="P770" s="405"/>
      <c r="R770" s="404"/>
      <c r="S770" s="404"/>
      <c r="T770" s="403"/>
      <c r="U770" s="404"/>
    </row>
    <row r="771" spans="13:21" x14ac:dyDescent="0.2">
      <c r="M771" s="402"/>
      <c r="N771" s="402"/>
      <c r="O771" s="402"/>
      <c r="P771" s="405"/>
      <c r="R771" s="404"/>
      <c r="S771" s="404"/>
      <c r="T771" s="403"/>
      <c r="U771" s="404"/>
    </row>
    <row r="772" spans="13:21" x14ac:dyDescent="0.2">
      <c r="M772" s="402"/>
      <c r="N772" s="402"/>
      <c r="O772" s="402"/>
      <c r="P772" s="405"/>
      <c r="R772" s="404"/>
      <c r="S772" s="404"/>
      <c r="T772" s="403"/>
      <c r="U772" s="404"/>
    </row>
    <row r="773" spans="13:21" x14ac:dyDescent="0.2">
      <c r="M773" s="402"/>
      <c r="N773" s="402"/>
      <c r="O773" s="402"/>
      <c r="P773" s="405"/>
      <c r="R773" s="404"/>
      <c r="S773" s="404"/>
      <c r="T773" s="403"/>
      <c r="U773" s="404"/>
    </row>
    <row r="774" spans="13:21" x14ac:dyDescent="0.2">
      <c r="M774" s="402"/>
      <c r="N774" s="402"/>
      <c r="O774" s="402"/>
      <c r="P774" s="405"/>
      <c r="R774" s="404"/>
      <c r="S774" s="404"/>
      <c r="T774" s="403"/>
      <c r="U774" s="404"/>
    </row>
    <row r="775" spans="13:21" x14ac:dyDescent="0.2">
      <c r="M775" s="402"/>
      <c r="N775" s="402"/>
      <c r="O775" s="402"/>
      <c r="P775" s="405"/>
      <c r="R775" s="404"/>
      <c r="S775" s="404"/>
      <c r="T775" s="403"/>
      <c r="U775" s="404"/>
    </row>
    <row r="776" spans="13:21" x14ac:dyDescent="0.2">
      <c r="M776" s="402"/>
      <c r="N776" s="402"/>
      <c r="O776" s="402"/>
      <c r="P776" s="405"/>
      <c r="R776" s="404"/>
      <c r="S776" s="404"/>
      <c r="T776" s="403"/>
      <c r="U776" s="404"/>
    </row>
    <row r="777" spans="13:21" x14ac:dyDescent="0.2">
      <c r="M777" s="402"/>
      <c r="N777" s="402"/>
      <c r="O777" s="402"/>
      <c r="P777" s="405"/>
      <c r="R777" s="404"/>
      <c r="S777" s="404"/>
      <c r="T777" s="403"/>
      <c r="U777" s="404"/>
    </row>
    <row r="778" spans="13:21" x14ac:dyDescent="0.2">
      <c r="M778" s="402"/>
      <c r="N778" s="402"/>
      <c r="O778" s="402"/>
      <c r="P778" s="405"/>
      <c r="R778" s="404"/>
      <c r="S778" s="404"/>
      <c r="T778" s="403"/>
      <c r="U778" s="404"/>
    </row>
    <row r="779" spans="13:21" x14ac:dyDescent="0.2">
      <c r="M779" s="402"/>
      <c r="N779" s="402"/>
      <c r="O779" s="402"/>
      <c r="P779" s="405"/>
      <c r="R779" s="404"/>
      <c r="S779" s="404"/>
      <c r="T779" s="403"/>
      <c r="U779" s="404"/>
    </row>
    <row r="780" spans="13:21" x14ac:dyDescent="0.2">
      <c r="M780" s="402"/>
      <c r="N780" s="402"/>
      <c r="O780" s="402"/>
      <c r="P780" s="405"/>
      <c r="R780" s="404"/>
      <c r="S780" s="404"/>
      <c r="T780" s="403"/>
      <c r="U780" s="404"/>
    </row>
    <row r="781" spans="13:21" x14ac:dyDescent="0.2">
      <c r="M781" s="402"/>
      <c r="N781" s="402"/>
      <c r="O781" s="402"/>
      <c r="P781" s="405"/>
      <c r="R781" s="404"/>
      <c r="S781" s="404"/>
      <c r="T781" s="403"/>
      <c r="U781" s="404"/>
    </row>
    <row r="782" spans="13:21" x14ac:dyDescent="0.2">
      <c r="M782" s="402"/>
      <c r="N782" s="402"/>
      <c r="O782" s="402"/>
      <c r="P782" s="405"/>
      <c r="R782" s="404"/>
      <c r="S782" s="404"/>
      <c r="T782" s="403"/>
      <c r="U782" s="404"/>
    </row>
    <row r="783" spans="13:21" x14ac:dyDescent="0.2">
      <c r="M783" s="402"/>
      <c r="N783" s="402"/>
      <c r="O783" s="402"/>
      <c r="P783" s="405"/>
      <c r="R783" s="404"/>
      <c r="S783" s="404"/>
      <c r="T783" s="403"/>
      <c r="U783" s="404"/>
    </row>
    <row r="784" spans="13:21" x14ac:dyDescent="0.2">
      <c r="M784" s="402"/>
      <c r="N784" s="402"/>
      <c r="O784" s="402"/>
      <c r="P784" s="405"/>
      <c r="R784" s="404"/>
      <c r="S784" s="404"/>
      <c r="T784" s="403"/>
      <c r="U784" s="404"/>
    </row>
    <row r="785" spans="13:21" x14ac:dyDescent="0.2">
      <c r="M785" s="402"/>
      <c r="N785" s="402"/>
      <c r="O785" s="402"/>
      <c r="P785" s="405"/>
      <c r="R785" s="404"/>
      <c r="S785" s="404"/>
      <c r="T785" s="403"/>
      <c r="U785" s="404"/>
    </row>
    <row r="786" spans="13:21" x14ac:dyDescent="0.2">
      <c r="M786" s="402"/>
      <c r="N786" s="402"/>
      <c r="O786" s="402"/>
      <c r="P786" s="405"/>
      <c r="R786" s="404"/>
      <c r="S786" s="404"/>
      <c r="T786" s="403"/>
      <c r="U786" s="404"/>
    </row>
    <row r="787" spans="13:21" x14ac:dyDescent="0.2">
      <c r="M787" s="402"/>
      <c r="N787" s="402"/>
      <c r="O787" s="402"/>
      <c r="P787" s="405"/>
      <c r="R787" s="404"/>
      <c r="S787" s="404"/>
      <c r="T787" s="403"/>
      <c r="U787" s="404"/>
    </row>
    <row r="788" spans="13:21" x14ac:dyDescent="0.2">
      <c r="M788" s="402"/>
      <c r="N788" s="402"/>
      <c r="O788" s="402"/>
      <c r="P788" s="405"/>
      <c r="R788" s="404"/>
      <c r="S788" s="404"/>
      <c r="T788" s="403"/>
      <c r="U788" s="404"/>
    </row>
    <row r="789" spans="13:21" x14ac:dyDescent="0.2">
      <c r="M789" s="402"/>
      <c r="N789" s="402"/>
      <c r="O789" s="402"/>
      <c r="P789" s="405"/>
      <c r="R789" s="404"/>
      <c r="S789" s="404"/>
      <c r="T789" s="403"/>
      <c r="U789" s="404"/>
    </row>
    <row r="790" spans="13:21" x14ac:dyDescent="0.2">
      <c r="M790" s="402"/>
      <c r="N790" s="402"/>
      <c r="O790" s="402"/>
      <c r="P790" s="405"/>
      <c r="R790" s="404"/>
      <c r="S790" s="404"/>
      <c r="T790" s="403"/>
      <c r="U790" s="404"/>
    </row>
    <row r="791" spans="13:21" x14ac:dyDescent="0.2">
      <c r="M791" s="402"/>
      <c r="N791" s="402"/>
      <c r="O791" s="402"/>
      <c r="P791" s="405"/>
      <c r="R791" s="404"/>
      <c r="S791" s="404"/>
      <c r="T791" s="403"/>
      <c r="U791" s="404"/>
    </row>
    <row r="792" spans="13:21" x14ac:dyDescent="0.2">
      <c r="M792" s="402"/>
      <c r="N792" s="402"/>
      <c r="O792" s="402"/>
      <c r="P792" s="405"/>
      <c r="R792" s="404"/>
      <c r="S792" s="404"/>
      <c r="T792" s="403"/>
      <c r="U792" s="404"/>
    </row>
    <row r="793" spans="13:21" x14ac:dyDescent="0.2">
      <c r="M793" s="402"/>
      <c r="N793" s="402"/>
      <c r="O793" s="402"/>
      <c r="P793" s="405"/>
      <c r="R793" s="404"/>
      <c r="S793" s="404"/>
      <c r="T793" s="403"/>
      <c r="U793" s="404"/>
    </row>
    <row r="794" spans="13:21" x14ac:dyDescent="0.2">
      <c r="M794" s="402"/>
      <c r="N794" s="402"/>
      <c r="O794" s="402"/>
      <c r="P794" s="405"/>
      <c r="R794" s="404"/>
      <c r="S794" s="404"/>
      <c r="T794" s="403"/>
      <c r="U794" s="404"/>
    </row>
    <row r="795" spans="13:21" x14ac:dyDescent="0.2">
      <c r="M795" s="402"/>
      <c r="N795" s="402"/>
      <c r="O795" s="402"/>
      <c r="P795" s="405"/>
      <c r="R795" s="404"/>
      <c r="S795" s="404"/>
      <c r="T795" s="403"/>
      <c r="U795" s="404"/>
    </row>
    <row r="796" spans="13:21" x14ac:dyDescent="0.2">
      <c r="M796" s="402"/>
      <c r="N796" s="402"/>
      <c r="O796" s="402"/>
      <c r="P796" s="405"/>
      <c r="R796" s="404"/>
      <c r="S796" s="404"/>
      <c r="T796" s="403"/>
      <c r="U796" s="404"/>
    </row>
    <row r="797" spans="13:21" x14ac:dyDescent="0.2">
      <c r="M797" s="402"/>
      <c r="N797" s="402"/>
      <c r="O797" s="402"/>
      <c r="P797" s="405"/>
      <c r="R797" s="404"/>
      <c r="S797" s="404"/>
      <c r="T797" s="403"/>
      <c r="U797" s="404"/>
    </row>
    <row r="798" spans="13:21" x14ac:dyDescent="0.2">
      <c r="M798" s="402"/>
      <c r="N798" s="402"/>
      <c r="O798" s="402"/>
      <c r="P798" s="405"/>
      <c r="R798" s="404"/>
      <c r="S798" s="404"/>
      <c r="T798" s="403"/>
      <c r="U798" s="404"/>
    </row>
    <row r="799" spans="13:21" x14ac:dyDescent="0.2">
      <c r="M799" s="402"/>
      <c r="N799" s="402"/>
      <c r="O799" s="402"/>
      <c r="P799" s="405"/>
      <c r="R799" s="404"/>
      <c r="S799" s="404"/>
      <c r="T799" s="403"/>
      <c r="U799" s="404"/>
    </row>
    <row r="800" spans="13:21" x14ac:dyDescent="0.2">
      <c r="M800" s="402"/>
      <c r="N800" s="402"/>
      <c r="O800" s="402"/>
      <c r="P800" s="405"/>
      <c r="R800" s="404"/>
      <c r="S800" s="404"/>
      <c r="T800" s="403"/>
      <c r="U800" s="404"/>
    </row>
    <row r="801" spans="13:21" x14ac:dyDescent="0.2">
      <c r="M801" s="402"/>
      <c r="N801" s="402"/>
      <c r="O801" s="402"/>
      <c r="P801" s="405"/>
      <c r="R801" s="404"/>
      <c r="S801" s="404"/>
      <c r="T801" s="403"/>
      <c r="U801" s="404"/>
    </row>
    <row r="802" spans="13:21" x14ac:dyDescent="0.2">
      <c r="M802" s="402"/>
      <c r="N802" s="402"/>
      <c r="O802" s="402"/>
      <c r="P802" s="405"/>
      <c r="R802" s="404"/>
      <c r="S802" s="404"/>
      <c r="T802" s="403"/>
      <c r="U802" s="404"/>
    </row>
    <row r="803" spans="13:21" x14ac:dyDescent="0.2">
      <c r="M803" s="402"/>
      <c r="N803" s="402"/>
      <c r="O803" s="402"/>
      <c r="P803" s="405"/>
      <c r="R803" s="404"/>
      <c r="S803" s="404"/>
      <c r="T803" s="403"/>
      <c r="U803" s="404"/>
    </row>
    <row r="804" spans="13:21" x14ac:dyDescent="0.2">
      <c r="M804" s="402"/>
      <c r="N804" s="402"/>
      <c r="O804" s="402"/>
      <c r="P804" s="405"/>
      <c r="R804" s="404"/>
      <c r="S804" s="404"/>
      <c r="T804" s="403"/>
      <c r="U804" s="404"/>
    </row>
    <row r="805" spans="13:21" x14ac:dyDescent="0.2">
      <c r="M805" s="402"/>
      <c r="N805" s="402"/>
      <c r="O805" s="402"/>
      <c r="P805" s="405"/>
      <c r="R805" s="404"/>
      <c r="S805" s="404"/>
      <c r="T805" s="403"/>
      <c r="U805" s="404"/>
    </row>
    <row r="806" spans="13:21" x14ac:dyDescent="0.2">
      <c r="M806" s="402"/>
      <c r="N806" s="402"/>
      <c r="O806" s="402"/>
      <c r="P806" s="405"/>
      <c r="R806" s="404"/>
      <c r="S806" s="404"/>
      <c r="T806" s="403"/>
      <c r="U806" s="404"/>
    </row>
    <row r="807" spans="13:21" x14ac:dyDescent="0.2">
      <c r="M807" s="402"/>
      <c r="N807" s="402"/>
      <c r="O807" s="402"/>
      <c r="P807" s="405"/>
      <c r="R807" s="404"/>
      <c r="S807" s="404"/>
      <c r="T807" s="403"/>
      <c r="U807" s="404"/>
    </row>
    <row r="808" spans="13:21" x14ac:dyDescent="0.2">
      <c r="M808" s="402"/>
      <c r="N808" s="402"/>
      <c r="O808" s="402"/>
      <c r="P808" s="405"/>
      <c r="R808" s="404"/>
      <c r="S808" s="404"/>
      <c r="T808" s="403"/>
      <c r="U808" s="404"/>
    </row>
    <row r="809" spans="13:21" x14ac:dyDescent="0.2">
      <c r="M809" s="402"/>
      <c r="N809" s="402"/>
      <c r="O809" s="402"/>
      <c r="P809" s="405"/>
      <c r="R809" s="404"/>
      <c r="S809" s="404"/>
      <c r="T809" s="403"/>
      <c r="U809" s="404"/>
    </row>
    <row r="810" spans="13:21" x14ac:dyDescent="0.2">
      <c r="M810" s="402"/>
      <c r="N810" s="402"/>
      <c r="O810" s="402"/>
      <c r="P810" s="405"/>
      <c r="R810" s="404"/>
      <c r="S810" s="404"/>
      <c r="T810" s="403"/>
      <c r="U810" s="404"/>
    </row>
    <row r="811" spans="13:21" x14ac:dyDescent="0.2">
      <c r="M811" s="402"/>
      <c r="N811" s="402"/>
      <c r="O811" s="402"/>
      <c r="P811" s="405"/>
      <c r="R811" s="404"/>
      <c r="S811" s="404"/>
      <c r="T811" s="403"/>
      <c r="U811" s="404"/>
    </row>
    <row r="812" spans="13:21" x14ac:dyDescent="0.2">
      <c r="M812" s="402"/>
      <c r="N812" s="402"/>
      <c r="O812" s="402"/>
      <c r="P812" s="405"/>
      <c r="R812" s="404"/>
      <c r="S812" s="404"/>
      <c r="T812" s="403"/>
      <c r="U812" s="404"/>
    </row>
    <row r="813" spans="13:21" x14ac:dyDescent="0.2">
      <c r="M813" s="402"/>
      <c r="N813" s="402"/>
      <c r="O813" s="402"/>
      <c r="P813" s="405"/>
      <c r="R813" s="404"/>
      <c r="S813" s="404"/>
      <c r="T813" s="403"/>
      <c r="U813" s="404"/>
    </row>
    <row r="814" spans="13:21" x14ac:dyDescent="0.2">
      <c r="M814" s="402"/>
      <c r="N814" s="402"/>
      <c r="O814" s="402"/>
      <c r="P814" s="405"/>
      <c r="R814" s="404"/>
      <c r="S814" s="404"/>
      <c r="T814" s="403"/>
      <c r="U814" s="404"/>
    </row>
    <row r="815" spans="13:21" x14ac:dyDescent="0.2">
      <c r="M815" s="402"/>
      <c r="N815" s="402"/>
      <c r="O815" s="402"/>
      <c r="P815" s="405"/>
      <c r="R815" s="404"/>
      <c r="S815" s="404"/>
      <c r="T815" s="403"/>
      <c r="U815" s="404"/>
    </row>
    <row r="816" spans="13:21" x14ac:dyDescent="0.2">
      <c r="M816" s="402"/>
      <c r="N816" s="402"/>
      <c r="O816" s="402"/>
      <c r="P816" s="405"/>
      <c r="R816" s="404"/>
      <c r="S816" s="404"/>
      <c r="T816" s="403"/>
      <c r="U816" s="404"/>
    </row>
    <row r="817" spans="13:21" x14ac:dyDescent="0.2">
      <c r="M817" s="402"/>
      <c r="N817" s="402"/>
      <c r="O817" s="402"/>
      <c r="P817" s="405"/>
      <c r="R817" s="404"/>
      <c r="S817" s="404"/>
      <c r="T817" s="403"/>
      <c r="U817" s="404"/>
    </row>
    <row r="818" spans="13:21" x14ac:dyDescent="0.2">
      <c r="M818" s="402"/>
      <c r="N818" s="402"/>
      <c r="O818" s="402"/>
      <c r="P818" s="405"/>
      <c r="R818" s="404"/>
      <c r="S818" s="404"/>
      <c r="T818" s="403"/>
      <c r="U818" s="404"/>
    </row>
    <row r="819" spans="13:21" x14ac:dyDescent="0.2">
      <c r="M819" s="402"/>
      <c r="N819" s="402"/>
      <c r="O819" s="402"/>
      <c r="P819" s="405"/>
      <c r="R819" s="404"/>
      <c r="S819" s="404"/>
      <c r="T819" s="403"/>
      <c r="U819" s="404"/>
    </row>
    <row r="820" spans="13:21" x14ac:dyDescent="0.2">
      <c r="M820" s="402"/>
      <c r="N820" s="402"/>
      <c r="O820" s="402"/>
      <c r="P820" s="405"/>
      <c r="R820" s="404"/>
      <c r="S820" s="404"/>
      <c r="T820" s="403"/>
      <c r="U820" s="404"/>
    </row>
    <row r="821" spans="13:21" x14ac:dyDescent="0.2">
      <c r="M821" s="402"/>
      <c r="N821" s="402"/>
      <c r="O821" s="402"/>
      <c r="P821" s="405"/>
      <c r="R821" s="404"/>
      <c r="S821" s="404"/>
      <c r="T821" s="403"/>
      <c r="U821" s="404"/>
    </row>
    <row r="822" spans="13:21" x14ac:dyDescent="0.2">
      <c r="M822" s="402"/>
      <c r="N822" s="402"/>
      <c r="O822" s="402"/>
      <c r="P822" s="405"/>
      <c r="R822" s="404"/>
      <c r="S822" s="404"/>
      <c r="T822" s="403"/>
      <c r="U822" s="404"/>
    </row>
    <row r="823" spans="13:21" x14ac:dyDescent="0.2">
      <c r="M823" s="402"/>
      <c r="N823" s="402"/>
      <c r="O823" s="402"/>
      <c r="P823" s="405"/>
      <c r="R823" s="404"/>
      <c r="S823" s="404"/>
      <c r="T823" s="403"/>
      <c r="U823" s="404"/>
    </row>
    <row r="824" spans="13:21" x14ac:dyDescent="0.2">
      <c r="M824" s="402"/>
      <c r="N824" s="402"/>
      <c r="O824" s="402"/>
      <c r="P824" s="405"/>
      <c r="R824" s="404"/>
      <c r="S824" s="404"/>
      <c r="T824" s="403"/>
      <c r="U824" s="404"/>
    </row>
    <row r="825" spans="13:21" x14ac:dyDescent="0.2">
      <c r="M825" s="402"/>
      <c r="N825" s="402"/>
      <c r="O825" s="402"/>
      <c r="P825" s="405"/>
      <c r="R825" s="404"/>
      <c r="S825" s="404"/>
      <c r="T825" s="403"/>
      <c r="U825" s="404"/>
    </row>
    <row r="826" spans="13:21" x14ac:dyDescent="0.2">
      <c r="M826" s="402"/>
      <c r="N826" s="402"/>
      <c r="O826" s="402"/>
      <c r="P826" s="405"/>
      <c r="R826" s="404"/>
      <c r="S826" s="404"/>
      <c r="T826" s="403"/>
      <c r="U826" s="404"/>
    </row>
    <row r="827" spans="13:21" x14ac:dyDescent="0.2">
      <c r="M827" s="402"/>
      <c r="N827" s="402"/>
      <c r="O827" s="402"/>
      <c r="P827" s="405"/>
      <c r="R827" s="404"/>
      <c r="S827" s="404"/>
      <c r="T827" s="403"/>
      <c r="U827" s="404"/>
    </row>
    <row r="828" spans="13:21" x14ac:dyDescent="0.2">
      <c r="M828" s="402"/>
      <c r="N828" s="402"/>
      <c r="O828" s="402"/>
      <c r="P828" s="405"/>
      <c r="R828" s="404"/>
      <c r="S828" s="404"/>
      <c r="T828" s="403"/>
      <c r="U828" s="404"/>
    </row>
    <row r="829" spans="13:21" x14ac:dyDescent="0.2">
      <c r="M829" s="402"/>
      <c r="N829" s="402"/>
      <c r="O829" s="402"/>
      <c r="P829" s="405"/>
      <c r="R829" s="404"/>
      <c r="S829" s="404"/>
      <c r="T829" s="403"/>
      <c r="U829" s="404"/>
    </row>
    <row r="830" spans="13:21" x14ac:dyDescent="0.2">
      <c r="M830" s="402"/>
      <c r="N830" s="402"/>
      <c r="O830" s="402"/>
      <c r="P830" s="405"/>
      <c r="R830" s="404"/>
      <c r="S830" s="404"/>
      <c r="T830" s="403"/>
      <c r="U830" s="404"/>
    </row>
    <row r="831" spans="13:21" x14ac:dyDescent="0.2">
      <c r="M831" s="402"/>
      <c r="N831" s="402"/>
      <c r="O831" s="402"/>
      <c r="P831" s="405"/>
      <c r="R831" s="404"/>
      <c r="S831" s="404"/>
      <c r="T831" s="403"/>
      <c r="U831" s="404"/>
    </row>
    <row r="832" spans="13:21" x14ac:dyDescent="0.2">
      <c r="M832" s="402"/>
      <c r="N832" s="402"/>
      <c r="O832" s="402"/>
      <c r="P832" s="405"/>
      <c r="R832" s="404"/>
      <c r="S832" s="404"/>
      <c r="T832" s="403"/>
      <c r="U832" s="404"/>
    </row>
    <row r="833" spans="13:21" x14ac:dyDescent="0.2">
      <c r="M833" s="402"/>
      <c r="N833" s="402"/>
      <c r="O833" s="402"/>
      <c r="P833" s="405"/>
      <c r="R833" s="404"/>
      <c r="S833" s="404"/>
      <c r="T833" s="403"/>
      <c r="U833" s="404"/>
    </row>
    <row r="834" spans="13:21" x14ac:dyDescent="0.2">
      <c r="M834" s="402"/>
      <c r="N834" s="402"/>
      <c r="O834" s="402"/>
      <c r="P834" s="405"/>
      <c r="R834" s="404"/>
      <c r="S834" s="404"/>
      <c r="T834" s="403"/>
      <c r="U834" s="404"/>
    </row>
    <row r="835" spans="13:21" x14ac:dyDescent="0.2">
      <c r="M835" s="402"/>
      <c r="N835" s="402"/>
      <c r="O835" s="402"/>
      <c r="P835" s="405"/>
      <c r="R835" s="404"/>
      <c r="S835" s="404"/>
      <c r="T835" s="403"/>
      <c r="U835" s="404"/>
    </row>
    <row r="836" spans="13:21" x14ac:dyDescent="0.2">
      <c r="M836" s="402"/>
      <c r="N836" s="402"/>
      <c r="O836" s="402"/>
      <c r="P836" s="405"/>
      <c r="R836" s="404"/>
      <c r="S836" s="404"/>
      <c r="T836" s="403"/>
      <c r="U836" s="404"/>
    </row>
    <row r="837" spans="13:21" x14ac:dyDescent="0.2">
      <c r="M837" s="402"/>
      <c r="N837" s="402"/>
      <c r="O837" s="402"/>
      <c r="P837" s="405"/>
      <c r="R837" s="404"/>
      <c r="S837" s="404"/>
      <c r="T837" s="403"/>
      <c r="U837" s="404"/>
    </row>
    <row r="838" spans="13:21" x14ac:dyDescent="0.2">
      <c r="M838" s="402"/>
      <c r="N838" s="402"/>
      <c r="O838" s="402"/>
      <c r="P838" s="405"/>
      <c r="R838" s="404"/>
      <c r="S838" s="404"/>
      <c r="T838" s="403"/>
      <c r="U838" s="404"/>
    </row>
    <row r="839" spans="13:21" x14ac:dyDescent="0.2">
      <c r="M839" s="402"/>
      <c r="N839" s="402"/>
      <c r="O839" s="402"/>
      <c r="P839" s="405"/>
      <c r="R839" s="404"/>
      <c r="S839" s="404"/>
      <c r="T839" s="403"/>
      <c r="U839" s="404"/>
    </row>
    <row r="840" spans="13:21" x14ac:dyDescent="0.2">
      <c r="M840" s="402"/>
      <c r="N840" s="402"/>
      <c r="O840" s="402"/>
      <c r="P840" s="405"/>
      <c r="R840" s="404"/>
      <c r="S840" s="404"/>
      <c r="T840" s="403"/>
      <c r="U840" s="404"/>
    </row>
    <row r="841" spans="13:21" x14ac:dyDescent="0.2">
      <c r="M841" s="402"/>
      <c r="N841" s="402"/>
      <c r="O841" s="402"/>
      <c r="P841" s="405"/>
      <c r="R841" s="404"/>
      <c r="S841" s="404"/>
      <c r="T841" s="403"/>
      <c r="U841" s="404"/>
    </row>
    <row r="842" spans="13:21" x14ac:dyDescent="0.2">
      <c r="M842" s="402"/>
      <c r="N842" s="402"/>
      <c r="O842" s="402"/>
      <c r="P842" s="405"/>
      <c r="R842" s="404"/>
      <c r="S842" s="404"/>
      <c r="T842" s="403"/>
      <c r="U842" s="404"/>
    </row>
    <row r="843" spans="13:21" x14ac:dyDescent="0.2">
      <c r="M843" s="402"/>
      <c r="N843" s="402"/>
      <c r="O843" s="402"/>
      <c r="P843" s="405"/>
      <c r="R843" s="404"/>
      <c r="S843" s="404"/>
      <c r="T843" s="403"/>
      <c r="U843" s="404"/>
    </row>
    <row r="844" spans="13:21" x14ac:dyDescent="0.2">
      <c r="M844" s="402"/>
      <c r="N844" s="402"/>
      <c r="O844" s="402"/>
      <c r="P844" s="405"/>
      <c r="R844" s="404"/>
      <c r="S844" s="404"/>
      <c r="T844" s="403"/>
      <c r="U844" s="404"/>
    </row>
    <row r="845" spans="13:21" x14ac:dyDescent="0.2">
      <c r="M845" s="402"/>
      <c r="N845" s="402"/>
      <c r="O845" s="402"/>
      <c r="P845" s="405"/>
      <c r="R845" s="404"/>
      <c r="S845" s="404"/>
      <c r="T845" s="403"/>
      <c r="U845" s="404"/>
    </row>
    <row r="846" spans="13:21" x14ac:dyDescent="0.2">
      <c r="M846" s="402"/>
      <c r="N846" s="402"/>
      <c r="O846" s="402"/>
      <c r="P846" s="405"/>
      <c r="R846" s="404"/>
      <c r="S846" s="404"/>
      <c r="T846" s="403"/>
      <c r="U846" s="404"/>
    </row>
    <row r="847" spans="13:21" x14ac:dyDescent="0.2">
      <c r="M847" s="402"/>
      <c r="N847" s="402"/>
      <c r="O847" s="402"/>
      <c r="P847" s="405"/>
      <c r="R847" s="404"/>
      <c r="S847" s="404"/>
      <c r="T847" s="403"/>
      <c r="U847" s="404"/>
    </row>
    <row r="848" spans="13:21" x14ac:dyDescent="0.2">
      <c r="M848" s="402"/>
      <c r="N848" s="402"/>
      <c r="O848" s="402"/>
      <c r="P848" s="405"/>
      <c r="R848" s="404"/>
      <c r="S848" s="404"/>
      <c r="T848" s="403"/>
      <c r="U848" s="404"/>
    </row>
    <row r="849" spans="13:21" x14ac:dyDescent="0.2">
      <c r="M849" s="402"/>
      <c r="N849" s="402"/>
      <c r="O849" s="402"/>
      <c r="P849" s="405"/>
      <c r="R849" s="404"/>
      <c r="S849" s="404"/>
      <c r="T849" s="403"/>
      <c r="U849" s="404"/>
    </row>
    <row r="850" spans="13:21" x14ac:dyDescent="0.2">
      <c r="M850" s="402"/>
      <c r="N850" s="402"/>
      <c r="O850" s="402"/>
      <c r="P850" s="405"/>
      <c r="R850" s="404"/>
      <c r="S850" s="404"/>
      <c r="T850" s="403"/>
      <c r="U850" s="404"/>
    </row>
    <row r="851" spans="13:21" x14ac:dyDescent="0.2">
      <c r="M851" s="402"/>
      <c r="N851" s="402"/>
      <c r="O851" s="402"/>
      <c r="P851" s="405"/>
      <c r="R851" s="404"/>
      <c r="S851" s="404"/>
      <c r="T851" s="403"/>
      <c r="U851" s="404"/>
    </row>
    <row r="852" spans="13:21" x14ac:dyDescent="0.2">
      <c r="M852" s="402"/>
      <c r="N852" s="402"/>
      <c r="O852" s="402"/>
      <c r="P852" s="405"/>
      <c r="R852" s="404"/>
      <c r="S852" s="404"/>
      <c r="T852" s="403"/>
      <c r="U852" s="404"/>
    </row>
    <row r="853" spans="13:21" x14ac:dyDescent="0.2">
      <c r="M853" s="402"/>
      <c r="N853" s="402"/>
      <c r="O853" s="402"/>
      <c r="P853" s="405"/>
      <c r="R853" s="404"/>
      <c r="S853" s="404"/>
      <c r="T853" s="403"/>
      <c r="U853" s="404"/>
    </row>
    <row r="854" spans="13:21" x14ac:dyDescent="0.2">
      <c r="M854" s="402"/>
      <c r="N854" s="402"/>
      <c r="O854" s="402"/>
      <c r="P854" s="405"/>
      <c r="R854" s="404"/>
      <c r="S854" s="404"/>
      <c r="T854" s="403"/>
      <c r="U854" s="404"/>
    </row>
    <row r="855" spans="13:21" x14ac:dyDescent="0.2">
      <c r="M855" s="402"/>
      <c r="N855" s="402"/>
      <c r="O855" s="402"/>
      <c r="P855" s="405"/>
      <c r="R855" s="404"/>
      <c r="S855" s="404"/>
      <c r="T855" s="403"/>
      <c r="U855" s="404"/>
    </row>
    <row r="856" spans="13:21" x14ac:dyDescent="0.2">
      <c r="M856" s="402"/>
      <c r="N856" s="402"/>
      <c r="O856" s="402"/>
      <c r="P856" s="405"/>
      <c r="R856" s="404"/>
      <c r="S856" s="404"/>
      <c r="T856" s="403"/>
      <c r="U856" s="404"/>
    </row>
    <row r="857" spans="13:21" x14ac:dyDescent="0.2">
      <c r="M857" s="402"/>
      <c r="N857" s="402"/>
      <c r="O857" s="402"/>
      <c r="P857" s="405"/>
      <c r="R857" s="404"/>
      <c r="S857" s="404"/>
      <c r="T857" s="403"/>
      <c r="U857" s="404"/>
    </row>
    <row r="858" spans="13:21" x14ac:dyDescent="0.2">
      <c r="M858" s="402"/>
      <c r="N858" s="402"/>
      <c r="O858" s="402"/>
      <c r="P858" s="405"/>
      <c r="R858" s="404"/>
      <c r="S858" s="404"/>
      <c r="T858" s="403"/>
      <c r="U858" s="404"/>
    </row>
    <row r="859" spans="13:21" x14ac:dyDescent="0.2">
      <c r="M859" s="402"/>
      <c r="N859" s="402"/>
      <c r="O859" s="402"/>
      <c r="P859" s="405"/>
      <c r="R859" s="404"/>
      <c r="S859" s="404"/>
      <c r="T859" s="403"/>
      <c r="U859" s="404"/>
    </row>
    <row r="860" spans="13:21" x14ac:dyDescent="0.2">
      <c r="M860" s="402"/>
      <c r="N860" s="402"/>
      <c r="O860" s="402"/>
      <c r="P860" s="405"/>
      <c r="R860" s="404"/>
      <c r="S860" s="404"/>
      <c r="T860" s="403"/>
      <c r="U860" s="404"/>
    </row>
    <row r="861" spans="13:21" x14ac:dyDescent="0.2">
      <c r="M861" s="402"/>
      <c r="N861" s="402"/>
      <c r="O861" s="402"/>
      <c r="P861" s="405"/>
      <c r="R861" s="404"/>
      <c r="S861" s="404"/>
      <c r="T861" s="403"/>
      <c r="U861" s="404"/>
    </row>
    <row r="862" spans="13:21" x14ac:dyDescent="0.2">
      <c r="M862" s="402"/>
      <c r="N862" s="402"/>
      <c r="O862" s="402"/>
      <c r="P862" s="405"/>
      <c r="R862" s="404"/>
      <c r="S862" s="404"/>
      <c r="T862" s="403"/>
      <c r="U862" s="404"/>
    </row>
    <row r="863" spans="13:21" x14ac:dyDescent="0.2">
      <c r="M863" s="402"/>
      <c r="N863" s="402"/>
      <c r="O863" s="402"/>
      <c r="P863" s="405"/>
      <c r="R863" s="404"/>
      <c r="S863" s="404"/>
      <c r="T863" s="403"/>
      <c r="U863" s="404"/>
    </row>
    <row r="864" spans="13:21" x14ac:dyDescent="0.2">
      <c r="M864" s="402"/>
      <c r="N864" s="402"/>
      <c r="O864" s="402"/>
      <c r="P864" s="405"/>
      <c r="R864" s="404"/>
      <c r="S864" s="404"/>
      <c r="T864" s="403"/>
      <c r="U864" s="404"/>
    </row>
    <row r="865" spans="13:21" x14ac:dyDescent="0.2">
      <c r="M865" s="402"/>
      <c r="N865" s="402"/>
      <c r="O865" s="402"/>
      <c r="P865" s="405"/>
      <c r="R865" s="404"/>
      <c r="S865" s="404"/>
      <c r="T865" s="403"/>
      <c r="U865" s="404"/>
    </row>
    <row r="866" spans="13:21" x14ac:dyDescent="0.2">
      <c r="M866" s="402"/>
      <c r="N866" s="402"/>
      <c r="O866" s="402"/>
      <c r="P866" s="405"/>
      <c r="R866" s="404"/>
      <c r="S866" s="404"/>
      <c r="T866" s="403"/>
      <c r="U866" s="404"/>
    </row>
    <row r="867" spans="13:21" x14ac:dyDescent="0.2">
      <c r="M867" s="402"/>
      <c r="N867" s="402"/>
      <c r="O867" s="402"/>
      <c r="P867" s="405"/>
      <c r="R867" s="404"/>
      <c r="S867" s="404"/>
      <c r="T867" s="403"/>
      <c r="U867" s="404"/>
    </row>
    <row r="868" spans="13:21" x14ac:dyDescent="0.2">
      <c r="M868" s="402"/>
      <c r="N868" s="402"/>
      <c r="O868" s="402"/>
      <c r="P868" s="405"/>
      <c r="R868" s="404"/>
      <c r="S868" s="404"/>
      <c r="T868" s="403"/>
      <c r="U868" s="404"/>
    </row>
    <row r="869" spans="13:21" x14ac:dyDescent="0.2">
      <c r="M869" s="402"/>
      <c r="N869" s="402"/>
      <c r="O869" s="402"/>
      <c r="P869" s="405"/>
      <c r="R869" s="404"/>
      <c r="S869" s="404"/>
      <c r="T869" s="403"/>
      <c r="U869" s="404"/>
    </row>
    <row r="870" spans="13:21" x14ac:dyDescent="0.2">
      <c r="M870" s="402"/>
      <c r="N870" s="402"/>
      <c r="O870" s="402"/>
      <c r="P870" s="405"/>
      <c r="R870" s="404"/>
      <c r="S870" s="404"/>
      <c r="T870" s="403"/>
      <c r="U870" s="404"/>
    </row>
    <row r="871" spans="13:21" x14ac:dyDescent="0.2">
      <c r="M871" s="402"/>
      <c r="N871" s="402"/>
      <c r="O871" s="402"/>
      <c r="P871" s="405"/>
      <c r="R871" s="404"/>
      <c r="S871" s="404"/>
      <c r="T871" s="403"/>
      <c r="U871" s="404"/>
    </row>
    <row r="872" spans="13:21" x14ac:dyDescent="0.2">
      <c r="M872" s="402"/>
      <c r="N872" s="402"/>
      <c r="O872" s="402"/>
      <c r="P872" s="405"/>
      <c r="R872" s="404"/>
      <c r="S872" s="404"/>
      <c r="T872" s="403"/>
      <c r="U872" s="404"/>
    </row>
    <row r="873" spans="13:21" x14ac:dyDescent="0.2">
      <c r="M873" s="402"/>
      <c r="N873" s="402"/>
      <c r="O873" s="402"/>
      <c r="P873" s="405"/>
      <c r="R873" s="404"/>
      <c r="S873" s="404"/>
      <c r="T873" s="403"/>
      <c r="U873" s="404"/>
    </row>
    <row r="874" spans="13:21" x14ac:dyDescent="0.2">
      <c r="M874" s="402"/>
      <c r="N874" s="402"/>
      <c r="O874" s="402"/>
      <c r="P874" s="405"/>
      <c r="R874" s="404"/>
      <c r="S874" s="404"/>
      <c r="T874" s="403"/>
      <c r="U874" s="404"/>
    </row>
    <row r="875" spans="13:21" x14ac:dyDescent="0.2">
      <c r="M875" s="402"/>
      <c r="N875" s="402"/>
      <c r="O875" s="402"/>
      <c r="P875" s="405"/>
      <c r="R875" s="404"/>
      <c r="S875" s="404"/>
      <c r="T875" s="403"/>
      <c r="U875" s="404"/>
    </row>
    <row r="876" spans="13:21" x14ac:dyDescent="0.2">
      <c r="M876" s="402"/>
      <c r="N876" s="402"/>
      <c r="O876" s="402"/>
      <c r="P876" s="405"/>
      <c r="R876" s="404"/>
      <c r="S876" s="404"/>
      <c r="T876" s="403"/>
      <c r="U876" s="404"/>
    </row>
    <row r="877" spans="13:21" x14ac:dyDescent="0.2">
      <c r="M877" s="402"/>
      <c r="N877" s="402"/>
      <c r="O877" s="402"/>
      <c r="P877" s="405"/>
      <c r="R877" s="404"/>
      <c r="S877" s="404"/>
      <c r="T877" s="403"/>
      <c r="U877" s="404"/>
    </row>
    <row r="878" spans="13:21" x14ac:dyDescent="0.2">
      <c r="M878" s="402"/>
      <c r="N878" s="402"/>
      <c r="O878" s="402"/>
      <c r="P878" s="405"/>
      <c r="R878" s="404"/>
      <c r="S878" s="404"/>
      <c r="T878" s="403"/>
      <c r="U878" s="404"/>
    </row>
    <row r="879" spans="13:21" x14ac:dyDescent="0.2">
      <c r="M879" s="402"/>
      <c r="N879" s="402"/>
      <c r="O879" s="402"/>
      <c r="P879" s="405"/>
      <c r="R879" s="404"/>
      <c r="S879" s="404"/>
      <c r="T879" s="403"/>
      <c r="U879" s="404"/>
    </row>
    <row r="880" spans="13:21" x14ac:dyDescent="0.2">
      <c r="M880" s="402"/>
      <c r="N880" s="402"/>
      <c r="O880" s="402"/>
      <c r="P880" s="405"/>
      <c r="R880" s="404"/>
      <c r="S880" s="404"/>
      <c r="T880" s="403"/>
      <c r="U880" s="404"/>
    </row>
    <row r="881" spans="13:21" x14ac:dyDescent="0.2">
      <c r="M881" s="402"/>
      <c r="N881" s="402"/>
      <c r="O881" s="402"/>
      <c r="P881" s="405"/>
      <c r="R881" s="404"/>
      <c r="S881" s="404"/>
      <c r="T881" s="403"/>
      <c r="U881" s="404"/>
    </row>
    <row r="882" spans="13:21" x14ac:dyDescent="0.2">
      <c r="M882" s="402"/>
      <c r="N882" s="402"/>
      <c r="O882" s="402"/>
      <c r="P882" s="405"/>
      <c r="R882" s="404"/>
      <c r="S882" s="404"/>
      <c r="T882" s="403"/>
      <c r="U882" s="404"/>
    </row>
    <row r="883" spans="13:21" x14ac:dyDescent="0.2">
      <c r="M883" s="402"/>
      <c r="N883" s="402"/>
      <c r="O883" s="402"/>
      <c r="P883" s="405"/>
      <c r="R883" s="404"/>
      <c r="S883" s="404"/>
      <c r="T883" s="403"/>
      <c r="U883" s="404"/>
    </row>
    <row r="884" spans="13:21" x14ac:dyDescent="0.2">
      <c r="M884" s="402"/>
      <c r="N884" s="402"/>
      <c r="O884" s="402"/>
      <c r="P884" s="405"/>
      <c r="R884" s="404"/>
      <c r="S884" s="404"/>
      <c r="T884" s="403"/>
      <c r="U884" s="404"/>
    </row>
    <row r="885" spans="13:21" x14ac:dyDescent="0.2">
      <c r="M885" s="402"/>
      <c r="N885" s="402"/>
      <c r="O885" s="402"/>
      <c r="P885" s="405"/>
      <c r="R885" s="404"/>
      <c r="S885" s="404"/>
      <c r="T885" s="403"/>
      <c r="U885" s="404"/>
    </row>
    <row r="886" spans="13:21" x14ac:dyDescent="0.2">
      <c r="M886" s="402"/>
      <c r="N886" s="402"/>
      <c r="O886" s="402"/>
      <c r="P886" s="405"/>
      <c r="R886" s="404"/>
      <c r="S886" s="404"/>
      <c r="T886" s="403"/>
      <c r="U886" s="404"/>
    </row>
    <row r="887" spans="13:21" x14ac:dyDescent="0.2">
      <c r="M887" s="402"/>
      <c r="N887" s="402"/>
      <c r="O887" s="402"/>
      <c r="P887" s="405"/>
      <c r="R887" s="404"/>
      <c r="S887" s="404"/>
      <c r="T887" s="403"/>
      <c r="U887" s="404"/>
    </row>
    <row r="888" spans="13:21" x14ac:dyDescent="0.2">
      <c r="M888" s="402"/>
      <c r="N888" s="402"/>
      <c r="O888" s="402"/>
      <c r="P888" s="405"/>
      <c r="R888" s="404"/>
      <c r="S888" s="404"/>
      <c r="T888" s="403"/>
      <c r="U888" s="404"/>
    </row>
    <row r="889" spans="13:21" x14ac:dyDescent="0.2">
      <c r="M889" s="402"/>
      <c r="N889" s="402"/>
      <c r="O889" s="402"/>
      <c r="P889" s="405"/>
      <c r="R889" s="404"/>
      <c r="S889" s="404"/>
      <c r="T889" s="403"/>
      <c r="U889" s="404"/>
    </row>
    <row r="890" spans="13:21" x14ac:dyDescent="0.2">
      <c r="M890" s="402"/>
      <c r="N890" s="402"/>
      <c r="O890" s="402"/>
      <c r="P890" s="405"/>
      <c r="R890" s="404"/>
      <c r="S890" s="404"/>
      <c r="T890" s="403"/>
      <c r="U890" s="404"/>
    </row>
    <row r="891" spans="13:21" x14ac:dyDescent="0.2">
      <c r="M891" s="402"/>
      <c r="N891" s="402"/>
      <c r="O891" s="402"/>
      <c r="P891" s="405"/>
      <c r="R891" s="404"/>
      <c r="S891" s="404"/>
      <c r="T891" s="403"/>
      <c r="U891" s="404"/>
    </row>
    <row r="892" spans="13:21" x14ac:dyDescent="0.2">
      <c r="M892" s="402"/>
      <c r="N892" s="402"/>
      <c r="O892" s="402"/>
      <c r="P892" s="405"/>
      <c r="R892" s="404"/>
      <c r="S892" s="404"/>
      <c r="T892" s="403"/>
      <c r="U892" s="404"/>
    </row>
    <row r="893" spans="13:21" x14ac:dyDescent="0.2">
      <c r="M893" s="402"/>
      <c r="N893" s="402"/>
      <c r="O893" s="402"/>
      <c r="P893" s="405"/>
      <c r="R893" s="404"/>
      <c r="S893" s="404"/>
      <c r="T893" s="403"/>
      <c r="U893" s="404"/>
    </row>
    <row r="894" spans="13:21" x14ac:dyDescent="0.2">
      <c r="M894" s="402"/>
      <c r="N894" s="402"/>
      <c r="O894" s="402"/>
      <c r="P894" s="405"/>
      <c r="R894" s="404"/>
      <c r="S894" s="404"/>
      <c r="T894" s="403"/>
      <c r="U894" s="404"/>
    </row>
    <row r="895" spans="13:21" x14ac:dyDescent="0.2">
      <c r="M895" s="402"/>
      <c r="N895" s="402"/>
      <c r="O895" s="402"/>
      <c r="P895" s="405"/>
      <c r="R895" s="404"/>
      <c r="S895" s="404"/>
      <c r="T895" s="403"/>
      <c r="U895" s="404"/>
    </row>
    <row r="896" spans="13:21" x14ac:dyDescent="0.2">
      <c r="M896" s="402"/>
      <c r="N896" s="402"/>
      <c r="O896" s="402"/>
      <c r="P896" s="405"/>
      <c r="R896" s="404"/>
      <c r="S896" s="404"/>
      <c r="T896" s="403"/>
      <c r="U896" s="404"/>
    </row>
    <row r="897" spans="13:21" x14ac:dyDescent="0.2">
      <c r="M897" s="402"/>
      <c r="N897" s="402"/>
      <c r="O897" s="402"/>
      <c r="P897" s="405"/>
      <c r="R897" s="404"/>
      <c r="S897" s="404"/>
      <c r="T897" s="403"/>
      <c r="U897" s="404"/>
    </row>
  </sheetData>
  <mergeCells count="19">
    <mergeCell ref="A267:F267"/>
    <mergeCell ref="A402:F402"/>
    <mergeCell ref="A487:F487"/>
    <mergeCell ref="P6:P7"/>
    <mergeCell ref="Q6:Q7"/>
    <mergeCell ref="A55:F55"/>
    <mergeCell ref="A71:F71"/>
    <mergeCell ref="A103:F103"/>
    <mergeCell ref="A178:F178"/>
    <mergeCell ref="G5:N5"/>
    <mergeCell ref="A6:A7"/>
    <mergeCell ref="B6:B7"/>
    <mergeCell ref="C6:C7"/>
    <mergeCell ref="D6:D7"/>
    <mergeCell ref="E6:E7"/>
    <mergeCell ref="F6:F7"/>
    <mergeCell ref="G6:G7"/>
    <mergeCell ref="H6:K6"/>
    <mergeCell ref="L6:O6"/>
  </mergeCells>
  <printOptions horizontalCentered="1"/>
  <pageMargins left="0.39370078740157483" right="0.19685039370078741" top="0.19685039370078741" bottom="0.39370078740157483" header="0" footer="0"/>
  <pageSetup paperSize="9" scale="68" fitToHeight="15" orientation="landscape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</vt:lpstr>
      <vt:lpstr>sept!Print_Area</vt:lpstr>
      <vt:lpstr>sept!Print_Titles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Aura Dobrin</dc:creator>
  <cp:lastModifiedBy>Aura Dobrin</cp:lastModifiedBy>
  <dcterms:created xsi:type="dcterms:W3CDTF">2024-10-03T05:57:10Z</dcterms:created>
  <dcterms:modified xsi:type="dcterms:W3CDTF">2024-10-03T05:57:39Z</dcterms:modified>
</cp:coreProperties>
</file>