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anofm.cs\Desktop\ALINA MICU\#ALINA RAPORTARI\RAPORTARI 2026\IANUARIE 2026\"/>
    </mc:Choice>
  </mc:AlternateContent>
  <xr:revisionPtr revIDLastSave="0" documentId="13_ncr:1_{8E328C5E-A90D-4D18-80D5-3BE2CE3A0F7E}" xr6:coauthVersionLast="47" xr6:coauthVersionMax="47" xr10:uidLastSave="{00000000-0000-0000-0000-000000000000}"/>
  <bookViews>
    <workbookView xWindow="-120" yWindow="-120" windowWidth="29040" windowHeight="15720" xr2:uid="{00000000-000D-0000-FFFF-FFFF00000000}"/>
  </bookViews>
  <sheets>
    <sheet name="Macheta PO_rap_luna" sheetId="1" r:id="rId1"/>
  </sheets>
  <externalReferences>
    <externalReference r:id="rId2"/>
  </externalReferences>
  <definedNames>
    <definedName name="_xlnm._FilterDatabase" localSheetId="0" hidden="1">'Macheta PO_rap_luna'!$B$10:$AI$77</definedName>
    <definedName name="_xlnm.Print_Area">[1]JUDETE!$A$1:$E$45</definedName>
    <definedName name="_xlnm.Print_Titles" localSheetId="0">'Macheta PO_rap_luna'!$7:$12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 r="M16" i="1"/>
  <c r="J16" i="1"/>
  <c r="D40" i="1"/>
  <c r="D39" i="1"/>
  <c r="D37" i="1"/>
  <c r="D36" i="1"/>
  <c r="Z43" i="1"/>
  <c r="AS77" i="1"/>
  <c r="AS56" i="1"/>
  <c r="AS48" i="1"/>
  <c r="AS44" i="1"/>
  <c r="AS32" i="1"/>
  <c r="AS29" i="1"/>
  <c r="AS26" i="1"/>
  <c r="AS23" i="1"/>
  <c r="AS20" i="1"/>
  <c r="AS16" i="1"/>
  <c r="Y52" i="1"/>
  <c r="Q61" i="1"/>
  <c r="Q60" i="1"/>
  <c r="Z58" i="1"/>
  <c r="Z59" i="1"/>
  <c r="Z60" i="1"/>
  <c r="Z61" i="1"/>
  <c r="Z62" i="1"/>
  <c r="Z63" i="1"/>
  <c r="Z64" i="1"/>
  <c r="Z65" i="1"/>
  <c r="Z66" i="1"/>
  <c r="Z67" i="1"/>
  <c r="Z68" i="1"/>
  <c r="Z69" i="1"/>
  <c r="Z70" i="1"/>
  <c r="Z71" i="1"/>
  <c r="Z72" i="1"/>
  <c r="Z73" i="1"/>
  <c r="Z74" i="1"/>
  <c r="Z75" i="1"/>
  <c r="Z76" i="1"/>
  <c r="Z77" i="1"/>
  <c r="Z78" i="1"/>
  <c r="Z79" i="1"/>
  <c r="Z80" i="1"/>
  <c r="Z57" i="1"/>
  <c r="AH54" i="1"/>
  <c r="AH55" i="1"/>
  <c r="Z52" i="1"/>
  <c r="Z53" i="1"/>
  <c r="Z54" i="1"/>
  <c r="Z55" i="1"/>
  <c r="Z50" i="1"/>
  <c r="Z51" i="1"/>
  <c r="Z49" i="1"/>
  <c r="H49" i="1"/>
  <c r="I49" i="1"/>
  <c r="J49" i="1"/>
  <c r="K49" i="1"/>
  <c r="L49" i="1"/>
  <c r="G49" i="1"/>
  <c r="G22" i="1"/>
  <c r="H22" i="1"/>
  <c r="I22" i="1"/>
  <c r="J22" i="1"/>
  <c r="K22" i="1"/>
  <c r="L22" i="1"/>
  <c r="H21" i="1"/>
  <c r="I21" i="1"/>
  <c r="J21" i="1"/>
  <c r="K21" i="1"/>
  <c r="L21" i="1"/>
  <c r="G21" i="1"/>
  <c r="N74" i="1"/>
  <c r="M74" i="1"/>
  <c r="N73" i="1"/>
  <c r="M73" i="1"/>
  <c r="L74" i="1"/>
  <c r="L73" i="1"/>
  <c r="R60" i="1"/>
  <c r="R61" i="1"/>
  <c r="AH53" i="1"/>
  <c r="AB53" i="1"/>
  <c r="AA53" i="1"/>
  <c r="L53" i="1"/>
  <c r="K53" i="1"/>
  <c r="J53" i="1"/>
  <c r="I53" i="1"/>
  <c r="H53" i="1"/>
  <c r="G53" i="1"/>
  <c r="N51" i="1"/>
  <c r="M51" i="1"/>
  <c r="L51" i="1"/>
  <c r="K51" i="1"/>
  <c r="AD46" i="1"/>
  <c r="AC46" i="1"/>
  <c r="AB46" i="1"/>
  <c r="AA46" i="1"/>
  <c r="Z46" i="1"/>
  <c r="X46" i="1"/>
  <c r="Z47" i="1"/>
  <c r="Y47" i="1"/>
  <c r="BG25" i="1" l="1"/>
  <c r="BM20" i="1"/>
  <c r="BL20" i="1"/>
  <c r="BH22" i="1"/>
  <c r="BI22" i="1"/>
  <c r="BJ22" i="1"/>
  <c r="BK22" i="1"/>
  <c r="BL22" i="1"/>
  <c r="BM22" i="1"/>
  <c r="BN22" i="1"/>
  <c r="BO22" i="1"/>
  <c r="BP22" i="1"/>
  <c r="BQ22" i="1"/>
  <c r="BR22" i="1"/>
  <c r="BS22" i="1"/>
  <c r="BT22" i="1"/>
  <c r="BU22" i="1"/>
  <c r="BV22" i="1"/>
  <c r="BW22" i="1"/>
  <c r="BX22" i="1"/>
  <c r="BY22" i="1"/>
  <c r="BZ22" i="1"/>
  <c r="BG22" i="1"/>
  <c r="BH21" i="1"/>
  <c r="BI21" i="1"/>
  <c r="BJ21" i="1"/>
  <c r="BK21" i="1"/>
  <c r="BL21" i="1"/>
  <c r="BM21" i="1"/>
  <c r="BN21" i="1"/>
  <c r="BO21" i="1"/>
  <c r="BP21" i="1"/>
  <c r="BQ21" i="1"/>
  <c r="BR21" i="1"/>
  <c r="BS21" i="1"/>
  <c r="BT21" i="1"/>
  <c r="BU21" i="1"/>
  <c r="BV21" i="1"/>
  <c r="BW21" i="1"/>
  <c r="BX21" i="1"/>
  <c r="BY21" i="1"/>
  <c r="BZ21" i="1"/>
  <c r="BG21" i="1"/>
  <c r="BI20" i="1"/>
  <c r="BK20" i="1"/>
  <c r="BN18" i="1"/>
  <c r="BQ18" i="1"/>
  <c r="BI18" i="1"/>
  <c r="BH18" i="1"/>
  <c r="BG18" i="1"/>
  <c r="BH17" i="1" l="1"/>
  <c r="BI17" i="1"/>
  <c r="BJ17" i="1"/>
  <c r="BK17" i="1"/>
  <c r="BL17" i="1"/>
  <c r="BM17" i="1"/>
  <c r="BN17" i="1"/>
  <c r="BO17" i="1"/>
  <c r="BP17" i="1"/>
  <c r="BQ17" i="1"/>
  <c r="BR17" i="1"/>
  <c r="BS17" i="1"/>
  <c r="BT17" i="1"/>
  <c r="BU17" i="1"/>
  <c r="BV17" i="1"/>
  <c r="BW17" i="1"/>
  <c r="BX17" i="1"/>
  <c r="BY17" i="1"/>
  <c r="BZ17" i="1"/>
  <c r="BG17" i="1"/>
  <c r="BH16" i="1"/>
  <c r="BI16" i="1"/>
  <c r="BJ16" i="1"/>
  <c r="BK16" i="1"/>
  <c r="BL16" i="1"/>
  <c r="BM16" i="1"/>
  <c r="BN16" i="1"/>
  <c r="BO16" i="1"/>
  <c r="BP16" i="1"/>
  <c r="BQ16" i="1"/>
  <c r="BR16" i="1"/>
  <c r="BS16" i="1"/>
  <c r="BT16" i="1"/>
  <c r="BU16" i="1"/>
  <c r="BV16" i="1"/>
  <c r="BW16" i="1"/>
  <c r="BX16" i="1"/>
  <c r="BY16" i="1"/>
  <c r="BZ16" i="1"/>
  <c r="BG16" i="1"/>
  <c r="BZ15" i="1"/>
  <c r="BW15" i="1"/>
  <c r="BX15" i="1"/>
  <c r="BY15" i="1"/>
  <c r="BH15" i="1"/>
  <c r="BI15" i="1"/>
  <c r="BJ15" i="1"/>
  <c r="BK15" i="1"/>
  <c r="BL15" i="1"/>
  <c r="BM15" i="1"/>
  <c r="BN15" i="1"/>
  <c r="BO15" i="1"/>
  <c r="BP15" i="1"/>
  <c r="BQ15" i="1"/>
  <c r="BR15" i="1"/>
  <c r="BS15" i="1"/>
  <c r="BT15" i="1"/>
  <c r="BU15" i="1"/>
  <c r="BV15" i="1"/>
  <c r="BG15" i="1"/>
  <c r="BU14" i="1"/>
  <c r="BV14" i="1"/>
  <c r="BR14" i="1"/>
  <c r="BS14" i="1"/>
  <c r="BT14" i="1"/>
  <c r="BN14" i="1"/>
  <c r="BO14" i="1"/>
  <c r="BP14" i="1"/>
  <c r="BQ14" i="1"/>
  <c r="BH14" i="1"/>
  <c r="BI14" i="1"/>
  <c r="BJ14" i="1"/>
  <c r="BK14" i="1"/>
  <c r="BL14" i="1"/>
  <c r="BM14" i="1"/>
  <c r="BG14" i="1"/>
  <c r="BH13" i="1"/>
  <c r="BI13" i="1"/>
  <c r="BJ13" i="1"/>
  <c r="BK13" i="1"/>
  <c r="BL13" i="1"/>
  <c r="BG13" i="1"/>
  <c r="BB57" i="1"/>
  <c r="BC57" i="1"/>
  <c r="BD57" i="1"/>
  <c r="BE57" i="1"/>
  <c r="BB58" i="1"/>
  <c r="BC58" i="1"/>
  <c r="BD58" i="1"/>
  <c r="BE58" i="1"/>
  <c r="BB59" i="1"/>
  <c r="BC59" i="1"/>
  <c r="BD59" i="1"/>
  <c r="BE59" i="1"/>
  <c r="BB60" i="1"/>
  <c r="BC60" i="1"/>
  <c r="BD60" i="1"/>
  <c r="BE60" i="1"/>
  <c r="BB61" i="1"/>
  <c r="BC61" i="1"/>
  <c r="BD61" i="1"/>
  <c r="BE61" i="1"/>
  <c r="AV62" i="1"/>
  <c r="AW62" i="1"/>
  <c r="AX62" i="1"/>
  <c r="AY62" i="1"/>
  <c r="AZ62" i="1"/>
  <c r="BA62" i="1"/>
  <c r="BB62" i="1"/>
  <c r="BC62" i="1"/>
  <c r="BD62" i="1"/>
  <c r="BE62" i="1"/>
  <c r="BF62" i="1"/>
  <c r="BB63" i="1"/>
  <c r="BC63" i="1"/>
  <c r="BD63" i="1"/>
  <c r="BE63" i="1"/>
  <c r="AV64" i="1"/>
  <c r="AW64" i="1"/>
  <c r="AX64" i="1"/>
  <c r="AY64" i="1"/>
  <c r="AZ64" i="1"/>
  <c r="BA64" i="1"/>
  <c r="BB64" i="1"/>
  <c r="BC64" i="1"/>
  <c r="BD64" i="1"/>
  <c r="BE64" i="1"/>
  <c r="BF64" i="1"/>
  <c r="AV65" i="1"/>
  <c r="AW65" i="1"/>
  <c r="AX65" i="1"/>
  <c r="AY65" i="1"/>
  <c r="AZ65" i="1"/>
  <c r="BA65" i="1"/>
  <c r="BB65" i="1"/>
  <c r="BC65" i="1"/>
  <c r="BD65" i="1"/>
  <c r="BE65" i="1"/>
  <c r="BF65" i="1"/>
  <c r="AV66" i="1"/>
  <c r="AW66" i="1"/>
  <c r="AX66" i="1"/>
  <c r="AY66" i="1"/>
  <c r="AZ66" i="1"/>
  <c r="BA66" i="1"/>
  <c r="BB66" i="1"/>
  <c r="BC66" i="1"/>
  <c r="BD66" i="1"/>
  <c r="BE66" i="1"/>
  <c r="BF66" i="1"/>
  <c r="AV67" i="1"/>
  <c r="AW67" i="1"/>
  <c r="AX67" i="1"/>
  <c r="AY67" i="1"/>
  <c r="AZ67" i="1"/>
  <c r="BA67" i="1"/>
  <c r="BB67" i="1"/>
  <c r="BC67" i="1"/>
  <c r="BD67" i="1"/>
  <c r="BE67" i="1"/>
  <c r="BF67" i="1"/>
  <c r="AV68" i="1"/>
  <c r="AW68" i="1"/>
  <c r="AX68" i="1"/>
  <c r="AY68" i="1"/>
  <c r="AZ68" i="1"/>
  <c r="BA68" i="1"/>
  <c r="BB68" i="1"/>
  <c r="BC68" i="1"/>
  <c r="BD68" i="1"/>
  <c r="BE68" i="1"/>
  <c r="BF68" i="1"/>
  <c r="AV69" i="1"/>
  <c r="AW69" i="1"/>
  <c r="AX69" i="1"/>
  <c r="AY69" i="1"/>
  <c r="AZ69" i="1"/>
  <c r="BA69" i="1"/>
  <c r="BB69" i="1"/>
  <c r="BC69" i="1"/>
  <c r="BD69" i="1"/>
  <c r="BE69" i="1"/>
  <c r="BF69" i="1"/>
  <c r="BB70" i="1"/>
  <c r="BC70" i="1"/>
  <c r="BD70" i="1"/>
  <c r="BE70" i="1"/>
  <c r="BB71" i="1"/>
  <c r="BC71" i="1"/>
  <c r="BD71" i="1"/>
  <c r="BE71" i="1"/>
  <c r="AV72" i="1"/>
  <c r="AW72" i="1"/>
  <c r="AX72" i="1"/>
  <c r="AY72" i="1"/>
  <c r="AZ72" i="1"/>
  <c r="BA72" i="1"/>
  <c r="BB72" i="1"/>
  <c r="BC72" i="1"/>
  <c r="BD72" i="1"/>
  <c r="BE72" i="1"/>
  <c r="BF72" i="1"/>
  <c r="BB73" i="1"/>
  <c r="BC73" i="1"/>
  <c r="BD73" i="1"/>
  <c r="BE73" i="1"/>
  <c r="BB74" i="1"/>
  <c r="BC74" i="1"/>
  <c r="BD74" i="1"/>
  <c r="BE74" i="1"/>
  <c r="AV75" i="1"/>
  <c r="AW75" i="1"/>
  <c r="AX75" i="1"/>
  <c r="AY75" i="1"/>
  <c r="AZ75" i="1"/>
  <c r="BA75" i="1"/>
  <c r="BB75" i="1"/>
  <c r="BC75" i="1"/>
  <c r="BD75" i="1"/>
  <c r="BE75" i="1"/>
  <c r="BF75" i="1"/>
  <c r="AV76" i="1"/>
  <c r="AW76" i="1"/>
  <c r="AX76" i="1"/>
  <c r="AY76" i="1"/>
  <c r="AZ76" i="1"/>
  <c r="BA76" i="1"/>
  <c r="BB76" i="1"/>
  <c r="BC76" i="1"/>
  <c r="BD76" i="1"/>
  <c r="BE76" i="1"/>
  <c r="BF76" i="1"/>
  <c r="AV77" i="1"/>
  <c r="AW77" i="1"/>
  <c r="AX77" i="1"/>
  <c r="BB77" i="1"/>
  <c r="BC77" i="1"/>
  <c r="BD77" i="1"/>
  <c r="AV78" i="1"/>
  <c r="AW78" i="1"/>
  <c r="AX78" i="1"/>
  <c r="AY78" i="1"/>
  <c r="AZ78" i="1"/>
  <c r="BA78" i="1"/>
  <c r="BB78" i="1"/>
  <c r="BC78" i="1"/>
  <c r="BD78" i="1"/>
  <c r="BE78" i="1"/>
  <c r="BF78" i="1"/>
  <c r="AV79" i="1"/>
  <c r="AW79" i="1"/>
  <c r="AX79" i="1"/>
  <c r="AY79" i="1"/>
  <c r="AZ79" i="1"/>
  <c r="BA79" i="1"/>
  <c r="BB79" i="1"/>
  <c r="BC79" i="1"/>
  <c r="BD79" i="1"/>
  <c r="BE79" i="1"/>
  <c r="BF79" i="1"/>
  <c r="AV80" i="1"/>
  <c r="AW80" i="1"/>
  <c r="AX80" i="1"/>
  <c r="AY80" i="1"/>
  <c r="AZ80" i="1"/>
  <c r="BA80" i="1"/>
  <c r="BB80" i="1"/>
  <c r="BC80" i="1"/>
  <c r="BD80" i="1"/>
  <c r="BE80" i="1"/>
  <c r="BF80" i="1"/>
  <c r="BB55" i="1"/>
  <c r="BC55" i="1"/>
  <c r="BD55" i="1"/>
  <c r="BE55" i="1"/>
  <c r="BB54" i="1"/>
  <c r="BC54" i="1"/>
  <c r="BD54" i="1"/>
  <c r="BE54" i="1"/>
  <c r="BB53" i="1"/>
  <c r="BC53" i="1"/>
  <c r="BD53" i="1"/>
  <c r="BE53" i="1"/>
  <c r="BB49" i="1"/>
  <c r="BC49" i="1"/>
  <c r="BD49" i="1"/>
  <c r="BE49" i="1"/>
  <c r="BB50" i="1"/>
  <c r="BC50" i="1"/>
  <c r="BD50" i="1"/>
  <c r="BE50" i="1"/>
  <c r="BB51" i="1"/>
  <c r="BC51" i="1"/>
  <c r="BD51" i="1"/>
  <c r="BE51" i="1"/>
  <c r="BB52" i="1"/>
  <c r="BC52" i="1"/>
  <c r="BD52" i="1"/>
  <c r="BE52" i="1"/>
  <c r="BB42" i="1"/>
  <c r="BC42" i="1"/>
  <c r="BD42" i="1"/>
  <c r="BE42" i="1"/>
  <c r="BB43" i="1"/>
  <c r="BC43" i="1"/>
  <c r="BD43" i="1"/>
  <c r="BE43" i="1"/>
  <c r="AV45" i="1"/>
  <c r="AW45" i="1"/>
  <c r="AX45" i="1"/>
  <c r="AY45" i="1"/>
  <c r="AZ45" i="1"/>
  <c r="BA45" i="1"/>
  <c r="BB45" i="1"/>
  <c r="BC45" i="1"/>
  <c r="BD45" i="1"/>
  <c r="BE45" i="1"/>
  <c r="BF45" i="1"/>
  <c r="BB46" i="1"/>
  <c r="BC46" i="1"/>
  <c r="BD46" i="1"/>
  <c r="BE46" i="1"/>
  <c r="BB47" i="1"/>
  <c r="BC47" i="1"/>
  <c r="BD47" i="1"/>
  <c r="BE47" i="1"/>
  <c r="BB30" i="1"/>
  <c r="BC30" i="1"/>
  <c r="BD30" i="1"/>
  <c r="BE30" i="1"/>
  <c r="BB31" i="1"/>
  <c r="BC31" i="1"/>
  <c r="BD31" i="1"/>
  <c r="BE31" i="1"/>
  <c r="BB33" i="1"/>
  <c r="BC33" i="1"/>
  <c r="BD33" i="1"/>
  <c r="BE33" i="1"/>
  <c r="BB34" i="1"/>
  <c r="BC34" i="1"/>
  <c r="BD34" i="1"/>
  <c r="BE34" i="1"/>
  <c r="AV36" i="1"/>
  <c r="AW36" i="1"/>
  <c r="AX36" i="1"/>
  <c r="AY36" i="1"/>
  <c r="AZ36" i="1"/>
  <c r="BA36" i="1"/>
  <c r="BB36" i="1"/>
  <c r="BC36" i="1"/>
  <c r="BD36" i="1"/>
  <c r="BE36" i="1"/>
  <c r="BF36" i="1"/>
  <c r="AV37" i="1"/>
  <c r="AW37" i="1"/>
  <c r="AX37" i="1"/>
  <c r="AY37" i="1"/>
  <c r="AZ37" i="1"/>
  <c r="BA37" i="1"/>
  <c r="BB37" i="1"/>
  <c r="BC37" i="1"/>
  <c r="BD37" i="1"/>
  <c r="BE37" i="1"/>
  <c r="BF37" i="1"/>
  <c r="AV39" i="1"/>
  <c r="AW39" i="1"/>
  <c r="AX39" i="1"/>
  <c r="AY39" i="1"/>
  <c r="AZ39" i="1"/>
  <c r="BA39" i="1"/>
  <c r="BB39" i="1"/>
  <c r="BC39" i="1"/>
  <c r="BD39" i="1"/>
  <c r="BE39" i="1"/>
  <c r="BF39" i="1"/>
  <c r="AV40" i="1"/>
  <c r="AW40" i="1"/>
  <c r="AX40" i="1"/>
  <c r="AY40" i="1"/>
  <c r="AZ40" i="1"/>
  <c r="BA40" i="1"/>
  <c r="BB40" i="1"/>
  <c r="BC40" i="1"/>
  <c r="BD40" i="1"/>
  <c r="BE40" i="1"/>
  <c r="BF40" i="1"/>
  <c r="BB17" i="1"/>
  <c r="BC17" i="1"/>
  <c r="BD17" i="1"/>
  <c r="BE17" i="1"/>
  <c r="BB18" i="1"/>
  <c r="BC18" i="1"/>
  <c r="BD18" i="1"/>
  <c r="BE18" i="1"/>
  <c r="BB19" i="1"/>
  <c r="BC19" i="1"/>
  <c r="BD19" i="1"/>
  <c r="BE19" i="1"/>
  <c r="BB21" i="1"/>
  <c r="BC21" i="1"/>
  <c r="BD21" i="1"/>
  <c r="BE21" i="1"/>
  <c r="BB22" i="1"/>
  <c r="BC22" i="1"/>
  <c r="BD22" i="1"/>
  <c r="BE22" i="1"/>
  <c r="BB24" i="1"/>
  <c r="BC24" i="1"/>
  <c r="BD24" i="1"/>
  <c r="BE24" i="1"/>
  <c r="BB25" i="1"/>
  <c r="BC25" i="1"/>
  <c r="BD25" i="1"/>
  <c r="BE25" i="1"/>
  <c r="BB27" i="1"/>
  <c r="BC27" i="1"/>
  <c r="BD27" i="1"/>
  <c r="BE27" i="1"/>
  <c r="BB28" i="1"/>
  <c r="BC28" i="1"/>
  <c r="BD28" i="1"/>
  <c r="BE28" i="1"/>
  <c r="BB15" i="1"/>
  <c r="BC15" i="1"/>
  <c r="BD15" i="1"/>
  <c r="BE15" i="1"/>
  <c r="BB14" i="1"/>
  <c r="BC14" i="1"/>
  <c r="BD14" i="1"/>
  <c r="BE14" i="1"/>
  <c r="BE13" i="1"/>
  <c r="BD13" i="1"/>
  <c r="BC13" i="1"/>
  <c r="BB13" i="1"/>
  <c r="AU82" i="1"/>
  <c r="D55" i="1" l="1"/>
  <c r="D54" i="1"/>
  <c r="BG55" i="1" l="1"/>
  <c r="AZ55" i="1"/>
  <c r="BF55" i="1"/>
  <c r="BA55" i="1"/>
  <c r="AV55" i="1"/>
  <c r="AX55" i="1"/>
  <c r="AW55" i="1"/>
  <c r="AY55" i="1"/>
  <c r="BG54" i="1"/>
  <c r="AX54" i="1"/>
  <c r="BA54" i="1"/>
  <c r="AW54" i="1"/>
  <c r="AZ54" i="1"/>
  <c r="BF54" i="1"/>
  <c r="AV54" i="1"/>
  <c r="AY54" i="1"/>
  <c r="F38" i="1"/>
  <c r="G38" i="1"/>
  <c r="H38" i="1"/>
  <c r="I38" i="1"/>
  <c r="J38" i="1"/>
  <c r="BC38" i="1" s="1"/>
  <c r="K38" i="1"/>
  <c r="L38" i="1"/>
  <c r="M38" i="1"/>
  <c r="N38" i="1"/>
  <c r="BD38" i="1" s="1"/>
  <c r="O38" i="1"/>
  <c r="P38" i="1"/>
  <c r="Q38" i="1"/>
  <c r="R38" i="1"/>
  <c r="BE38" i="1" s="1"/>
  <c r="S38" i="1"/>
  <c r="T38" i="1"/>
  <c r="U38" i="1"/>
  <c r="V38" i="1"/>
  <c r="W38" i="1"/>
  <c r="X38" i="1"/>
  <c r="Y38" i="1"/>
  <c r="Z38" i="1"/>
  <c r="AA38" i="1"/>
  <c r="AB38" i="1"/>
  <c r="AC38" i="1"/>
  <c r="AD38" i="1"/>
  <c r="AE38" i="1"/>
  <c r="AF38" i="1"/>
  <c r="AG38" i="1"/>
  <c r="AH38" i="1"/>
  <c r="AI38" i="1"/>
  <c r="AJ38" i="1"/>
  <c r="AK38" i="1"/>
  <c r="AL38" i="1"/>
  <c r="AM38" i="1"/>
  <c r="AN38" i="1"/>
  <c r="AO38" i="1"/>
  <c r="AP38" i="1"/>
  <c r="AQ38" i="1"/>
  <c r="AR38" i="1"/>
  <c r="AS38" i="1"/>
  <c r="AT38" i="1"/>
  <c r="AU38" i="1"/>
  <c r="E38" i="1"/>
  <c r="F35" i="1"/>
  <c r="G35" i="1"/>
  <c r="H35" i="1"/>
  <c r="BB35" i="1" s="1"/>
  <c r="I35" i="1"/>
  <c r="J35" i="1"/>
  <c r="BC35" i="1" s="1"/>
  <c r="K35" i="1"/>
  <c r="L35" i="1"/>
  <c r="M35" i="1"/>
  <c r="N35" i="1"/>
  <c r="BD35" i="1" s="1"/>
  <c r="O35" i="1"/>
  <c r="P35" i="1"/>
  <c r="Q35" i="1"/>
  <c r="R35" i="1"/>
  <c r="BE35" i="1" s="1"/>
  <c r="S35" i="1"/>
  <c r="T35" i="1"/>
  <c r="U35" i="1"/>
  <c r="V35" i="1"/>
  <c r="W35" i="1"/>
  <c r="X35" i="1"/>
  <c r="Y35" i="1"/>
  <c r="Z35" i="1"/>
  <c r="AA35" i="1"/>
  <c r="AB35" i="1"/>
  <c r="AC35" i="1"/>
  <c r="AD35" i="1"/>
  <c r="AE35" i="1"/>
  <c r="AF35" i="1"/>
  <c r="AG35" i="1"/>
  <c r="AH35" i="1"/>
  <c r="AI35" i="1"/>
  <c r="AJ35" i="1"/>
  <c r="AK35" i="1"/>
  <c r="AL35" i="1"/>
  <c r="AM35" i="1"/>
  <c r="AN35" i="1"/>
  <c r="AO35" i="1"/>
  <c r="AP35" i="1"/>
  <c r="AQ35" i="1"/>
  <c r="AR35" i="1"/>
  <c r="AS35" i="1"/>
  <c r="AT35" i="1"/>
  <c r="AU35" i="1"/>
  <c r="AU41" i="1" s="1"/>
  <c r="E35" i="1"/>
  <c r="BB38" i="1" l="1"/>
  <c r="AS41" i="1"/>
  <c r="D38" i="1"/>
  <c r="BA38" i="1" s="1"/>
  <c r="D35" i="1"/>
  <c r="AY35" i="1" s="1"/>
  <c r="AV38" i="1" l="1"/>
  <c r="AX38" i="1"/>
  <c r="AY38" i="1"/>
  <c r="AZ38" i="1"/>
  <c r="BF38" i="1"/>
  <c r="AW38" i="1"/>
  <c r="AZ35" i="1"/>
  <c r="BF35" i="1"/>
  <c r="AW35" i="1"/>
  <c r="BA35" i="1"/>
  <c r="AV35" i="1"/>
  <c r="AX35" i="1"/>
  <c r="AS81" i="1"/>
  <c r="AS82" i="1" s="1"/>
  <c r="AT77" i="1"/>
  <c r="BF77" i="1" s="1"/>
  <c r="AR77" i="1"/>
  <c r="AQ77" i="1"/>
  <c r="AP77" i="1"/>
  <c r="AO77" i="1"/>
  <c r="AN77" i="1"/>
  <c r="AM77" i="1"/>
  <c r="AL77" i="1"/>
  <c r="AK77" i="1"/>
  <c r="AJ77" i="1"/>
  <c r="AI77" i="1"/>
  <c r="AH77" i="1"/>
  <c r="AG77" i="1"/>
  <c r="AF77" i="1"/>
  <c r="AE77" i="1"/>
  <c r="AD77" i="1"/>
  <c r="AC77" i="1"/>
  <c r="AB77" i="1"/>
  <c r="AA77" i="1"/>
  <c r="Y77" i="1"/>
  <c r="X77" i="1"/>
  <c r="AZ77" i="1" s="1"/>
  <c r="W77" i="1"/>
  <c r="V77" i="1"/>
  <c r="U77" i="1"/>
  <c r="T77" i="1"/>
  <c r="S77" i="1"/>
  <c r="R77" i="1"/>
  <c r="Q77" i="1"/>
  <c r="P77" i="1"/>
  <c r="O77" i="1"/>
  <c r="N77" i="1"/>
  <c r="M77" i="1"/>
  <c r="L77" i="1"/>
  <c r="K77" i="1"/>
  <c r="J77" i="1"/>
  <c r="I77" i="1"/>
  <c r="H77" i="1"/>
  <c r="G77" i="1"/>
  <c r="F77" i="1"/>
  <c r="E77" i="1"/>
  <c r="AT56" i="1"/>
  <c r="AR56" i="1"/>
  <c r="AQ56" i="1"/>
  <c r="AP56" i="1"/>
  <c r="AO56" i="1"/>
  <c r="AN56" i="1"/>
  <c r="AM56" i="1"/>
  <c r="AL56" i="1"/>
  <c r="AK56" i="1"/>
  <c r="AJ56" i="1"/>
  <c r="AI56" i="1"/>
  <c r="AH56" i="1"/>
  <c r="AG56" i="1"/>
  <c r="AF56" i="1"/>
  <c r="AE56" i="1"/>
  <c r="AD56" i="1"/>
  <c r="AC56" i="1"/>
  <c r="AB56" i="1"/>
  <c r="AA56" i="1"/>
  <c r="Z56" i="1"/>
  <c r="Y56" i="1"/>
  <c r="X56" i="1"/>
  <c r="W56" i="1"/>
  <c r="V56" i="1"/>
  <c r="U56" i="1"/>
  <c r="T56" i="1"/>
  <c r="S56" i="1"/>
  <c r="R56" i="1"/>
  <c r="Q56" i="1"/>
  <c r="P56" i="1"/>
  <c r="O56" i="1"/>
  <c r="N56" i="1"/>
  <c r="M56" i="1"/>
  <c r="BD56" i="1" s="1"/>
  <c r="L56" i="1"/>
  <c r="K56" i="1"/>
  <c r="J56" i="1"/>
  <c r="I56" i="1"/>
  <c r="BC56" i="1" s="1"/>
  <c r="H56" i="1"/>
  <c r="G56" i="1"/>
  <c r="F56" i="1"/>
  <c r="E56" i="1"/>
  <c r="AT48" i="1"/>
  <c r="AR48" i="1"/>
  <c r="AQ48" i="1"/>
  <c r="AP48" i="1"/>
  <c r="AO48" i="1"/>
  <c r="AN48" i="1"/>
  <c r="AM48" i="1"/>
  <c r="AL48" i="1"/>
  <c r="AK48" i="1"/>
  <c r="AJ48" i="1"/>
  <c r="AI48" i="1"/>
  <c r="AH48" i="1"/>
  <c r="AG48" i="1"/>
  <c r="AF48" i="1"/>
  <c r="AE48" i="1"/>
  <c r="AD48" i="1"/>
  <c r="AC48" i="1"/>
  <c r="AB48" i="1"/>
  <c r="AA48" i="1"/>
  <c r="Z48" i="1"/>
  <c r="Y48" i="1"/>
  <c r="X48" i="1"/>
  <c r="W48" i="1"/>
  <c r="V48" i="1"/>
  <c r="U48" i="1"/>
  <c r="T48" i="1"/>
  <c r="S48" i="1"/>
  <c r="R48" i="1"/>
  <c r="Q48" i="1"/>
  <c r="P48" i="1"/>
  <c r="O48" i="1"/>
  <c r="N48" i="1"/>
  <c r="M48" i="1"/>
  <c r="L48" i="1"/>
  <c r="K48" i="1"/>
  <c r="J48" i="1"/>
  <c r="I48" i="1"/>
  <c r="H48" i="1"/>
  <c r="G48" i="1"/>
  <c r="F48" i="1"/>
  <c r="E48" i="1"/>
  <c r="AT44" i="1"/>
  <c r="AR44" i="1"/>
  <c r="AQ44" i="1"/>
  <c r="AP44" i="1"/>
  <c r="AO44" i="1"/>
  <c r="AN44" i="1"/>
  <c r="AM44" i="1"/>
  <c r="AL44" i="1"/>
  <c r="AK44" i="1"/>
  <c r="AJ44" i="1"/>
  <c r="AI44" i="1"/>
  <c r="AH44" i="1"/>
  <c r="AG44" i="1"/>
  <c r="AF44" i="1"/>
  <c r="AE44" i="1"/>
  <c r="AD44" i="1"/>
  <c r="BL24" i="1" s="1"/>
  <c r="AC44" i="1"/>
  <c r="BK24" i="1" s="1"/>
  <c r="AB44" i="1"/>
  <c r="AA44" i="1"/>
  <c r="Z44" i="1"/>
  <c r="Y44" i="1"/>
  <c r="X44" i="1"/>
  <c r="W44" i="1"/>
  <c r="V44" i="1"/>
  <c r="U44" i="1"/>
  <c r="T44" i="1"/>
  <c r="S44" i="1"/>
  <c r="R44" i="1"/>
  <c r="Q44" i="1"/>
  <c r="BE44" i="1" s="1"/>
  <c r="P44" i="1"/>
  <c r="O44" i="1"/>
  <c r="N44" i="1"/>
  <c r="M44" i="1"/>
  <c r="L44" i="1"/>
  <c r="K44" i="1"/>
  <c r="J44" i="1"/>
  <c r="I44" i="1"/>
  <c r="BC44" i="1" s="1"/>
  <c r="H44" i="1"/>
  <c r="G44" i="1"/>
  <c r="F44" i="1"/>
  <c r="E44" i="1"/>
  <c r="AT32" i="1"/>
  <c r="AR32" i="1"/>
  <c r="AQ32" i="1"/>
  <c r="AP32" i="1"/>
  <c r="AO32" i="1"/>
  <c r="AN32" i="1"/>
  <c r="AM32" i="1"/>
  <c r="AL32" i="1"/>
  <c r="AK32"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BC32" i="1" s="1"/>
  <c r="I32" i="1"/>
  <c r="H32" i="1"/>
  <c r="BB32" i="1" s="1"/>
  <c r="G32" i="1"/>
  <c r="F32" i="1"/>
  <c r="E32" i="1"/>
  <c r="AT29" i="1"/>
  <c r="AR29" i="1"/>
  <c r="AQ29" i="1"/>
  <c r="AP29" i="1"/>
  <c r="AO29" i="1"/>
  <c r="AN29" i="1"/>
  <c r="AM29" i="1"/>
  <c r="AL29" i="1"/>
  <c r="AK29" i="1"/>
  <c r="AJ29" i="1"/>
  <c r="AI29" i="1"/>
  <c r="AH29" i="1"/>
  <c r="AG29" i="1"/>
  <c r="AF29" i="1"/>
  <c r="AE29" i="1"/>
  <c r="AD29" i="1"/>
  <c r="AC29" i="1"/>
  <c r="AB29" i="1"/>
  <c r="AA29" i="1"/>
  <c r="Z29" i="1"/>
  <c r="Y29" i="1"/>
  <c r="X29" i="1"/>
  <c r="W29" i="1"/>
  <c r="V29" i="1"/>
  <c r="U29" i="1"/>
  <c r="T29" i="1"/>
  <c r="S29" i="1"/>
  <c r="R29" i="1"/>
  <c r="Q29" i="1"/>
  <c r="P29" i="1"/>
  <c r="O29" i="1"/>
  <c r="N29" i="1"/>
  <c r="M29" i="1"/>
  <c r="L29" i="1"/>
  <c r="K29" i="1"/>
  <c r="J29" i="1"/>
  <c r="I29" i="1"/>
  <c r="H29" i="1"/>
  <c r="G29" i="1"/>
  <c r="F29" i="1"/>
  <c r="E29" i="1"/>
  <c r="AT26" i="1"/>
  <c r="AR26" i="1"/>
  <c r="AQ26" i="1"/>
  <c r="AP26" i="1"/>
  <c r="AO26" i="1"/>
  <c r="AN26" i="1"/>
  <c r="AM26" i="1"/>
  <c r="AL26" i="1"/>
  <c r="AK26" i="1"/>
  <c r="AJ26" i="1"/>
  <c r="AI26" i="1"/>
  <c r="AH26" i="1"/>
  <c r="AG26" i="1"/>
  <c r="AF26" i="1"/>
  <c r="AE26" i="1"/>
  <c r="AD26" i="1"/>
  <c r="AC26" i="1"/>
  <c r="AB26" i="1"/>
  <c r="AA26" i="1"/>
  <c r="Z26" i="1"/>
  <c r="Y26" i="1"/>
  <c r="X26" i="1"/>
  <c r="W26" i="1"/>
  <c r="V26" i="1"/>
  <c r="U26" i="1"/>
  <c r="T26" i="1"/>
  <c r="S26" i="1"/>
  <c r="R26" i="1"/>
  <c r="Q26" i="1"/>
  <c r="P26" i="1"/>
  <c r="O26" i="1"/>
  <c r="N26" i="1"/>
  <c r="M26" i="1"/>
  <c r="L26" i="1"/>
  <c r="K26" i="1"/>
  <c r="J26" i="1"/>
  <c r="I26" i="1"/>
  <c r="H26" i="1"/>
  <c r="G26" i="1"/>
  <c r="F26" i="1"/>
  <c r="E26" i="1"/>
  <c r="AT23" i="1"/>
  <c r="AR23" i="1"/>
  <c r="AQ23" i="1"/>
  <c r="AP23"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E23" i="1"/>
  <c r="AT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BE20" i="1" s="1"/>
  <c r="Q20" i="1"/>
  <c r="P20" i="1"/>
  <c r="O20" i="1"/>
  <c r="N20" i="1"/>
  <c r="M20" i="1"/>
  <c r="L20" i="1"/>
  <c r="K20" i="1"/>
  <c r="J20" i="1"/>
  <c r="I20" i="1"/>
  <c r="H20" i="1"/>
  <c r="G20" i="1"/>
  <c r="F20" i="1"/>
  <c r="E20" i="1"/>
  <c r="AT16" i="1"/>
  <c r="AR16" i="1"/>
  <c r="AQ16" i="1"/>
  <c r="AP16" i="1"/>
  <c r="AO16" i="1"/>
  <c r="AN16" i="1"/>
  <c r="AM16" i="1"/>
  <c r="AL16" i="1"/>
  <c r="AK16" i="1"/>
  <c r="AJ16" i="1"/>
  <c r="AI16" i="1"/>
  <c r="AH16" i="1"/>
  <c r="AG16" i="1"/>
  <c r="AF16" i="1"/>
  <c r="AE16" i="1"/>
  <c r="AD16" i="1"/>
  <c r="BN19" i="1" s="1"/>
  <c r="AC16" i="1"/>
  <c r="BM19" i="1" s="1"/>
  <c r="AB16" i="1"/>
  <c r="BL19" i="1" s="1"/>
  <c r="AA16" i="1"/>
  <c r="Z16" i="1"/>
  <c r="Y16" i="1"/>
  <c r="X16" i="1"/>
  <c r="W16" i="1"/>
  <c r="V16" i="1"/>
  <c r="U16" i="1"/>
  <c r="T16" i="1"/>
  <c r="BX18" i="1" s="1"/>
  <c r="S16" i="1"/>
  <c r="BW18" i="1" s="1"/>
  <c r="R16" i="1"/>
  <c r="Q16" i="1"/>
  <c r="P16" i="1"/>
  <c r="O16" i="1"/>
  <c r="N16" i="1"/>
  <c r="L16" i="1"/>
  <c r="K16" i="1"/>
  <c r="I16" i="1"/>
  <c r="H16" i="1"/>
  <c r="G16" i="1"/>
  <c r="F16" i="1"/>
  <c r="BJ24" i="1" l="1"/>
  <c r="BA77" i="1"/>
  <c r="BE77" i="1"/>
  <c r="AY77" i="1"/>
  <c r="BL23" i="1"/>
  <c r="BE56" i="1"/>
  <c r="BB56" i="1"/>
  <c r="BE48" i="1"/>
  <c r="BD48" i="1"/>
  <c r="BO23" i="1"/>
  <c r="BD44" i="1"/>
  <c r="BB44" i="1"/>
  <c r="BG23" i="1"/>
  <c r="BD32" i="1"/>
  <c r="BE32" i="1"/>
  <c r="BB29" i="1"/>
  <c r="BE29" i="1"/>
  <c r="BC29" i="1"/>
  <c r="BD29" i="1"/>
  <c r="BD26" i="1"/>
  <c r="BE26" i="1"/>
  <c r="BB26" i="1"/>
  <c r="BC26" i="1"/>
  <c r="BD23" i="1"/>
  <c r="BE23" i="1"/>
  <c r="BB23" i="1"/>
  <c r="BC23" i="1"/>
  <c r="BD20" i="1"/>
  <c r="E41" i="1"/>
  <c r="E81" i="1" s="1"/>
  <c r="BH25" i="1"/>
  <c r="BJ20" i="1"/>
  <c r="BS19" i="1"/>
  <c r="BQ24" i="1"/>
  <c r="AJ41" i="1"/>
  <c r="AJ81" i="1" s="1"/>
  <c r="AJ82" i="1" s="1"/>
  <c r="BT19" i="1"/>
  <c r="BR24" i="1"/>
  <c r="BV19" i="1"/>
  <c r="BT24" i="1"/>
  <c r="BW19" i="1"/>
  <c r="BU24" i="1"/>
  <c r="BX19" i="1"/>
  <c r="BV24" i="1"/>
  <c r="BZ24" i="1"/>
  <c r="BH20" i="1"/>
  <c r="AK41" i="1"/>
  <c r="AK81" i="1" s="1"/>
  <c r="AK82" i="1" s="1"/>
  <c r="BU19" i="1"/>
  <c r="BS24" i="1"/>
  <c r="BY19" i="1"/>
  <c r="BW24" i="1"/>
  <c r="BZ19" i="1"/>
  <c r="BX24" i="1"/>
  <c r="BY24" i="1"/>
  <c r="BG20" i="1"/>
  <c r="BR19" i="1"/>
  <c r="BP24" i="1"/>
  <c r="BQ19" i="1"/>
  <c r="BO24" i="1"/>
  <c r="BN24" i="1"/>
  <c r="BP19" i="1"/>
  <c r="BM24" i="1"/>
  <c r="BO19" i="1"/>
  <c r="AA41" i="1"/>
  <c r="AA81" i="1" s="1"/>
  <c r="BK19" i="1"/>
  <c r="Z41" i="1"/>
  <c r="Z81" i="1" s="1"/>
  <c r="BJ19" i="1"/>
  <c r="Y41" i="1"/>
  <c r="Y81" i="1" s="1"/>
  <c r="BI19" i="1"/>
  <c r="BG24" i="1"/>
  <c r="BZ23" i="1"/>
  <c r="BH19" i="1"/>
  <c r="BY23" i="1"/>
  <c r="BG19" i="1"/>
  <c r="BX23" i="1"/>
  <c r="BZ18" i="1"/>
  <c r="BW23" i="1"/>
  <c r="BY18" i="1"/>
  <c r="BV23" i="1"/>
  <c r="BT23" i="1"/>
  <c r="BV18" i="1"/>
  <c r="Q41" i="1"/>
  <c r="BS23" i="1"/>
  <c r="BU18" i="1"/>
  <c r="BE16" i="1"/>
  <c r="P41" i="1"/>
  <c r="P81" i="1" s="1"/>
  <c r="BR23" i="1"/>
  <c r="BT18" i="1"/>
  <c r="BQ23" i="1"/>
  <c r="BS18" i="1"/>
  <c r="BP23" i="1"/>
  <c r="BR18" i="1"/>
  <c r="BD16" i="1"/>
  <c r="BN23" i="1"/>
  <c r="BP18" i="1"/>
  <c r="BM23" i="1"/>
  <c r="BO18" i="1"/>
  <c r="BK23" i="1"/>
  <c r="BM18" i="1"/>
  <c r="BC16" i="1"/>
  <c r="BJ23" i="1"/>
  <c r="BL18" i="1"/>
  <c r="BI23" i="1"/>
  <c r="BK18" i="1"/>
  <c r="BB16" i="1"/>
  <c r="F41" i="1"/>
  <c r="F81" i="1" s="1"/>
  <c r="BH23" i="1"/>
  <c r="BJ18" i="1"/>
  <c r="BU23" i="1"/>
  <c r="BH24" i="1"/>
  <c r="BC48" i="1"/>
  <c r="BB48" i="1"/>
  <c r="BC20" i="1"/>
  <c r="G41" i="1"/>
  <c r="G81" i="1" s="1"/>
  <c r="BB20" i="1"/>
  <c r="BI24" i="1"/>
  <c r="BM13" i="1"/>
  <c r="R41" i="1"/>
  <c r="R81" i="1" s="1"/>
  <c r="AL41" i="1"/>
  <c r="AL81" i="1" s="1"/>
  <c r="AL82" i="1" s="1"/>
  <c r="AT41" i="1"/>
  <c r="AT81" i="1" s="1"/>
  <c r="AT82" i="1" s="1"/>
  <c r="O41" i="1"/>
  <c r="AI41" i="1"/>
  <c r="AI81" i="1" s="1"/>
  <c r="AI82" i="1" s="1"/>
  <c r="S41" i="1"/>
  <c r="S81" i="1" s="1"/>
  <c r="AM41" i="1"/>
  <c r="AM81" i="1" s="1"/>
  <c r="AM82" i="1" s="1"/>
  <c r="H41" i="1"/>
  <c r="H81" i="1" s="1"/>
  <c r="AB41" i="1"/>
  <c r="AB81" i="1" s="1"/>
  <c r="I41" i="1"/>
  <c r="I81" i="1" s="1"/>
  <c r="AC41" i="1"/>
  <c r="AC81" i="1" s="1"/>
  <c r="AN41" i="1"/>
  <c r="AN81" i="1" s="1"/>
  <c r="AN82" i="1" s="1"/>
  <c r="U41" i="1"/>
  <c r="U81" i="1" s="1"/>
  <c r="AQ41" i="1"/>
  <c r="AQ81" i="1" s="1"/>
  <c r="AQ82" i="1" s="1"/>
  <c r="T41" i="1"/>
  <c r="T81" i="1" s="1"/>
  <c r="W41" i="1"/>
  <c r="W81" i="1" s="1"/>
  <c r="AR41" i="1"/>
  <c r="AR81" i="1" s="1"/>
  <c r="AR82" i="1" s="1"/>
  <c r="X41" i="1"/>
  <c r="X81" i="1" s="1"/>
  <c r="AO41" i="1"/>
  <c r="AO81" i="1" s="1"/>
  <c r="AO82" i="1" s="1"/>
  <c r="V41" i="1"/>
  <c r="V81" i="1" s="1"/>
  <c r="AP41" i="1"/>
  <c r="AP81" i="1" s="1"/>
  <c r="AP82" i="1" s="1"/>
  <c r="J41" i="1"/>
  <c r="AD41" i="1"/>
  <c r="AD81" i="1" s="1"/>
  <c r="AD82" i="1" s="1"/>
  <c r="K41" i="1"/>
  <c r="K81" i="1" s="1"/>
  <c r="AE41" i="1"/>
  <c r="AE81" i="1" s="1"/>
  <c r="AE82" i="1" s="1"/>
  <c r="L41" i="1"/>
  <c r="L81" i="1" s="1"/>
  <c r="AG41" i="1"/>
  <c r="AG81" i="1" s="1"/>
  <c r="AG82" i="1" s="1"/>
  <c r="AF41" i="1"/>
  <c r="AF81" i="1" s="1"/>
  <c r="AF82" i="1" s="1"/>
  <c r="M41" i="1"/>
  <c r="N41" i="1"/>
  <c r="N81" i="1" s="1"/>
  <c r="AH41" i="1"/>
  <c r="AH81" i="1" s="1"/>
  <c r="AH82" i="1" s="1"/>
  <c r="D43" i="1"/>
  <c r="BF43" i="1" l="1"/>
  <c r="AV43" i="1"/>
  <c r="AW43" i="1"/>
  <c r="AY43" i="1"/>
  <c r="AX43" i="1"/>
  <c r="AZ43" i="1"/>
  <c r="BA43" i="1"/>
  <c r="BE41" i="1"/>
  <c r="Q81" i="1"/>
  <c r="O81" i="1"/>
  <c r="J81" i="1"/>
  <c r="BC41" i="1"/>
  <c r="BB41" i="1"/>
  <c r="M81" i="1"/>
  <c r="BD41" i="1"/>
  <c r="D80" i="1"/>
  <c r="D79" i="1"/>
  <c r="D78" i="1"/>
  <c r="D74" i="1"/>
  <c r="D73" i="1"/>
  <c r="D72" i="1"/>
  <c r="D71" i="1"/>
  <c r="D70" i="1"/>
  <c r="D68" i="1"/>
  <c r="D67" i="1"/>
  <c r="D66" i="1"/>
  <c r="D65" i="1"/>
  <c r="D63" i="1"/>
  <c r="D61" i="1"/>
  <c r="D60" i="1"/>
  <c r="D59" i="1"/>
  <c r="D58" i="1"/>
  <c r="D57" i="1"/>
  <c r="D53" i="1"/>
  <c r="D52" i="1"/>
  <c r="D51" i="1"/>
  <c r="D50" i="1"/>
  <c r="D49" i="1"/>
  <c r="D47" i="1"/>
  <c r="D46" i="1"/>
  <c r="D45" i="1"/>
  <c r="D42" i="1"/>
  <c r="D34" i="1"/>
  <c r="D33" i="1"/>
  <c r="D32" i="1"/>
  <c r="D31" i="1"/>
  <c r="D30" i="1"/>
  <c r="D29" i="1"/>
  <c r="D28" i="1"/>
  <c r="D27" i="1"/>
  <c r="D26" i="1"/>
  <c r="D25" i="1"/>
  <c r="D24" i="1"/>
  <c r="D23" i="1"/>
  <c r="D22" i="1"/>
  <c r="D21" i="1"/>
  <c r="D20" i="1"/>
  <c r="D19" i="1"/>
  <c r="D18" i="1"/>
  <c r="D17" i="1"/>
  <c r="D15" i="1"/>
  <c r="D14" i="1"/>
  <c r="D13" i="1"/>
  <c r="AV13" i="1" l="1"/>
  <c r="AZ13" i="1"/>
  <c r="AW13" i="1"/>
  <c r="BF13" i="1"/>
  <c r="BA13" i="1"/>
  <c r="AY13" i="1"/>
  <c r="AX13" i="1"/>
  <c r="AW42" i="1"/>
  <c r="AX42" i="1"/>
  <c r="AY42" i="1"/>
  <c r="AZ42" i="1"/>
  <c r="BA42" i="1"/>
  <c r="BF42" i="1"/>
  <c r="AV42" i="1"/>
  <c r="AV74" i="1"/>
  <c r="AY74" i="1"/>
  <c r="AZ74" i="1"/>
  <c r="BA74" i="1"/>
  <c r="AW74" i="1"/>
  <c r="AX74" i="1"/>
  <c r="BF74" i="1"/>
  <c r="AV73" i="1"/>
  <c r="AW73" i="1"/>
  <c r="AX73" i="1"/>
  <c r="AY73" i="1"/>
  <c r="AZ73" i="1"/>
  <c r="BA73" i="1"/>
  <c r="BF73" i="1"/>
  <c r="AV71" i="1"/>
  <c r="AW71" i="1"/>
  <c r="AX71" i="1"/>
  <c r="BF71" i="1"/>
  <c r="AY71" i="1"/>
  <c r="AZ71" i="1"/>
  <c r="BA71" i="1"/>
  <c r="AV70" i="1"/>
  <c r="AX70" i="1"/>
  <c r="AY70" i="1"/>
  <c r="BF70" i="1"/>
  <c r="AW70" i="1"/>
  <c r="AZ70" i="1"/>
  <c r="BA70" i="1"/>
  <c r="AW61" i="1"/>
  <c r="AX61" i="1"/>
  <c r="AY61" i="1"/>
  <c r="AZ61" i="1"/>
  <c r="BA61" i="1"/>
  <c r="BF61" i="1"/>
  <c r="AV61" i="1"/>
  <c r="AY60" i="1"/>
  <c r="AV60" i="1"/>
  <c r="AW60" i="1"/>
  <c r="AX60" i="1"/>
  <c r="AZ60" i="1"/>
  <c r="BA60" i="1"/>
  <c r="BF60" i="1"/>
  <c r="BG63" i="1"/>
  <c r="AV63" i="1"/>
  <c r="AW63" i="1"/>
  <c r="AX63" i="1"/>
  <c r="BF63" i="1"/>
  <c r="AY63" i="1"/>
  <c r="AZ63" i="1"/>
  <c r="BA63" i="1"/>
  <c r="AV57" i="1"/>
  <c r="AW57" i="1"/>
  <c r="AX57" i="1"/>
  <c r="AY57" i="1"/>
  <c r="AZ57" i="1"/>
  <c r="BA57" i="1"/>
  <c r="BF57" i="1"/>
  <c r="BF58" i="1"/>
  <c r="AV58" i="1"/>
  <c r="AW58" i="1"/>
  <c r="AY58" i="1"/>
  <c r="AX58" i="1"/>
  <c r="AZ58" i="1"/>
  <c r="BA58" i="1"/>
  <c r="AW59" i="1"/>
  <c r="BA59" i="1"/>
  <c r="BF59" i="1"/>
  <c r="AV59" i="1"/>
  <c r="AX59" i="1"/>
  <c r="AY59" i="1"/>
  <c r="AZ59" i="1"/>
  <c r="BG51" i="1"/>
  <c r="AV51" i="1"/>
  <c r="AW51" i="1"/>
  <c r="AX51" i="1"/>
  <c r="AY51" i="1"/>
  <c r="AZ51" i="1"/>
  <c r="BA51" i="1"/>
  <c r="BF51" i="1"/>
  <c r="BA53" i="1"/>
  <c r="AV53" i="1"/>
  <c r="AW53" i="1"/>
  <c r="AX53" i="1"/>
  <c r="AY53" i="1"/>
  <c r="AZ53" i="1"/>
  <c r="BF53" i="1"/>
  <c r="BG52" i="1"/>
  <c r="BF52" i="1"/>
  <c r="AV52" i="1"/>
  <c r="AX52" i="1"/>
  <c r="AY52" i="1"/>
  <c r="BA52" i="1"/>
  <c r="AW52" i="1"/>
  <c r="AZ52" i="1"/>
  <c r="AZ49" i="1"/>
  <c r="BA49" i="1"/>
  <c r="BF49" i="1"/>
  <c r="AV49" i="1"/>
  <c r="AW49" i="1"/>
  <c r="AX49" i="1"/>
  <c r="AY49" i="1"/>
  <c r="BF50" i="1"/>
  <c r="AV50" i="1"/>
  <c r="AW50" i="1"/>
  <c r="AX50" i="1"/>
  <c r="AY50" i="1"/>
  <c r="AZ50" i="1"/>
  <c r="BA50" i="1"/>
  <c r="BG47" i="1"/>
  <c r="AW47" i="1"/>
  <c r="BF47" i="1"/>
  <c r="AV47" i="1"/>
  <c r="AX47" i="1"/>
  <c r="AY47" i="1"/>
  <c r="AZ47" i="1"/>
  <c r="BA47" i="1"/>
  <c r="BA46" i="1"/>
  <c r="AV46" i="1"/>
  <c r="AW46" i="1"/>
  <c r="AX46" i="1"/>
  <c r="AY46" i="1"/>
  <c r="AZ46" i="1"/>
  <c r="BF46" i="1"/>
  <c r="AZ32" i="1"/>
  <c r="BA32" i="1"/>
  <c r="AV32" i="1"/>
  <c r="AX32" i="1"/>
  <c r="BF32" i="1"/>
  <c r="AW32" i="1"/>
  <c r="AY32" i="1"/>
  <c r="BF34" i="1"/>
  <c r="AV34" i="1"/>
  <c r="AW34" i="1"/>
  <c r="AX34" i="1"/>
  <c r="AY34" i="1"/>
  <c r="AZ34" i="1"/>
  <c r="BA34" i="1"/>
  <c r="AW33" i="1"/>
  <c r="AX33" i="1"/>
  <c r="AY33" i="1"/>
  <c r="AZ33" i="1"/>
  <c r="BA33" i="1"/>
  <c r="BF33" i="1"/>
  <c r="AV33" i="1"/>
  <c r="BF31" i="1"/>
  <c r="AV31" i="1"/>
  <c r="AX31" i="1"/>
  <c r="AZ31" i="1"/>
  <c r="AW31" i="1"/>
  <c r="AY31" i="1"/>
  <c r="BA31" i="1"/>
  <c r="AW30" i="1"/>
  <c r="AX30" i="1"/>
  <c r="AY30" i="1"/>
  <c r="AZ30" i="1"/>
  <c r="BA30" i="1"/>
  <c r="BF30" i="1"/>
  <c r="AV30" i="1"/>
  <c r="AW29" i="1"/>
  <c r="AZ29" i="1"/>
  <c r="AV29" i="1"/>
  <c r="BF29" i="1"/>
  <c r="AY29" i="1"/>
  <c r="BA29" i="1"/>
  <c r="AX29" i="1"/>
  <c r="AV27" i="1"/>
  <c r="AW27" i="1"/>
  <c r="AX27" i="1"/>
  <c r="AY27" i="1"/>
  <c r="AZ27" i="1"/>
  <c r="BA27" i="1"/>
  <c r="BF27" i="1"/>
  <c r="BF28" i="1"/>
  <c r="AV28" i="1"/>
  <c r="AY28" i="1"/>
  <c r="BA28" i="1"/>
  <c r="AW28" i="1"/>
  <c r="AX28" i="1"/>
  <c r="AZ28" i="1"/>
  <c r="AZ26" i="1"/>
  <c r="AV26" i="1"/>
  <c r="BF26" i="1"/>
  <c r="AX26" i="1"/>
  <c r="AY26" i="1"/>
  <c r="AW26" i="1"/>
  <c r="BA26" i="1"/>
  <c r="BF23" i="1"/>
  <c r="AW23" i="1"/>
  <c r="BA23" i="1"/>
  <c r="AY23" i="1"/>
  <c r="AX23" i="1"/>
  <c r="AZ23" i="1"/>
  <c r="AV23" i="1"/>
  <c r="BF24" i="1"/>
  <c r="AY24" i="1"/>
  <c r="AV24" i="1"/>
  <c r="AW24" i="1"/>
  <c r="AX24" i="1"/>
  <c r="AZ24" i="1"/>
  <c r="BA24" i="1"/>
  <c r="AV25" i="1"/>
  <c r="AX25" i="1"/>
  <c r="AW25" i="1"/>
  <c r="AY25" i="1"/>
  <c r="AZ25" i="1"/>
  <c r="BA25" i="1"/>
  <c r="BF25" i="1"/>
  <c r="AX20" i="1"/>
  <c r="AY20" i="1"/>
  <c r="AV20" i="1"/>
  <c r="BF20" i="1"/>
  <c r="AZ20" i="1"/>
  <c r="BA20" i="1"/>
  <c r="AW20" i="1"/>
  <c r="AV21" i="1"/>
  <c r="AW21" i="1"/>
  <c r="AX21" i="1"/>
  <c r="AZ21" i="1"/>
  <c r="BA21" i="1"/>
  <c r="AY21" i="1"/>
  <c r="BF21" i="1"/>
  <c r="AW22" i="1"/>
  <c r="BF22" i="1"/>
  <c r="AV22" i="1"/>
  <c r="AX22" i="1"/>
  <c r="AY22" i="1"/>
  <c r="AZ22" i="1"/>
  <c r="BA22" i="1"/>
  <c r="AV14" i="1"/>
  <c r="AW14" i="1"/>
  <c r="AX14" i="1"/>
  <c r="AY14" i="1"/>
  <c r="AZ14" i="1"/>
  <c r="BF14" i="1"/>
  <c r="BA14" i="1"/>
  <c r="BF19" i="1"/>
  <c r="AV19" i="1"/>
  <c r="AW19" i="1"/>
  <c r="AY19" i="1"/>
  <c r="AZ19" i="1"/>
  <c r="AX19" i="1"/>
  <c r="BA19" i="1"/>
  <c r="BF18" i="1"/>
  <c r="AV18" i="1"/>
  <c r="AW18" i="1"/>
  <c r="AX18" i="1"/>
  <c r="AY18" i="1"/>
  <c r="AZ18" i="1"/>
  <c r="BA18" i="1"/>
  <c r="BA17" i="1"/>
  <c r="AV17" i="1"/>
  <c r="AY17" i="1"/>
  <c r="AZ17" i="1"/>
  <c r="AW17" i="1"/>
  <c r="BF17" i="1"/>
  <c r="AX17" i="1"/>
  <c r="AV15" i="1"/>
  <c r="AW15" i="1"/>
  <c r="AX15" i="1"/>
  <c r="AZ15" i="1"/>
  <c r="BA15" i="1"/>
  <c r="AY15" i="1"/>
  <c r="BF15" i="1"/>
  <c r="D77" i="1"/>
  <c r="D44" i="1"/>
  <c r="D48" i="1"/>
  <c r="D16" i="1"/>
  <c r="D41" i="1"/>
  <c r="D56" i="1"/>
  <c r="BF56" i="1" l="1"/>
  <c r="BA56" i="1"/>
  <c r="AZ56" i="1"/>
  <c r="AX56" i="1"/>
  <c r="AW56" i="1"/>
  <c r="AY56" i="1"/>
  <c r="AV56" i="1"/>
  <c r="BF48" i="1"/>
  <c r="BA48" i="1"/>
  <c r="AY48" i="1"/>
  <c r="AZ48" i="1"/>
  <c r="AX48" i="1"/>
  <c r="AW48" i="1"/>
  <c r="AV48" i="1"/>
  <c r="AY44" i="1"/>
  <c r="BF44" i="1"/>
  <c r="AX44" i="1"/>
  <c r="AW44" i="1"/>
  <c r="AV44" i="1"/>
  <c r="BA44" i="1"/>
  <c r="AZ44" i="1"/>
  <c r="AY41" i="1"/>
  <c r="AZ41" i="1"/>
  <c r="BF41" i="1"/>
  <c r="BA41" i="1"/>
  <c r="AX41" i="1"/>
  <c r="AV41" i="1"/>
  <c r="AW41" i="1"/>
  <c r="AY16" i="1"/>
  <c r="AZ16" i="1"/>
  <c r="BF16" i="1"/>
  <c r="BA16" i="1"/>
  <c r="AX16" i="1"/>
  <c r="AV16" i="1"/>
  <c r="AW16" i="1"/>
  <c r="D81" i="1"/>
  <c r="Z82" i="1" l="1"/>
  <c r="AA82" i="1"/>
  <c r="AB82" i="1"/>
  <c r="Y82" i="1" l="1"/>
  <c r="X82" i="1"/>
  <c r="W82" i="1"/>
  <c r="V82" i="1"/>
  <c r="U82" i="1"/>
  <c r="T82" i="1"/>
  <c r="S82" i="1"/>
  <c r="R82" i="1"/>
  <c r="Q82" i="1"/>
  <c r="P82" i="1"/>
  <c r="N82" i="1"/>
  <c r="M82" i="1"/>
  <c r="L82" i="1"/>
  <c r="K82" i="1"/>
  <c r="J82" i="1"/>
  <c r="I82" i="1"/>
  <c r="H82" i="1"/>
  <c r="G82" i="1"/>
  <c r="F82" i="1"/>
  <c r="E82" i="1"/>
  <c r="O82" i="1" l="1"/>
  <c r="AC82" i="1"/>
  <c r="D82" i="1" l="1"/>
</calcChain>
</file>

<file path=xl/sharedStrings.xml><?xml version="1.0" encoding="utf-8"?>
<sst xmlns="http://schemas.openxmlformats.org/spreadsheetml/2006/main" count="217" uniqueCount="185">
  <si>
    <t>Nr. crt.</t>
  </si>
  <si>
    <t>Tip de masura</t>
  </si>
  <si>
    <t xml:space="preserve"> mediul de provenienta</t>
  </si>
  <si>
    <t xml:space="preserve"> varsta</t>
  </si>
  <si>
    <t xml:space="preserve"> sex</t>
  </si>
  <si>
    <t>nivel de pregatire</t>
  </si>
  <si>
    <t xml:space="preserve"> statutul persoanei inregistrate</t>
  </si>
  <si>
    <t xml:space="preserve"> grupul tinta</t>
  </si>
  <si>
    <t>persoane din mediul urban</t>
  </si>
  <si>
    <t>persoane din mediul rural</t>
  </si>
  <si>
    <t>pers. &lt;25 ani, din care:</t>
  </si>
  <si>
    <t xml:space="preserve">pers. 25-30 ani, din care </t>
  </si>
  <si>
    <t>pers 30-35 ani</t>
  </si>
  <si>
    <t>pers. 35-45 ani</t>
  </si>
  <si>
    <t>pers. cu varsta peste 55 ani</t>
  </si>
  <si>
    <t>femei</t>
  </si>
  <si>
    <t>barbati</t>
  </si>
  <si>
    <t>invatamant gimnazial</t>
  </si>
  <si>
    <t>invatamant profesional/arte si meserii</t>
  </si>
  <si>
    <t>invatamant liceal</t>
  </si>
  <si>
    <t>invatamat posticeal</t>
  </si>
  <si>
    <t>invatamant universitar</t>
  </si>
  <si>
    <t>somer neindemnizat</t>
  </si>
  <si>
    <t>somer indemnizat</t>
  </si>
  <si>
    <t>persoane aflate in cautare de loc de munca (altele decat somerii ne/indemnizati)</t>
  </si>
  <si>
    <t>someri de lunga durata</t>
  </si>
  <si>
    <t>persoane cu handicap</t>
  </si>
  <si>
    <t>romi</t>
  </si>
  <si>
    <t>persoane care au executat pedepse privative de libertate</t>
  </si>
  <si>
    <t>tineri care se afla sau provin din  sistemul de protectie a copilului</t>
  </si>
  <si>
    <t>victime ale traficului de persoane</t>
  </si>
  <si>
    <t>cetateni straini</t>
  </si>
  <si>
    <t>solicitanti de azil</t>
  </si>
  <si>
    <t>refugiati+beneficiari de alte forme de protectie internationala</t>
  </si>
  <si>
    <t xml:space="preserve">persoane aflate in detentie </t>
  </si>
  <si>
    <t xml:space="preserve">persoane aflate intr-o masura educativa </t>
  </si>
  <si>
    <t>persoane aflate intr-o masura neprivative de libertate dispuse de organele judiciare, altele decat masura educativa</t>
  </si>
  <si>
    <t xml:space="preserve">persoane care au executat măsuri educative </t>
  </si>
  <si>
    <t>persoane repatriate</t>
  </si>
  <si>
    <t>alte categorii</t>
  </si>
  <si>
    <t>fara studii</t>
  </si>
  <si>
    <t xml:space="preserve">sld &lt;25 ani, din care: </t>
  </si>
  <si>
    <t>sld&gt;25 ani, din care:</t>
  </si>
  <si>
    <t>Total, din care:</t>
  </si>
  <si>
    <t>cheie de control</t>
  </si>
  <si>
    <t>alocatii/mobilitate=0</t>
  </si>
  <si>
    <t xml:space="preserve">    I</t>
  </si>
  <si>
    <t xml:space="preserve">01 - TOTAL persoane cuprinse la masuri active, din care: </t>
  </si>
  <si>
    <t>II</t>
  </si>
  <si>
    <t xml:space="preserve">02 - TOTAL  persoane ocupate, din care:         </t>
  </si>
  <si>
    <t>1.1</t>
  </si>
  <si>
    <t>03 - Nr persoane noi cuprinse in servicii de mediere a locurilor de munca vacante</t>
  </si>
  <si>
    <t>1.2</t>
  </si>
  <si>
    <t xml:space="preserve">04 - Servicii de mediere a muncii  </t>
  </si>
  <si>
    <t>1.2a</t>
  </si>
  <si>
    <t xml:space="preserve">05 - pe locuri de munca pe perioada nedeterminata </t>
  </si>
  <si>
    <t>1.2b</t>
  </si>
  <si>
    <t xml:space="preserve">06 - pe locuri de munca pe perioada determinata </t>
  </si>
  <si>
    <t>1.2c</t>
  </si>
  <si>
    <t>07 - incadrarea in munca a somerilor dupa prima mediere a muncii</t>
  </si>
  <si>
    <t>1.2 d</t>
  </si>
  <si>
    <t>1.2d1</t>
  </si>
  <si>
    <t>09 - 45 cu contract de munca pe durata nedeterminata</t>
  </si>
  <si>
    <t>1.2d2</t>
  </si>
  <si>
    <t>010 - 45 cu contract de munca pe durata determinata</t>
  </si>
  <si>
    <t>1.2e</t>
  </si>
  <si>
    <t xml:space="preserve">011 -  incadrarea somerilor intretinatori unici de familie fara subventionarea locului de munca, din care:    rd.1.2e=rd.(1.2e1+1.2e2)                                                                                                                              </t>
  </si>
  <si>
    <t>1.2e1</t>
  </si>
  <si>
    <t>012 - IUF cu contract de munca pe durata nedeterminata</t>
  </si>
  <si>
    <t>1.2e2</t>
  </si>
  <si>
    <t>013 - IUF cu contract de munca pe durata determinata</t>
  </si>
  <si>
    <t>1.2f</t>
  </si>
  <si>
    <t>014 -  incadrarea absolventilor din institutii de invatamant, fara subventionarea locului de munca, din care:                                                                    rd.1.2f = rd.(1.2 f1+rd 1.2f2)</t>
  </si>
  <si>
    <t>1.2f1</t>
  </si>
  <si>
    <t>015 - ABS cu contract de munca pe durata nedeterminata</t>
  </si>
  <si>
    <t>1.2f2</t>
  </si>
  <si>
    <t>016 - ABS cu contract de munca pe durata determinata</t>
  </si>
  <si>
    <t>1.2 g</t>
  </si>
  <si>
    <t>017 -  incadrarea persoanelor cu handicap, fara subventionarea locului de munca, din care:                                                                                              rd1.2g = rd(1.2g1 + 1.2g2)</t>
  </si>
  <si>
    <t>1.2g1</t>
  </si>
  <si>
    <t>018 - PH cu contract de munca pe durata nedeterminata</t>
  </si>
  <si>
    <t>1.2g2</t>
  </si>
  <si>
    <t>019 - PH cu contract de munca pe durata determinata</t>
  </si>
  <si>
    <t>1.2h</t>
  </si>
  <si>
    <t>1.2h1</t>
  </si>
  <si>
    <t>021 - 5 cu contract de munca pe durata nedeterminata</t>
  </si>
  <si>
    <t>1.2h2</t>
  </si>
  <si>
    <t>022 - 5 cu contract de munca pe durata determinata</t>
  </si>
  <si>
    <t>1.2i</t>
  </si>
  <si>
    <t>023 - alte categorii de persoane</t>
  </si>
  <si>
    <t>2.1</t>
  </si>
  <si>
    <t xml:space="preserve">024 - Nr persoane noi cuprinse in servicii de informare si consiliere profesionala </t>
  </si>
  <si>
    <t>Cursuri de formare profesionala</t>
  </si>
  <si>
    <t>Completarea veniturilor somerilor care se incadreaza inainte de expirarea indemnizatiei pentru  somaj</t>
  </si>
  <si>
    <t>3a</t>
  </si>
  <si>
    <t>100% pentru absolventii care se incadreaza inainte de expirarea perioadei de somaj</t>
  </si>
  <si>
    <t>3b</t>
  </si>
  <si>
    <t>30% pentru somerii care se incadreaza inainte de expirarea perioadei de somaj</t>
  </si>
  <si>
    <t>Prima de activare pentru somerii neindemnizati</t>
  </si>
  <si>
    <t>Acordarea de subventii angajatorilor care incadreaza in munca someri peste 45 de ani sau someri unici sustinatori ai familiilor monoparentale, din care:                                                                       (rd.5=rd.5a+rd 5b)</t>
  </si>
  <si>
    <t>5a</t>
  </si>
  <si>
    <t xml:space="preserve">someri peste 45 ani </t>
  </si>
  <si>
    <t>5b</t>
  </si>
  <si>
    <t>someri unici sustinatori ai familiilor monoparentale</t>
  </si>
  <si>
    <t>Acordarea de subventii angajatorilor care incadreaza in munca persoane care mai au 5 ani pana la pensie</t>
  </si>
  <si>
    <t>Stimularea mobilitatii fortei de munca, total, din care: rd9 = rd (9.a +9.b)</t>
  </si>
  <si>
    <t xml:space="preserve">pentru incadrarea la o distanta mai mare de 15  km (prima de incadrare) </t>
  </si>
  <si>
    <t>pentru incadrarea intr-o alta localitate la peste 50 km cu schimbarea domiciliului (prima de instalare)</t>
  </si>
  <si>
    <t>prima de relocare</t>
  </si>
  <si>
    <t>Acordarea de subventii angajatorilor care incadreaza in munca absolventi de invatamant</t>
  </si>
  <si>
    <t>Acordarea de prima de insertie absolventilor de invatamant</t>
  </si>
  <si>
    <t>Acordarea de subventii angajatorilor care incadreaza in munca persoane cu handicap</t>
  </si>
  <si>
    <t>Nr persoane cuprinse in servicii de consultanta si asistenta pentru inceperea unei activitati independente sau pentru initierea unei afaceri</t>
  </si>
  <si>
    <t>Servicii de consultanta si asistenta  pentru inceperea unei activitati independente sau pentru initierea unei afaceri</t>
  </si>
  <si>
    <t>Incadrarea prin ocuparea temporara a fortei de munca in lucrari publice de interes comunitar</t>
  </si>
  <si>
    <t xml:space="preserve">Număr persoane cu care s-au incheiat contracte de solidaritate </t>
  </si>
  <si>
    <t>Acordarea de subventii la angajatorii de insertie, pe baza contractelor de solidaritate</t>
  </si>
  <si>
    <t>Alte masuri active (se vor nominaliza concret), din care:* rd. 16 = rd. (16a + 16b + 16c)</t>
  </si>
  <si>
    <t>1*</t>
  </si>
  <si>
    <t>Incadrarea prin acordarea serviciilor de mediere pe tip de masuri</t>
  </si>
  <si>
    <t>CONTROL MEDIERE</t>
  </si>
  <si>
    <t>1. Folositi aceasta macheta, in format Excel, cu respectarea exacta a formulelor introduse</t>
  </si>
  <si>
    <t>Prin semnare, confirmam realitatea si corectitudinea datelor,</t>
  </si>
  <si>
    <t>Director Executiv</t>
  </si>
  <si>
    <t>METODOLOGIE DE COMPLETARE A MACHETEI DE PO:</t>
  </si>
  <si>
    <t xml:space="preserve"> pentru somaj: FSE etc.)</t>
  </si>
  <si>
    <t>persoane care au executat măsuri neprivative de libertate dispuse de organele judiciare, altele decat masura educativa</t>
  </si>
  <si>
    <t>tineri NEET 25-30 ani</t>
  </si>
  <si>
    <t>invatamant primar si fara studii, din care: (vezi coloana 43)</t>
  </si>
  <si>
    <r>
      <t xml:space="preserve">pers. cu varsta peste 45 de ani, </t>
    </r>
    <r>
      <rPr>
        <sz val="12"/>
        <rFont val="Trebuchet MS"/>
        <family val="2"/>
      </rPr>
      <t>din care</t>
    </r>
    <r>
      <rPr>
        <b/>
        <sz val="12"/>
        <rFont val="Trebuchet MS"/>
        <family val="2"/>
      </rPr>
      <t>:</t>
    </r>
  </si>
  <si>
    <t xml:space="preserve">Situatia privind realizarile obtinute prin Programul de Ocupare a Fortei de Munca  </t>
  </si>
  <si>
    <t>Total  persoane ocupate, din care:</t>
  </si>
  <si>
    <t>tineri NEET &lt;25 ani</t>
  </si>
  <si>
    <t>Acordarea de subventii angajatorilor care incadreaza in munca tineri NEET</t>
  </si>
  <si>
    <t>Acordarea de subventii angajatorilor care incadreaza in munca someri de lunga durata</t>
  </si>
  <si>
    <t xml:space="preserve">ianuarie </t>
  </si>
  <si>
    <t xml:space="preserve">februarie </t>
  </si>
  <si>
    <t>martie</t>
  </si>
  <si>
    <t>aprilie</t>
  </si>
  <si>
    <t>mai</t>
  </si>
  <si>
    <t>iunie</t>
  </si>
  <si>
    <t>iulie</t>
  </si>
  <si>
    <t>august</t>
  </si>
  <si>
    <t>septembrie</t>
  </si>
  <si>
    <t>octombrie</t>
  </si>
  <si>
    <t>noiembrie</t>
  </si>
  <si>
    <t>decembrie</t>
  </si>
  <si>
    <t>Agentia pentru Ocuparea Fortei de Munca a judetului ALBA</t>
  </si>
  <si>
    <t>Numar total persoane ocupate ocupate prin masurile active de stimularea a fortei de munca in anul 2025</t>
  </si>
  <si>
    <t>pentru luna</t>
  </si>
  <si>
    <t>Director Executiv Adjunct</t>
  </si>
  <si>
    <t>victime ale violentei domestice</t>
  </si>
  <si>
    <t>1.2 i</t>
  </si>
  <si>
    <t>023 -  incadrarea victimelor traficului de persoane, fara subventionarea locului de munca, din care:                                                                                              rd1.2g = rd(1.2g1 + 1.2g2)</t>
  </si>
  <si>
    <t>1.2i1</t>
  </si>
  <si>
    <t>1.2i2</t>
  </si>
  <si>
    <t xml:space="preserve">020 -  incadrarea somerilor care mai au 5 ani pana la pensie, fara subventionarea locului de munca, din care:                                                                                      </t>
  </si>
  <si>
    <t>1.2 j</t>
  </si>
  <si>
    <t xml:space="preserve">026 -  incadrarea victimelor violentei domestice, fara subventionarea locului de munca, din care:                                                                                             </t>
  </si>
  <si>
    <t xml:space="preserve">08 -  incadrarea somerilor peste 45 de ani  fara subventionarea locului de munca, din care:                                                                 </t>
  </si>
  <si>
    <t>024 - Traf cu contract de munca pe durata nedeterminata</t>
  </si>
  <si>
    <t>025 - Traf cu contract de munca pe durata determinata</t>
  </si>
  <si>
    <t>027 - VVD cu contract de munca pe durata nedeterminata</t>
  </si>
  <si>
    <t>028 - VVD cu contract de munca pe durata determinata</t>
  </si>
  <si>
    <t>Acordarea de subventii angajatorilor care încadreaza in munca victime ale violenţei domestice protejate</t>
  </si>
  <si>
    <t xml:space="preserve">Acordarea de subventii angajatorilor care încadreaza in munca victime ale traficului de persoane
</t>
  </si>
  <si>
    <t>METODOLOGIE DE COMPLETARE A MACHETEI :</t>
  </si>
  <si>
    <t>4. In cazul completarii in mod incorect a machetei, in partea dreapta a acesteia  vor aparea mesaje de eroare. In aceasta situatie, va rugam  sa verificati corectitudinea datelor introduse</t>
  </si>
  <si>
    <t xml:space="preserve">5 Persoanele cuprinse la masuri active sunt persoanele care intra pentru prima data si o singura data intr-o masura activa, in luna de raportare. Nu se vor raporta si in lunile urmatoare (acelea sunt persoanele asistate si se raporteaza lunar, pe o macheta separata). </t>
  </si>
  <si>
    <r>
      <t xml:space="preserve">7. La randul II, la </t>
    </r>
    <r>
      <rPr>
        <b/>
        <i/>
        <u/>
        <sz val="16"/>
        <color indexed="10"/>
        <rFont val="Trebuchet MS"/>
        <family val="2"/>
      </rPr>
      <t>TOTAL persoane ocupate,  nu se aduna persoanele ocupate de la randurile 1, 2, 3, 4, 5, 6,7,8,9, 10, 11, 12, 13, 14, 15, 16 și 17, ci se va trece totalul dupa CNP.</t>
    </r>
  </si>
  <si>
    <t xml:space="preserve">8. Acest fisier are celulele cu formule protejate. Nu se pot introduce randuri sau coloane. </t>
  </si>
  <si>
    <t>11a</t>
  </si>
  <si>
    <t>11b</t>
  </si>
  <si>
    <t>11c</t>
  </si>
  <si>
    <t>17a</t>
  </si>
  <si>
    <t>17b</t>
  </si>
  <si>
    <t>17c</t>
  </si>
  <si>
    <r>
      <t xml:space="preserve">6. La randul I, la </t>
    </r>
    <r>
      <rPr>
        <b/>
        <i/>
        <u/>
        <sz val="16"/>
        <color indexed="10"/>
        <rFont val="Trebuchet MS"/>
        <family val="2"/>
      </rPr>
      <t>TOTAL persoane cuprinse la masuri active,  nu se aduna persoanele intrate de la randurile 1.1, 2.1, 15.1, 16.1, deoarece se dubleaza sau chiar se tripleaza numarul acestora, ci se va trece totalul dupa CNP.</t>
    </r>
  </si>
  <si>
    <t>Masura noua</t>
  </si>
  <si>
    <t>2. Pe randurile 1-17 se vor completa datele ce reprezinta rezultatele aplicarii masurilor de stimulare a ocuparii prevazute de Legea nr. 76/2002 cu modificarile si completarile ulterioare</t>
  </si>
  <si>
    <t>3. Pe randurile 17 a-c se vor completa datele ce reprezinta rezultatele aplicarii masurilor de stimulare a ocuparii cu finantare din alte fonduri (altele decat bugetul asigurarilor</t>
  </si>
  <si>
    <t>Mihaela IOVANOVICI</t>
  </si>
  <si>
    <t>Alina-Engi BRINDUSE</t>
  </si>
  <si>
    <t>INTOCMIT</t>
  </si>
  <si>
    <t>Alina MICU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</si>
</sst>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00_);_(* \(#.##0.00\);_(* &quot;-&quot;??_);_(@_)"/>
    <numFmt numFmtId="166" formatCode="_(* #,##0_);_(* \(#,##0\);_(* &quot;-&quot;??_);_(@_)"/>
    <numFmt numFmtId="167" formatCode="_(* #.##._);_(* \(#.##.\);_(* &quot;-&quot;??_);_(@_ⴆ"/>
  </numFmts>
  <fonts count="30" x14ac:knownFonts="1">
    <font>
      <sz val="11"/>
      <color theme="1"/>
      <name val="Calibri"/>
      <family val="2"/>
      <charset val="238"/>
      <scheme val="minor"/>
    </font>
    <font>
      <sz val="10"/>
      <name val="Arial"/>
      <family val="2"/>
      <charset val="238"/>
    </font>
    <font>
      <sz val="10"/>
      <name val="Arial"/>
      <family val="2"/>
    </font>
    <font>
      <sz val="12"/>
      <name val="Arial"/>
      <family val="2"/>
    </font>
    <font>
      <u/>
      <sz val="11"/>
      <color theme="10"/>
      <name val="Calibri"/>
      <family val="2"/>
      <scheme val="minor"/>
    </font>
    <font>
      <sz val="11"/>
      <color theme="1"/>
      <name val="Calibri"/>
      <family val="2"/>
      <charset val="238"/>
      <scheme val="minor"/>
    </font>
    <font>
      <b/>
      <sz val="12"/>
      <name val="Trebuchet MS"/>
      <family val="2"/>
    </font>
    <font>
      <b/>
      <sz val="12"/>
      <color theme="1"/>
      <name val="Trebuchet MS"/>
      <family val="2"/>
    </font>
    <font>
      <sz val="12"/>
      <name val="Trebuchet MS"/>
      <family val="2"/>
    </font>
    <font>
      <b/>
      <i/>
      <sz val="12"/>
      <name val="Trebuchet MS"/>
      <family val="2"/>
    </font>
    <font>
      <i/>
      <sz val="12"/>
      <name val="Trebuchet MS"/>
      <family val="2"/>
    </font>
    <font>
      <sz val="12"/>
      <color indexed="10"/>
      <name val="Trebuchet MS"/>
      <family val="2"/>
    </font>
    <font>
      <sz val="12"/>
      <color indexed="20"/>
      <name val="Trebuchet MS"/>
      <family val="2"/>
    </font>
    <font>
      <sz val="12"/>
      <color theme="1"/>
      <name val="Trebuchet MS"/>
      <family val="2"/>
    </font>
    <font>
      <b/>
      <sz val="12"/>
      <color theme="0"/>
      <name val="Trebuchet MS"/>
      <family val="2"/>
    </font>
    <font>
      <sz val="12"/>
      <color theme="0"/>
      <name val="Trebuchet MS"/>
      <family val="2"/>
    </font>
    <font>
      <b/>
      <sz val="12"/>
      <color rgb="FFFF0000"/>
      <name val="Trebuchet MS"/>
      <family val="2"/>
    </font>
    <font>
      <b/>
      <sz val="12"/>
      <color rgb="FF0000CC"/>
      <name val="Trebuchet MS"/>
      <family val="2"/>
    </font>
    <font>
      <sz val="12"/>
      <color rgb="FFFF0000"/>
      <name val="Trebuchet MS"/>
      <family val="2"/>
    </font>
    <font>
      <b/>
      <i/>
      <sz val="12"/>
      <color theme="0"/>
      <name val="Trebuchet MS"/>
      <family val="2"/>
    </font>
    <font>
      <b/>
      <i/>
      <sz val="16"/>
      <name val="Trebuchet MS"/>
      <family val="2"/>
    </font>
    <font>
      <i/>
      <sz val="16"/>
      <name val="Trebuchet MS"/>
      <family val="2"/>
    </font>
    <font>
      <sz val="16"/>
      <name val="Trebuchet MS"/>
      <family val="2"/>
    </font>
    <font>
      <i/>
      <sz val="10"/>
      <name val="Arial"/>
      <family val="2"/>
    </font>
    <font>
      <b/>
      <i/>
      <sz val="16"/>
      <color rgb="FFFF0000"/>
      <name val="Trebuchet MS"/>
      <family val="2"/>
    </font>
    <font>
      <b/>
      <i/>
      <u/>
      <sz val="16"/>
      <color rgb="FFFF0000"/>
      <name val="Trebuchet MS"/>
      <family val="2"/>
    </font>
    <font>
      <b/>
      <i/>
      <u/>
      <sz val="16"/>
      <color indexed="10"/>
      <name val="Trebuchet MS"/>
      <family val="2"/>
    </font>
    <font>
      <b/>
      <sz val="12"/>
      <color rgb="FFC00000"/>
      <name val="Trebuchet MS"/>
      <family val="2"/>
    </font>
    <font>
      <sz val="14"/>
      <name val="Times New Roman"/>
      <family val="1"/>
    </font>
    <font>
      <b/>
      <i/>
      <sz val="12"/>
      <color theme="1"/>
      <name val="Trebuchet MS"/>
      <family val="2"/>
    </font>
  </fonts>
  <fills count="16">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rgb="FF00B0F0"/>
        <bgColor indexed="64"/>
      </patternFill>
    </fill>
    <fill>
      <patternFill patternType="solid">
        <fgColor indexed="14"/>
        <bgColor indexed="64"/>
      </patternFill>
    </fill>
    <fill>
      <patternFill patternType="solid">
        <fgColor indexed="41"/>
        <bgColor indexed="64"/>
      </patternFill>
    </fill>
    <fill>
      <patternFill patternType="solid">
        <fgColor rgb="FFFF99FF"/>
        <bgColor indexed="64"/>
      </patternFill>
    </fill>
    <fill>
      <patternFill patternType="solid">
        <fgColor indexed="5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DDDDDD"/>
        <bgColor indexed="64"/>
      </patternFill>
    </fill>
    <fill>
      <patternFill patternType="solid">
        <fgColor theme="5" tint="0.59999389629810485"/>
        <bgColor indexed="64"/>
      </patternFill>
    </fill>
    <fill>
      <patternFill patternType="solid">
        <fgColor rgb="FF66CCFF"/>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165" fontId="1" fillId="0" borderId="0" applyFont="0" applyFill="0" applyBorder="0" applyAlignment="0" applyProtection="0"/>
    <xf numFmtId="0" fontId="1" fillId="0" borderId="0"/>
    <xf numFmtId="0" fontId="3" fillId="0" borderId="0"/>
    <xf numFmtId="9" fontId="1"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4" fillId="0" borderId="0" applyNumberFormat="0" applyFill="0" applyBorder="0" applyAlignment="0" applyProtection="0"/>
    <xf numFmtId="0" fontId="2" fillId="0" borderId="0"/>
    <xf numFmtId="43" fontId="2" fillId="0" borderId="0" applyFont="0" applyFill="0" applyBorder="0" applyAlignment="0" applyProtection="0"/>
    <xf numFmtId="164" fontId="5" fillId="0" borderId="0" applyFont="0" applyFill="0" applyBorder="0" applyAlignment="0" applyProtection="0"/>
  </cellStyleXfs>
  <cellXfs count="166">
    <xf numFmtId="0" fontId="0" fillId="0" borderId="0" xfId="0"/>
    <xf numFmtId="166" fontId="6" fillId="10" borderId="1" xfId="1" applyNumberFormat="1" applyFont="1" applyFill="1" applyBorder="1" applyAlignment="1" applyProtection="1">
      <alignment horizontal="left" wrapText="1"/>
    </xf>
    <xf numFmtId="166" fontId="6" fillId="6" borderId="1" xfId="1" applyNumberFormat="1" applyFont="1" applyFill="1" applyBorder="1" applyAlignment="1" applyProtection="1">
      <alignment horizontal="left" wrapText="1"/>
    </xf>
    <xf numFmtId="166" fontId="6" fillId="7" borderId="0" xfId="1" applyNumberFormat="1" applyFont="1" applyFill="1" applyBorder="1" applyAlignment="1" applyProtection="1">
      <alignment horizontal="center" vertical="center" wrapText="1"/>
    </xf>
    <xf numFmtId="166" fontId="6" fillId="14" borderId="0" xfId="1" applyNumberFormat="1" applyFont="1" applyFill="1" applyBorder="1" applyAlignment="1" applyProtection="1">
      <alignment horizontal="center" vertical="center" wrapText="1"/>
    </xf>
    <xf numFmtId="166" fontId="6" fillId="5" borderId="0" xfId="1" applyNumberFormat="1" applyFont="1" applyFill="1" applyAlignment="1" applyProtection="1">
      <alignment horizontal="center" vertical="center" wrapText="1"/>
    </xf>
    <xf numFmtId="166" fontId="6" fillId="8" borderId="1" xfId="1" applyNumberFormat="1" applyFont="1" applyFill="1" applyBorder="1" applyAlignment="1" applyProtection="1">
      <alignment horizontal="left" wrapText="1"/>
    </xf>
    <xf numFmtId="166" fontId="9" fillId="8" borderId="1" xfId="1" applyNumberFormat="1" applyFont="1" applyFill="1" applyBorder="1" applyAlignment="1" applyProtection="1">
      <alignment horizontal="left" wrapText="1"/>
    </xf>
    <xf numFmtId="166" fontId="6" fillId="8" borderId="1" xfId="1" applyNumberFormat="1" applyFont="1" applyFill="1" applyBorder="1" applyProtection="1"/>
    <xf numFmtId="166" fontId="6" fillId="0" borderId="1" xfId="1" applyNumberFormat="1" applyFont="1" applyFill="1" applyBorder="1" applyAlignment="1" applyProtection="1">
      <alignment horizontal="left"/>
    </xf>
    <xf numFmtId="166" fontId="6" fillId="10" borderId="1" xfId="1" applyNumberFormat="1" applyFont="1" applyFill="1" applyBorder="1" applyAlignment="1" applyProtection="1">
      <alignment horizontal="left"/>
    </xf>
    <xf numFmtId="166" fontId="13" fillId="10" borderId="1" xfId="1" applyNumberFormat="1" applyFont="1" applyFill="1" applyBorder="1" applyProtection="1"/>
    <xf numFmtId="166" fontId="9" fillId="9" borderId="1" xfId="1" applyNumberFormat="1" applyFont="1" applyFill="1" applyBorder="1" applyAlignment="1" applyProtection="1">
      <alignment horizontal="left"/>
    </xf>
    <xf numFmtId="166" fontId="6" fillId="15" borderId="0" xfId="1" applyNumberFormat="1" applyFont="1" applyFill="1" applyBorder="1" applyAlignment="1" applyProtection="1">
      <alignment horizontal="center" vertical="center" wrapText="1"/>
    </xf>
    <xf numFmtId="166" fontId="8" fillId="10" borderId="1" xfId="1" applyNumberFormat="1" applyFont="1" applyFill="1" applyBorder="1" applyProtection="1"/>
    <xf numFmtId="166" fontId="9" fillId="8" borderId="1" xfId="1" applyNumberFormat="1" applyFont="1" applyFill="1" applyBorder="1" applyAlignment="1" applyProtection="1">
      <alignment horizontal="left" vertical="top" wrapText="1"/>
    </xf>
    <xf numFmtId="166" fontId="9" fillId="9" borderId="1" xfId="1" applyNumberFormat="1" applyFont="1" applyFill="1" applyBorder="1" applyAlignment="1" applyProtection="1">
      <alignment horizontal="left" vertical="top" wrapText="1"/>
    </xf>
    <xf numFmtId="166" fontId="14" fillId="9" borderId="1" xfId="1" applyNumberFormat="1" applyFont="1" applyFill="1" applyBorder="1" applyProtection="1"/>
    <xf numFmtId="166" fontId="8" fillId="0" borderId="1" xfId="1" applyNumberFormat="1" applyFont="1" applyFill="1" applyBorder="1" applyAlignment="1" applyProtection="1">
      <alignment horizontal="left"/>
    </xf>
    <xf numFmtId="166" fontId="8" fillId="4" borderId="1" xfId="1" applyNumberFormat="1" applyFont="1" applyFill="1" applyBorder="1" applyAlignment="1" applyProtection="1">
      <alignment horizontal="left"/>
    </xf>
    <xf numFmtId="166" fontId="28" fillId="4" borderId="4" xfId="10" applyNumberFormat="1" applyFont="1" applyFill="1" applyBorder="1" applyAlignment="1" applyProtection="1">
      <alignment horizontal="center" vertical="center" wrapText="1"/>
    </xf>
    <xf numFmtId="166" fontId="13" fillId="0" borderId="1" xfId="1" applyNumberFormat="1" applyFont="1" applyFill="1" applyBorder="1" applyAlignment="1" applyProtection="1">
      <alignment horizontal="left"/>
    </xf>
    <xf numFmtId="166" fontId="6" fillId="4" borderId="1" xfId="1" applyNumberFormat="1" applyFont="1" applyFill="1" applyBorder="1" applyProtection="1"/>
    <xf numFmtId="166" fontId="13" fillId="4" borderId="1" xfId="1" applyNumberFormat="1" applyFont="1" applyFill="1" applyBorder="1" applyAlignment="1" applyProtection="1">
      <alignment horizontal="left"/>
    </xf>
    <xf numFmtId="166" fontId="15" fillId="9" borderId="1" xfId="1" applyNumberFormat="1" applyFont="1" applyFill="1" applyBorder="1" applyAlignment="1" applyProtection="1">
      <alignment horizontal="left"/>
    </xf>
    <xf numFmtId="166" fontId="6" fillId="10" borderId="1" xfId="1" applyNumberFormat="1" applyFont="1" applyFill="1" applyBorder="1" applyProtection="1"/>
    <xf numFmtId="166" fontId="29" fillId="9" borderId="1" xfId="1" applyNumberFormat="1" applyFont="1" applyFill="1" applyBorder="1" applyAlignment="1" applyProtection="1">
      <alignment horizontal="left" wrapText="1"/>
    </xf>
    <xf numFmtId="166" fontId="29" fillId="9" borderId="1" xfId="1" applyNumberFormat="1" applyFont="1" applyFill="1" applyBorder="1" applyAlignment="1" applyProtection="1">
      <alignment horizontal="left" vertical="top" wrapText="1"/>
    </xf>
    <xf numFmtId="166" fontId="29" fillId="9" borderId="1" xfId="1" applyNumberFormat="1" applyFont="1" applyFill="1" applyBorder="1" applyAlignment="1" applyProtection="1">
      <alignment horizontal="left"/>
    </xf>
    <xf numFmtId="166" fontId="6" fillId="8" borderId="6" xfId="1" applyNumberFormat="1" applyFont="1" applyFill="1" applyBorder="1" applyProtection="1"/>
    <xf numFmtId="166" fontId="6" fillId="0" borderId="0" xfId="1" applyNumberFormat="1" applyFont="1" applyFill="1" applyProtection="1">
      <protection locked="0"/>
    </xf>
    <xf numFmtId="166" fontId="6" fillId="0" borderId="0" xfId="1" applyNumberFormat="1" applyFont="1" applyFill="1" applyAlignment="1" applyProtection="1">
      <alignment horizontal="center"/>
      <protection locked="0"/>
    </xf>
    <xf numFmtId="166" fontId="6" fillId="0" borderId="0" xfId="1" applyNumberFormat="1" applyFont="1" applyFill="1" applyAlignment="1" applyProtection="1">
      <alignment horizontal="left"/>
      <protection locked="0"/>
    </xf>
    <xf numFmtId="166" fontId="9" fillId="0" borderId="0" xfId="1" applyNumberFormat="1" applyFont="1" applyFill="1" applyProtection="1">
      <protection locked="0"/>
    </xf>
    <xf numFmtId="166" fontId="10" fillId="0" borderId="0" xfId="1" applyNumberFormat="1" applyFont="1" applyFill="1" applyProtection="1">
      <protection locked="0"/>
    </xf>
    <xf numFmtId="166" fontId="8" fillId="0" borderId="0" xfId="1" applyNumberFormat="1" applyFont="1" applyFill="1" applyProtection="1">
      <protection locked="0"/>
    </xf>
    <xf numFmtId="166" fontId="6" fillId="11" borderId="0" xfId="1" applyNumberFormat="1" applyFont="1" applyFill="1" applyAlignment="1" applyProtection="1">
      <alignment horizontal="center"/>
      <protection locked="0"/>
    </xf>
    <xf numFmtId="166" fontId="6" fillId="11" borderId="0" xfId="1" applyNumberFormat="1" applyFont="1" applyFill="1" applyAlignment="1" applyProtection="1">
      <protection locked="0"/>
    </xf>
    <xf numFmtId="0" fontId="6" fillId="11" borderId="0" xfId="1" applyNumberFormat="1" applyFont="1" applyFill="1" applyAlignment="1" applyProtection="1">
      <protection locked="0"/>
    </xf>
    <xf numFmtId="166" fontId="7" fillId="10" borderId="1" xfId="1" applyNumberFormat="1" applyFont="1" applyFill="1" applyBorder="1" applyAlignment="1" applyProtection="1">
      <alignment horizontal="center" vertical="center" wrapText="1"/>
      <protection locked="0"/>
    </xf>
    <xf numFmtId="166" fontId="6" fillId="2" borderId="1" xfId="1" applyNumberFormat="1" applyFont="1" applyFill="1" applyBorder="1" applyAlignment="1" applyProtection="1">
      <alignment horizontal="center" vertical="center" wrapText="1"/>
      <protection locked="0"/>
    </xf>
    <xf numFmtId="166" fontId="6" fillId="2" borderId="1" xfId="1" applyNumberFormat="1" applyFont="1" applyFill="1" applyBorder="1" applyAlignment="1" applyProtection="1">
      <alignment horizontal="center" vertical="center"/>
      <protection locked="0"/>
    </xf>
    <xf numFmtId="166" fontId="6" fillId="0" borderId="1" xfId="1" applyNumberFormat="1" applyFont="1" applyFill="1" applyBorder="1" applyAlignment="1" applyProtection="1">
      <alignment horizontal="left" wrapText="1"/>
      <protection locked="0"/>
    </xf>
    <xf numFmtId="166" fontId="6" fillId="10" borderId="1" xfId="1" applyNumberFormat="1" applyFont="1" applyFill="1" applyBorder="1" applyAlignment="1" applyProtection="1">
      <alignment horizontal="left" wrapText="1"/>
      <protection locked="0"/>
    </xf>
    <xf numFmtId="166" fontId="6" fillId="6" borderId="1" xfId="1" applyNumberFormat="1" applyFont="1" applyFill="1" applyBorder="1" applyAlignment="1" applyProtection="1">
      <alignment horizontal="left" wrapText="1"/>
      <protection locked="0"/>
    </xf>
    <xf numFmtId="166" fontId="9" fillId="6" borderId="1" xfId="1" applyNumberFormat="1" applyFont="1" applyFill="1" applyBorder="1" applyAlignment="1" applyProtection="1">
      <alignment horizontal="left" wrapText="1"/>
      <protection locked="0"/>
    </xf>
    <xf numFmtId="166" fontId="8" fillId="10" borderId="0" xfId="1" applyNumberFormat="1" applyFont="1" applyFill="1" applyProtection="1">
      <protection locked="0"/>
    </xf>
    <xf numFmtId="166" fontId="6" fillId="8" borderId="1" xfId="1" applyNumberFormat="1" applyFont="1" applyFill="1" applyBorder="1" applyAlignment="1" applyProtection="1">
      <alignment horizontal="center" vertical="top" wrapText="1"/>
      <protection locked="0"/>
    </xf>
    <xf numFmtId="166" fontId="6" fillId="8" borderId="1" xfId="1" applyNumberFormat="1" applyFont="1" applyFill="1" applyBorder="1" applyAlignment="1" applyProtection="1">
      <alignment horizontal="left" vertical="top" wrapText="1"/>
      <protection locked="0"/>
    </xf>
    <xf numFmtId="166" fontId="9" fillId="8" borderId="1" xfId="1" applyNumberFormat="1" applyFont="1" applyFill="1" applyBorder="1" applyAlignment="1" applyProtection="1">
      <alignment horizontal="left" wrapText="1"/>
      <protection locked="0"/>
    </xf>
    <xf numFmtId="166" fontId="8" fillId="8" borderId="0" xfId="1" applyNumberFormat="1" applyFont="1" applyFill="1" applyProtection="1">
      <protection locked="0"/>
    </xf>
    <xf numFmtId="166" fontId="6" fillId="6" borderId="1" xfId="1" applyNumberFormat="1" applyFont="1" applyFill="1" applyBorder="1" applyAlignment="1" applyProtection="1">
      <alignment horizontal="center" vertical="top" wrapText="1"/>
      <protection locked="0"/>
    </xf>
    <xf numFmtId="166" fontId="6" fillId="6" borderId="1" xfId="1" applyNumberFormat="1" applyFont="1" applyFill="1" applyBorder="1" applyAlignment="1" applyProtection="1">
      <alignment horizontal="left" vertical="top" wrapText="1"/>
      <protection locked="0"/>
    </xf>
    <xf numFmtId="166" fontId="11" fillId="0" borderId="0" xfId="1" applyNumberFormat="1" applyFont="1" applyFill="1" applyProtection="1">
      <protection locked="0"/>
    </xf>
    <xf numFmtId="166" fontId="6" fillId="8" borderId="1" xfId="10" applyNumberFormat="1" applyFont="1" applyFill="1" applyBorder="1" applyAlignment="1" applyProtection="1">
      <alignment horizontal="left" vertical="top" wrapText="1"/>
      <protection locked="0"/>
    </xf>
    <xf numFmtId="166" fontId="6" fillId="0" borderId="1" xfId="1" applyNumberFormat="1" applyFont="1" applyFill="1" applyBorder="1" applyAlignment="1" applyProtection="1">
      <alignment horizontal="center" vertical="top" wrapText="1"/>
      <protection locked="0"/>
    </xf>
    <xf numFmtId="166" fontId="8" fillId="0" borderId="1" xfId="10" applyNumberFormat="1" applyFont="1" applyFill="1" applyBorder="1" applyAlignment="1" applyProtection="1">
      <alignment horizontal="left" vertical="top" wrapText="1"/>
      <protection locked="0"/>
    </xf>
    <xf numFmtId="166" fontId="9" fillId="0" borderId="1" xfId="1" applyNumberFormat="1" applyFont="1" applyFill="1" applyBorder="1" applyAlignment="1" applyProtection="1">
      <alignment horizontal="left"/>
      <protection locked="0"/>
    </xf>
    <xf numFmtId="166" fontId="6" fillId="10" borderId="1" xfId="1" applyNumberFormat="1" applyFont="1" applyFill="1" applyBorder="1" applyAlignment="1" applyProtection="1">
      <alignment horizontal="left"/>
      <protection locked="0"/>
    </xf>
    <xf numFmtId="166" fontId="12" fillId="0" borderId="0" xfId="1" applyNumberFormat="1" applyFont="1" applyFill="1" applyProtection="1">
      <protection locked="0"/>
    </xf>
    <xf numFmtId="166" fontId="6" fillId="10" borderId="1" xfId="1" applyNumberFormat="1" applyFont="1" applyFill="1" applyBorder="1" applyAlignment="1" applyProtection="1">
      <alignment horizontal="center" vertical="top" wrapText="1"/>
      <protection locked="0"/>
    </xf>
    <xf numFmtId="166" fontId="9" fillId="10" borderId="1" xfId="1" applyNumberFormat="1" applyFont="1" applyFill="1" applyBorder="1" applyAlignment="1" applyProtection="1">
      <alignment horizontal="left"/>
      <protection locked="0"/>
    </xf>
    <xf numFmtId="0" fontId="8" fillId="8" borderId="1" xfId="3" applyFont="1" applyFill="1" applyBorder="1" applyAlignment="1" applyProtection="1">
      <alignment horizontal="left" vertical="top" wrapText="1"/>
      <protection locked="0"/>
    </xf>
    <xf numFmtId="0" fontId="8" fillId="0" borderId="1" xfId="3" applyFont="1" applyBorder="1" applyAlignment="1" applyProtection="1">
      <alignment horizontal="left" vertical="top" wrapText="1"/>
      <protection locked="0"/>
    </xf>
    <xf numFmtId="166" fontId="9" fillId="9" borderId="1" xfId="1" applyNumberFormat="1" applyFont="1" applyFill="1" applyBorder="1" applyAlignment="1" applyProtection="1">
      <alignment horizontal="left"/>
      <protection locked="0"/>
    </xf>
    <xf numFmtId="166" fontId="6" fillId="10" borderId="0" xfId="1" applyNumberFormat="1" applyFont="1" applyFill="1" applyBorder="1" applyAlignment="1" applyProtection="1">
      <alignment horizontal="center" vertical="center" wrapText="1"/>
      <protection locked="0"/>
    </xf>
    <xf numFmtId="166" fontId="6" fillId="12" borderId="1" xfId="1" applyNumberFormat="1" applyFont="1" applyFill="1" applyBorder="1" applyAlignment="1" applyProtection="1">
      <alignment horizontal="center" vertical="top" wrapText="1"/>
      <protection locked="0"/>
    </xf>
    <xf numFmtId="0" fontId="8" fillId="12" borderId="1" xfId="3" applyFont="1" applyFill="1" applyBorder="1" applyAlignment="1" applyProtection="1">
      <alignment horizontal="left" vertical="top" wrapText="1"/>
      <protection locked="0"/>
    </xf>
    <xf numFmtId="166" fontId="6" fillId="10" borderId="0" xfId="1" applyNumberFormat="1" applyFont="1" applyFill="1" applyProtection="1">
      <protection locked="0"/>
    </xf>
    <xf numFmtId="166" fontId="6" fillId="0" borderId="1" xfId="1" applyNumberFormat="1" applyFont="1" applyFill="1" applyBorder="1" applyAlignment="1" applyProtection="1">
      <alignment horizontal="left" vertical="top" wrapText="1"/>
      <protection locked="0"/>
    </xf>
    <xf numFmtId="166" fontId="9" fillId="8" borderId="1" xfId="1" applyNumberFormat="1" applyFont="1" applyFill="1" applyBorder="1" applyAlignment="1" applyProtection="1">
      <alignment horizontal="left" vertical="top" wrapText="1"/>
      <protection locked="0"/>
    </xf>
    <xf numFmtId="166" fontId="6" fillId="10" borderId="1" xfId="1" applyNumberFormat="1" applyFont="1" applyFill="1" applyBorder="1" applyAlignment="1" applyProtection="1">
      <alignment horizontal="left" vertical="top" wrapText="1"/>
      <protection locked="0"/>
    </xf>
    <xf numFmtId="166" fontId="14" fillId="9" borderId="1" xfId="1" applyNumberFormat="1" applyFont="1" applyFill="1" applyBorder="1" applyAlignment="1" applyProtection="1">
      <alignment horizontal="center" vertical="top" wrapText="1"/>
      <protection locked="0"/>
    </xf>
    <xf numFmtId="9" fontId="15" fillId="9" borderId="1" xfId="4" applyFont="1" applyFill="1" applyBorder="1" applyAlignment="1" applyProtection="1">
      <alignment horizontal="left" vertical="top" wrapText="1"/>
      <protection locked="0"/>
    </xf>
    <xf numFmtId="166" fontId="14" fillId="9" borderId="1" xfId="1" applyNumberFormat="1" applyFont="1" applyFill="1" applyBorder="1" applyProtection="1">
      <protection locked="0"/>
    </xf>
    <xf numFmtId="166" fontId="19" fillId="9" borderId="1" xfId="1" applyNumberFormat="1" applyFont="1" applyFill="1" applyBorder="1" applyAlignment="1" applyProtection="1">
      <alignment horizontal="left"/>
      <protection locked="0"/>
    </xf>
    <xf numFmtId="166" fontId="14" fillId="10" borderId="1" xfId="1" applyNumberFormat="1" applyFont="1" applyFill="1" applyBorder="1" applyAlignment="1" applyProtection="1">
      <alignment horizontal="left"/>
      <protection locked="0"/>
    </xf>
    <xf numFmtId="166" fontId="6" fillId="9" borderId="0" xfId="1" applyNumberFormat="1" applyFont="1" applyFill="1" applyBorder="1" applyAlignment="1" applyProtection="1">
      <alignment horizontal="center" vertical="center" wrapText="1"/>
      <protection locked="0"/>
    </xf>
    <xf numFmtId="166" fontId="8" fillId="9" borderId="0" xfId="1" applyNumberFormat="1" applyFont="1" applyFill="1" applyProtection="1">
      <protection locked="0"/>
    </xf>
    <xf numFmtId="9" fontId="8" fillId="0" borderId="1" xfId="4" applyFont="1" applyFill="1" applyBorder="1" applyAlignment="1" applyProtection="1">
      <alignment horizontal="left" vertical="top" wrapText="1"/>
      <protection locked="0"/>
    </xf>
    <xf numFmtId="9" fontId="7" fillId="0" borderId="1" xfId="4" applyFont="1" applyFill="1" applyBorder="1" applyAlignment="1" applyProtection="1">
      <alignment horizontal="left" vertical="top" wrapText="1"/>
      <protection locked="0"/>
    </xf>
    <xf numFmtId="166" fontId="9" fillId="4" borderId="1" xfId="1" applyNumberFormat="1" applyFont="1" applyFill="1" applyBorder="1" applyAlignment="1" applyProtection="1">
      <alignment horizontal="left"/>
      <protection locked="0"/>
    </xf>
    <xf numFmtId="167" fontId="6" fillId="0" borderId="1" xfId="1" applyNumberFormat="1" applyFont="1" applyFill="1" applyBorder="1" applyAlignment="1" applyProtection="1">
      <alignment horizontal="center" vertical="top" wrapText="1"/>
      <protection locked="0"/>
    </xf>
    <xf numFmtId="166" fontId="8" fillId="0" borderId="1" xfId="1" applyNumberFormat="1" applyFont="1" applyFill="1" applyBorder="1" applyAlignment="1" applyProtection="1">
      <alignment horizontal="left" vertical="top" wrapText="1"/>
      <protection locked="0"/>
    </xf>
    <xf numFmtId="166" fontId="7" fillId="0" borderId="1" xfId="1" applyNumberFormat="1" applyFont="1" applyFill="1" applyBorder="1" applyAlignment="1" applyProtection="1">
      <alignment horizontal="left" vertical="top" wrapText="1"/>
      <protection locked="0"/>
    </xf>
    <xf numFmtId="166" fontId="6" fillId="4" borderId="1" xfId="1" applyNumberFormat="1" applyFont="1" applyFill="1" applyBorder="1" applyProtection="1">
      <protection locked="0"/>
    </xf>
    <xf numFmtId="166" fontId="6" fillId="0" borderId="1" xfId="10" applyNumberFormat="1" applyFont="1" applyFill="1" applyBorder="1" applyAlignment="1" applyProtection="1">
      <alignment horizontal="center" vertical="top" wrapText="1"/>
      <protection locked="0"/>
    </xf>
    <xf numFmtId="166" fontId="7" fillId="13" borderId="1" xfId="10" applyNumberFormat="1" applyFont="1" applyFill="1" applyBorder="1" applyAlignment="1" applyProtection="1">
      <alignment horizontal="left" vertical="top" wrapText="1"/>
      <protection locked="0"/>
    </xf>
    <xf numFmtId="166" fontId="13" fillId="0" borderId="1" xfId="1" applyNumberFormat="1" applyFont="1" applyFill="1" applyBorder="1" applyAlignment="1" applyProtection="1">
      <alignment horizontal="left" vertical="top" wrapText="1"/>
      <protection locked="0"/>
    </xf>
    <xf numFmtId="166" fontId="6" fillId="9" borderId="1" xfId="1" applyNumberFormat="1" applyFont="1" applyFill="1" applyBorder="1" applyAlignment="1" applyProtection="1">
      <alignment horizontal="center" vertical="top" wrapText="1"/>
      <protection locked="0"/>
    </xf>
    <xf numFmtId="166" fontId="27" fillId="9" borderId="1" xfId="1" applyNumberFormat="1" applyFont="1" applyFill="1" applyBorder="1" applyAlignment="1" applyProtection="1">
      <alignment horizontal="left" vertical="top" wrapText="1"/>
      <protection locked="0"/>
    </xf>
    <xf numFmtId="166" fontId="8" fillId="9" borderId="1" xfId="1" applyNumberFormat="1" applyFont="1" applyFill="1" applyBorder="1" applyAlignment="1" applyProtection="1">
      <alignment horizontal="left"/>
      <protection locked="0"/>
    </xf>
    <xf numFmtId="166" fontId="6" fillId="9" borderId="1" xfId="1" applyNumberFormat="1" applyFont="1" applyFill="1" applyBorder="1" applyAlignment="1" applyProtection="1">
      <alignment horizontal="left"/>
      <protection locked="0"/>
    </xf>
    <xf numFmtId="166" fontId="18" fillId="9" borderId="1" xfId="1" applyNumberFormat="1" applyFont="1" applyFill="1" applyBorder="1" applyAlignment="1" applyProtection="1">
      <alignment horizontal="left"/>
      <protection locked="0"/>
    </xf>
    <xf numFmtId="49" fontId="14" fillId="9" borderId="1" xfId="1" applyNumberFormat="1" applyFont="1" applyFill="1" applyBorder="1" applyAlignment="1" applyProtection="1">
      <alignment horizontal="center" vertical="top" wrapText="1"/>
      <protection locked="0"/>
    </xf>
    <xf numFmtId="166" fontId="14" fillId="9" borderId="1" xfId="1" applyNumberFormat="1" applyFont="1" applyFill="1" applyBorder="1" applyAlignment="1" applyProtection="1">
      <alignment horizontal="left"/>
      <protection locked="0"/>
    </xf>
    <xf numFmtId="166" fontId="14" fillId="10" borderId="0" xfId="1" applyNumberFormat="1" applyFont="1" applyFill="1" applyBorder="1" applyAlignment="1" applyProtection="1">
      <alignment horizontal="center" vertical="center" wrapText="1"/>
      <protection locked="0"/>
    </xf>
    <xf numFmtId="166" fontId="15" fillId="9" borderId="0" xfId="1" applyNumberFormat="1" applyFont="1" applyFill="1" applyProtection="1">
      <protection locked="0"/>
    </xf>
    <xf numFmtId="167" fontId="6" fillId="6" borderId="1" xfId="1" applyNumberFormat="1" applyFont="1" applyFill="1" applyBorder="1" applyAlignment="1" applyProtection="1">
      <alignment horizontal="center" vertical="top" wrapText="1"/>
      <protection locked="0"/>
    </xf>
    <xf numFmtId="166" fontId="6" fillId="10" borderId="1" xfId="1" applyNumberFormat="1" applyFont="1" applyFill="1" applyBorder="1" applyProtection="1">
      <protection locked="0"/>
    </xf>
    <xf numFmtId="166" fontId="14" fillId="9" borderId="1" xfId="1" applyNumberFormat="1" applyFont="1" applyFill="1" applyBorder="1" applyAlignment="1" applyProtection="1">
      <alignment horizontal="left" vertical="top" wrapText="1"/>
      <protection locked="0"/>
    </xf>
    <xf numFmtId="0" fontId="6" fillId="8" borderId="1" xfId="3" applyFont="1" applyFill="1" applyBorder="1" applyAlignment="1" applyProtection="1">
      <alignment horizontal="left" vertical="top" wrapText="1"/>
      <protection locked="0"/>
    </xf>
    <xf numFmtId="0" fontId="6" fillId="10" borderId="1" xfId="3" applyFont="1" applyFill="1" applyBorder="1" applyAlignment="1" applyProtection="1">
      <alignment horizontal="left" vertical="top" wrapText="1"/>
      <protection locked="0"/>
    </xf>
    <xf numFmtId="166" fontId="6" fillId="10" borderId="0" xfId="1" applyNumberFormat="1" applyFont="1" applyFill="1" applyAlignment="1" applyProtection="1">
      <alignment horizontal="center" vertical="center" wrapText="1"/>
      <protection locked="0"/>
    </xf>
    <xf numFmtId="166" fontId="6" fillId="8" borderId="6" xfId="1" applyNumberFormat="1" applyFont="1" applyFill="1" applyBorder="1" applyAlignment="1" applyProtection="1">
      <alignment horizontal="center" vertical="top" wrapText="1"/>
      <protection locked="0"/>
    </xf>
    <xf numFmtId="166" fontId="6" fillId="8" borderId="6" xfId="1" applyNumberFormat="1" applyFont="1" applyFill="1" applyBorder="1" applyAlignment="1" applyProtection="1">
      <alignment horizontal="left" vertical="top" wrapText="1"/>
      <protection locked="0"/>
    </xf>
    <xf numFmtId="166" fontId="8" fillId="2" borderId="0" xfId="1" applyNumberFormat="1" applyFont="1" applyFill="1" applyProtection="1">
      <protection locked="0"/>
    </xf>
    <xf numFmtId="166" fontId="8" fillId="0" borderId="0" xfId="5" applyNumberFormat="1" applyFont="1" applyFill="1" applyProtection="1">
      <protection locked="0"/>
    </xf>
    <xf numFmtId="166" fontId="6" fillId="0" borderId="0" xfId="5" applyNumberFormat="1" applyFont="1" applyFill="1" applyAlignment="1" applyProtection="1">
      <alignment horizontal="left"/>
      <protection locked="0"/>
    </xf>
    <xf numFmtId="166" fontId="6" fillId="0" borderId="0" xfId="5" applyNumberFormat="1" applyFont="1" applyFill="1" applyProtection="1">
      <protection locked="0"/>
    </xf>
    <xf numFmtId="166" fontId="9" fillId="0" borderId="0" xfId="5" applyNumberFormat="1" applyFont="1" applyFill="1" applyProtection="1">
      <protection locked="0"/>
    </xf>
    <xf numFmtId="166" fontId="10" fillId="0" borderId="0" xfId="5" applyNumberFormat="1" applyFont="1" applyFill="1" applyProtection="1">
      <protection locked="0"/>
    </xf>
    <xf numFmtId="166" fontId="6" fillId="0" borderId="0" xfId="5" applyNumberFormat="1" applyFont="1" applyFill="1" applyAlignment="1" applyProtection="1">
      <alignment horizontal="center"/>
      <protection locked="0"/>
    </xf>
    <xf numFmtId="166" fontId="6" fillId="0" borderId="0" xfId="1" applyNumberFormat="1" applyFont="1" applyFill="1" applyBorder="1" applyAlignment="1" applyProtection="1">
      <alignment horizontal="left"/>
      <protection locked="0"/>
    </xf>
    <xf numFmtId="166" fontId="20" fillId="0" borderId="0" xfId="10" applyNumberFormat="1" applyFont="1" applyFill="1" applyBorder="1" applyAlignment="1" applyProtection="1">
      <alignment horizontal="left"/>
      <protection locked="0"/>
    </xf>
    <xf numFmtId="166" fontId="20" fillId="0" borderId="0" xfId="10" applyNumberFormat="1" applyFont="1" applyFill="1" applyAlignment="1" applyProtection="1">
      <alignment horizontal="left"/>
      <protection locked="0"/>
    </xf>
    <xf numFmtId="166" fontId="20" fillId="0" borderId="0" xfId="10" applyNumberFormat="1" applyFont="1" applyFill="1" applyProtection="1">
      <protection locked="0"/>
    </xf>
    <xf numFmtId="166" fontId="21" fillId="0" borderId="0" xfId="10" applyNumberFormat="1" applyFont="1" applyFill="1" applyProtection="1">
      <protection locked="0"/>
    </xf>
    <xf numFmtId="166" fontId="22" fillId="0" borderId="0" xfId="10" applyNumberFormat="1" applyFont="1" applyFill="1" applyProtection="1">
      <protection locked="0"/>
    </xf>
    <xf numFmtId="166" fontId="23" fillId="0" borderId="0" xfId="10" applyNumberFormat="1" applyFont="1" applyFill="1" applyProtection="1">
      <protection locked="0"/>
    </xf>
    <xf numFmtId="0" fontId="20" fillId="0" borderId="0" xfId="0" applyFont="1" applyProtection="1">
      <protection locked="0"/>
    </xf>
    <xf numFmtId="0" fontId="24" fillId="0" borderId="0" xfId="0" applyFont="1" applyProtection="1">
      <protection locked="0"/>
    </xf>
    <xf numFmtId="0" fontId="25" fillId="0" borderId="0" xfId="0" applyFont="1" applyProtection="1">
      <protection locked="0"/>
    </xf>
    <xf numFmtId="0" fontId="25" fillId="10" borderId="0" xfId="0" applyFont="1" applyFill="1" applyProtection="1">
      <protection locked="0"/>
    </xf>
    <xf numFmtId="0" fontId="16" fillId="0" borderId="0" xfId="2" applyFont="1" applyAlignment="1" applyProtection="1">
      <alignment horizontal="left"/>
      <protection locked="0"/>
    </xf>
    <xf numFmtId="166" fontId="17" fillId="10" borderId="0" xfId="1" applyNumberFormat="1" applyFont="1" applyFill="1" applyBorder="1" applyAlignment="1" applyProtection="1">
      <alignment horizontal="left"/>
      <protection locked="0"/>
    </xf>
    <xf numFmtId="166" fontId="6" fillId="11" borderId="0" xfId="1" applyNumberFormat="1" applyFont="1" applyFill="1" applyAlignment="1" applyProtection="1">
      <alignment horizontal="center"/>
      <protection locked="0"/>
    </xf>
    <xf numFmtId="166" fontId="6" fillId="0" borderId="5" xfId="1" applyNumberFormat="1" applyFont="1" applyFill="1" applyBorder="1" applyAlignment="1" applyProtection="1">
      <alignment horizontal="center" vertical="center"/>
      <protection locked="0"/>
    </xf>
    <xf numFmtId="166" fontId="6" fillId="0" borderId="7" xfId="1" applyNumberFormat="1" applyFont="1" applyFill="1" applyBorder="1" applyAlignment="1" applyProtection="1">
      <alignment horizontal="center" vertical="center"/>
      <protection locked="0"/>
    </xf>
    <xf numFmtId="166" fontId="6" fillId="0" borderId="6" xfId="1" applyNumberFormat="1" applyFont="1" applyFill="1" applyBorder="1" applyAlignment="1" applyProtection="1">
      <alignment horizontal="center" vertical="center"/>
      <protection locked="0"/>
    </xf>
    <xf numFmtId="166" fontId="6" fillId="0" borderId="2" xfId="1" applyNumberFormat="1" applyFont="1" applyFill="1" applyBorder="1" applyAlignment="1" applyProtection="1">
      <alignment horizontal="center" wrapText="1"/>
      <protection locked="0"/>
    </xf>
    <xf numFmtId="166" fontId="6" fillId="0" borderId="3" xfId="1" applyNumberFormat="1" applyFont="1" applyFill="1" applyBorder="1" applyAlignment="1" applyProtection="1">
      <alignment horizontal="center" wrapText="1"/>
      <protection locked="0"/>
    </xf>
    <xf numFmtId="0" fontId="8" fillId="0" borderId="4" xfId="2" applyFont="1" applyBorder="1" applyAlignment="1" applyProtection="1">
      <alignment horizontal="center" wrapText="1"/>
      <protection locked="0"/>
    </xf>
    <xf numFmtId="166" fontId="6" fillId="0" borderId="5" xfId="1" applyNumberFormat="1" applyFont="1" applyFill="1" applyBorder="1" applyAlignment="1" applyProtection="1">
      <alignment horizontal="center" vertical="center" wrapText="1"/>
      <protection locked="0"/>
    </xf>
    <xf numFmtId="166" fontId="6" fillId="0" borderId="7" xfId="1" applyNumberFormat="1" applyFont="1" applyFill="1" applyBorder="1" applyAlignment="1" applyProtection="1">
      <alignment horizontal="center" vertical="center" wrapText="1"/>
      <protection locked="0"/>
    </xf>
    <xf numFmtId="166" fontId="6" fillId="0" borderId="6" xfId="1" applyNumberFormat="1" applyFont="1" applyFill="1" applyBorder="1" applyAlignment="1" applyProtection="1">
      <alignment horizontal="center" vertical="center" wrapText="1"/>
      <protection locked="0"/>
    </xf>
    <xf numFmtId="166" fontId="6" fillId="0" borderId="2" xfId="1" applyNumberFormat="1" applyFont="1" applyFill="1" applyBorder="1" applyAlignment="1" applyProtection="1">
      <alignment horizontal="center" vertical="center" wrapText="1"/>
      <protection locked="0"/>
    </xf>
    <xf numFmtId="166" fontId="6" fillId="0" borderId="4" xfId="1" applyNumberFormat="1" applyFont="1" applyFill="1" applyBorder="1" applyAlignment="1" applyProtection="1">
      <alignment horizontal="center" vertical="center" wrapText="1"/>
      <protection locked="0"/>
    </xf>
    <xf numFmtId="166" fontId="6" fillId="0" borderId="3" xfId="1" applyNumberFormat="1" applyFont="1" applyFill="1" applyBorder="1" applyAlignment="1" applyProtection="1">
      <alignment horizontal="center" vertical="center" wrapText="1"/>
      <protection locked="0"/>
    </xf>
    <xf numFmtId="166" fontId="6" fillId="10" borderId="5" xfId="1" applyNumberFormat="1" applyFont="1" applyFill="1" applyBorder="1" applyAlignment="1" applyProtection="1">
      <alignment horizontal="center" vertical="center" wrapText="1"/>
      <protection locked="0"/>
    </xf>
    <xf numFmtId="166" fontId="6" fillId="10" borderId="7" xfId="1" applyNumberFormat="1" applyFont="1" applyFill="1" applyBorder="1" applyAlignment="1" applyProtection="1">
      <alignment horizontal="center" vertical="center" wrapText="1"/>
      <protection locked="0"/>
    </xf>
    <xf numFmtId="166" fontId="6" fillId="10" borderId="6" xfId="1" applyNumberFormat="1" applyFont="1" applyFill="1" applyBorder="1" applyAlignment="1" applyProtection="1">
      <alignment horizontal="center" vertical="center" wrapText="1"/>
      <protection locked="0"/>
    </xf>
    <xf numFmtId="166" fontId="6" fillId="2" borderId="5" xfId="1" applyNumberFormat="1" applyFont="1" applyFill="1" applyBorder="1" applyAlignment="1" applyProtection="1">
      <alignment horizontal="center" vertical="center" wrapText="1"/>
      <protection locked="0"/>
    </xf>
    <xf numFmtId="166" fontId="6" fillId="2" borderId="7" xfId="1" applyNumberFormat="1" applyFont="1" applyFill="1" applyBorder="1" applyAlignment="1" applyProtection="1">
      <alignment horizontal="center" vertical="center" wrapText="1"/>
      <protection locked="0"/>
    </xf>
    <xf numFmtId="166" fontId="6" fillId="2" borderId="6" xfId="1" applyNumberFormat="1" applyFont="1" applyFill="1" applyBorder="1" applyAlignment="1" applyProtection="1">
      <alignment horizontal="center" vertical="center" wrapText="1"/>
      <protection locked="0"/>
    </xf>
    <xf numFmtId="166" fontId="6" fillId="3" borderId="5" xfId="1" applyNumberFormat="1" applyFont="1" applyFill="1" applyBorder="1" applyAlignment="1" applyProtection="1">
      <alignment horizontal="center" vertical="center" wrapText="1"/>
      <protection locked="0"/>
    </xf>
    <xf numFmtId="166" fontId="6" fillId="3" borderId="7" xfId="1" applyNumberFormat="1" applyFont="1" applyFill="1" applyBorder="1" applyAlignment="1" applyProtection="1">
      <alignment horizontal="center" vertical="center" wrapText="1"/>
      <protection locked="0"/>
    </xf>
    <xf numFmtId="166" fontId="6" fillId="3" borderId="6" xfId="1" applyNumberFormat="1" applyFont="1" applyFill="1" applyBorder="1" applyAlignment="1" applyProtection="1">
      <alignment horizontal="center" vertical="center" wrapText="1"/>
      <protection locked="0"/>
    </xf>
    <xf numFmtId="166" fontId="7" fillId="2" borderId="5" xfId="1" applyNumberFormat="1" applyFont="1" applyFill="1" applyBorder="1" applyAlignment="1" applyProtection="1">
      <alignment horizontal="center" vertical="center" wrapText="1"/>
      <protection locked="0"/>
    </xf>
    <xf numFmtId="166" fontId="7" fillId="2" borderId="7" xfId="1" applyNumberFormat="1" applyFont="1" applyFill="1" applyBorder="1" applyAlignment="1" applyProtection="1">
      <alignment horizontal="center" vertical="center" wrapText="1"/>
      <protection locked="0"/>
    </xf>
    <xf numFmtId="166" fontId="7" fillId="2" borderId="6" xfId="1" applyNumberFormat="1" applyFont="1" applyFill="1" applyBorder="1" applyAlignment="1" applyProtection="1">
      <alignment horizontal="center" vertical="center" wrapText="1"/>
      <protection locked="0"/>
    </xf>
    <xf numFmtId="166" fontId="6" fillId="5" borderId="5" xfId="1" applyNumberFormat="1" applyFont="1" applyFill="1" applyBorder="1" applyAlignment="1" applyProtection="1">
      <alignment horizontal="center" vertical="center" wrapText="1"/>
      <protection locked="0"/>
    </xf>
    <xf numFmtId="166" fontId="6" fillId="5" borderId="6" xfId="1" applyNumberFormat="1" applyFont="1" applyFill="1" applyBorder="1" applyAlignment="1" applyProtection="1">
      <alignment horizontal="center" vertical="center" wrapText="1"/>
      <protection locked="0"/>
    </xf>
    <xf numFmtId="166" fontId="8" fillId="2" borderId="5" xfId="1" applyNumberFormat="1" applyFont="1" applyFill="1" applyBorder="1" applyAlignment="1" applyProtection="1">
      <alignment horizontal="center" vertical="center" wrapText="1"/>
      <protection locked="0"/>
    </xf>
    <xf numFmtId="166" fontId="8" fillId="2" borderId="6" xfId="1" applyNumberFormat="1" applyFont="1" applyFill="1" applyBorder="1" applyAlignment="1" applyProtection="1">
      <alignment horizontal="center" vertical="center" wrapText="1"/>
      <protection locked="0"/>
    </xf>
    <xf numFmtId="166" fontId="6" fillId="12" borderId="5" xfId="1" applyNumberFormat="1" applyFont="1" applyFill="1" applyBorder="1" applyAlignment="1" applyProtection="1">
      <alignment horizontal="center" vertical="center" wrapText="1"/>
      <protection locked="0"/>
    </xf>
    <xf numFmtId="166" fontId="6" fillId="12" borderId="7" xfId="1" applyNumberFormat="1" applyFont="1" applyFill="1" applyBorder="1" applyAlignment="1" applyProtection="1">
      <alignment horizontal="center" vertical="center" wrapText="1"/>
      <protection locked="0"/>
    </xf>
    <xf numFmtId="166" fontId="6" fillId="12" borderId="6" xfId="1" applyNumberFormat="1" applyFont="1" applyFill="1" applyBorder="1" applyAlignment="1" applyProtection="1">
      <alignment horizontal="center" vertical="center" wrapText="1"/>
      <protection locked="0"/>
    </xf>
    <xf numFmtId="166" fontId="6" fillId="0" borderId="0" xfId="5" applyNumberFormat="1" applyFont="1" applyFill="1" applyAlignment="1" applyProtection="1">
      <alignment horizontal="center" vertical="center" wrapText="1"/>
      <protection locked="0"/>
    </xf>
    <xf numFmtId="0" fontId="8" fillId="0" borderId="0" xfId="2" applyFont="1" applyAlignment="1" applyProtection="1">
      <alignment wrapText="1"/>
      <protection locked="0"/>
    </xf>
    <xf numFmtId="166" fontId="7" fillId="10" borderId="5" xfId="1" applyNumberFormat="1" applyFont="1" applyFill="1" applyBorder="1" applyAlignment="1" applyProtection="1">
      <alignment horizontal="center" vertical="center" wrapText="1"/>
      <protection locked="0"/>
    </xf>
    <xf numFmtId="166" fontId="7" fillId="10" borderId="7" xfId="1" applyNumberFormat="1" applyFont="1" applyFill="1" applyBorder="1" applyAlignment="1" applyProtection="1">
      <alignment horizontal="center" vertical="center" wrapText="1"/>
      <protection locked="0"/>
    </xf>
    <xf numFmtId="166" fontId="7" fillId="10" borderId="6" xfId="1" applyNumberFormat="1" applyFont="1" applyFill="1" applyBorder="1" applyAlignment="1" applyProtection="1">
      <alignment horizontal="center" vertical="center" wrapText="1"/>
      <protection locked="0"/>
    </xf>
    <xf numFmtId="166" fontId="6" fillId="2" borderId="2" xfId="1" applyNumberFormat="1" applyFont="1" applyFill="1" applyBorder="1" applyAlignment="1" applyProtection="1">
      <alignment horizontal="center" vertical="center" wrapText="1"/>
      <protection locked="0"/>
    </xf>
    <xf numFmtId="166" fontId="6" fillId="2" borderId="3" xfId="1" applyNumberFormat="1" applyFont="1" applyFill="1" applyBorder="1" applyAlignment="1" applyProtection="1">
      <alignment horizontal="center" vertical="center" wrapText="1"/>
      <protection locked="0"/>
    </xf>
    <xf numFmtId="166" fontId="6" fillId="2" borderId="4" xfId="1" applyNumberFormat="1" applyFont="1" applyFill="1" applyBorder="1" applyAlignment="1" applyProtection="1">
      <alignment horizontal="center" vertical="center" wrapText="1"/>
      <protection locked="0"/>
    </xf>
  </cellXfs>
  <cellStyles count="11">
    <cellStyle name="Comma" xfId="10" builtinId="3"/>
    <cellStyle name="Comma 2" xfId="6" xr:uid="{00000000-0005-0000-0000-000001000000}"/>
    <cellStyle name="Comma 3" xfId="1" xr:uid="{00000000-0005-0000-0000-000002000000}"/>
    <cellStyle name="Hyperlink 2" xfId="7" xr:uid="{00000000-0005-0000-0000-000003000000}"/>
    <cellStyle name="Normal" xfId="0" builtinId="0"/>
    <cellStyle name="Normal 2" xfId="2" xr:uid="{00000000-0005-0000-0000-000005000000}"/>
    <cellStyle name="Normal 3" xfId="8" xr:uid="{00000000-0005-0000-0000-000006000000}"/>
    <cellStyle name="Normal_buget aprobat finante" xfId="3" xr:uid="{00000000-0005-0000-0000-000007000000}"/>
    <cellStyle name="Percent 2" xfId="4" xr:uid="{00000000-0005-0000-0000-000008000000}"/>
    <cellStyle name="Virgulă 2" xfId="5" xr:uid="{00000000-0005-0000-0000-000009000000}"/>
    <cellStyle name="Virgulă 3" xfId="9" xr:uid="{00000000-0005-0000-0000-00000A000000}"/>
  </cellStyles>
  <dxfs count="0"/>
  <tableStyles count="0" defaultTableStyle="TableStyleMedium2" defaultPivotStyle="PivotStyleLight16"/>
  <colors>
    <mruColors>
      <color rgb="FF66CCFF"/>
      <color rgb="FFFF99FF"/>
      <color rgb="FFDDDDDD"/>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eni\transfer\My%20Documents\importante%20in%202002\VARIANTA%20ULTIMA%20%20oficial\program%202003%20fundamentare\VARIANTA%20ULTIMA%20%20PENTRU%20CA\programe%20pe%20urmatorii%20ani(2002-2005)\baza%20veche%20190.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DETE"/>
      <sheetName val="pivot vechi 190000"/>
    </sheetNames>
    <sheetDataSet>
      <sheetData sheetId="0" refreshError="1">
        <row r="1">
          <cell r="B1" t="str">
            <v>Nr.Crt.</v>
          </cell>
          <cell r="C1" t="str">
            <v>Judet</v>
          </cell>
          <cell r="D1">
            <v>2002</v>
          </cell>
          <cell r="E1" t="str">
            <v>Localitati cu programe speciale</v>
          </cell>
        </row>
        <row r="2">
          <cell r="B2">
            <v>1</v>
          </cell>
          <cell r="C2" t="str">
            <v>ALBA</v>
          </cell>
          <cell r="D2" t="str">
            <v>trimis</v>
          </cell>
        </row>
        <row r="3">
          <cell r="B3">
            <v>2</v>
          </cell>
          <cell r="C3" t="str">
            <v>ARAD</v>
          </cell>
          <cell r="D3" t="str">
            <v>trimis</v>
          </cell>
        </row>
        <row r="4">
          <cell r="B4">
            <v>3</v>
          </cell>
          <cell r="C4" t="str">
            <v>ARGES</v>
          </cell>
          <cell r="D4" t="str">
            <v>trimis</v>
          </cell>
        </row>
        <row r="5">
          <cell r="B5">
            <v>4</v>
          </cell>
          <cell r="C5" t="str">
            <v>BACAU</v>
          </cell>
          <cell r="D5" t="str">
            <v>trimis</v>
          </cell>
        </row>
        <row r="6">
          <cell r="B6">
            <v>5</v>
          </cell>
          <cell r="C6" t="str">
            <v>BIHOR</v>
          </cell>
        </row>
        <row r="7">
          <cell r="B7">
            <v>6</v>
          </cell>
          <cell r="C7" t="str">
            <v>BISTRITA</v>
          </cell>
          <cell r="D7" t="str">
            <v>trimis</v>
          </cell>
        </row>
        <row r="8">
          <cell r="B8">
            <v>7</v>
          </cell>
          <cell r="C8" t="str">
            <v>BOTOSANI</v>
          </cell>
          <cell r="D8" t="str">
            <v>trimis</v>
          </cell>
          <cell r="E8" t="str">
            <v>trimis</v>
          </cell>
        </row>
        <row r="9">
          <cell r="B9">
            <v>8</v>
          </cell>
          <cell r="C9" t="str">
            <v>BRASOV</v>
          </cell>
        </row>
        <row r="10">
          <cell r="B10">
            <v>9</v>
          </cell>
          <cell r="C10" t="str">
            <v>BRAILA</v>
          </cell>
          <cell r="D10" t="str">
            <v>trimis</v>
          </cell>
          <cell r="E10" t="str">
            <v>trimis</v>
          </cell>
        </row>
        <row r="11">
          <cell r="B11">
            <v>41</v>
          </cell>
          <cell r="C11" t="str">
            <v>BUCURESTI</v>
          </cell>
        </row>
        <row r="12">
          <cell r="B12">
            <v>10</v>
          </cell>
          <cell r="C12" t="str">
            <v>BUZAU</v>
          </cell>
          <cell r="D12" t="str">
            <v>trimis</v>
          </cell>
          <cell r="E12" t="str">
            <v>trimis</v>
          </cell>
        </row>
        <row r="13">
          <cell r="B13">
            <v>11</v>
          </cell>
          <cell r="C13" t="str">
            <v>CARAS-SEV.</v>
          </cell>
        </row>
        <row r="14">
          <cell r="B14">
            <v>12</v>
          </cell>
          <cell r="C14" t="str">
            <v>CALARASI</v>
          </cell>
          <cell r="D14" t="str">
            <v>trimis</v>
          </cell>
        </row>
        <row r="15">
          <cell r="B15">
            <v>13</v>
          </cell>
          <cell r="C15" t="str">
            <v>CLUJ</v>
          </cell>
        </row>
        <row r="16">
          <cell r="B16">
            <v>14</v>
          </cell>
          <cell r="C16" t="str">
            <v>CONSTANTA</v>
          </cell>
          <cell r="D16" t="str">
            <v>trimis</v>
          </cell>
        </row>
        <row r="17">
          <cell r="B17">
            <v>15</v>
          </cell>
          <cell r="C17" t="str">
            <v>COVASNA</v>
          </cell>
          <cell r="D17" t="str">
            <v>trimis</v>
          </cell>
          <cell r="E17" t="str">
            <v>trimis</v>
          </cell>
        </row>
        <row r="18">
          <cell r="B18">
            <v>16</v>
          </cell>
          <cell r="C18" t="str">
            <v>DAMBOVITA</v>
          </cell>
          <cell r="D18" t="str">
            <v>trimis</v>
          </cell>
        </row>
        <row r="19">
          <cell r="B19">
            <v>17</v>
          </cell>
          <cell r="C19" t="str">
            <v>DOLJ</v>
          </cell>
          <cell r="D19" t="str">
            <v>trimis</v>
          </cell>
        </row>
        <row r="20">
          <cell r="B20">
            <v>18</v>
          </cell>
          <cell r="C20" t="str">
            <v>GALATI</v>
          </cell>
          <cell r="D20" t="str">
            <v>trimis</v>
          </cell>
          <cell r="E20" t="str">
            <v>trimis</v>
          </cell>
        </row>
        <row r="21">
          <cell r="B21">
            <v>19</v>
          </cell>
          <cell r="C21" t="str">
            <v>GIURGIU</v>
          </cell>
          <cell r="D21" t="str">
            <v>trimis</v>
          </cell>
        </row>
        <row r="22">
          <cell r="B22">
            <v>20</v>
          </cell>
          <cell r="C22" t="str">
            <v>GORJ</v>
          </cell>
          <cell r="D22" t="str">
            <v>trimis</v>
          </cell>
        </row>
        <row r="23">
          <cell r="B23">
            <v>21</v>
          </cell>
          <cell r="C23" t="str">
            <v xml:space="preserve">HARGHITA </v>
          </cell>
          <cell r="D23" t="str">
            <v>trimis</v>
          </cell>
        </row>
        <row r="24">
          <cell r="B24">
            <v>22</v>
          </cell>
          <cell r="C24" t="str">
            <v>HUNEDOARA</v>
          </cell>
          <cell r="D24" t="str">
            <v>trimis</v>
          </cell>
        </row>
        <row r="25">
          <cell r="B25">
            <v>23</v>
          </cell>
          <cell r="C25" t="str">
            <v>IALOMITA</v>
          </cell>
          <cell r="D25" t="str">
            <v>trimis</v>
          </cell>
        </row>
        <row r="26">
          <cell r="B26">
            <v>24</v>
          </cell>
          <cell r="C26" t="str">
            <v>IASI</v>
          </cell>
          <cell r="D26" t="str">
            <v>trimis</v>
          </cell>
        </row>
        <row r="27">
          <cell r="B27">
            <v>42</v>
          </cell>
          <cell r="C27" t="str">
            <v>ILFOV</v>
          </cell>
        </row>
        <row r="28">
          <cell r="B28">
            <v>25</v>
          </cell>
          <cell r="C28" t="str">
            <v>MARAMURES</v>
          </cell>
          <cell r="D28" t="str">
            <v>trimis</v>
          </cell>
        </row>
        <row r="29">
          <cell r="B29">
            <v>26</v>
          </cell>
          <cell r="C29" t="str">
            <v>MEHEDINTI</v>
          </cell>
        </row>
        <row r="30">
          <cell r="B30">
            <v>27</v>
          </cell>
          <cell r="C30" t="str">
            <v>MURES</v>
          </cell>
          <cell r="D30" t="str">
            <v>trimis</v>
          </cell>
        </row>
        <row r="31">
          <cell r="B31">
            <v>28</v>
          </cell>
          <cell r="C31" t="str">
            <v>NEAMT</v>
          </cell>
          <cell r="D31" t="str">
            <v>trimis</v>
          </cell>
        </row>
        <row r="32">
          <cell r="B32">
            <v>29</v>
          </cell>
          <cell r="C32" t="str">
            <v>OLT</v>
          </cell>
          <cell r="D32" t="str">
            <v>trimis</v>
          </cell>
        </row>
        <row r="33">
          <cell r="B33">
            <v>30</v>
          </cell>
          <cell r="C33" t="str">
            <v>PRAHOVA</v>
          </cell>
          <cell r="D33" t="str">
            <v>trimis</v>
          </cell>
        </row>
        <row r="34">
          <cell r="B34">
            <v>31</v>
          </cell>
          <cell r="C34" t="str">
            <v>SATU-MARE</v>
          </cell>
          <cell r="D34" t="str">
            <v>trimis</v>
          </cell>
        </row>
        <row r="35">
          <cell r="B35">
            <v>32</v>
          </cell>
          <cell r="C35" t="str">
            <v>SALAJ</v>
          </cell>
          <cell r="D35" t="str">
            <v>trimis</v>
          </cell>
        </row>
        <row r="36">
          <cell r="B36">
            <v>33</v>
          </cell>
          <cell r="C36" t="str">
            <v>SIBIU</v>
          </cell>
          <cell r="D36" t="str">
            <v>trimis</v>
          </cell>
        </row>
        <row r="37">
          <cell r="B37">
            <v>34</v>
          </cell>
          <cell r="C37" t="str">
            <v>SUCEAVA</v>
          </cell>
          <cell r="D37" t="str">
            <v>trimis</v>
          </cell>
        </row>
        <row r="38">
          <cell r="B38">
            <v>35</v>
          </cell>
          <cell r="C38" t="str">
            <v>TELEORMAN</v>
          </cell>
        </row>
        <row r="39">
          <cell r="B39">
            <v>36</v>
          </cell>
          <cell r="C39" t="str">
            <v>TIMIS</v>
          </cell>
        </row>
        <row r="40">
          <cell r="B40">
            <v>37</v>
          </cell>
          <cell r="C40" t="str">
            <v>TULCEA</v>
          </cell>
          <cell r="D40" t="str">
            <v>trimis</v>
          </cell>
        </row>
        <row r="41">
          <cell r="B41">
            <v>38</v>
          </cell>
          <cell r="C41" t="str">
            <v>VASLUI</v>
          </cell>
        </row>
        <row r="42">
          <cell r="B42">
            <v>39</v>
          </cell>
          <cell r="C42" t="str">
            <v>VALCEA</v>
          </cell>
          <cell r="D42" t="str">
            <v>trimis</v>
          </cell>
        </row>
        <row r="43">
          <cell r="B43">
            <v>40</v>
          </cell>
          <cell r="C43" t="str">
            <v>VRANCEA</v>
          </cell>
          <cell r="D43" t="str">
            <v>trimis</v>
          </cell>
          <cell r="E43" t="str">
            <v>trimis</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P138"/>
  <sheetViews>
    <sheetView tabSelected="1" topLeftCell="B4" zoomScale="50" zoomScaleNormal="50" zoomScaleSheetLayoutView="70" workbookViewId="0">
      <pane xSplit="3" ySplit="9" topLeftCell="E77" activePane="bottomRight" state="frozen"/>
      <selection activeCell="B4" sqref="B4"/>
      <selection pane="topRight" activeCell="E4" sqref="E4"/>
      <selection pane="bottomLeft" activeCell="B13" sqref="B13"/>
      <selection pane="bottomRight" activeCell="N87" sqref="N87:N88"/>
    </sheetView>
  </sheetViews>
  <sheetFormatPr defaultRowHeight="12.75" customHeight="1" x14ac:dyDescent="0.35"/>
  <cols>
    <col min="1" max="1" width="3.42578125" style="35" hidden="1" customWidth="1"/>
    <col min="2" max="2" width="15.5703125" style="35" customWidth="1"/>
    <col min="3" max="3" width="55.140625" style="31" customWidth="1"/>
    <col min="4" max="4" width="15.5703125" style="32" customWidth="1"/>
    <col min="5" max="6" width="13" style="32" customWidth="1"/>
    <col min="7" max="8" width="13.140625" style="30" customWidth="1"/>
    <col min="9" max="9" width="15.7109375" style="30" customWidth="1"/>
    <col min="10" max="10" width="16.85546875" style="30" customWidth="1"/>
    <col min="11" max="11" width="14.28515625" style="33" customWidth="1"/>
    <col min="12" max="12" width="14" style="33" customWidth="1"/>
    <col min="13" max="13" width="13.28515625" style="33" customWidth="1"/>
    <col min="14" max="14" width="12.28515625" style="33" customWidth="1"/>
    <col min="15" max="15" width="12.7109375" style="33" customWidth="1"/>
    <col min="16" max="16" width="12.5703125" style="34" customWidth="1"/>
    <col min="17" max="18" width="13.140625" style="34" customWidth="1"/>
    <col min="19" max="19" width="13.42578125" style="34" customWidth="1"/>
    <col min="20" max="20" width="15.7109375" style="34" customWidth="1"/>
    <col min="21" max="21" width="14.28515625" style="34" customWidth="1"/>
    <col min="22" max="22" width="12.85546875" style="34" customWidth="1"/>
    <col min="23" max="23" width="13.140625" style="34" customWidth="1"/>
    <col min="24" max="24" width="12" style="34" customWidth="1"/>
    <col min="25" max="25" width="12.85546875" style="34" customWidth="1"/>
    <col min="26" max="26" width="16.85546875" style="34" customWidth="1"/>
    <col min="27" max="27" width="11.140625" style="34" customWidth="1"/>
    <col min="28" max="28" width="10.42578125" style="34" customWidth="1"/>
    <col min="29" max="29" width="10.85546875" style="34" customWidth="1"/>
    <col min="30" max="30" width="10.140625" style="34" customWidth="1"/>
    <col min="31" max="31" width="12.85546875" style="34" customWidth="1"/>
    <col min="32" max="33" width="11" style="34" customWidth="1"/>
    <col min="34" max="34" width="11.5703125" style="34" customWidth="1"/>
    <col min="35" max="35" width="11.28515625" style="35" customWidth="1"/>
    <col min="36" max="36" width="12" style="35" customWidth="1"/>
    <col min="37" max="37" width="12.85546875" style="35" customWidth="1"/>
    <col min="38" max="43" width="11.85546875" style="35" customWidth="1"/>
    <col min="44" max="45" width="14.85546875" style="35" customWidth="1"/>
    <col min="46" max="46" width="12.7109375" style="35" customWidth="1"/>
    <col min="47" max="47" width="15.140625" style="35" hidden="1" customWidth="1"/>
    <col min="48" max="61" width="12.140625" style="106" customWidth="1"/>
    <col min="62" max="66" width="12.140625" style="35" customWidth="1"/>
    <col min="67" max="67" width="14.140625" style="35" customWidth="1"/>
    <col min="68" max="68" width="12.42578125" style="35" customWidth="1"/>
    <col min="69" max="69" width="12.7109375" style="35" customWidth="1"/>
    <col min="70" max="70" width="13.5703125" style="35" customWidth="1"/>
    <col min="71" max="71" width="14.7109375" style="35" customWidth="1"/>
    <col min="72" max="72" width="13.28515625" style="35" customWidth="1"/>
    <col min="73" max="73" width="14.42578125" style="35" customWidth="1"/>
    <col min="74" max="74" width="13.28515625" style="35" customWidth="1"/>
    <col min="75" max="75" width="12.140625" style="35" customWidth="1"/>
    <col min="76" max="76" width="13.85546875" style="35" customWidth="1"/>
    <col min="77" max="77" width="12.42578125" style="35" customWidth="1"/>
    <col min="78" max="78" width="11.85546875" style="35" customWidth="1"/>
    <col min="79" max="79" width="14.7109375" style="35" customWidth="1"/>
    <col min="80" max="80" width="16.42578125" style="35" customWidth="1"/>
    <col min="81" max="83" width="26.140625" style="35" customWidth="1"/>
    <col min="84" max="223" width="9.140625" style="35"/>
    <col min="224" max="224" width="13.42578125" style="35" customWidth="1"/>
    <col min="225" max="265" width="9.140625" style="35"/>
    <col min="266" max="266" width="0" style="35" hidden="1" customWidth="1"/>
    <col min="267" max="267" width="15.5703125" style="35" customWidth="1"/>
    <col min="268" max="268" width="55.140625" style="35" customWidth="1"/>
    <col min="269" max="269" width="15.5703125" style="35" customWidth="1"/>
    <col min="270" max="271" width="13" style="35" customWidth="1"/>
    <col min="272" max="273" width="13.140625" style="35" customWidth="1"/>
    <col min="274" max="274" width="10.5703125" style="35" customWidth="1"/>
    <col min="275" max="275" width="12.42578125" style="35" customWidth="1"/>
    <col min="276" max="276" width="11.5703125" style="35" customWidth="1"/>
    <col min="277" max="277" width="12.28515625" style="35" customWidth="1"/>
    <col min="278" max="278" width="12.7109375" style="35" customWidth="1"/>
    <col min="279" max="279" width="12.5703125" style="35" customWidth="1"/>
    <col min="280" max="280" width="13.140625" style="35" customWidth="1"/>
    <col min="281" max="281" width="13.42578125" style="35" customWidth="1"/>
    <col min="282" max="282" width="10.28515625" style="35" customWidth="1"/>
    <col min="283" max="283" width="14.28515625" style="35" customWidth="1"/>
    <col min="284" max="284" width="12.85546875" style="35" customWidth="1"/>
    <col min="285" max="285" width="12" style="35" customWidth="1"/>
    <col min="286" max="286" width="16.28515625" style="35" customWidth="1"/>
    <col min="287" max="287" width="14.5703125" style="35" customWidth="1"/>
    <col min="288" max="288" width="16.85546875" style="35" customWidth="1"/>
    <col min="289" max="289" width="11.140625" style="35" customWidth="1"/>
    <col min="290" max="290" width="10.42578125" style="35" customWidth="1"/>
    <col min="291" max="291" width="10.85546875" style="35" customWidth="1"/>
    <col min="292" max="292" width="10.140625" style="35" customWidth="1"/>
    <col min="293" max="293" width="12.85546875" style="35" customWidth="1"/>
    <col min="294" max="295" width="11" style="35" customWidth="1"/>
    <col min="296" max="296" width="11.5703125" style="35" customWidth="1"/>
    <col min="297" max="297" width="11.28515625" style="35" customWidth="1"/>
    <col min="298" max="298" width="10.140625" style="35" customWidth="1"/>
    <col min="299" max="300" width="11.85546875" style="35" customWidth="1"/>
    <col min="301" max="301" width="12.28515625" style="35" customWidth="1"/>
    <col min="302" max="302" width="12.7109375" style="35" customWidth="1"/>
    <col min="303" max="303" width="15.140625" style="35" customWidth="1"/>
    <col min="304" max="304" width="10" style="35" customWidth="1"/>
    <col min="305" max="315" width="7.85546875" style="35" customWidth="1"/>
    <col min="316" max="316" width="9.140625" style="35" customWidth="1"/>
    <col min="317" max="317" width="8.28515625" style="35" customWidth="1"/>
    <col min="318" max="318" width="10.140625" style="35" customWidth="1"/>
    <col min="319" max="319" width="9.140625" style="35"/>
    <col min="320" max="320" width="11.85546875" style="35" customWidth="1"/>
    <col min="321" max="321" width="14.28515625" style="35" customWidth="1"/>
    <col min="322" max="521" width="9.140625" style="35"/>
    <col min="522" max="522" width="0" style="35" hidden="1" customWidth="1"/>
    <col min="523" max="523" width="15.5703125" style="35" customWidth="1"/>
    <col min="524" max="524" width="55.140625" style="35" customWidth="1"/>
    <col min="525" max="525" width="15.5703125" style="35" customWidth="1"/>
    <col min="526" max="527" width="13" style="35" customWidth="1"/>
    <col min="528" max="529" width="13.140625" style="35" customWidth="1"/>
    <col min="530" max="530" width="10.5703125" style="35" customWidth="1"/>
    <col min="531" max="531" width="12.42578125" style="35" customWidth="1"/>
    <col min="532" max="532" width="11.5703125" style="35" customWidth="1"/>
    <col min="533" max="533" width="12.28515625" style="35" customWidth="1"/>
    <col min="534" max="534" width="12.7109375" style="35" customWidth="1"/>
    <col min="535" max="535" width="12.5703125" style="35" customWidth="1"/>
    <col min="536" max="536" width="13.140625" style="35" customWidth="1"/>
    <col min="537" max="537" width="13.42578125" style="35" customWidth="1"/>
    <col min="538" max="538" width="10.28515625" style="35" customWidth="1"/>
    <col min="539" max="539" width="14.28515625" style="35" customWidth="1"/>
    <col min="540" max="540" width="12.85546875" style="35" customWidth="1"/>
    <col min="541" max="541" width="12" style="35" customWidth="1"/>
    <col min="542" max="542" width="16.28515625" style="35" customWidth="1"/>
    <col min="543" max="543" width="14.5703125" style="35" customWidth="1"/>
    <col min="544" max="544" width="16.85546875" style="35" customWidth="1"/>
    <col min="545" max="545" width="11.140625" style="35" customWidth="1"/>
    <col min="546" max="546" width="10.42578125" style="35" customWidth="1"/>
    <col min="547" max="547" width="10.85546875" style="35" customWidth="1"/>
    <col min="548" max="548" width="10.140625" style="35" customWidth="1"/>
    <col min="549" max="549" width="12.85546875" style="35" customWidth="1"/>
    <col min="550" max="551" width="11" style="35" customWidth="1"/>
    <col min="552" max="552" width="11.5703125" style="35" customWidth="1"/>
    <col min="553" max="553" width="11.28515625" style="35" customWidth="1"/>
    <col min="554" max="554" width="10.140625" style="35" customWidth="1"/>
    <col min="555" max="556" width="11.85546875" style="35" customWidth="1"/>
    <col min="557" max="557" width="12.28515625" style="35" customWidth="1"/>
    <col min="558" max="558" width="12.7109375" style="35" customWidth="1"/>
    <col min="559" max="559" width="15.140625" style="35" customWidth="1"/>
    <col min="560" max="560" width="10" style="35" customWidth="1"/>
    <col min="561" max="571" width="7.85546875" style="35" customWidth="1"/>
    <col min="572" max="572" width="9.140625" style="35" customWidth="1"/>
    <col min="573" max="573" width="8.28515625" style="35" customWidth="1"/>
    <col min="574" max="574" width="10.140625" style="35" customWidth="1"/>
    <col min="575" max="575" width="9.140625" style="35"/>
    <col min="576" max="576" width="11.85546875" style="35" customWidth="1"/>
    <col min="577" max="577" width="14.28515625" style="35" customWidth="1"/>
    <col min="578" max="777" width="9.140625" style="35"/>
    <col min="778" max="778" width="0" style="35" hidden="1" customWidth="1"/>
    <col min="779" max="779" width="15.5703125" style="35" customWidth="1"/>
    <col min="780" max="780" width="55.140625" style="35" customWidth="1"/>
    <col min="781" max="781" width="15.5703125" style="35" customWidth="1"/>
    <col min="782" max="783" width="13" style="35" customWidth="1"/>
    <col min="784" max="785" width="13.140625" style="35" customWidth="1"/>
    <col min="786" max="786" width="10.5703125" style="35" customWidth="1"/>
    <col min="787" max="787" width="12.42578125" style="35" customWidth="1"/>
    <col min="788" max="788" width="11.5703125" style="35" customWidth="1"/>
    <col min="789" max="789" width="12.28515625" style="35" customWidth="1"/>
    <col min="790" max="790" width="12.7109375" style="35" customWidth="1"/>
    <col min="791" max="791" width="12.5703125" style="35" customWidth="1"/>
    <col min="792" max="792" width="13.140625" style="35" customWidth="1"/>
    <col min="793" max="793" width="13.42578125" style="35" customWidth="1"/>
    <col min="794" max="794" width="10.28515625" style="35" customWidth="1"/>
    <col min="795" max="795" width="14.28515625" style="35" customWidth="1"/>
    <col min="796" max="796" width="12.85546875" style="35" customWidth="1"/>
    <col min="797" max="797" width="12" style="35" customWidth="1"/>
    <col min="798" max="798" width="16.28515625" style="35" customWidth="1"/>
    <col min="799" max="799" width="14.5703125" style="35" customWidth="1"/>
    <col min="800" max="800" width="16.85546875" style="35" customWidth="1"/>
    <col min="801" max="801" width="11.140625" style="35" customWidth="1"/>
    <col min="802" max="802" width="10.42578125" style="35" customWidth="1"/>
    <col min="803" max="803" width="10.85546875" style="35" customWidth="1"/>
    <col min="804" max="804" width="10.140625" style="35" customWidth="1"/>
    <col min="805" max="805" width="12.85546875" style="35" customWidth="1"/>
    <col min="806" max="807" width="11" style="35" customWidth="1"/>
    <col min="808" max="808" width="11.5703125" style="35" customWidth="1"/>
    <col min="809" max="809" width="11.28515625" style="35" customWidth="1"/>
    <col min="810" max="810" width="10.140625" style="35" customWidth="1"/>
    <col min="811" max="812" width="11.85546875" style="35" customWidth="1"/>
    <col min="813" max="813" width="12.28515625" style="35" customWidth="1"/>
    <col min="814" max="814" width="12.7109375" style="35" customWidth="1"/>
    <col min="815" max="815" width="15.140625" style="35" customWidth="1"/>
    <col min="816" max="816" width="10" style="35" customWidth="1"/>
    <col min="817" max="827" width="7.85546875" style="35" customWidth="1"/>
    <col min="828" max="828" width="9.140625" style="35" customWidth="1"/>
    <col min="829" max="829" width="8.28515625" style="35" customWidth="1"/>
    <col min="830" max="830" width="10.140625" style="35" customWidth="1"/>
    <col min="831" max="831" width="9.140625" style="35"/>
    <col min="832" max="832" width="11.85546875" style="35" customWidth="1"/>
    <col min="833" max="833" width="14.28515625" style="35" customWidth="1"/>
    <col min="834" max="1033" width="9.140625" style="35"/>
    <col min="1034" max="1034" width="0" style="35" hidden="1" customWidth="1"/>
    <col min="1035" max="1035" width="15.5703125" style="35" customWidth="1"/>
    <col min="1036" max="1036" width="55.140625" style="35" customWidth="1"/>
    <col min="1037" max="1037" width="15.5703125" style="35" customWidth="1"/>
    <col min="1038" max="1039" width="13" style="35" customWidth="1"/>
    <col min="1040" max="1041" width="13.140625" style="35" customWidth="1"/>
    <col min="1042" max="1042" width="10.5703125" style="35" customWidth="1"/>
    <col min="1043" max="1043" width="12.42578125" style="35" customWidth="1"/>
    <col min="1044" max="1044" width="11.5703125" style="35" customWidth="1"/>
    <col min="1045" max="1045" width="12.28515625" style="35" customWidth="1"/>
    <col min="1046" max="1046" width="12.7109375" style="35" customWidth="1"/>
    <col min="1047" max="1047" width="12.5703125" style="35" customWidth="1"/>
    <col min="1048" max="1048" width="13.140625" style="35" customWidth="1"/>
    <col min="1049" max="1049" width="13.42578125" style="35" customWidth="1"/>
    <col min="1050" max="1050" width="10.28515625" style="35" customWidth="1"/>
    <col min="1051" max="1051" width="14.28515625" style="35" customWidth="1"/>
    <col min="1052" max="1052" width="12.85546875" style="35" customWidth="1"/>
    <col min="1053" max="1053" width="12" style="35" customWidth="1"/>
    <col min="1054" max="1054" width="16.28515625" style="35" customWidth="1"/>
    <col min="1055" max="1055" width="14.5703125" style="35" customWidth="1"/>
    <col min="1056" max="1056" width="16.85546875" style="35" customWidth="1"/>
    <col min="1057" max="1057" width="11.140625" style="35" customWidth="1"/>
    <col min="1058" max="1058" width="10.42578125" style="35" customWidth="1"/>
    <col min="1059" max="1059" width="10.85546875" style="35" customWidth="1"/>
    <col min="1060" max="1060" width="10.140625" style="35" customWidth="1"/>
    <col min="1061" max="1061" width="12.85546875" style="35" customWidth="1"/>
    <col min="1062" max="1063" width="11" style="35" customWidth="1"/>
    <col min="1064" max="1064" width="11.5703125" style="35" customWidth="1"/>
    <col min="1065" max="1065" width="11.28515625" style="35" customWidth="1"/>
    <col min="1066" max="1066" width="10.140625" style="35" customWidth="1"/>
    <col min="1067" max="1068" width="11.85546875" style="35" customWidth="1"/>
    <col min="1069" max="1069" width="12.28515625" style="35" customWidth="1"/>
    <col min="1070" max="1070" width="12.7109375" style="35" customWidth="1"/>
    <col min="1071" max="1071" width="15.140625" style="35" customWidth="1"/>
    <col min="1072" max="1072" width="10" style="35" customWidth="1"/>
    <col min="1073" max="1083" width="7.85546875" style="35" customWidth="1"/>
    <col min="1084" max="1084" width="9.140625" style="35" customWidth="1"/>
    <col min="1085" max="1085" width="8.28515625" style="35" customWidth="1"/>
    <col min="1086" max="1086" width="10.140625" style="35" customWidth="1"/>
    <col min="1087" max="1087" width="9.140625" style="35"/>
    <col min="1088" max="1088" width="11.85546875" style="35" customWidth="1"/>
    <col min="1089" max="1089" width="14.28515625" style="35" customWidth="1"/>
    <col min="1090" max="1289" width="9.140625" style="35"/>
    <col min="1290" max="1290" width="0" style="35" hidden="1" customWidth="1"/>
    <col min="1291" max="1291" width="15.5703125" style="35" customWidth="1"/>
    <col min="1292" max="1292" width="55.140625" style="35" customWidth="1"/>
    <col min="1293" max="1293" width="15.5703125" style="35" customWidth="1"/>
    <col min="1294" max="1295" width="13" style="35" customWidth="1"/>
    <col min="1296" max="1297" width="13.140625" style="35" customWidth="1"/>
    <col min="1298" max="1298" width="10.5703125" style="35" customWidth="1"/>
    <col min="1299" max="1299" width="12.42578125" style="35" customWidth="1"/>
    <col min="1300" max="1300" width="11.5703125" style="35" customWidth="1"/>
    <col min="1301" max="1301" width="12.28515625" style="35" customWidth="1"/>
    <col min="1302" max="1302" width="12.7109375" style="35" customWidth="1"/>
    <col min="1303" max="1303" width="12.5703125" style="35" customWidth="1"/>
    <col min="1304" max="1304" width="13.140625" style="35" customWidth="1"/>
    <col min="1305" max="1305" width="13.42578125" style="35" customWidth="1"/>
    <col min="1306" max="1306" width="10.28515625" style="35" customWidth="1"/>
    <col min="1307" max="1307" width="14.28515625" style="35" customWidth="1"/>
    <col min="1308" max="1308" width="12.85546875" style="35" customWidth="1"/>
    <col min="1309" max="1309" width="12" style="35" customWidth="1"/>
    <col min="1310" max="1310" width="16.28515625" style="35" customWidth="1"/>
    <col min="1311" max="1311" width="14.5703125" style="35" customWidth="1"/>
    <col min="1312" max="1312" width="16.85546875" style="35" customWidth="1"/>
    <col min="1313" max="1313" width="11.140625" style="35" customWidth="1"/>
    <col min="1314" max="1314" width="10.42578125" style="35" customWidth="1"/>
    <col min="1315" max="1315" width="10.85546875" style="35" customWidth="1"/>
    <col min="1316" max="1316" width="10.140625" style="35" customWidth="1"/>
    <col min="1317" max="1317" width="12.85546875" style="35" customWidth="1"/>
    <col min="1318" max="1319" width="11" style="35" customWidth="1"/>
    <col min="1320" max="1320" width="11.5703125" style="35" customWidth="1"/>
    <col min="1321" max="1321" width="11.28515625" style="35" customWidth="1"/>
    <col min="1322" max="1322" width="10.140625" style="35" customWidth="1"/>
    <col min="1323" max="1324" width="11.85546875" style="35" customWidth="1"/>
    <col min="1325" max="1325" width="12.28515625" style="35" customWidth="1"/>
    <col min="1326" max="1326" width="12.7109375" style="35" customWidth="1"/>
    <col min="1327" max="1327" width="15.140625" style="35" customWidth="1"/>
    <col min="1328" max="1328" width="10" style="35" customWidth="1"/>
    <col min="1329" max="1339" width="7.85546875" style="35" customWidth="1"/>
    <col min="1340" max="1340" width="9.140625" style="35" customWidth="1"/>
    <col min="1341" max="1341" width="8.28515625" style="35" customWidth="1"/>
    <col min="1342" max="1342" width="10.140625" style="35" customWidth="1"/>
    <col min="1343" max="1343" width="9.140625" style="35"/>
    <col min="1344" max="1344" width="11.85546875" style="35" customWidth="1"/>
    <col min="1345" max="1345" width="14.28515625" style="35" customWidth="1"/>
    <col min="1346" max="1545" width="9.140625" style="35"/>
    <col min="1546" max="1546" width="0" style="35" hidden="1" customWidth="1"/>
    <col min="1547" max="1547" width="15.5703125" style="35" customWidth="1"/>
    <col min="1548" max="1548" width="55.140625" style="35" customWidth="1"/>
    <col min="1549" max="1549" width="15.5703125" style="35" customWidth="1"/>
    <col min="1550" max="1551" width="13" style="35" customWidth="1"/>
    <col min="1552" max="1553" width="13.140625" style="35" customWidth="1"/>
    <col min="1554" max="1554" width="10.5703125" style="35" customWidth="1"/>
    <col min="1555" max="1555" width="12.42578125" style="35" customWidth="1"/>
    <col min="1556" max="1556" width="11.5703125" style="35" customWidth="1"/>
    <col min="1557" max="1557" width="12.28515625" style="35" customWidth="1"/>
    <col min="1558" max="1558" width="12.7109375" style="35" customWidth="1"/>
    <col min="1559" max="1559" width="12.5703125" style="35" customWidth="1"/>
    <col min="1560" max="1560" width="13.140625" style="35" customWidth="1"/>
    <col min="1561" max="1561" width="13.42578125" style="35" customWidth="1"/>
    <col min="1562" max="1562" width="10.28515625" style="35" customWidth="1"/>
    <col min="1563" max="1563" width="14.28515625" style="35" customWidth="1"/>
    <col min="1564" max="1564" width="12.85546875" style="35" customWidth="1"/>
    <col min="1565" max="1565" width="12" style="35" customWidth="1"/>
    <col min="1566" max="1566" width="16.28515625" style="35" customWidth="1"/>
    <col min="1567" max="1567" width="14.5703125" style="35" customWidth="1"/>
    <col min="1568" max="1568" width="16.85546875" style="35" customWidth="1"/>
    <col min="1569" max="1569" width="11.140625" style="35" customWidth="1"/>
    <col min="1570" max="1570" width="10.42578125" style="35" customWidth="1"/>
    <col min="1571" max="1571" width="10.85546875" style="35" customWidth="1"/>
    <col min="1572" max="1572" width="10.140625" style="35" customWidth="1"/>
    <col min="1573" max="1573" width="12.85546875" style="35" customWidth="1"/>
    <col min="1574" max="1575" width="11" style="35" customWidth="1"/>
    <col min="1576" max="1576" width="11.5703125" style="35" customWidth="1"/>
    <col min="1577" max="1577" width="11.28515625" style="35" customWidth="1"/>
    <col min="1578" max="1578" width="10.140625" style="35" customWidth="1"/>
    <col min="1579" max="1580" width="11.85546875" style="35" customWidth="1"/>
    <col min="1581" max="1581" width="12.28515625" style="35" customWidth="1"/>
    <col min="1582" max="1582" width="12.7109375" style="35" customWidth="1"/>
    <col min="1583" max="1583" width="15.140625" style="35" customWidth="1"/>
    <col min="1584" max="1584" width="10" style="35" customWidth="1"/>
    <col min="1585" max="1595" width="7.85546875" style="35" customWidth="1"/>
    <col min="1596" max="1596" width="9.140625" style="35" customWidth="1"/>
    <col min="1597" max="1597" width="8.28515625" style="35" customWidth="1"/>
    <col min="1598" max="1598" width="10.140625" style="35" customWidth="1"/>
    <col min="1599" max="1599" width="9.140625" style="35"/>
    <col min="1600" max="1600" width="11.85546875" style="35" customWidth="1"/>
    <col min="1601" max="1601" width="14.28515625" style="35" customWidth="1"/>
    <col min="1602" max="1801" width="9.140625" style="35"/>
    <col min="1802" max="1802" width="0" style="35" hidden="1" customWidth="1"/>
    <col min="1803" max="1803" width="15.5703125" style="35" customWidth="1"/>
    <col min="1804" max="1804" width="55.140625" style="35" customWidth="1"/>
    <col min="1805" max="1805" width="15.5703125" style="35" customWidth="1"/>
    <col min="1806" max="1807" width="13" style="35" customWidth="1"/>
    <col min="1808" max="1809" width="13.140625" style="35" customWidth="1"/>
    <col min="1810" max="1810" width="10.5703125" style="35" customWidth="1"/>
    <col min="1811" max="1811" width="12.42578125" style="35" customWidth="1"/>
    <col min="1812" max="1812" width="11.5703125" style="35" customWidth="1"/>
    <col min="1813" max="1813" width="12.28515625" style="35" customWidth="1"/>
    <col min="1814" max="1814" width="12.7109375" style="35" customWidth="1"/>
    <col min="1815" max="1815" width="12.5703125" style="35" customWidth="1"/>
    <col min="1816" max="1816" width="13.140625" style="35" customWidth="1"/>
    <col min="1817" max="1817" width="13.42578125" style="35" customWidth="1"/>
    <col min="1818" max="1818" width="10.28515625" style="35" customWidth="1"/>
    <col min="1819" max="1819" width="14.28515625" style="35" customWidth="1"/>
    <col min="1820" max="1820" width="12.85546875" style="35" customWidth="1"/>
    <col min="1821" max="1821" width="12" style="35" customWidth="1"/>
    <col min="1822" max="1822" width="16.28515625" style="35" customWidth="1"/>
    <col min="1823" max="1823" width="14.5703125" style="35" customWidth="1"/>
    <col min="1824" max="1824" width="16.85546875" style="35" customWidth="1"/>
    <col min="1825" max="1825" width="11.140625" style="35" customWidth="1"/>
    <col min="1826" max="1826" width="10.42578125" style="35" customWidth="1"/>
    <col min="1827" max="1827" width="10.85546875" style="35" customWidth="1"/>
    <col min="1828" max="1828" width="10.140625" style="35" customWidth="1"/>
    <col min="1829" max="1829" width="12.85546875" style="35" customWidth="1"/>
    <col min="1830" max="1831" width="11" style="35" customWidth="1"/>
    <col min="1832" max="1832" width="11.5703125" style="35" customWidth="1"/>
    <col min="1833" max="1833" width="11.28515625" style="35" customWidth="1"/>
    <col min="1834" max="1834" width="10.140625" style="35" customWidth="1"/>
    <col min="1835" max="1836" width="11.85546875" style="35" customWidth="1"/>
    <col min="1837" max="1837" width="12.28515625" style="35" customWidth="1"/>
    <col min="1838" max="1838" width="12.7109375" style="35" customWidth="1"/>
    <col min="1839" max="1839" width="15.140625" style="35" customWidth="1"/>
    <col min="1840" max="1840" width="10" style="35" customWidth="1"/>
    <col min="1841" max="1851" width="7.85546875" style="35" customWidth="1"/>
    <col min="1852" max="1852" width="9.140625" style="35" customWidth="1"/>
    <col min="1853" max="1853" width="8.28515625" style="35" customWidth="1"/>
    <col min="1854" max="1854" width="10.140625" style="35" customWidth="1"/>
    <col min="1855" max="1855" width="9.140625" style="35"/>
    <col min="1856" max="1856" width="11.85546875" style="35" customWidth="1"/>
    <col min="1857" max="1857" width="14.28515625" style="35" customWidth="1"/>
    <col min="1858" max="2057" width="9.140625" style="35"/>
    <col min="2058" max="2058" width="0" style="35" hidden="1" customWidth="1"/>
    <col min="2059" max="2059" width="15.5703125" style="35" customWidth="1"/>
    <col min="2060" max="2060" width="55.140625" style="35" customWidth="1"/>
    <col min="2061" max="2061" width="15.5703125" style="35" customWidth="1"/>
    <col min="2062" max="2063" width="13" style="35" customWidth="1"/>
    <col min="2064" max="2065" width="13.140625" style="35" customWidth="1"/>
    <col min="2066" max="2066" width="10.5703125" style="35" customWidth="1"/>
    <col min="2067" max="2067" width="12.42578125" style="35" customWidth="1"/>
    <col min="2068" max="2068" width="11.5703125" style="35" customWidth="1"/>
    <col min="2069" max="2069" width="12.28515625" style="35" customWidth="1"/>
    <col min="2070" max="2070" width="12.7109375" style="35" customWidth="1"/>
    <col min="2071" max="2071" width="12.5703125" style="35" customWidth="1"/>
    <col min="2072" max="2072" width="13.140625" style="35" customWidth="1"/>
    <col min="2073" max="2073" width="13.42578125" style="35" customWidth="1"/>
    <col min="2074" max="2074" width="10.28515625" style="35" customWidth="1"/>
    <col min="2075" max="2075" width="14.28515625" style="35" customWidth="1"/>
    <col min="2076" max="2076" width="12.85546875" style="35" customWidth="1"/>
    <col min="2077" max="2077" width="12" style="35" customWidth="1"/>
    <col min="2078" max="2078" width="16.28515625" style="35" customWidth="1"/>
    <col min="2079" max="2079" width="14.5703125" style="35" customWidth="1"/>
    <col min="2080" max="2080" width="16.85546875" style="35" customWidth="1"/>
    <col min="2081" max="2081" width="11.140625" style="35" customWidth="1"/>
    <col min="2082" max="2082" width="10.42578125" style="35" customWidth="1"/>
    <col min="2083" max="2083" width="10.85546875" style="35" customWidth="1"/>
    <col min="2084" max="2084" width="10.140625" style="35" customWidth="1"/>
    <col min="2085" max="2085" width="12.85546875" style="35" customWidth="1"/>
    <col min="2086" max="2087" width="11" style="35" customWidth="1"/>
    <col min="2088" max="2088" width="11.5703125" style="35" customWidth="1"/>
    <col min="2089" max="2089" width="11.28515625" style="35" customWidth="1"/>
    <col min="2090" max="2090" width="10.140625" style="35" customWidth="1"/>
    <col min="2091" max="2092" width="11.85546875" style="35" customWidth="1"/>
    <col min="2093" max="2093" width="12.28515625" style="35" customWidth="1"/>
    <col min="2094" max="2094" width="12.7109375" style="35" customWidth="1"/>
    <col min="2095" max="2095" width="15.140625" style="35" customWidth="1"/>
    <col min="2096" max="2096" width="10" style="35" customWidth="1"/>
    <col min="2097" max="2107" width="7.85546875" style="35" customWidth="1"/>
    <col min="2108" max="2108" width="9.140625" style="35" customWidth="1"/>
    <col min="2109" max="2109" width="8.28515625" style="35" customWidth="1"/>
    <col min="2110" max="2110" width="10.140625" style="35" customWidth="1"/>
    <col min="2111" max="2111" width="9.140625" style="35"/>
    <col min="2112" max="2112" width="11.85546875" style="35" customWidth="1"/>
    <col min="2113" max="2113" width="14.28515625" style="35" customWidth="1"/>
    <col min="2114" max="2313" width="9.140625" style="35"/>
    <col min="2314" max="2314" width="0" style="35" hidden="1" customWidth="1"/>
    <col min="2315" max="2315" width="15.5703125" style="35" customWidth="1"/>
    <col min="2316" max="2316" width="55.140625" style="35" customWidth="1"/>
    <col min="2317" max="2317" width="15.5703125" style="35" customWidth="1"/>
    <col min="2318" max="2319" width="13" style="35" customWidth="1"/>
    <col min="2320" max="2321" width="13.140625" style="35" customWidth="1"/>
    <col min="2322" max="2322" width="10.5703125" style="35" customWidth="1"/>
    <col min="2323" max="2323" width="12.42578125" style="35" customWidth="1"/>
    <col min="2324" max="2324" width="11.5703125" style="35" customWidth="1"/>
    <col min="2325" max="2325" width="12.28515625" style="35" customWidth="1"/>
    <col min="2326" max="2326" width="12.7109375" style="35" customWidth="1"/>
    <col min="2327" max="2327" width="12.5703125" style="35" customWidth="1"/>
    <col min="2328" max="2328" width="13.140625" style="35" customWidth="1"/>
    <col min="2329" max="2329" width="13.42578125" style="35" customWidth="1"/>
    <col min="2330" max="2330" width="10.28515625" style="35" customWidth="1"/>
    <col min="2331" max="2331" width="14.28515625" style="35" customWidth="1"/>
    <col min="2332" max="2332" width="12.85546875" style="35" customWidth="1"/>
    <col min="2333" max="2333" width="12" style="35" customWidth="1"/>
    <col min="2334" max="2334" width="16.28515625" style="35" customWidth="1"/>
    <col min="2335" max="2335" width="14.5703125" style="35" customWidth="1"/>
    <col min="2336" max="2336" width="16.85546875" style="35" customWidth="1"/>
    <col min="2337" max="2337" width="11.140625" style="35" customWidth="1"/>
    <col min="2338" max="2338" width="10.42578125" style="35" customWidth="1"/>
    <col min="2339" max="2339" width="10.85546875" style="35" customWidth="1"/>
    <col min="2340" max="2340" width="10.140625" style="35" customWidth="1"/>
    <col min="2341" max="2341" width="12.85546875" style="35" customWidth="1"/>
    <col min="2342" max="2343" width="11" style="35" customWidth="1"/>
    <col min="2344" max="2344" width="11.5703125" style="35" customWidth="1"/>
    <col min="2345" max="2345" width="11.28515625" style="35" customWidth="1"/>
    <col min="2346" max="2346" width="10.140625" style="35" customWidth="1"/>
    <col min="2347" max="2348" width="11.85546875" style="35" customWidth="1"/>
    <col min="2349" max="2349" width="12.28515625" style="35" customWidth="1"/>
    <col min="2350" max="2350" width="12.7109375" style="35" customWidth="1"/>
    <col min="2351" max="2351" width="15.140625" style="35" customWidth="1"/>
    <col min="2352" max="2352" width="10" style="35" customWidth="1"/>
    <col min="2353" max="2363" width="7.85546875" style="35" customWidth="1"/>
    <col min="2364" max="2364" width="9.140625" style="35" customWidth="1"/>
    <col min="2365" max="2365" width="8.28515625" style="35" customWidth="1"/>
    <col min="2366" max="2366" width="10.140625" style="35" customWidth="1"/>
    <col min="2367" max="2367" width="9.140625" style="35"/>
    <col min="2368" max="2368" width="11.85546875" style="35" customWidth="1"/>
    <col min="2369" max="2369" width="14.28515625" style="35" customWidth="1"/>
    <col min="2370" max="2569" width="9.140625" style="35"/>
    <col min="2570" max="2570" width="0" style="35" hidden="1" customWidth="1"/>
    <col min="2571" max="2571" width="15.5703125" style="35" customWidth="1"/>
    <col min="2572" max="2572" width="55.140625" style="35" customWidth="1"/>
    <col min="2573" max="2573" width="15.5703125" style="35" customWidth="1"/>
    <col min="2574" max="2575" width="13" style="35" customWidth="1"/>
    <col min="2576" max="2577" width="13.140625" style="35" customWidth="1"/>
    <col min="2578" max="2578" width="10.5703125" style="35" customWidth="1"/>
    <col min="2579" max="2579" width="12.42578125" style="35" customWidth="1"/>
    <col min="2580" max="2580" width="11.5703125" style="35" customWidth="1"/>
    <col min="2581" max="2581" width="12.28515625" style="35" customWidth="1"/>
    <col min="2582" max="2582" width="12.7109375" style="35" customWidth="1"/>
    <col min="2583" max="2583" width="12.5703125" style="35" customWidth="1"/>
    <col min="2584" max="2584" width="13.140625" style="35" customWidth="1"/>
    <col min="2585" max="2585" width="13.42578125" style="35" customWidth="1"/>
    <col min="2586" max="2586" width="10.28515625" style="35" customWidth="1"/>
    <col min="2587" max="2587" width="14.28515625" style="35" customWidth="1"/>
    <col min="2588" max="2588" width="12.85546875" style="35" customWidth="1"/>
    <col min="2589" max="2589" width="12" style="35" customWidth="1"/>
    <col min="2590" max="2590" width="16.28515625" style="35" customWidth="1"/>
    <col min="2591" max="2591" width="14.5703125" style="35" customWidth="1"/>
    <col min="2592" max="2592" width="16.85546875" style="35" customWidth="1"/>
    <col min="2593" max="2593" width="11.140625" style="35" customWidth="1"/>
    <col min="2594" max="2594" width="10.42578125" style="35" customWidth="1"/>
    <col min="2595" max="2595" width="10.85546875" style="35" customWidth="1"/>
    <col min="2596" max="2596" width="10.140625" style="35" customWidth="1"/>
    <col min="2597" max="2597" width="12.85546875" style="35" customWidth="1"/>
    <col min="2598" max="2599" width="11" style="35" customWidth="1"/>
    <col min="2600" max="2600" width="11.5703125" style="35" customWidth="1"/>
    <col min="2601" max="2601" width="11.28515625" style="35" customWidth="1"/>
    <col min="2602" max="2602" width="10.140625" style="35" customWidth="1"/>
    <col min="2603" max="2604" width="11.85546875" style="35" customWidth="1"/>
    <col min="2605" max="2605" width="12.28515625" style="35" customWidth="1"/>
    <col min="2606" max="2606" width="12.7109375" style="35" customWidth="1"/>
    <col min="2607" max="2607" width="15.140625" style="35" customWidth="1"/>
    <col min="2608" max="2608" width="10" style="35" customWidth="1"/>
    <col min="2609" max="2619" width="7.85546875" style="35" customWidth="1"/>
    <col min="2620" max="2620" width="9.140625" style="35" customWidth="1"/>
    <col min="2621" max="2621" width="8.28515625" style="35" customWidth="1"/>
    <col min="2622" max="2622" width="10.140625" style="35" customWidth="1"/>
    <col min="2623" max="2623" width="9.140625" style="35"/>
    <col min="2624" max="2624" width="11.85546875" style="35" customWidth="1"/>
    <col min="2625" max="2625" width="14.28515625" style="35" customWidth="1"/>
    <col min="2626" max="2825" width="9.140625" style="35"/>
    <col min="2826" max="2826" width="0" style="35" hidden="1" customWidth="1"/>
    <col min="2827" max="2827" width="15.5703125" style="35" customWidth="1"/>
    <col min="2828" max="2828" width="55.140625" style="35" customWidth="1"/>
    <col min="2829" max="2829" width="15.5703125" style="35" customWidth="1"/>
    <col min="2830" max="2831" width="13" style="35" customWidth="1"/>
    <col min="2832" max="2833" width="13.140625" style="35" customWidth="1"/>
    <col min="2834" max="2834" width="10.5703125" style="35" customWidth="1"/>
    <col min="2835" max="2835" width="12.42578125" style="35" customWidth="1"/>
    <col min="2836" max="2836" width="11.5703125" style="35" customWidth="1"/>
    <col min="2837" max="2837" width="12.28515625" style="35" customWidth="1"/>
    <col min="2838" max="2838" width="12.7109375" style="35" customWidth="1"/>
    <col min="2839" max="2839" width="12.5703125" style="35" customWidth="1"/>
    <col min="2840" max="2840" width="13.140625" style="35" customWidth="1"/>
    <col min="2841" max="2841" width="13.42578125" style="35" customWidth="1"/>
    <col min="2842" max="2842" width="10.28515625" style="35" customWidth="1"/>
    <col min="2843" max="2843" width="14.28515625" style="35" customWidth="1"/>
    <col min="2844" max="2844" width="12.85546875" style="35" customWidth="1"/>
    <col min="2845" max="2845" width="12" style="35" customWidth="1"/>
    <col min="2846" max="2846" width="16.28515625" style="35" customWidth="1"/>
    <col min="2847" max="2847" width="14.5703125" style="35" customWidth="1"/>
    <col min="2848" max="2848" width="16.85546875" style="35" customWidth="1"/>
    <col min="2849" max="2849" width="11.140625" style="35" customWidth="1"/>
    <col min="2850" max="2850" width="10.42578125" style="35" customWidth="1"/>
    <col min="2851" max="2851" width="10.85546875" style="35" customWidth="1"/>
    <col min="2852" max="2852" width="10.140625" style="35" customWidth="1"/>
    <col min="2853" max="2853" width="12.85546875" style="35" customWidth="1"/>
    <col min="2854" max="2855" width="11" style="35" customWidth="1"/>
    <col min="2856" max="2856" width="11.5703125" style="35" customWidth="1"/>
    <col min="2857" max="2857" width="11.28515625" style="35" customWidth="1"/>
    <col min="2858" max="2858" width="10.140625" style="35" customWidth="1"/>
    <col min="2859" max="2860" width="11.85546875" style="35" customWidth="1"/>
    <col min="2861" max="2861" width="12.28515625" style="35" customWidth="1"/>
    <col min="2862" max="2862" width="12.7109375" style="35" customWidth="1"/>
    <col min="2863" max="2863" width="15.140625" style="35" customWidth="1"/>
    <col min="2864" max="2864" width="10" style="35" customWidth="1"/>
    <col min="2865" max="2875" width="7.85546875" style="35" customWidth="1"/>
    <col min="2876" max="2876" width="9.140625" style="35" customWidth="1"/>
    <col min="2877" max="2877" width="8.28515625" style="35" customWidth="1"/>
    <col min="2878" max="2878" width="10.140625" style="35" customWidth="1"/>
    <col min="2879" max="2879" width="9.140625" style="35"/>
    <col min="2880" max="2880" width="11.85546875" style="35" customWidth="1"/>
    <col min="2881" max="2881" width="14.28515625" style="35" customWidth="1"/>
    <col min="2882" max="3081" width="9.140625" style="35"/>
    <col min="3082" max="3082" width="0" style="35" hidden="1" customWidth="1"/>
    <col min="3083" max="3083" width="15.5703125" style="35" customWidth="1"/>
    <col min="3084" max="3084" width="55.140625" style="35" customWidth="1"/>
    <col min="3085" max="3085" width="15.5703125" style="35" customWidth="1"/>
    <col min="3086" max="3087" width="13" style="35" customWidth="1"/>
    <col min="3088" max="3089" width="13.140625" style="35" customWidth="1"/>
    <col min="3090" max="3090" width="10.5703125" style="35" customWidth="1"/>
    <col min="3091" max="3091" width="12.42578125" style="35" customWidth="1"/>
    <col min="3092" max="3092" width="11.5703125" style="35" customWidth="1"/>
    <col min="3093" max="3093" width="12.28515625" style="35" customWidth="1"/>
    <col min="3094" max="3094" width="12.7109375" style="35" customWidth="1"/>
    <col min="3095" max="3095" width="12.5703125" style="35" customWidth="1"/>
    <col min="3096" max="3096" width="13.140625" style="35" customWidth="1"/>
    <col min="3097" max="3097" width="13.42578125" style="35" customWidth="1"/>
    <col min="3098" max="3098" width="10.28515625" style="35" customWidth="1"/>
    <col min="3099" max="3099" width="14.28515625" style="35" customWidth="1"/>
    <col min="3100" max="3100" width="12.85546875" style="35" customWidth="1"/>
    <col min="3101" max="3101" width="12" style="35" customWidth="1"/>
    <col min="3102" max="3102" width="16.28515625" style="35" customWidth="1"/>
    <col min="3103" max="3103" width="14.5703125" style="35" customWidth="1"/>
    <col min="3104" max="3104" width="16.85546875" style="35" customWidth="1"/>
    <col min="3105" max="3105" width="11.140625" style="35" customWidth="1"/>
    <col min="3106" max="3106" width="10.42578125" style="35" customWidth="1"/>
    <col min="3107" max="3107" width="10.85546875" style="35" customWidth="1"/>
    <col min="3108" max="3108" width="10.140625" style="35" customWidth="1"/>
    <col min="3109" max="3109" width="12.85546875" style="35" customWidth="1"/>
    <col min="3110" max="3111" width="11" style="35" customWidth="1"/>
    <col min="3112" max="3112" width="11.5703125" style="35" customWidth="1"/>
    <col min="3113" max="3113" width="11.28515625" style="35" customWidth="1"/>
    <col min="3114" max="3114" width="10.140625" style="35" customWidth="1"/>
    <col min="3115" max="3116" width="11.85546875" style="35" customWidth="1"/>
    <col min="3117" max="3117" width="12.28515625" style="35" customWidth="1"/>
    <col min="3118" max="3118" width="12.7109375" style="35" customWidth="1"/>
    <col min="3119" max="3119" width="15.140625" style="35" customWidth="1"/>
    <col min="3120" max="3120" width="10" style="35" customWidth="1"/>
    <col min="3121" max="3131" width="7.85546875" style="35" customWidth="1"/>
    <col min="3132" max="3132" width="9.140625" style="35" customWidth="1"/>
    <col min="3133" max="3133" width="8.28515625" style="35" customWidth="1"/>
    <col min="3134" max="3134" width="10.140625" style="35" customWidth="1"/>
    <col min="3135" max="3135" width="9.140625" style="35"/>
    <col min="3136" max="3136" width="11.85546875" style="35" customWidth="1"/>
    <col min="3137" max="3137" width="14.28515625" style="35" customWidth="1"/>
    <col min="3138" max="3337" width="9.140625" style="35"/>
    <col min="3338" max="3338" width="0" style="35" hidden="1" customWidth="1"/>
    <col min="3339" max="3339" width="15.5703125" style="35" customWidth="1"/>
    <col min="3340" max="3340" width="55.140625" style="35" customWidth="1"/>
    <col min="3341" max="3341" width="15.5703125" style="35" customWidth="1"/>
    <col min="3342" max="3343" width="13" style="35" customWidth="1"/>
    <col min="3344" max="3345" width="13.140625" style="35" customWidth="1"/>
    <col min="3346" max="3346" width="10.5703125" style="35" customWidth="1"/>
    <col min="3347" max="3347" width="12.42578125" style="35" customWidth="1"/>
    <col min="3348" max="3348" width="11.5703125" style="35" customWidth="1"/>
    <col min="3349" max="3349" width="12.28515625" style="35" customWidth="1"/>
    <col min="3350" max="3350" width="12.7109375" style="35" customWidth="1"/>
    <col min="3351" max="3351" width="12.5703125" style="35" customWidth="1"/>
    <col min="3352" max="3352" width="13.140625" style="35" customWidth="1"/>
    <col min="3353" max="3353" width="13.42578125" style="35" customWidth="1"/>
    <col min="3354" max="3354" width="10.28515625" style="35" customWidth="1"/>
    <col min="3355" max="3355" width="14.28515625" style="35" customWidth="1"/>
    <col min="3356" max="3356" width="12.85546875" style="35" customWidth="1"/>
    <col min="3357" max="3357" width="12" style="35" customWidth="1"/>
    <col min="3358" max="3358" width="16.28515625" style="35" customWidth="1"/>
    <col min="3359" max="3359" width="14.5703125" style="35" customWidth="1"/>
    <col min="3360" max="3360" width="16.85546875" style="35" customWidth="1"/>
    <col min="3361" max="3361" width="11.140625" style="35" customWidth="1"/>
    <col min="3362" max="3362" width="10.42578125" style="35" customWidth="1"/>
    <col min="3363" max="3363" width="10.85546875" style="35" customWidth="1"/>
    <col min="3364" max="3364" width="10.140625" style="35" customWidth="1"/>
    <col min="3365" max="3365" width="12.85546875" style="35" customWidth="1"/>
    <col min="3366" max="3367" width="11" style="35" customWidth="1"/>
    <col min="3368" max="3368" width="11.5703125" style="35" customWidth="1"/>
    <col min="3369" max="3369" width="11.28515625" style="35" customWidth="1"/>
    <col min="3370" max="3370" width="10.140625" style="35" customWidth="1"/>
    <col min="3371" max="3372" width="11.85546875" style="35" customWidth="1"/>
    <col min="3373" max="3373" width="12.28515625" style="35" customWidth="1"/>
    <col min="3374" max="3374" width="12.7109375" style="35" customWidth="1"/>
    <col min="3375" max="3375" width="15.140625" style="35" customWidth="1"/>
    <col min="3376" max="3376" width="10" style="35" customWidth="1"/>
    <col min="3377" max="3387" width="7.85546875" style="35" customWidth="1"/>
    <col min="3388" max="3388" width="9.140625" style="35" customWidth="1"/>
    <col min="3389" max="3389" width="8.28515625" style="35" customWidth="1"/>
    <col min="3390" max="3390" width="10.140625" style="35" customWidth="1"/>
    <col min="3391" max="3391" width="9.140625" style="35"/>
    <col min="3392" max="3392" width="11.85546875" style="35" customWidth="1"/>
    <col min="3393" max="3393" width="14.28515625" style="35" customWidth="1"/>
    <col min="3394" max="3593" width="9.140625" style="35"/>
    <col min="3594" max="3594" width="0" style="35" hidden="1" customWidth="1"/>
    <col min="3595" max="3595" width="15.5703125" style="35" customWidth="1"/>
    <col min="3596" max="3596" width="55.140625" style="35" customWidth="1"/>
    <col min="3597" max="3597" width="15.5703125" style="35" customWidth="1"/>
    <col min="3598" max="3599" width="13" style="35" customWidth="1"/>
    <col min="3600" max="3601" width="13.140625" style="35" customWidth="1"/>
    <col min="3602" max="3602" width="10.5703125" style="35" customWidth="1"/>
    <col min="3603" max="3603" width="12.42578125" style="35" customWidth="1"/>
    <col min="3604" max="3604" width="11.5703125" style="35" customWidth="1"/>
    <col min="3605" max="3605" width="12.28515625" style="35" customWidth="1"/>
    <col min="3606" max="3606" width="12.7109375" style="35" customWidth="1"/>
    <col min="3607" max="3607" width="12.5703125" style="35" customWidth="1"/>
    <col min="3608" max="3608" width="13.140625" style="35" customWidth="1"/>
    <col min="3609" max="3609" width="13.42578125" style="35" customWidth="1"/>
    <col min="3610" max="3610" width="10.28515625" style="35" customWidth="1"/>
    <col min="3611" max="3611" width="14.28515625" style="35" customWidth="1"/>
    <col min="3612" max="3612" width="12.85546875" style="35" customWidth="1"/>
    <col min="3613" max="3613" width="12" style="35" customWidth="1"/>
    <col min="3614" max="3614" width="16.28515625" style="35" customWidth="1"/>
    <col min="3615" max="3615" width="14.5703125" style="35" customWidth="1"/>
    <col min="3616" max="3616" width="16.85546875" style="35" customWidth="1"/>
    <col min="3617" max="3617" width="11.140625" style="35" customWidth="1"/>
    <col min="3618" max="3618" width="10.42578125" style="35" customWidth="1"/>
    <col min="3619" max="3619" width="10.85546875" style="35" customWidth="1"/>
    <col min="3620" max="3620" width="10.140625" style="35" customWidth="1"/>
    <col min="3621" max="3621" width="12.85546875" style="35" customWidth="1"/>
    <col min="3622" max="3623" width="11" style="35" customWidth="1"/>
    <col min="3624" max="3624" width="11.5703125" style="35" customWidth="1"/>
    <col min="3625" max="3625" width="11.28515625" style="35" customWidth="1"/>
    <col min="3626" max="3626" width="10.140625" style="35" customWidth="1"/>
    <col min="3627" max="3628" width="11.85546875" style="35" customWidth="1"/>
    <col min="3629" max="3629" width="12.28515625" style="35" customWidth="1"/>
    <col min="3630" max="3630" width="12.7109375" style="35" customWidth="1"/>
    <col min="3631" max="3631" width="15.140625" style="35" customWidth="1"/>
    <col min="3632" max="3632" width="10" style="35" customWidth="1"/>
    <col min="3633" max="3643" width="7.85546875" style="35" customWidth="1"/>
    <col min="3644" max="3644" width="9.140625" style="35" customWidth="1"/>
    <col min="3645" max="3645" width="8.28515625" style="35" customWidth="1"/>
    <col min="3646" max="3646" width="10.140625" style="35" customWidth="1"/>
    <col min="3647" max="3647" width="9.140625" style="35"/>
    <col min="3648" max="3648" width="11.85546875" style="35" customWidth="1"/>
    <col min="3649" max="3649" width="14.28515625" style="35" customWidth="1"/>
    <col min="3650" max="3849" width="9.140625" style="35"/>
    <col min="3850" max="3850" width="0" style="35" hidden="1" customWidth="1"/>
    <col min="3851" max="3851" width="15.5703125" style="35" customWidth="1"/>
    <col min="3852" max="3852" width="55.140625" style="35" customWidth="1"/>
    <col min="3853" max="3853" width="15.5703125" style="35" customWidth="1"/>
    <col min="3854" max="3855" width="13" style="35" customWidth="1"/>
    <col min="3856" max="3857" width="13.140625" style="35" customWidth="1"/>
    <col min="3858" max="3858" width="10.5703125" style="35" customWidth="1"/>
    <col min="3859" max="3859" width="12.42578125" style="35" customWidth="1"/>
    <col min="3860" max="3860" width="11.5703125" style="35" customWidth="1"/>
    <col min="3861" max="3861" width="12.28515625" style="35" customWidth="1"/>
    <col min="3862" max="3862" width="12.7109375" style="35" customWidth="1"/>
    <col min="3863" max="3863" width="12.5703125" style="35" customWidth="1"/>
    <col min="3864" max="3864" width="13.140625" style="35" customWidth="1"/>
    <col min="3865" max="3865" width="13.42578125" style="35" customWidth="1"/>
    <col min="3866" max="3866" width="10.28515625" style="35" customWidth="1"/>
    <col min="3867" max="3867" width="14.28515625" style="35" customWidth="1"/>
    <col min="3868" max="3868" width="12.85546875" style="35" customWidth="1"/>
    <col min="3869" max="3869" width="12" style="35" customWidth="1"/>
    <col min="3870" max="3870" width="16.28515625" style="35" customWidth="1"/>
    <col min="3871" max="3871" width="14.5703125" style="35" customWidth="1"/>
    <col min="3872" max="3872" width="16.85546875" style="35" customWidth="1"/>
    <col min="3873" max="3873" width="11.140625" style="35" customWidth="1"/>
    <col min="3874" max="3874" width="10.42578125" style="35" customWidth="1"/>
    <col min="3875" max="3875" width="10.85546875" style="35" customWidth="1"/>
    <col min="3876" max="3876" width="10.140625" style="35" customWidth="1"/>
    <col min="3877" max="3877" width="12.85546875" style="35" customWidth="1"/>
    <col min="3878" max="3879" width="11" style="35" customWidth="1"/>
    <col min="3880" max="3880" width="11.5703125" style="35" customWidth="1"/>
    <col min="3881" max="3881" width="11.28515625" style="35" customWidth="1"/>
    <col min="3882" max="3882" width="10.140625" style="35" customWidth="1"/>
    <col min="3883" max="3884" width="11.85546875" style="35" customWidth="1"/>
    <col min="3885" max="3885" width="12.28515625" style="35" customWidth="1"/>
    <col min="3886" max="3886" width="12.7109375" style="35" customWidth="1"/>
    <col min="3887" max="3887" width="15.140625" style="35" customWidth="1"/>
    <col min="3888" max="3888" width="10" style="35" customWidth="1"/>
    <col min="3889" max="3899" width="7.85546875" style="35" customWidth="1"/>
    <col min="3900" max="3900" width="9.140625" style="35" customWidth="1"/>
    <col min="3901" max="3901" width="8.28515625" style="35" customWidth="1"/>
    <col min="3902" max="3902" width="10.140625" style="35" customWidth="1"/>
    <col min="3903" max="3903" width="9.140625" style="35"/>
    <col min="3904" max="3904" width="11.85546875" style="35" customWidth="1"/>
    <col min="3905" max="3905" width="14.28515625" style="35" customWidth="1"/>
    <col min="3906" max="4105" width="9.140625" style="35"/>
    <col min="4106" max="4106" width="0" style="35" hidden="1" customWidth="1"/>
    <col min="4107" max="4107" width="15.5703125" style="35" customWidth="1"/>
    <col min="4108" max="4108" width="55.140625" style="35" customWidth="1"/>
    <col min="4109" max="4109" width="15.5703125" style="35" customWidth="1"/>
    <col min="4110" max="4111" width="13" style="35" customWidth="1"/>
    <col min="4112" max="4113" width="13.140625" style="35" customWidth="1"/>
    <col min="4114" max="4114" width="10.5703125" style="35" customWidth="1"/>
    <col min="4115" max="4115" width="12.42578125" style="35" customWidth="1"/>
    <col min="4116" max="4116" width="11.5703125" style="35" customWidth="1"/>
    <col min="4117" max="4117" width="12.28515625" style="35" customWidth="1"/>
    <col min="4118" max="4118" width="12.7109375" style="35" customWidth="1"/>
    <col min="4119" max="4119" width="12.5703125" style="35" customWidth="1"/>
    <col min="4120" max="4120" width="13.140625" style="35" customWidth="1"/>
    <col min="4121" max="4121" width="13.42578125" style="35" customWidth="1"/>
    <col min="4122" max="4122" width="10.28515625" style="35" customWidth="1"/>
    <col min="4123" max="4123" width="14.28515625" style="35" customWidth="1"/>
    <col min="4124" max="4124" width="12.85546875" style="35" customWidth="1"/>
    <col min="4125" max="4125" width="12" style="35" customWidth="1"/>
    <col min="4126" max="4126" width="16.28515625" style="35" customWidth="1"/>
    <col min="4127" max="4127" width="14.5703125" style="35" customWidth="1"/>
    <col min="4128" max="4128" width="16.85546875" style="35" customWidth="1"/>
    <col min="4129" max="4129" width="11.140625" style="35" customWidth="1"/>
    <col min="4130" max="4130" width="10.42578125" style="35" customWidth="1"/>
    <col min="4131" max="4131" width="10.85546875" style="35" customWidth="1"/>
    <col min="4132" max="4132" width="10.140625" style="35" customWidth="1"/>
    <col min="4133" max="4133" width="12.85546875" style="35" customWidth="1"/>
    <col min="4134" max="4135" width="11" style="35" customWidth="1"/>
    <col min="4136" max="4136" width="11.5703125" style="35" customWidth="1"/>
    <col min="4137" max="4137" width="11.28515625" style="35" customWidth="1"/>
    <col min="4138" max="4138" width="10.140625" style="35" customWidth="1"/>
    <col min="4139" max="4140" width="11.85546875" style="35" customWidth="1"/>
    <col min="4141" max="4141" width="12.28515625" style="35" customWidth="1"/>
    <col min="4142" max="4142" width="12.7109375" style="35" customWidth="1"/>
    <col min="4143" max="4143" width="15.140625" style="35" customWidth="1"/>
    <col min="4144" max="4144" width="10" style="35" customWidth="1"/>
    <col min="4145" max="4155" width="7.85546875" style="35" customWidth="1"/>
    <col min="4156" max="4156" width="9.140625" style="35" customWidth="1"/>
    <col min="4157" max="4157" width="8.28515625" style="35" customWidth="1"/>
    <col min="4158" max="4158" width="10.140625" style="35" customWidth="1"/>
    <col min="4159" max="4159" width="9.140625" style="35"/>
    <col min="4160" max="4160" width="11.85546875" style="35" customWidth="1"/>
    <col min="4161" max="4161" width="14.28515625" style="35" customWidth="1"/>
    <col min="4162" max="4361" width="9.140625" style="35"/>
    <col min="4362" max="4362" width="0" style="35" hidden="1" customWidth="1"/>
    <col min="4363" max="4363" width="15.5703125" style="35" customWidth="1"/>
    <col min="4364" max="4364" width="55.140625" style="35" customWidth="1"/>
    <col min="4365" max="4365" width="15.5703125" style="35" customWidth="1"/>
    <col min="4366" max="4367" width="13" style="35" customWidth="1"/>
    <col min="4368" max="4369" width="13.140625" style="35" customWidth="1"/>
    <col min="4370" max="4370" width="10.5703125" style="35" customWidth="1"/>
    <col min="4371" max="4371" width="12.42578125" style="35" customWidth="1"/>
    <col min="4372" max="4372" width="11.5703125" style="35" customWidth="1"/>
    <col min="4373" max="4373" width="12.28515625" style="35" customWidth="1"/>
    <col min="4374" max="4374" width="12.7109375" style="35" customWidth="1"/>
    <col min="4375" max="4375" width="12.5703125" style="35" customWidth="1"/>
    <col min="4376" max="4376" width="13.140625" style="35" customWidth="1"/>
    <col min="4377" max="4377" width="13.42578125" style="35" customWidth="1"/>
    <col min="4378" max="4378" width="10.28515625" style="35" customWidth="1"/>
    <col min="4379" max="4379" width="14.28515625" style="35" customWidth="1"/>
    <col min="4380" max="4380" width="12.85546875" style="35" customWidth="1"/>
    <col min="4381" max="4381" width="12" style="35" customWidth="1"/>
    <col min="4382" max="4382" width="16.28515625" style="35" customWidth="1"/>
    <col min="4383" max="4383" width="14.5703125" style="35" customWidth="1"/>
    <col min="4384" max="4384" width="16.85546875" style="35" customWidth="1"/>
    <col min="4385" max="4385" width="11.140625" style="35" customWidth="1"/>
    <col min="4386" max="4386" width="10.42578125" style="35" customWidth="1"/>
    <col min="4387" max="4387" width="10.85546875" style="35" customWidth="1"/>
    <col min="4388" max="4388" width="10.140625" style="35" customWidth="1"/>
    <col min="4389" max="4389" width="12.85546875" style="35" customWidth="1"/>
    <col min="4390" max="4391" width="11" style="35" customWidth="1"/>
    <col min="4392" max="4392" width="11.5703125" style="35" customWidth="1"/>
    <col min="4393" max="4393" width="11.28515625" style="35" customWidth="1"/>
    <col min="4394" max="4394" width="10.140625" style="35" customWidth="1"/>
    <col min="4395" max="4396" width="11.85546875" style="35" customWidth="1"/>
    <col min="4397" max="4397" width="12.28515625" style="35" customWidth="1"/>
    <col min="4398" max="4398" width="12.7109375" style="35" customWidth="1"/>
    <col min="4399" max="4399" width="15.140625" style="35" customWidth="1"/>
    <col min="4400" max="4400" width="10" style="35" customWidth="1"/>
    <col min="4401" max="4411" width="7.85546875" style="35" customWidth="1"/>
    <col min="4412" max="4412" width="9.140625" style="35" customWidth="1"/>
    <col min="4413" max="4413" width="8.28515625" style="35" customWidth="1"/>
    <col min="4414" max="4414" width="10.140625" style="35" customWidth="1"/>
    <col min="4415" max="4415" width="9.140625" style="35"/>
    <col min="4416" max="4416" width="11.85546875" style="35" customWidth="1"/>
    <col min="4417" max="4417" width="14.28515625" style="35" customWidth="1"/>
    <col min="4418" max="4617" width="9.140625" style="35"/>
    <col min="4618" max="4618" width="0" style="35" hidden="1" customWidth="1"/>
    <col min="4619" max="4619" width="15.5703125" style="35" customWidth="1"/>
    <col min="4620" max="4620" width="55.140625" style="35" customWidth="1"/>
    <col min="4621" max="4621" width="15.5703125" style="35" customWidth="1"/>
    <col min="4622" max="4623" width="13" style="35" customWidth="1"/>
    <col min="4624" max="4625" width="13.140625" style="35" customWidth="1"/>
    <col min="4626" max="4626" width="10.5703125" style="35" customWidth="1"/>
    <col min="4627" max="4627" width="12.42578125" style="35" customWidth="1"/>
    <col min="4628" max="4628" width="11.5703125" style="35" customWidth="1"/>
    <col min="4629" max="4629" width="12.28515625" style="35" customWidth="1"/>
    <col min="4630" max="4630" width="12.7109375" style="35" customWidth="1"/>
    <col min="4631" max="4631" width="12.5703125" style="35" customWidth="1"/>
    <col min="4632" max="4632" width="13.140625" style="35" customWidth="1"/>
    <col min="4633" max="4633" width="13.42578125" style="35" customWidth="1"/>
    <col min="4634" max="4634" width="10.28515625" style="35" customWidth="1"/>
    <col min="4635" max="4635" width="14.28515625" style="35" customWidth="1"/>
    <col min="4636" max="4636" width="12.85546875" style="35" customWidth="1"/>
    <col min="4637" max="4637" width="12" style="35" customWidth="1"/>
    <col min="4638" max="4638" width="16.28515625" style="35" customWidth="1"/>
    <col min="4639" max="4639" width="14.5703125" style="35" customWidth="1"/>
    <col min="4640" max="4640" width="16.85546875" style="35" customWidth="1"/>
    <col min="4641" max="4641" width="11.140625" style="35" customWidth="1"/>
    <col min="4642" max="4642" width="10.42578125" style="35" customWidth="1"/>
    <col min="4643" max="4643" width="10.85546875" style="35" customWidth="1"/>
    <col min="4644" max="4644" width="10.140625" style="35" customWidth="1"/>
    <col min="4645" max="4645" width="12.85546875" style="35" customWidth="1"/>
    <col min="4646" max="4647" width="11" style="35" customWidth="1"/>
    <col min="4648" max="4648" width="11.5703125" style="35" customWidth="1"/>
    <col min="4649" max="4649" width="11.28515625" style="35" customWidth="1"/>
    <col min="4650" max="4650" width="10.140625" style="35" customWidth="1"/>
    <col min="4651" max="4652" width="11.85546875" style="35" customWidth="1"/>
    <col min="4653" max="4653" width="12.28515625" style="35" customWidth="1"/>
    <col min="4654" max="4654" width="12.7109375" style="35" customWidth="1"/>
    <col min="4655" max="4655" width="15.140625" style="35" customWidth="1"/>
    <col min="4656" max="4656" width="10" style="35" customWidth="1"/>
    <col min="4657" max="4667" width="7.85546875" style="35" customWidth="1"/>
    <col min="4668" max="4668" width="9.140625" style="35" customWidth="1"/>
    <col min="4669" max="4669" width="8.28515625" style="35" customWidth="1"/>
    <col min="4670" max="4670" width="10.140625" style="35" customWidth="1"/>
    <col min="4671" max="4671" width="9.140625" style="35"/>
    <col min="4672" max="4672" width="11.85546875" style="35" customWidth="1"/>
    <col min="4673" max="4673" width="14.28515625" style="35" customWidth="1"/>
    <col min="4674" max="4873" width="9.140625" style="35"/>
    <col min="4874" max="4874" width="0" style="35" hidden="1" customWidth="1"/>
    <col min="4875" max="4875" width="15.5703125" style="35" customWidth="1"/>
    <col min="4876" max="4876" width="55.140625" style="35" customWidth="1"/>
    <col min="4877" max="4877" width="15.5703125" style="35" customWidth="1"/>
    <col min="4878" max="4879" width="13" style="35" customWidth="1"/>
    <col min="4880" max="4881" width="13.140625" style="35" customWidth="1"/>
    <col min="4882" max="4882" width="10.5703125" style="35" customWidth="1"/>
    <col min="4883" max="4883" width="12.42578125" style="35" customWidth="1"/>
    <col min="4884" max="4884" width="11.5703125" style="35" customWidth="1"/>
    <col min="4885" max="4885" width="12.28515625" style="35" customWidth="1"/>
    <col min="4886" max="4886" width="12.7109375" style="35" customWidth="1"/>
    <col min="4887" max="4887" width="12.5703125" style="35" customWidth="1"/>
    <col min="4888" max="4888" width="13.140625" style="35" customWidth="1"/>
    <col min="4889" max="4889" width="13.42578125" style="35" customWidth="1"/>
    <col min="4890" max="4890" width="10.28515625" style="35" customWidth="1"/>
    <col min="4891" max="4891" width="14.28515625" style="35" customWidth="1"/>
    <col min="4892" max="4892" width="12.85546875" style="35" customWidth="1"/>
    <col min="4893" max="4893" width="12" style="35" customWidth="1"/>
    <col min="4894" max="4894" width="16.28515625" style="35" customWidth="1"/>
    <col min="4895" max="4895" width="14.5703125" style="35" customWidth="1"/>
    <col min="4896" max="4896" width="16.85546875" style="35" customWidth="1"/>
    <col min="4897" max="4897" width="11.140625" style="35" customWidth="1"/>
    <col min="4898" max="4898" width="10.42578125" style="35" customWidth="1"/>
    <col min="4899" max="4899" width="10.85546875" style="35" customWidth="1"/>
    <col min="4900" max="4900" width="10.140625" style="35" customWidth="1"/>
    <col min="4901" max="4901" width="12.85546875" style="35" customWidth="1"/>
    <col min="4902" max="4903" width="11" style="35" customWidth="1"/>
    <col min="4904" max="4904" width="11.5703125" style="35" customWidth="1"/>
    <col min="4905" max="4905" width="11.28515625" style="35" customWidth="1"/>
    <col min="4906" max="4906" width="10.140625" style="35" customWidth="1"/>
    <col min="4907" max="4908" width="11.85546875" style="35" customWidth="1"/>
    <col min="4909" max="4909" width="12.28515625" style="35" customWidth="1"/>
    <col min="4910" max="4910" width="12.7109375" style="35" customWidth="1"/>
    <col min="4911" max="4911" width="15.140625" style="35" customWidth="1"/>
    <col min="4912" max="4912" width="10" style="35" customWidth="1"/>
    <col min="4913" max="4923" width="7.85546875" style="35" customWidth="1"/>
    <col min="4924" max="4924" width="9.140625" style="35" customWidth="1"/>
    <col min="4925" max="4925" width="8.28515625" style="35" customWidth="1"/>
    <col min="4926" max="4926" width="10.140625" style="35" customWidth="1"/>
    <col min="4927" max="4927" width="9.140625" style="35"/>
    <col min="4928" max="4928" width="11.85546875" style="35" customWidth="1"/>
    <col min="4929" max="4929" width="14.28515625" style="35" customWidth="1"/>
    <col min="4930" max="5129" width="9.140625" style="35"/>
    <col min="5130" max="5130" width="0" style="35" hidden="1" customWidth="1"/>
    <col min="5131" max="5131" width="15.5703125" style="35" customWidth="1"/>
    <col min="5132" max="5132" width="55.140625" style="35" customWidth="1"/>
    <col min="5133" max="5133" width="15.5703125" style="35" customWidth="1"/>
    <col min="5134" max="5135" width="13" style="35" customWidth="1"/>
    <col min="5136" max="5137" width="13.140625" style="35" customWidth="1"/>
    <col min="5138" max="5138" width="10.5703125" style="35" customWidth="1"/>
    <col min="5139" max="5139" width="12.42578125" style="35" customWidth="1"/>
    <col min="5140" max="5140" width="11.5703125" style="35" customWidth="1"/>
    <col min="5141" max="5141" width="12.28515625" style="35" customWidth="1"/>
    <col min="5142" max="5142" width="12.7109375" style="35" customWidth="1"/>
    <col min="5143" max="5143" width="12.5703125" style="35" customWidth="1"/>
    <col min="5144" max="5144" width="13.140625" style="35" customWidth="1"/>
    <col min="5145" max="5145" width="13.42578125" style="35" customWidth="1"/>
    <col min="5146" max="5146" width="10.28515625" style="35" customWidth="1"/>
    <col min="5147" max="5147" width="14.28515625" style="35" customWidth="1"/>
    <col min="5148" max="5148" width="12.85546875" style="35" customWidth="1"/>
    <col min="5149" max="5149" width="12" style="35" customWidth="1"/>
    <col min="5150" max="5150" width="16.28515625" style="35" customWidth="1"/>
    <col min="5151" max="5151" width="14.5703125" style="35" customWidth="1"/>
    <col min="5152" max="5152" width="16.85546875" style="35" customWidth="1"/>
    <col min="5153" max="5153" width="11.140625" style="35" customWidth="1"/>
    <col min="5154" max="5154" width="10.42578125" style="35" customWidth="1"/>
    <col min="5155" max="5155" width="10.85546875" style="35" customWidth="1"/>
    <col min="5156" max="5156" width="10.140625" style="35" customWidth="1"/>
    <col min="5157" max="5157" width="12.85546875" style="35" customWidth="1"/>
    <col min="5158" max="5159" width="11" style="35" customWidth="1"/>
    <col min="5160" max="5160" width="11.5703125" style="35" customWidth="1"/>
    <col min="5161" max="5161" width="11.28515625" style="35" customWidth="1"/>
    <col min="5162" max="5162" width="10.140625" style="35" customWidth="1"/>
    <col min="5163" max="5164" width="11.85546875" style="35" customWidth="1"/>
    <col min="5165" max="5165" width="12.28515625" style="35" customWidth="1"/>
    <col min="5166" max="5166" width="12.7109375" style="35" customWidth="1"/>
    <col min="5167" max="5167" width="15.140625" style="35" customWidth="1"/>
    <col min="5168" max="5168" width="10" style="35" customWidth="1"/>
    <col min="5169" max="5179" width="7.85546875" style="35" customWidth="1"/>
    <col min="5180" max="5180" width="9.140625" style="35" customWidth="1"/>
    <col min="5181" max="5181" width="8.28515625" style="35" customWidth="1"/>
    <col min="5182" max="5182" width="10.140625" style="35" customWidth="1"/>
    <col min="5183" max="5183" width="9.140625" style="35"/>
    <col min="5184" max="5184" width="11.85546875" style="35" customWidth="1"/>
    <col min="5185" max="5185" width="14.28515625" style="35" customWidth="1"/>
    <col min="5186" max="5385" width="9.140625" style="35"/>
    <col min="5386" max="5386" width="0" style="35" hidden="1" customWidth="1"/>
    <col min="5387" max="5387" width="15.5703125" style="35" customWidth="1"/>
    <col min="5388" max="5388" width="55.140625" style="35" customWidth="1"/>
    <col min="5389" max="5389" width="15.5703125" style="35" customWidth="1"/>
    <col min="5390" max="5391" width="13" style="35" customWidth="1"/>
    <col min="5392" max="5393" width="13.140625" style="35" customWidth="1"/>
    <col min="5394" max="5394" width="10.5703125" style="35" customWidth="1"/>
    <col min="5395" max="5395" width="12.42578125" style="35" customWidth="1"/>
    <col min="5396" max="5396" width="11.5703125" style="35" customWidth="1"/>
    <col min="5397" max="5397" width="12.28515625" style="35" customWidth="1"/>
    <col min="5398" max="5398" width="12.7109375" style="35" customWidth="1"/>
    <col min="5399" max="5399" width="12.5703125" style="35" customWidth="1"/>
    <col min="5400" max="5400" width="13.140625" style="35" customWidth="1"/>
    <col min="5401" max="5401" width="13.42578125" style="35" customWidth="1"/>
    <col min="5402" max="5402" width="10.28515625" style="35" customWidth="1"/>
    <col min="5403" max="5403" width="14.28515625" style="35" customWidth="1"/>
    <col min="5404" max="5404" width="12.85546875" style="35" customWidth="1"/>
    <col min="5405" max="5405" width="12" style="35" customWidth="1"/>
    <col min="5406" max="5406" width="16.28515625" style="35" customWidth="1"/>
    <col min="5407" max="5407" width="14.5703125" style="35" customWidth="1"/>
    <col min="5408" max="5408" width="16.85546875" style="35" customWidth="1"/>
    <col min="5409" max="5409" width="11.140625" style="35" customWidth="1"/>
    <col min="5410" max="5410" width="10.42578125" style="35" customWidth="1"/>
    <col min="5411" max="5411" width="10.85546875" style="35" customWidth="1"/>
    <col min="5412" max="5412" width="10.140625" style="35" customWidth="1"/>
    <col min="5413" max="5413" width="12.85546875" style="35" customWidth="1"/>
    <col min="5414" max="5415" width="11" style="35" customWidth="1"/>
    <col min="5416" max="5416" width="11.5703125" style="35" customWidth="1"/>
    <col min="5417" max="5417" width="11.28515625" style="35" customWidth="1"/>
    <col min="5418" max="5418" width="10.140625" style="35" customWidth="1"/>
    <col min="5419" max="5420" width="11.85546875" style="35" customWidth="1"/>
    <col min="5421" max="5421" width="12.28515625" style="35" customWidth="1"/>
    <col min="5422" max="5422" width="12.7109375" style="35" customWidth="1"/>
    <col min="5423" max="5423" width="15.140625" style="35" customWidth="1"/>
    <col min="5424" max="5424" width="10" style="35" customWidth="1"/>
    <col min="5425" max="5435" width="7.85546875" style="35" customWidth="1"/>
    <col min="5436" max="5436" width="9.140625" style="35" customWidth="1"/>
    <col min="5437" max="5437" width="8.28515625" style="35" customWidth="1"/>
    <col min="5438" max="5438" width="10.140625" style="35" customWidth="1"/>
    <col min="5439" max="5439" width="9.140625" style="35"/>
    <col min="5440" max="5440" width="11.85546875" style="35" customWidth="1"/>
    <col min="5441" max="5441" width="14.28515625" style="35" customWidth="1"/>
    <col min="5442" max="5641" width="9.140625" style="35"/>
    <col min="5642" max="5642" width="0" style="35" hidden="1" customWidth="1"/>
    <col min="5643" max="5643" width="15.5703125" style="35" customWidth="1"/>
    <col min="5644" max="5644" width="55.140625" style="35" customWidth="1"/>
    <col min="5645" max="5645" width="15.5703125" style="35" customWidth="1"/>
    <col min="5646" max="5647" width="13" style="35" customWidth="1"/>
    <col min="5648" max="5649" width="13.140625" style="35" customWidth="1"/>
    <col min="5650" max="5650" width="10.5703125" style="35" customWidth="1"/>
    <col min="5651" max="5651" width="12.42578125" style="35" customWidth="1"/>
    <col min="5652" max="5652" width="11.5703125" style="35" customWidth="1"/>
    <col min="5653" max="5653" width="12.28515625" style="35" customWidth="1"/>
    <col min="5654" max="5654" width="12.7109375" style="35" customWidth="1"/>
    <col min="5655" max="5655" width="12.5703125" style="35" customWidth="1"/>
    <col min="5656" max="5656" width="13.140625" style="35" customWidth="1"/>
    <col min="5657" max="5657" width="13.42578125" style="35" customWidth="1"/>
    <col min="5658" max="5658" width="10.28515625" style="35" customWidth="1"/>
    <col min="5659" max="5659" width="14.28515625" style="35" customWidth="1"/>
    <col min="5660" max="5660" width="12.85546875" style="35" customWidth="1"/>
    <col min="5661" max="5661" width="12" style="35" customWidth="1"/>
    <col min="5662" max="5662" width="16.28515625" style="35" customWidth="1"/>
    <col min="5663" max="5663" width="14.5703125" style="35" customWidth="1"/>
    <col min="5664" max="5664" width="16.85546875" style="35" customWidth="1"/>
    <col min="5665" max="5665" width="11.140625" style="35" customWidth="1"/>
    <col min="5666" max="5666" width="10.42578125" style="35" customWidth="1"/>
    <col min="5667" max="5667" width="10.85546875" style="35" customWidth="1"/>
    <col min="5668" max="5668" width="10.140625" style="35" customWidth="1"/>
    <col min="5669" max="5669" width="12.85546875" style="35" customWidth="1"/>
    <col min="5670" max="5671" width="11" style="35" customWidth="1"/>
    <col min="5672" max="5672" width="11.5703125" style="35" customWidth="1"/>
    <col min="5673" max="5673" width="11.28515625" style="35" customWidth="1"/>
    <col min="5674" max="5674" width="10.140625" style="35" customWidth="1"/>
    <col min="5675" max="5676" width="11.85546875" style="35" customWidth="1"/>
    <col min="5677" max="5677" width="12.28515625" style="35" customWidth="1"/>
    <col min="5678" max="5678" width="12.7109375" style="35" customWidth="1"/>
    <col min="5679" max="5679" width="15.140625" style="35" customWidth="1"/>
    <col min="5680" max="5680" width="10" style="35" customWidth="1"/>
    <col min="5681" max="5691" width="7.85546875" style="35" customWidth="1"/>
    <col min="5692" max="5692" width="9.140625" style="35" customWidth="1"/>
    <col min="5693" max="5693" width="8.28515625" style="35" customWidth="1"/>
    <col min="5694" max="5694" width="10.140625" style="35" customWidth="1"/>
    <col min="5695" max="5695" width="9.140625" style="35"/>
    <col min="5696" max="5696" width="11.85546875" style="35" customWidth="1"/>
    <col min="5697" max="5697" width="14.28515625" style="35" customWidth="1"/>
    <col min="5698" max="5897" width="9.140625" style="35"/>
    <col min="5898" max="5898" width="0" style="35" hidden="1" customWidth="1"/>
    <col min="5899" max="5899" width="15.5703125" style="35" customWidth="1"/>
    <col min="5900" max="5900" width="55.140625" style="35" customWidth="1"/>
    <col min="5901" max="5901" width="15.5703125" style="35" customWidth="1"/>
    <col min="5902" max="5903" width="13" style="35" customWidth="1"/>
    <col min="5904" max="5905" width="13.140625" style="35" customWidth="1"/>
    <col min="5906" max="5906" width="10.5703125" style="35" customWidth="1"/>
    <col min="5907" max="5907" width="12.42578125" style="35" customWidth="1"/>
    <col min="5908" max="5908" width="11.5703125" style="35" customWidth="1"/>
    <col min="5909" max="5909" width="12.28515625" style="35" customWidth="1"/>
    <col min="5910" max="5910" width="12.7109375" style="35" customWidth="1"/>
    <col min="5911" max="5911" width="12.5703125" style="35" customWidth="1"/>
    <col min="5912" max="5912" width="13.140625" style="35" customWidth="1"/>
    <col min="5913" max="5913" width="13.42578125" style="35" customWidth="1"/>
    <col min="5914" max="5914" width="10.28515625" style="35" customWidth="1"/>
    <col min="5915" max="5915" width="14.28515625" style="35" customWidth="1"/>
    <col min="5916" max="5916" width="12.85546875" style="35" customWidth="1"/>
    <col min="5917" max="5917" width="12" style="35" customWidth="1"/>
    <col min="5918" max="5918" width="16.28515625" style="35" customWidth="1"/>
    <col min="5919" max="5919" width="14.5703125" style="35" customWidth="1"/>
    <col min="5920" max="5920" width="16.85546875" style="35" customWidth="1"/>
    <col min="5921" max="5921" width="11.140625" style="35" customWidth="1"/>
    <col min="5922" max="5922" width="10.42578125" style="35" customWidth="1"/>
    <col min="5923" max="5923" width="10.85546875" style="35" customWidth="1"/>
    <col min="5924" max="5924" width="10.140625" style="35" customWidth="1"/>
    <col min="5925" max="5925" width="12.85546875" style="35" customWidth="1"/>
    <col min="5926" max="5927" width="11" style="35" customWidth="1"/>
    <col min="5928" max="5928" width="11.5703125" style="35" customWidth="1"/>
    <col min="5929" max="5929" width="11.28515625" style="35" customWidth="1"/>
    <col min="5930" max="5930" width="10.140625" style="35" customWidth="1"/>
    <col min="5931" max="5932" width="11.85546875" style="35" customWidth="1"/>
    <col min="5933" max="5933" width="12.28515625" style="35" customWidth="1"/>
    <col min="5934" max="5934" width="12.7109375" style="35" customWidth="1"/>
    <col min="5935" max="5935" width="15.140625" style="35" customWidth="1"/>
    <col min="5936" max="5936" width="10" style="35" customWidth="1"/>
    <col min="5937" max="5947" width="7.85546875" style="35" customWidth="1"/>
    <col min="5948" max="5948" width="9.140625" style="35" customWidth="1"/>
    <col min="5949" max="5949" width="8.28515625" style="35" customWidth="1"/>
    <col min="5950" max="5950" width="10.140625" style="35" customWidth="1"/>
    <col min="5951" max="5951" width="9.140625" style="35"/>
    <col min="5952" max="5952" width="11.85546875" style="35" customWidth="1"/>
    <col min="5953" max="5953" width="14.28515625" style="35" customWidth="1"/>
    <col min="5954" max="6153" width="9.140625" style="35"/>
    <col min="6154" max="6154" width="0" style="35" hidden="1" customWidth="1"/>
    <col min="6155" max="6155" width="15.5703125" style="35" customWidth="1"/>
    <col min="6156" max="6156" width="55.140625" style="35" customWidth="1"/>
    <col min="6157" max="6157" width="15.5703125" style="35" customWidth="1"/>
    <col min="6158" max="6159" width="13" style="35" customWidth="1"/>
    <col min="6160" max="6161" width="13.140625" style="35" customWidth="1"/>
    <col min="6162" max="6162" width="10.5703125" style="35" customWidth="1"/>
    <col min="6163" max="6163" width="12.42578125" style="35" customWidth="1"/>
    <col min="6164" max="6164" width="11.5703125" style="35" customWidth="1"/>
    <col min="6165" max="6165" width="12.28515625" style="35" customWidth="1"/>
    <col min="6166" max="6166" width="12.7109375" style="35" customWidth="1"/>
    <col min="6167" max="6167" width="12.5703125" style="35" customWidth="1"/>
    <col min="6168" max="6168" width="13.140625" style="35" customWidth="1"/>
    <col min="6169" max="6169" width="13.42578125" style="35" customWidth="1"/>
    <col min="6170" max="6170" width="10.28515625" style="35" customWidth="1"/>
    <col min="6171" max="6171" width="14.28515625" style="35" customWidth="1"/>
    <col min="6172" max="6172" width="12.85546875" style="35" customWidth="1"/>
    <col min="6173" max="6173" width="12" style="35" customWidth="1"/>
    <col min="6174" max="6174" width="16.28515625" style="35" customWidth="1"/>
    <col min="6175" max="6175" width="14.5703125" style="35" customWidth="1"/>
    <col min="6176" max="6176" width="16.85546875" style="35" customWidth="1"/>
    <col min="6177" max="6177" width="11.140625" style="35" customWidth="1"/>
    <col min="6178" max="6178" width="10.42578125" style="35" customWidth="1"/>
    <col min="6179" max="6179" width="10.85546875" style="35" customWidth="1"/>
    <col min="6180" max="6180" width="10.140625" style="35" customWidth="1"/>
    <col min="6181" max="6181" width="12.85546875" style="35" customWidth="1"/>
    <col min="6182" max="6183" width="11" style="35" customWidth="1"/>
    <col min="6184" max="6184" width="11.5703125" style="35" customWidth="1"/>
    <col min="6185" max="6185" width="11.28515625" style="35" customWidth="1"/>
    <col min="6186" max="6186" width="10.140625" style="35" customWidth="1"/>
    <col min="6187" max="6188" width="11.85546875" style="35" customWidth="1"/>
    <col min="6189" max="6189" width="12.28515625" style="35" customWidth="1"/>
    <col min="6190" max="6190" width="12.7109375" style="35" customWidth="1"/>
    <col min="6191" max="6191" width="15.140625" style="35" customWidth="1"/>
    <col min="6192" max="6192" width="10" style="35" customWidth="1"/>
    <col min="6193" max="6203" width="7.85546875" style="35" customWidth="1"/>
    <col min="6204" max="6204" width="9.140625" style="35" customWidth="1"/>
    <col min="6205" max="6205" width="8.28515625" style="35" customWidth="1"/>
    <col min="6206" max="6206" width="10.140625" style="35" customWidth="1"/>
    <col min="6207" max="6207" width="9.140625" style="35"/>
    <col min="6208" max="6208" width="11.85546875" style="35" customWidth="1"/>
    <col min="6209" max="6209" width="14.28515625" style="35" customWidth="1"/>
    <col min="6210" max="6409" width="9.140625" style="35"/>
    <col min="6410" max="6410" width="0" style="35" hidden="1" customWidth="1"/>
    <col min="6411" max="6411" width="15.5703125" style="35" customWidth="1"/>
    <col min="6412" max="6412" width="55.140625" style="35" customWidth="1"/>
    <col min="6413" max="6413" width="15.5703125" style="35" customWidth="1"/>
    <col min="6414" max="6415" width="13" style="35" customWidth="1"/>
    <col min="6416" max="6417" width="13.140625" style="35" customWidth="1"/>
    <col min="6418" max="6418" width="10.5703125" style="35" customWidth="1"/>
    <col min="6419" max="6419" width="12.42578125" style="35" customWidth="1"/>
    <col min="6420" max="6420" width="11.5703125" style="35" customWidth="1"/>
    <col min="6421" max="6421" width="12.28515625" style="35" customWidth="1"/>
    <col min="6422" max="6422" width="12.7109375" style="35" customWidth="1"/>
    <col min="6423" max="6423" width="12.5703125" style="35" customWidth="1"/>
    <col min="6424" max="6424" width="13.140625" style="35" customWidth="1"/>
    <col min="6425" max="6425" width="13.42578125" style="35" customWidth="1"/>
    <col min="6426" max="6426" width="10.28515625" style="35" customWidth="1"/>
    <col min="6427" max="6427" width="14.28515625" style="35" customWidth="1"/>
    <col min="6428" max="6428" width="12.85546875" style="35" customWidth="1"/>
    <col min="6429" max="6429" width="12" style="35" customWidth="1"/>
    <col min="6430" max="6430" width="16.28515625" style="35" customWidth="1"/>
    <col min="6431" max="6431" width="14.5703125" style="35" customWidth="1"/>
    <col min="6432" max="6432" width="16.85546875" style="35" customWidth="1"/>
    <col min="6433" max="6433" width="11.140625" style="35" customWidth="1"/>
    <col min="6434" max="6434" width="10.42578125" style="35" customWidth="1"/>
    <col min="6435" max="6435" width="10.85546875" style="35" customWidth="1"/>
    <col min="6436" max="6436" width="10.140625" style="35" customWidth="1"/>
    <col min="6437" max="6437" width="12.85546875" style="35" customWidth="1"/>
    <col min="6438" max="6439" width="11" style="35" customWidth="1"/>
    <col min="6440" max="6440" width="11.5703125" style="35" customWidth="1"/>
    <col min="6441" max="6441" width="11.28515625" style="35" customWidth="1"/>
    <col min="6442" max="6442" width="10.140625" style="35" customWidth="1"/>
    <col min="6443" max="6444" width="11.85546875" style="35" customWidth="1"/>
    <col min="6445" max="6445" width="12.28515625" style="35" customWidth="1"/>
    <col min="6446" max="6446" width="12.7109375" style="35" customWidth="1"/>
    <col min="6447" max="6447" width="15.140625" style="35" customWidth="1"/>
    <col min="6448" max="6448" width="10" style="35" customWidth="1"/>
    <col min="6449" max="6459" width="7.85546875" style="35" customWidth="1"/>
    <col min="6460" max="6460" width="9.140625" style="35" customWidth="1"/>
    <col min="6461" max="6461" width="8.28515625" style="35" customWidth="1"/>
    <col min="6462" max="6462" width="10.140625" style="35" customWidth="1"/>
    <col min="6463" max="6463" width="9.140625" style="35"/>
    <col min="6464" max="6464" width="11.85546875" style="35" customWidth="1"/>
    <col min="6465" max="6465" width="14.28515625" style="35" customWidth="1"/>
    <col min="6466" max="6665" width="9.140625" style="35"/>
    <col min="6666" max="6666" width="0" style="35" hidden="1" customWidth="1"/>
    <col min="6667" max="6667" width="15.5703125" style="35" customWidth="1"/>
    <col min="6668" max="6668" width="55.140625" style="35" customWidth="1"/>
    <col min="6669" max="6669" width="15.5703125" style="35" customWidth="1"/>
    <col min="6670" max="6671" width="13" style="35" customWidth="1"/>
    <col min="6672" max="6673" width="13.140625" style="35" customWidth="1"/>
    <col min="6674" max="6674" width="10.5703125" style="35" customWidth="1"/>
    <col min="6675" max="6675" width="12.42578125" style="35" customWidth="1"/>
    <col min="6676" max="6676" width="11.5703125" style="35" customWidth="1"/>
    <col min="6677" max="6677" width="12.28515625" style="35" customWidth="1"/>
    <col min="6678" max="6678" width="12.7109375" style="35" customWidth="1"/>
    <col min="6679" max="6679" width="12.5703125" style="35" customWidth="1"/>
    <col min="6680" max="6680" width="13.140625" style="35" customWidth="1"/>
    <col min="6681" max="6681" width="13.42578125" style="35" customWidth="1"/>
    <col min="6682" max="6682" width="10.28515625" style="35" customWidth="1"/>
    <col min="6683" max="6683" width="14.28515625" style="35" customWidth="1"/>
    <col min="6684" max="6684" width="12.85546875" style="35" customWidth="1"/>
    <col min="6685" max="6685" width="12" style="35" customWidth="1"/>
    <col min="6686" max="6686" width="16.28515625" style="35" customWidth="1"/>
    <col min="6687" max="6687" width="14.5703125" style="35" customWidth="1"/>
    <col min="6688" max="6688" width="16.85546875" style="35" customWidth="1"/>
    <col min="6689" max="6689" width="11.140625" style="35" customWidth="1"/>
    <col min="6690" max="6690" width="10.42578125" style="35" customWidth="1"/>
    <col min="6691" max="6691" width="10.85546875" style="35" customWidth="1"/>
    <col min="6692" max="6692" width="10.140625" style="35" customWidth="1"/>
    <col min="6693" max="6693" width="12.85546875" style="35" customWidth="1"/>
    <col min="6694" max="6695" width="11" style="35" customWidth="1"/>
    <col min="6696" max="6696" width="11.5703125" style="35" customWidth="1"/>
    <col min="6697" max="6697" width="11.28515625" style="35" customWidth="1"/>
    <col min="6698" max="6698" width="10.140625" style="35" customWidth="1"/>
    <col min="6699" max="6700" width="11.85546875" style="35" customWidth="1"/>
    <col min="6701" max="6701" width="12.28515625" style="35" customWidth="1"/>
    <col min="6702" max="6702" width="12.7109375" style="35" customWidth="1"/>
    <col min="6703" max="6703" width="15.140625" style="35" customWidth="1"/>
    <col min="6704" max="6704" width="10" style="35" customWidth="1"/>
    <col min="6705" max="6715" width="7.85546875" style="35" customWidth="1"/>
    <col min="6716" max="6716" width="9.140625" style="35" customWidth="1"/>
    <col min="6717" max="6717" width="8.28515625" style="35" customWidth="1"/>
    <col min="6718" max="6718" width="10.140625" style="35" customWidth="1"/>
    <col min="6719" max="6719" width="9.140625" style="35"/>
    <col min="6720" max="6720" width="11.85546875" style="35" customWidth="1"/>
    <col min="6721" max="6721" width="14.28515625" style="35" customWidth="1"/>
    <col min="6722" max="6921" width="9.140625" style="35"/>
    <col min="6922" max="6922" width="0" style="35" hidden="1" customWidth="1"/>
    <col min="6923" max="6923" width="15.5703125" style="35" customWidth="1"/>
    <col min="6924" max="6924" width="55.140625" style="35" customWidth="1"/>
    <col min="6925" max="6925" width="15.5703125" style="35" customWidth="1"/>
    <col min="6926" max="6927" width="13" style="35" customWidth="1"/>
    <col min="6928" max="6929" width="13.140625" style="35" customWidth="1"/>
    <col min="6930" max="6930" width="10.5703125" style="35" customWidth="1"/>
    <col min="6931" max="6931" width="12.42578125" style="35" customWidth="1"/>
    <col min="6932" max="6932" width="11.5703125" style="35" customWidth="1"/>
    <col min="6933" max="6933" width="12.28515625" style="35" customWidth="1"/>
    <col min="6934" max="6934" width="12.7109375" style="35" customWidth="1"/>
    <col min="6935" max="6935" width="12.5703125" style="35" customWidth="1"/>
    <col min="6936" max="6936" width="13.140625" style="35" customWidth="1"/>
    <col min="6937" max="6937" width="13.42578125" style="35" customWidth="1"/>
    <col min="6938" max="6938" width="10.28515625" style="35" customWidth="1"/>
    <col min="6939" max="6939" width="14.28515625" style="35" customWidth="1"/>
    <col min="6940" max="6940" width="12.85546875" style="35" customWidth="1"/>
    <col min="6941" max="6941" width="12" style="35" customWidth="1"/>
    <col min="6942" max="6942" width="16.28515625" style="35" customWidth="1"/>
    <col min="6943" max="6943" width="14.5703125" style="35" customWidth="1"/>
    <col min="6944" max="6944" width="16.85546875" style="35" customWidth="1"/>
    <col min="6945" max="6945" width="11.140625" style="35" customWidth="1"/>
    <col min="6946" max="6946" width="10.42578125" style="35" customWidth="1"/>
    <col min="6947" max="6947" width="10.85546875" style="35" customWidth="1"/>
    <col min="6948" max="6948" width="10.140625" style="35" customWidth="1"/>
    <col min="6949" max="6949" width="12.85546875" style="35" customWidth="1"/>
    <col min="6950" max="6951" width="11" style="35" customWidth="1"/>
    <col min="6952" max="6952" width="11.5703125" style="35" customWidth="1"/>
    <col min="6953" max="6953" width="11.28515625" style="35" customWidth="1"/>
    <col min="6954" max="6954" width="10.140625" style="35" customWidth="1"/>
    <col min="6955" max="6956" width="11.85546875" style="35" customWidth="1"/>
    <col min="6957" max="6957" width="12.28515625" style="35" customWidth="1"/>
    <col min="6958" max="6958" width="12.7109375" style="35" customWidth="1"/>
    <col min="6959" max="6959" width="15.140625" style="35" customWidth="1"/>
    <col min="6960" max="6960" width="10" style="35" customWidth="1"/>
    <col min="6961" max="6971" width="7.85546875" style="35" customWidth="1"/>
    <col min="6972" max="6972" width="9.140625" style="35" customWidth="1"/>
    <col min="6973" max="6973" width="8.28515625" style="35" customWidth="1"/>
    <col min="6974" max="6974" width="10.140625" style="35" customWidth="1"/>
    <col min="6975" max="6975" width="9.140625" style="35"/>
    <col min="6976" max="6976" width="11.85546875" style="35" customWidth="1"/>
    <col min="6977" max="6977" width="14.28515625" style="35" customWidth="1"/>
    <col min="6978" max="7177" width="9.140625" style="35"/>
    <col min="7178" max="7178" width="0" style="35" hidden="1" customWidth="1"/>
    <col min="7179" max="7179" width="15.5703125" style="35" customWidth="1"/>
    <col min="7180" max="7180" width="55.140625" style="35" customWidth="1"/>
    <col min="7181" max="7181" width="15.5703125" style="35" customWidth="1"/>
    <col min="7182" max="7183" width="13" style="35" customWidth="1"/>
    <col min="7184" max="7185" width="13.140625" style="35" customWidth="1"/>
    <col min="7186" max="7186" width="10.5703125" style="35" customWidth="1"/>
    <col min="7187" max="7187" width="12.42578125" style="35" customWidth="1"/>
    <col min="7188" max="7188" width="11.5703125" style="35" customWidth="1"/>
    <col min="7189" max="7189" width="12.28515625" style="35" customWidth="1"/>
    <col min="7190" max="7190" width="12.7109375" style="35" customWidth="1"/>
    <col min="7191" max="7191" width="12.5703125" style="35" customWidth="1"/>
    <col min="7192" max="7192" width="13.140625" style="35" customWidth="1"/>
    <col min="7193" max="7193" width="13.42578125" style="35" customWidth="1"/>
    <col min="7194" max="7194" width="10.28515625" style="35" customWidth="1"/>
    <col min="7195" max="7195" width="14.28515625" style="35" customWidth="1"/>
    <col min="7196" max="7196" width="12.85546875" style="35" customWidth="1"/>
    <col min="7197" max="7197" width="12" style="35" customWidth="1"/>
    <col min="7198" max="7198" width="16.28515625" style="35" customWidth="1"/>
    <col min="7199" max="7199" width="14.5703125" style="35" customWidth="1"/>
    <col min="7200" max="7200" width="16.85546875" style="35" customWidth="1"/>
    <col min="7201" max="7201" width="11.140625" style="35" customWidth="1"/>
    <col min="7202" max="7202" width="10.42578125" style="35" customWidth="1"/>
    <col min="7203" max="7203" width="10.85546875" style="35" customWidth="1"/>
    <col min="7204" max="7204" width="10.140625" style="35" customWidth="1"/>
    <col min="7205" max="7205" width="12.85546875" style="35" customWidth="1"/>
    <col min="7206" max="7207" width="11" style="35" customWidth="1"/>
    <col min="7208" max="7208" width="11.5703125" style="35" customWidth="1"/>
    <col min="7209" max="7209" width="11.28515625" style="35" customWidth="1"/>
    <col min="7210" max="7210" width="10.140625" style="35" customWidth="1"/>
    <col min="7211" max="7212" width="11.85546875" style="35" customWidth="1"/>
    <col min="7213" max="7213" width="12.28515625" style="35" customWidth="1"/>
    <col min="7214" max="7214" width="12.7109375" style="35" customWidth="1"/>
    <col min="7215" max="7215" width="15.140625" style="35" customWidth="1"/>
    <col min="7216" max="7216" width="10" style="35" customWidth="1"/>
    <col min="7217" max="7227" width="7.85546875" style="35" customWidth="1"/>
    <col min="7228" max="7228" width="9.140625" style="35" customWidth="1"/>
    <col min="7229" max="7229" width="8.28515625" style="35" customWidth="1"/>
    <col min="7230" max="7230" width="10.140625" style="35" customWidth="1"/>
    <col min="7231" max="7231" width="9.140625" style="35"/>
    <col min="7232" max="7232" width="11.85546875" style="35" customWidth="1"/>
    <col min="7233" max="7233" width="14.28515625" style="35" customWidth="1"/>
    <col min="7234" max="7433" width="9.140625" style="35"/>
    <col min="7434" max="7434" width="0" style="35" hidden="1" customWidth="1"/>
    <col min="7435" max="7435" width="15.5703125" style="35" customWidth="1"/>
    <col min="7436" max="7436" width="55.140625" style="35" customWidth="1"/>
    <col min="7437" max="7437" width="15.5703125" style="35" customWidth="1"/>
    <col min="7438" max="7439" width="13" style="35" customWidth="1"/>
    <col min="7440" max="7441" width="13.140625" style="35" customWidth="1"/>
    <col min="7442" max="7442" width="10.5703125" style="35" customWidth="1"/>
    <col min="7443" max="7443" width="12.42578125" style="35" customWidth="1"/>
    <col min="7444" max="7444" width="11.5703125" style="35" customWidth="1"/>
    <col min="7445" max="7445" width="12.28515625" style="35" customWidth="1"/>
    <col min="7446" max="7446" width="12.7109375" style="35" customWidth="1"/>
    <col min="7447" max="7447" width="12.5703125" style="35" customWidth="1"/>
    <col min="7448" max="7448" width="13.140625" style="35" customWidth="1"/>
    <col min="7449" max="7449" width="13.42578125" style="35" customWidth="1"/>
    <col min="7450" max="7450" width="10.28515625" style="35" customWidth="1"/>
    <col min="7451" max="7451" width="14.28515625" style="35" customWidth="1"/>
    <col min="7452" max="7452" width="12.85546875" style="35" customWidth="1"/>
    <col min="7453" max="7453" width="12" style="35" customWidth="1"/>
    <col min="7454" max="7454" width="16.28515625" style="35" customWidth="1"/>
    <col min="7455" max="7455" width="14.5703125" style="35" customWidth="1"/>
    <col min="7456" max="7456" width="16.85546875" style="35" customWidth="1"/>
    <col min="7457" max="7457" width="11.140625" style="35" customWidth="1"/>
    <col min="7458" max="7458" width="10.42578125" style="35" customWidth="1"/>
    <col min="7459" max="7459" width="10.85546875" style="35" customWidth="1"/>
    <col min="7460" max="7460" width="10.140625" style="35" customWidth="1"/>
    <col min="7461" max="7461" width="12.85546875" style="35" customWidth="1"/>
    <col min="7462" max="7463" width="11" style="35" customWidth="1"/>
    <col min="7464" max="7464" width="11.5703125" style="35" customWidth="1"/>
    <col min="7465" max="7465" width="11.28515625" style="35" customWidth="1"/>
    <col min="7466" max="7466" width="10.140625" style="35" customWidth="1"/>
    <col min="7467" max="7468" width="11.85546875" style="35" customWidth="1"/>
    <col min="7469" max="7469" width="12.28515625" style="35" customWidth="1"/>
    <col min="7470" max="7470" width="12.7109375" style="35" customWidth="1"/>
    <col min="7471" max="7471" width="15.140625" style="35" customWidth="1"/>
    <col min="7472" max="7472" width="10" style="35" customWidth="1"/>
    <col min="7473" max="7483" width="7.85546875" style="35" customWidth="1"/>
    <col min="7484" max="7484" width="9.140625" style="35" customWidth="1"/>
    <col min="7485" max="7485" width="8.28515625" style="35" customWidth="1"/>
    <col min="7486" max="7486" width="10.140625" style="35" customWidth="1"/>
    <col min="7487" max="7487" width="9.140625" style="35"/>
    <col min="7488" max="7488" width="11.85546875" style="35" customWidth="1"/>
    <col min="7489" max="7489" width="14.28515625" style="35" customWidth="1"/>
    <col min="7490" max="7689" width="9.140625" style="35"/>
    <col min="7690" max="7690" width="0" style="35" hidden="1" customWidth="1"/>
    <col min="7691" max="7691" width="15.5703125" style="35" customWidth="1"/>
    <col min="7692" max="7692" width="55.140625" style="35" customWidth="1"/>
    <col min="7693" max="7693" width="15.5703125" style="35" customWidth="1"/>
    <col min="7694" max="7695" width="13" style="35" customWidth="1"/>
    <col min="7696" max="7697" width="13.140625" style="35" customWidth="1"/>
    <col min="7698" max="7698" width="10.5703125" style="35" customWidth="1"/>
    <col min="7699" max="7699" width="12.42578125" style="35" customWidth="1"/>
    <col min="7700" max="7700" width="11.5703125" style="35" customWidth="1"/>
    <col min="7701" max="7701" width="12.28515625" style="35" customWidth="1"/>
    <col min="7702" max="7702" width="12.7109375" style="35" customWidth="1"/>
    <col min="7703" max="7703" width="12.5703125" style="35" customWidth="1"/>
    <col min="7704" max="7704" width="13.140625" style="35" customWidth="1"/>
    <col min="7705" max="7705" width="13.42578125" style="35" customWidth="1"/>
    <col min="7706" max="7706" width="10.28515625" style="35" customWidth="1"/>
    <col min="7707" max="7707" width="14.28515625" style="35" customWidth="1"/>
    <col min="7708" max="7708" width="12.85546875" style="35" customWidth="1"/>
    <col min="7709" max="7709" width="12" style="35" customWidth="1"/>
    <col min="7710" max="7710" width="16.28515625" style="35" customWidth="1"/>
    <col min="7711" max="7711" width="14.5703125" style="35" customWidth="1"/>
    <col min="7712" max="7712" width="16.85546875" style="35" customWidth="1"/>
    <col min="7713" max="7713" width="11.140625" style="35" customWidth="1"/>
    <col min="7714" max="7714" width="10.42578125" style="35" customWidth="1"/>
    <col min="7715" max="7715" width="10.85546875" style="35" customWidth="1"/>
    <col min="7716" max="7716" width="10.140625" style="35" customWidth="1"/>
    <col min="7717" max="7717" width="12.85546875" style="35" customWidth="1"/>
    <col min="7718" max="7719" width="11" style="35" customWidth="1"/>
    <col min="7720" max="7720" width="11.5703125" style="35" customWidth="1"/>
    <col min="7721" max="7721" width="11.28515625" style="35" customWidth="1"/>
    <col min="7722" max="7722" width="10.140625" style="35" customWidth="1"/>
    <col min="7723" max="7724" width="11.85546875" style="35" customWidth="1"/>
    <col min="7725" max="7725" width="12.28515625" style="35" customWidth="1"/>
    <col min="7726" max="7726" width="12.7109375" style="35" customWidth="1"/>
    <col min="7727" max="7727" width="15.140625" style="35" customWidth="1"/>
    <col min="7728" max="7728" width="10" style="35" customWidth="1"/>
    <col min="7729" max="7739" width="7.85546875" style="35" customWidth="1"/>
    <col min="7740" max="7740" width="9.140625" style="35" customWidth="1"/>
    <col min="7741" max="7741" width="8.28515625" style="35" customWidth="1"/>
    <col min="7742" max="7742" width="10.140625" style="35" customWidth="1"/>
    <col min="7743" max="7743" width="9.140625" style="35"/>
    <col min="7744" max="7744" width="11.85546875" style="35" customWidth="1"/>
    <col min="7745" max="7745" width="14.28515625" style="35" customWidth="1"/>
    <col min="7746" max="7945" width="9.140625" style="35"/>
    <col min="7946" max="7946" width="0" style="35" hidden="1" customWidth="1"/>
    <col min="7947" max="7947" width="15.5703125" style="35" customWidth="1"/>
    <col min="7948" max="7948" width="55.140625" style="35" customWidth="1"/>
    <col min="7949" max="7949" width="15.5703125" style="35" customWidth="1"/>
    <col min="7950" max="7951" width="13" style="35" customWidth="1"/>
    <col min="7952" max="7953" width="13.140625" style="35" customWidth="1"/>
    <col min="7954" max="7954" width="10.5703125" style="35" customWidth="1"/>
    <col min="7955" max="7955" width="12.42578125" style="35" customWidth="1"/>
    <col min="7956" max="7956" width="11.5703125" style="35" customWidth="1"/>
    <col min="7957" max="7957" width="12.28515625" style="35" customWidth="1"/>
    <col min="7958" max="7958" width="12.7109375" style="35" customWidth="1"/>
    <col min="7959" max="7959" width="12.5703125" style="35" customWidth="1"/>
    <col min="7960" max="7960" width="13.140625" style="35" customWidth="1"/>
    <col min="7961" max="7961" width="13.42578125" style="35" customWidth="1"/>
    <col min="7962" max="7962" width="10.28515625" style="35" customWidth="1"/>
    <col min="7963" max="7963" width="14.28515625" style="35" customWidth="1"/>
    <col min="7964" max="7964" width="12.85546875" style="35" customWidth="1"/>
    <col min="7965" max="7965" width="12" style="35" customWidth="1"/>
    <col min="7966" max="7966" width="16.28515625" style="35" customWidth="1"/>
    <col min="7967" max="7967" width="14.5703125" style="35" customWidth="1"/>
    <col min="7968" max="7968" width="16.85546875" style="35" customWidth="1"/>
    <col min="7969" max="7969" width="11.140625" style="35" customWidth="1"/>
    <col min="7970" max="7970" width="10.42578125" style="35" customWidth="1"/>
    <col min="7971" max="7971" width="10.85546875" style="35" customWidth="1"/>
    <col min="7972" max="7972" width="10.140625" style="35" customWidth="1"/>
    <col min="7973" max="7973" width="12.85546875" style="35" customWidth="1"/>
    <col min="7974" max="7975" width="11" style="35" customWidth="1"/>
    <col min="7976" max="7976" width="11.5703125" style="35" customWidth="1"/>
    <col min="7977" max="7977" width="11.28515625" style="35" customWidth="1"/>
    <col min="7978" max="7978" width="10.140625" style="35" customWidth="1"/>
    <col min="7979" max="7980" width="11.85546875" style="35" customWidth="1"/>
    <col min="7981" max="7981" width="12.28515625" style="35" customWidth="1"/>
    <col min="7982" max="7982" width="12.7109375" style="35" customWidth="1"/>
    <col min="7983" max="7983" width="15.140625" style="35" customWidth="1"/>
    <col min="7984" max="7984" width="10" style="35" customWidth="1"/>
    <col min="7985" max="7995" width="7.85546875" style="35" customWidth="1"/>
    <col min="7996" max="7996" width="9.140625" style="35" customWidth="1"/>
    <col min="7997" max="7997" width="8.28515625" style="35" customWidth="1"/>
    <col min="7998" max="7998" width="10.140625" style="35" customWidth="1"/>
    <col min="7999" max="7999" width="9.140625" style="35"/>
    <col min="8000" max="8000" width="11.85546875" style="35" customWidth="1"/>
    <col min="8001" max="8001" width="14.28515625" style="35" customWidth="1"/>
    <col min="8002" max="8201" width="9.140625" style="35"/>
    <col min="8202" max="8202" width="0" style="35" hidden="1" customWidth="1"/>
    <col min="8203" max="8203" width="15.5703125" style="35" customWidth="1"/>
    <col min="8204" max="8204" width="55.140625" style="35" customWidth="1"/>
    <col min="8205" max="8205" width="15.5703125" style="35" customWidth="1"/>
    <col min="8206" max="8207" width="13" style="35" customWidth="1"/>
    <col min="8208" max="8209" width="13.140625" style="35" customWidth="1"/>
    <col min="8210" max="8210" width="10.5703125" style="35" customWidth="1"/>
    <col min="8211" max="8211" width="12.42578125" style="35" customWidth="1"/>
    <col min="8212" max="8212" width="11.5703125" style="35" customWidth="1"/>
    <col min="8213" max="8213" width="12.28515625" style="35" customWidth="1"/>
    <col min="8214" max="8214" width="12.7109375" style="35" customWidth="1"/>
    <col min="8215" max="8215" width="12.5703125" style="35" customWidth="1"/>
    <col min="8216" max="8216" width="13.140625" style="35" customWidth="1"/>
    <col min="8217" max="8217" width="13.42578125" style="35" customWidth="1"/>
    <col min="8218" max="8218" width="10.28515625" style="35" customWidth="1"/>
    <col min="8219" max="8219" width="14.28515625" style="35" customWidth="1"/>
    <col min="8220" max="8220" width="12.85546875" style="35" customWidth="1"/>
    <col min="8221" max="8221" width="12" style="35" customWidth="1"/>
    <col min="8222" max="8222" width="16.28515625" style="35" customWidth="1"/>
    <col min="8223" max="8223" width="14.5703125" style="35" customWidth="1"/>
    <col min="8224" max="8224" width="16.85546875" style="35" customWidth="1"/>
    <col min="8225" max="8225" width="11.140625" style="35" customWidth="1"/>
    <col min="8226" max="8226" width="10.42578125" style="35" customWidth="1"/>
    <col min="8227" max="8227" width="10.85546875" style="35" customWidth="1"/>
    <col min="8228" max="8228" width="10.140625" style="35" customWidth="1"/>
    <col min="8229" max="8229" width="12.85546875" style="35" customWidth="1"/>
    <col min="8230" max="8231" width="11" style="35" customWidth="1"/>
    <col min="8232" max="8232" width="11.5703125" style="35" customWidth="1"/>
    <col min="8233" max="8233" width="11.28515625" style="35" customWidth="1"/>
    <col min="8234" max="8234" width="10.140625" style="35" customWidth="1"/>
    <col min="8235" max="8236" width="11.85546875" style="35" customWidth="1"/>
    <col min="8237" max="8237" width="12.28515625" style="35" customWidth="1"/>
    <col min="8238" max="8238" width="12.7109375" style="35" customWidth="1"/>
    <col min="8239" max="8239" width="15.140625" style="35" customWidth="1"/>
    <col min="8240" max="8240" width="10" style="35" customWidth="1"/>
    <col min="8241" max="8251" width="7.85546875" style="35" customWidth="1"/>
    <col min="8252" max="8252" width="9.140625" style="35" customWidth="1"/>
    <col min="8253" max="8253" width="8.28515625" style="35" customWidth="1"/>
    <col min="8254" max="8254" width="10.140625" style="35" customWidth="1"/>
    <col min="8255" max="8255" width="9.140625" style="35"/>
    <col min="8256" max="8256" width="11.85546875" style="35" customWidth="1"/>
    <col min="8257" max="8257" width="14.28515625" style="35" customWidth="1"/>
    <col min="8258" max="8457" width="9.140625" style="35"/>
    <col min="8458" max="8458" width="0" style="35" hidden="1" customWidth="1"/>
    <col min="8459" max="8459" width="15.5703125" style="35" customWidth="1"/>
    <col min="8460" max="8460" width="55.140625" style="35" customWidth="1"/>
    <col min="8461" max="8461" width="15.5703125" style="35" customWidth="1"/>
    <col min="8462" max="8463" width="13" style="35" customWidth="1"/>
    <col min="8464" max="8465" width="13.140625" style="35" customWidth="1"/>
    <col min="8466" max="8466" width="10.5703125" style="35" customWidth="1"/>
    <col min="8467" max="8467" width="12.42578125" style="35" customWidth="1"/>
    <col min="8468" max="8468" width="11.5703125" style="35" customWidth="1"/>
    <col min="8469" max="8469" width="12.28515625" style="35" customWidth="1"/>
    <col min="8470" max="8470" width="12.7109375" style="35" customWidth="1"/>
    <col min="8471" max="8471" width="12.5703125" style="35" customWidth="1"/>
    <col min="8472" max="8472" width="13.140625" style="35" customWidth="1"/>
    <col min="8473" max="8473" width="13.42578125" style="35" customWidth="1"/>
    <col min="8474" max="8474" width="10.28515625" style="35" customWidth="1"/>
    <col min="8475" max="8475" width="14.28515625" style="35" customWidth="1"/>
    <col min="8476" max="8476" width="12.85546875" style="35" customWidth="1"/>
    <col min="8477" max="8477" width="12" style="35" customWidth="1"/>
    <col min="8478" max="8478" width="16.28515625" style="35" customWidth="1"/>
    <col min="8479" max="8479" width="14.5703125" style="35" customWidth="1"/>
    <col min="8480" max="8480" width="16.85546875" style="35" customWidth="1"/>
    <col min="8481" max="8481" width="11.140625" style="35" customWidth="1"/>
    <col min="8482" max="8482" width="10.42578125" style="35" customWidth="1"/>
    <col min="8483" max="8483" width="10.85546875" style="35" customWidth="1"/>
    <col min="8484" max="8484" width="10.140625" style="35" customWidth="1"/>
    <col min="8485" max="8485" width="12.85546875" style="35" customWidth="1"/>
    <col min="8486" max="8487" width="11" style="35" customWidth="1"/>
    <col min="8488" max="8488" width="11.5703125" style="35" customWidth="1"/>
    <col min="8489" max="8489" width="11.28515625" style="35" customWidth="1"/>
    <col min="8490" max="8490" width="10.140625" style="35" customWidth="1"/>
    <col min="8491" max="8492" width="11.85546875" style="35" customWidth="1"/>
    <col min="8493" max="8493" width="12.28515625" style="35" customWidth="1"/>
    <col min="8494" max="8494" width="12.7109375" style="35" customWidth="1"/>
    <col min="8495" max="8495" width="15.140625" style="35" customWidth="1"/>
    <col min="8496" max="8496" width="10" style="35" customWidth="1"/>
    <col min="8497" max="8507" width="7.85546875" style="35" customWidth="1"/>
    <col min="8508" max="8508" width="9.140625" style="35" customWidth="1"/>
    <col min="8509" max="8509" width="8.28515625" style="35" customWidth="1"/>
    <col min="8510" max="8510" width="10.140625" style="35" customWidth="1"/>
    <col min="8511" max="8511" width="9.140625" style="35"/>
    <col min="8512" max="8512" width="11.85546875" style="35" customWidth="1"/>
    <col min="8513" max="8513" width="14.28515625" style="35" customWidth="1"/>
    <col min="8514" max="8713" width="9.140625" style="35"/>
    <col min="8714" max="8714" width="0" style="35" hidden="1" customWidth="1"/>
    <col min="8715" max="8715" width="15.5703125" style="35" customWidth="1"/>
    <col min="8716" max="8716" width="55.140625" style="35" customWidth="1"/>
    <col min="8717" max="8717" width="15.5703125" style="35" customWidth="1"/>
    <col min="8718" max="8719" width="13" style="35" customWidth="1"/>
    <col min="8720" max="8721" width="13.140625" style="35" customWidth="1"/>
    <col min="8722" max="8722" width="10.5703125" style="35" customWidth="1"/>
    <col min="8723" max="8723" width="12.42578125" style="35" customWidth="1"/>
    <col min="8724" max="8724" width="11.5703125" style="35" customWidth="1"/>
    <col min="8725" max="8725" width="12.28515625" style="35" customWidth="1"/>
    <col min="8726" max="8726" width="12.7109375" style="35" customWidth="1"/>
    <col min="8727" max="8727" width="12.5703125" style="35" customWidth="1"/>
    <col min="8728" max="8728" width="13.140625" style="35" customWidth="1"/>
    <col min="8729" max="8729" width="13.42578125" style="35" customWidth="1"/>
    <col min="8730" max="8730" width="10.28515625" style="35" customWidth="1"/>
    <col min="8731" max="8731" width="14.28515625" style="35" customWidth="1"/>
    <col min="8732" max="8732" width="12.85546875" style="35" customWidth="1"/>
    <col min="8733" max="8733" width="12" style="35" customWidth="1"/>
    <col min="8734" max="8734" width="16.28515625" style="35" customWidth="1"/>
    <col min="8735" max="8735" width="14.5703125" style="35" customWidth="1"/>
    <col min="8736" max="8736" width="16.85546875" style="35" customWidth="1"/>
    <col min="8737" max="8737" width="11.140625" style="35" customWidth="1"/>
    <col min="8738" max="8738" width="10.42578125" style="35" customWidth="1"/>
    <col min="8739" max="8739" width="10.85546875" style="35" customWidth="1"/>
    <col min="8740" max="8740" width="10.140625" style="35" customWidth="1"/>
    <col min="8741" max="8741" width="12.85546875" style="35" customWidth="1"/>
    <col min="8742" max="8743" width="11" style="35" customWidth="1"/>
    <col min="8744" max="8744" width="11.5703125" style="35" customWidth="1"/>
    <col min="8745" max="8745" width="11.28515625" style="35" customWidth="1"/>
    <col min="8746" max="8746" width="10.140625" style="35" customWidth="1"/>
    <col min="8747" max="8748" width="11.85546875" style="35" customWidth="1"/>
    <col min="8749" max="8749" width="12.28515625" style="35" customWidth="1"/>
    <col min="8750" max="8750" width="12.7109375" style="35" customWidth="1"/>
    <col min="8751" max="8751" width="15.140625" style="35" customWidth="1"/>
    <col min="8752" max="8752" width="10" style="35" customWidth="1"/>
    <col min="8753" max="8763" width="7.85546875" style="35" customWidth="1"/>
    <col min="8764" max="8764" width="9.140625" style="35" customWidth="1"/>
    <col min="8765" max="8765" width="8.28515625" style="35" customWidth="1"/>
    <col min="8766" max="8766" width="10.140625" style="35" customWidth="1"/>
    <col min="8767" max="8767" width="9.140625" style="35"/>
    <col min="8768" max="8768" width="11.85546875" style="35" customWidth="1"/>
    <col min="8769" max="8769" width="14.28515625" style="35" customWidth="1"/>
    <col min="8770" max="8969" width="9.140625" style="35"/>
    <col min="8970" max="8970" width="0" style="35" hidden="1" customWidth="1"/>
    <col min="8971" max="8971" width="15.5703125" style="35" customWidth="1"/>
    <col min="8972" max="8972" width="55.140625" style="35" customWidth="1"/>
    <col min="8973" max="8973" width="15.5703125" style="35" customWidth="1"/>
    <col min="8974" max="8975" width="13" style="35" customWidth="1"/>
    <col min="8976" max="8977" width="13.140625" style="35" customWidth="1"/>
    <col min="8978" max="8978" width="10.5703125" style="35" customWidth="1"/>
    <col min="8979" max="8979" width="12.42578125" style="35" customWidth="1"/>
    <col min="8980" max="8980" width="11.5703125" style="35" customWidth="1"/>
    <col min="8981" max="8981" width="12.28515625" style="35" customWidth="1"/>
    <col min="8982" max="8982" width="12.7109375" style="35" customWidth="1"/>
    <col min="8983" max="8983" width="12.5703125" style="35" customWidth="1"/>
    <col min="8984" max="8984" width="13.140625" style="35" customWidth="1"/>
    <col min="8985" max="8985" width="13.42578125" style="35" customWidth="1"/>
    <col min="8986" max="8986" width="10.28515625" style="35" customWidth="1"/>
    <col min="8987" max="8987" width="14.28515625" style="35" customWidth="1"/>
    <col min="8988" max="8988" width="12.85546875" style="35" customWidth="1"/>
    <col min="8989" max="8989" width="12" style="35" customWidth="1"/>
    <col min="8990" max="8990" width="16.28515625" style="35" customWidth="1"/>
    <col min="8991" max="8991" width="14.5703125" style="35" customWidth="1"/>
    <col min="8992" max="8992" width="16.85546875" style="35" customWidth="1"/>
    <col min="8993" max="8993" width="11.140625" style="35" customWidth="1"/>
    <col min="8994" max="8994" width="10.42578125" style="35" customWidth="1"/>
    <col min="8995" max="8995" width="10.85546875" style="35" customWidth="1"/>
    <col min="8996" max="8996" width="10.140625" style="35" customWidth="1"/>
    <col min="8997" max="8997" width="12.85546875" style="35" customWidth="1"/>
    <col min="8998" max="8999" width="11" style="35" customWidth="1"/>
    <col min="9000" max="9000" width="11.5703125" style="35" customWidth="1"/>
    <col min="9001" max="9001" width="11.28515625" style="35" customWidth="1"/>
    <col min="9002" max="9002" width="10.140625" style="35" customWidth="1"/>
    <col min="9003" max="9004" width="11.85546875" style="35" customWidth="1"/>
    <col min="9005" max="9005" width="12.28515625" style="35" customWidth="1"/>
    <col min="9006" max="9006" width="12.7109375" style="35" customWidth="1"/>
    <col min="9007" max="9007" width="15.140625" style="35" customWidth="1"/>
    <col min="9008" max="9008" width="10" style="35" customWidth="1"/>
    <col min="9009" max="9019" width="7.85546875" style="35" customWidth="1"/>
    <col min="9020" max="9020" width="9.140625" style="35" customWidth="1"/>
    <col min="9021" max="9021" width="8.28515625" style="35" customWidth="1"/>
    <col min="9022" max="9022" width="10.140625" style="35" customWidth="1"/>
    <col min="9023" max="9023" width="9.140625" style="35"/>
    <col min="9024" max="9024" width="11.85546875" style="35" customWidth="1"/>
    <col min="9025" max="9025" width="14.28515625" style="35" customWidth="1"/>
    <col min="9026" max="9225" width="9.140625" style="35"/>
    <col min="9226" max="9226" width="0" style="35" hidden="1" customWidth="1"/>
    <col min="9227" max="9227" width="15.5703125" style="35" customWidth="1"/>
    <col min="9228" max="9228" width="55.140625" style="35" customWidth="1"/>
    <col min="9229" max="9229" width="15.5703125" style="35" customWidth="1"/>
    <col min="9230" max="9231" width="13" style="35" customWidth="1"/>
    <col min="9232" max="9233" width="13.140625" style="35" customWidth="1"/>
    <col min="9234" max="9234" width="10.5703125" style="35" customWidth="1"/>
    <col min="9235" max="9235" width="12.42578125" style="35" customWidth="1"/>
    <col min="9236" max="9236" width="11.5703125" style="35" customWidth="1"/>
    <col min="9237" max="9237" width="12.28515625" style="35" customWidth="1"/>
    <col min="9238" max="9238" width="12.7109375" style="35" customWidth="1"/>
    <col min="9239" max="9239" width="12.5703125" style="35" customWidth="1"/>
    <col min="9240" max="9240" width="13.140625" style="35" customWidth="1"/>
    <col min="9241" max="9241" width="13.42578125" style="35" customWidth="1"/>
    <col min="9242" max="9242" width="10.28515625" style="35" customWidth="1"/>
    <col min="9243" max="9243" width="14.28515625" style="35" customWidth="1"/>
    <col min="9244" max="9244" width="12.85546875" style="35" customWidth="1"/>
    <col min="9245" max="9245" width="12" style="35" customWidth="1"/>
    <col min="9246" max="9246" width="16.28515625" style="35" customWidth="1"/>
    <col min="9247" max="9247" width="14.5703125" style="35" customWidth="1"/>
    <col min="9248" max="9248" width="16.85546875" style="35" customWidth="1"/>
    <col min="9249" max="9249" width="11.140625" style="35" customWidth="1"/>
    <col min="9250" max="9250" width="10.42578125" style="35" customWidth="1"/>
    <col min="9251" max="9251" width="10.85546875" style="35" customWidth="1"/>
    <col min="9252" max="9252" width="10.140625" style="35" customWidth="1"/>
    <col min="9253" max="9253" width="12.85546875" style="35" customWidth="1"/>
    <col min="9254" max="9255" width="11" style="35" customWidth="1"/>
    <col min="9256" max="9256" width="11.5703125" style="35" customWidth="1"/>
    <col min="9257" max="9257" width="11.28515625" style="35" customWidth="1"/>
    <col min="9258" max="9258" width="10.140625" style="35" customWidth="1"/>
    <col min="9259" max="9260" width="11.85546875" style="35" customWidth="1"/>
    <col min="9261" max="9261" width="12.28515625" style="35" customWidth="1"/>
    <col min="9262" max="9262" width="12.7109375" style="35" customWidth="1"/>
    <col min="9263" max="9263" width="15.140625" style="35" customWidth="1"/>
    <col min="9264" max="9264" width="10" style="35" customWidth="1"/>
    <col min="9265" max="9275" width="7.85546875" style="35" customWidth="1"/>
    <col min="9276" max="9276" width="9.140625" style="35" customWidth="1"/>
    <col min="9277" max="9277" width="8.28515625" style="35" customWidth="1"/>
    <col min="9278" max="9278" width="10.140625" style="35" customWidth="1"/>
    <col min="9279" max="9279" width="9.140625" style="35"/>
    <col min="9280" max="9280" width="11.85546875" style="35" customWidth="1"/>
    <col min="9281" max="9281" width="14.28515625" style="35" customWidth="1"/>
    <col min="9282" max="9481" width="9.140625" style="35"/>
    <col min="9482" max="9482" width="0" style="35" hidden="1" customWidth="1"/>
    <col min="9483" max="9483" width="15.5703125" style="35" customWidth="1"/>
    <col min="9484" max="9484" width="55.140625" style="35" customWidth="1"/>
    <col min="9485" max="9485" width="15.5703125" style="35" customWidth="1"/>
    <col min="9486" max="9487" width="13" style="35" customWidth="1"/>
    <col min="9488" max="9489" width="13.140625" style="35" customWidth="1"/>
    <col min="9490" max="9490" width="10.5703125" style="35" customWidth="1"/>
    <col min="9491" max="9491" width="12.42578125" style="35" customWidth="1"/>
    <col min="9492" max="9492" width="11.5703125" style="35" customWidth="1"/>
    <col min="9493" max="9493" width="12.28515625" style="35" customWidth="1"/>
    <col min="9494" max="9494" width="12.7109375" style="35" customWidth="1"/>
    <col min="9495" max="9495" width="12.5703125" style="35" customWidth="1"/>
    <col min="9496" max="9496" width="13.140625" style="35" customWidth="1"/>
    <col min="9497" max="9497" width="13.42578125" style="35" customWidth="1"/>
    <col min="9498" max="9498" width="10.28515625" style="35" customWidth="1"/>
    <col min="9499" max="9499" width="14.28515625" style="35" customWidth="1"/>
    <col min="9500" max="9500" width="12.85546875" style="35" customWidth="1"/>
    <col min="9501" max="9501" width="12" style="35" customWidth="1"/>
    <col min="9502" max="9502" width="16.28515625" style="35" customWidth="1"/>
    <col min="9503" max="9503" width="14.5703125" style="35" customWidth="1"/>
    <col min="9504" max="9504" width="16.85546875" style="35" customWidth="1"/>
    <col min="9505" max="9505" width="11.140625" style="35" customWidth="1"/>
    <col min="9506" max="9506" width="10.42578125" style="35" customWidth="1"/>
    <col min="9507" max="9507" width="10.85546875" style="35" customWidth="1"/>
    <col min="9508" max="9508" width="10.140625" style="35" customWidth="1"/>
    <col min="9509" max="9509" width="12.85546875" style="35" customWidth="1"/>
    <col min="9510" max="9511" width="11" style="35" customWidth="1"/>
    <col min="9512" max="9512" width="11.5703125" style="35" customWidth="1"/>
    <col min="9513" max="9513" width="11.28515625" style="35" customWidth="1"/>
    <col min="9514" max="9514" width="10.140625" style="35" customWidth="1"/>
    <col min="9515" max="9516" width="11.85546875" style="35" customWidth="1"/>
    <col min="9517" max="9517" width="12.28515625" style="35" customWidth="1"/>
    <col min="9518" max="9518" width="12.7109375" style="35" customWidth="1"/>
    <col min="9519" max="9519" width="15.140625" style="35" customWidth="1"/>
    <col min="9520" max="9520" width="10" style="35" customWidth="1"/>
    <col min="9521" max="9531" width="7.85546875" style="35" customWidth="1"/>
    <col min="9532" max="9532" width="9.140625" style="35" customWidth="1"/>
    <col min="9533" max="9533" width="8.28515625" style="35" customWidth="1"/>
    <col min="9534" max="9534" width="10.140625" style="35" customWidth="1"/>
    <col min="9535" max="9535" width="9.140625" style="35"/>
    <col min="9536" max="9536" width="11.85546875" style="35" customWidth="1"/>
    <col min="9537" max="9537" width="14.28515625" style="35" customWidth="1"/>
    <col min="9538" max="9737" width="9.140625" style="35"/>
    <col min="9738" max="9738" width="0" style="35" hidden="1" customWidth="1"/>
    <col min="9739" max="9739" width="15.5703125" style="35" customWidth="1"/>
    <col min="9740" max="9740" width="55.140625" style="35" customWidth="1"/>
    <col min="9741" max="9741" width="15.5703125" style="35" customWidth="1"/>
    <col min="9742" max="9743" width="13" style="35" customWidth="1"/>
    <col min="9744" max="9745" width="13.140625" style="35" customWidth="1"/>
    <col min="9746" max="9746" width="10.5703125" style="35" customWidth="1"/>
    <col min="9747" max="9747" width="12.42578125" style="35" customWidth="1"/>
    <col min="9748" max="9748" width="11.5703125" style="35" customWidth="1"/>
    <col min="9749" max="9749" width="12.28515625" style="35" customWidth="1"/>
    <col min="9750" max="9750" width="12.7109375" style="35" customWidth="1"/>
    <col min="9751" max="9751" width="12.5703125" style="35" customWidth="1"/>
    <col min="9752" max="9752" width="13.140625" style="35" customWidth="1"/>
    <col min="9753" max="9753" width="13.42578125" style="35" customWidth="1"/>
    <col min="9754" max="9754" width="10.28515625" style="35" customWidth="1"/>
    <col min="9755" max="9755" width="14.28515625" style="35" customWidth="1"/>
    <col min="9756" max="9756" width="12.85546875" style="35" customWidth="1"/>
    <col min="9757" max="9757" width="12" style="35" customWidth="1"/>
    <col min="9758" max="9758" width="16.28515625" style="35" customWidth="1"/>
    <col min="9759" max="9759" width="14.5703125" style="35" customWidth="1"/>
    <col min="9760" max="9760" width="16.85546875" style="35" customWidth="1"/>
    <col min="9761" max="9761" width="11.140625" style="35" customWidth="1"/>
    <col min="9762" max="9762" width="10.42578125" style="35" customWidth="1"/>
    <col min="9763" max="9763" width="10.85546875" style="35" customWidth="1"/>
    <col min="9764" max="9764" width="10.140625" style="35" customWidth="1"/>
    <col min="9765" max="9765" width="12.85546875" style="35" customWidth="1"/>
    <col min="9766" max="9767" width="11" style="35" customWidth="1"/>
    <col min="9768" max="9768" width="11.5703125" style="35" customWidth="1"/>
    <col min="9769" max="9769" width="11.28515625" style="35" customWidth="1"/>
    <col min="9770" max="9770" width="10.140625" style="35" customWidth="1"/>
    <col min="9771" max="9772" width="11.85546875" style="35" customWidth="1"/>
    <col min="9773" max="9773" width="12.28515625" style="35" customWidth="1"/>
    <col min="9774" max="9774" width="12.7109375" style="35" customWidth="1"/>
    <col min="9775" max="9775" width="15.140625" style="35" customWidth="1"/>
    <col min="9776" max="9776" width="10" style="35" customWidth="1"/>
    <col min="9777" max="9787" width="7.85546875" style="35" customWidth="1"/>
    <col min="9788" max="9788" width="9.140625" style="35" customWidth="1"/>
    <col min="9789" max="9789" width="8.28515625" style="35" customWidth="1"/>
    <col min="9790" max="9790" width="10.140625" style="35" customWidth="1"/>
    <col min="9791" max="9791" width="9.140625" style="35"/>
    <col min="9792" max="9792" width="11.85546875" style="35" customWidth="1"/>
    <col min="9793" max="9793" width="14.28515625" style="35" customWidth="1"/>
    <col min="9794" max="9993" width="9.140625" style="35"/>
    <col min="9994" max="9994" width="0" style="35" hidden="1" customWidth="1"/>
    <col min="9995" max="9995" width="15.5703125" style="35" customWidth="1"/>
    <col min="9996" max="9996" width="55.140625" style="35" customWidth="1"/>
    <col min="9997" max="9997" width="15.5703125" style="35" customWidth="1"/>
    <col min="9998" max="9999" width="13" style="35" customWidth="1"/>
    <col min="10000" max="10001" width="13.140625" style="35" customWidth="1"/>
    <col min="10002" max="10002" width="10.5703125" style="35" customWidth="1"/>
    <col min="10003" max="10003" width="12.42578125" style="35" customWidth="1"/>
    <col min="10004" max="10004" width="11.5703125" style="35" customWidth="1"/>
    <col min="10005" max="10005" width="12.28515625" style="35" customWidth="1"/>
    <col min="10006" max="10006" width="12.7109375" style="35" customWidth="1"/>
    <col min="10007" max="10007" width="12.5703125" style="35" customWidth="1"/>
    <col min="10008" max="10008" width="13.140625" style="35" customWidth="1"/>
    <col min="10009" max="10009" width="13.42578125" style="35" customWidth="1"/>
    <col min="10010" max="10010" width="10.28515625" style="35" customWidth="1"/>
    <col min="10011" max="10011" width="14.28515625" style="35" customWidth="1"/>
    <col min="10012" max="10012" width="12.85546875" style="35" customWidth="1"/>
    <col min="10013" max="10013" width="12" style="35" customWidth="1"/>
    <col min="10014" max="10014" width="16.28515625" style="35" customWidth="1"/>
    <col min="10015" max="10015" width="14.5703125" style="35" customWidth="1"/>
    <col min="10016" max="10016" width="16.85546875" style="35" customWidth="1"/>
    <col min="10017" max="10017" width="11.140625" style="35" customWidth="1"/>
    <col min="10018" max="10018" width="10.42578125" style="35" customWidth="1"/>
    <col min="10019" max="10019" width="10.85546875" style="35" customWidth="1"/>
    <col min="10020" max="10020" width="10.140625" style="35" customWidth="1"/>
    <col min="10021" max="10021" width="12.85546875" style="35" customWidth="1"/>
    <col min="10022" max="10023" width="11" style="35" customWidth="1"/>
    <col min="10024" max="10024" width="11.5703125" style="35" customWidth="1"/>
    <col min="10025" max="10025" width="11.28515625" style="35" customWidth="1"/>
    <col min="10026" max="10026" width="10.140625" style="35" customWidth="1"/>
    <col min="10027" max="10028" width="11.85546875" style="35" customWidth="1"/>
    <col min="10029" max="10029" width="12.28515625" style="35" customWidth="1"/>
    <col min="10030" max="10030" width="12.7109375" style="35" customWidth="1"/>
    <col min="10031" max="10031" width="15.140625" style="35" customWidth="1"/>
    <col min="10032" max="10032" width="10" style="35" customWidth="1"/>
    <col min="10033" max="10043" width="7.85546875" style="35" customWidth="1"/>
    <col min="10044" max="10044" width="9.140625" style="35" customWidth="1"/>
    <col min="10045" max="10045" width="8.28515625" style="35" customWidth="1"/>
    <col min="10046" max="10046" width="10.140625" style="35" customWidth="1"/>
    <col min="10047" max="10047" width="9.140625" style="35"/>
    <col min="10048" max="10048" width="11.85546875" style="35" customWidth="1"/>
    <col min="10049" max="10049" width="14.28515625" style="35" customWidth="1"/>
    <col min="10050" max="10249" width="9.140625" style="35"/>
    <col min="10250" max="10250" width="0" style="35" hidden="1" customWidth="1"/>
    <col min="10251" max="10251" width="15.5703125" style="35" customWidth="1"/>
    <col min="10252" max="10252" width="55.140625" style="35" customWidth="1"/>
    <col min="10253" max="10253" width="15.5703125" style="35" customWidth="1"/>
    <col min="10254" max="10255" width="13" style="35" customWidth="1"/>
    <col min="10256" max="10257" width="13.140625" style="35" customWidth="1"/>
    <col min="10258" max="10258" width="10.5703125" style="35" customWidth="1"/>
    <col min="10259" max="10259" width="12.42578125" style="35" customWidth="1"/>
    <col min="10260" max="10260" width="11.5703125" style="35" customWidth="1"/>
    <col min="10261" max="10261" width="12.28515625" style="35" customWidth="1"/>
    <col min="10262" max="10262" width="12.7109375" style="35" customWidth="1"/>
    <col min="10263" max="10263" width="12.5703125" style="35" customWidth="1"/>
    <col min="10264" max="10264" width="13.140625" style="35" customWidth="1"/>
    <col min="10265" max="10265" width="13.42578125" style="35" customWidth="1"/>
    <col min="10266" max="10266" width="10.28515625" style="35" customWidth="1"/>
    <col min="10267" max="10267" width="14.28515625" style="35" customWidth="1"/>
    <col min="10268" max="10268" width="12.85546875" style="35" customWidth="1"/>
    <col min="10269" max="10269" width="12" style="35" customWidth="1"/>
    <col min="10270" max="10270" width="16.28515625" style="35" customWidth="1"/>
    <col min="10271" max="10271" width="14.5703125" style="35" customWidth="1"/>
    <col min="10272" max="10272" width="16.85546875" style="35" customWidth="1"/>
    <col min="10273" max="10273" width="11.140625" style="35" customWidth="1"/>
    <col min="10274" max="10274" width="10.42578125" style="35" customWidth="1"/>
    <col min="10275" max="10275" width="10.85546875" style="35" customWidth="1"/>
    <col min="10276" max="10276" width="10.140625" style="35" customWidth="1"/>
    <col min="10277" max="10277" width="12.85546875" style="35" customWidth="1"/>
    <col min="10278" max="10279" width="11" style="35" customWidth="1"/>
    <col min="10280" max="10280" width="11.5703125" style="35" customWidth="1"/>
    <col min="10281" max="10281" width="11.28515625" style="35" customWidth="1"/>
    <col min="10282" max="10282" width="10.140625" style="35" customWidth="1"/>
    <col min="10283" max="10284" width="11.85546875" style="35" customWidth="1"/>
    <col min="10285" max="10285" width="12.28515625" style="35" customWidth="1"/>
    <col min="10286" max="10286" width="12.7109375" style="35" customWidth="1"/>
    <col min="10287" max="10287" width="15.140625" style="35" customWidth="1"/>
    <col min="10288" max="10288" width="10" style="35" customWidth="1"/>
    <col min="10289" max="10299" width="7.85546875" style="35" customWidth="1"/>
    <col min="10300" max="10300" width="9.140625" style="35" customWidth="1"/>
    <col min="10301" max="10301" width="8.28515625" style="35" customWidth="1"/>
    <col min="10302" max="10302" width="10.140625" style="35" customWidth="1"/>
    <col min="10303" max="10303" width="9.140625" style="35"/>
    <col min="10304" max="10304" width="11.85546875" style="35" customWidth="1"/>
    <col min="10305" max="10305" width="14.28515625" style="35" customWidth="1"/>
    <col min="10306" max="10505" width="9.140625" style="35"/>
    <col min="10506" max="10506" width="0" style="35" hidden="1" customWidth="1"/>
    <col min="10507" max="10507" width="15.5703125" style="35" customWidth="1"/>
    <col min="10508" max="10508" width="55.140625" style="35" customWidth="1"/>
    <col min="10509" max="10509" width="15.5703125" style="35" customWidth="1"/>
    <col min="10510" max="10511" width="13" style="35" customWidth="1"/>
    <col min="10512" max="10513" width="13.140625" style="35" customWidth="1"/>
    <col min="10514" max="10514" width="10.5703125" style="35" customWidth="1"/>
    <col min="10515" max="10515" width="12.42578125" style="35" customWidth="1"/>
    <col min="10516" max="10516" width="11.5703125" style="35" customWidth="1"/>
    <col min="10517" max="10517" width="12.28515625" style="35" customWidth="1"/>
    <col min="10518" max="10518" width="12.7109375" style="35" customWidth="1"/>
    <col min="10519" max="10519" width="12.5703125" style="35" customWidth="1"/>
    <col min="10520" max="10520" width="13.140625" style="35" customWidth="1"/>
    <col min="10521" max="10521" width="13.42578125" style="35" customWidth="1"/>
    <col min="10522" max="10522" width="10.28515625" style="35" customWidth="1"/>
    <col min="10523" max="10523" width="14.28515625" style="35" customWidth="1"/>
    <col min="10524" max="10524" width="12.85546875" style="35" customWidth="1"/>
    <col min="10525" max="10525" width="12" style="35" customWidth="1"/>
    <col min="10526" max="10526" width="16.28515625" style="35" customWidth="1"/>
    <col min="10527" max="10527" width="14.5703125" style="35" customWidth="1"/>
    <col min="10528" max="10528" width="16.85546875" style="35" customWidth="1"/>
    <col min="10529" max="10529" width="11.140625" style="35" customWidth="1"/>
    <col min="10530" max="10530" width="10.42578125" style="35" customWidth="1"/>
    <col min="10531" max="10531" width="10.85546875" style="35" customWidth="1"/>
    <col min="10532" max="10532" width="10.140625" style="35" customWidth="1"/>
    <col min="10533" max="10533" width="12.85546875" style="35" customWidth="1"/>
    <col min="10534" max="10535" width="11" style="35" customWidth="1"/>
    <col min="10536" max="10536" width="11.5703125" style="35" customWidth="1"/>
    <col min="10537" max="10537" width="11.28515625" style="35" customWidth="1"/>
    <col min="10538" max="10538" width="10.140625" style="35" customWidth="1"/>
    <col min="10539" max="10540" width="11.85546875" style="35" customWidth="1"/>
    <col min="10541" max="10541" width="12.28515625" style="35" customWidth="1"/>
    <col min="10542" max="10542" width="12.7109375" style="35" customWidth="1"/>
    <col min="10543" max="10543" width="15.140625" style="35" customWidth="1"/>
    <col min="10544" max="10544" width="10" style="35" customWidth="1"/>
    <col min="10545" max="10555" width="7.85546875" style="35" customWidth="1"/>
    <col min="10556" max="10556" width="9.140625" style="35" customWidth="1"/>
    <col min="10557" max="10557" width="8.28515625" style="35" customWidth="1"/>
    <col min="10558" max="10558" width="10.140625" style="35" customWidth="1"/>
    <col min="10559" max="10559" width="9.140625" style="35"/>
    <col min="10560" max="10560" width="11.85546875" style="35" customWidth="1"/>
    <col min="10561" max="10561" width="14.28515625" style="35" customWidth="1"/>
    <col min="10562" max="10761" width="9.140625" style="35"/>
    <col min="10762" max="10762" width="0" style="35" hidden="1" customWidth="1"/>
    <col min="10763" max="10763" width="15.5703125" style="35" customWidth="1"/>
    <col min="10764" max="10764" width="55.140625" style="35" customWidth="1"/>
    <col min="10765" max="10765" width="15.5703125" style="35" customWidth="1"/>
    <col min="10766" max="10767" width="13" style="35" customWidth="1"/>
    <col min="10768" max="10769" width="13.140625" style="35" customWidth="1"/>
    <col min="10770" max="10770" width="10.5703125" style="35" customWidth="1"/>
    <col min="10771" max="10771" width="12.42578125" style="35" customWidth="1"/>
    <col min="10772" max="10772" width="11.5703125" style="35" customWidth="1"/>
    <col min="10773" max="10773" width="12.28515625" style="35" customWidth="1"/>
    <col min="10774" max="10774" width="12.7109375" style="35" customWidth="1"/>
    <col min="10775" max="10775" width="12.5703125" style="35" customWidth="1"/>
    <col min="10776" max="10776" width="13.140625" style="35" customWidth="1"/>
    <col min="10777" max="10777" width="13.42578125" style="35" customWidth="1"/>
    <col min="10778" max="10778" width="10.28515625" style="35" customWidth="1"/>
    <col min="10779" max="10779" width="14.28515625" style="35" customWidth="1"/>
    <col min="10780" max="10780" width="12.85546875" style="35" customWidth="1"/>
    <col min="10781" max="10781" width="12" style="35" customWidth="1"/>
    <col min="10782" max="10782" width="16.28515625" style="35" customWidth="1"/>
    <col min="10783" max="10783" width="14.5703125" style="35" customWidth="1"/>
    <col min="10784" max="10784" width="16.85546875" style="35" customWidth="1"/>
    <col min="10785" max="10785" width="11.140625" style="35" customWidth="1"/>
    <col min="10786" max="10786" width="10.42578125" style="35" customWidth="1"/>
    <col min="10787" max="10787" width="10.85546875" style="35" customWidth="1"/>
    <col min="10788" max="10788" width="10.140625" style="35" customWidth="1"/>
    <col min="10789" max="10789" width="12.85546875" style="35" customWidth="1"/>
    <col min="10790" max="10791" width="11" style="35" customWidth="1"/>
    <col min="10792" max="10792" width="11.5703125" style="35" customWidth="1"/>
    <col min="10793" max="10793" width="11.28515625" style="35" customWidth="1"/>
    <col min="10794" max="10794" width="10.140625" style="35" customWidth="1"/>
    <col min="10795" max="10796" width="11.85546875" style="35" customWidth="1"/>
    <col min="10797" max="10797" width="12.28515625" style="35" customWidth="1"/>
    <col min="10798" max="10798" width="12.7109375" style="35" customWidth="1"/>
    <col min="10799" max="10799" width="15.140625" style="35" customWidth="1"/>
    <col min="10800" max="10800" width="10" style="35" customWidth="1"/>
    <col min="10801" max="10811" width="7.85546875" style="35" customWidth="1"/>
    <col min="10812" max="10812" width="9.140625" style="35" customWidth="1"/>
    <col min="10813" max="10813" width="8.28515625" style="35" customWidth="1"/>
    <col min="10814" max="10814" width="10.140625" style="35" customWidth="1"/>
    <col min="10815" max="10815" width="9.140625" style="35"/>
    <col min="10816" max="10816" width="11.85546875" style="35" customWidth="1"/>
    <col min="10817" max="10817" width="14.28515625" style="35" customWidth="1"/>
    <col min="10818" max="11017" width="9.140625" style="35"/>
    <col min="11018" max="11018" width="0" style="35" hidden="1" customWidth="1"/>
    <col min="11019" max="11019" width="15.5703125" style="35" customWidth="1"/>
    <col min="11020" max="11020" width="55.140625" style="35" customWidth="1"/>
    <col min="11021" max="11021" width="15.5703125" style="35" customWidth="1"/>
    <col min="11022" max="11023" width="13" style="35" customWidth="1"/>
    <col min="11024" max="11025" width="13.140625" style="35" customWidth="1"/>
    <col min="11026" max="11026" width="10.5703125" style="35" customWidth="1"/>
    <col min="11027" max="11027" width="12.42578125" style="35" customWidth="1"/>
    <col min="11028" max="11028" width="11.5703125" style="35" customWidth="1"/>
    <col min="11029" max="11029" width="12.28515625" style="35" customWidth="1"/>
    <col min="11030" max="11030" width="12.7109375" style="35" customWidth="1"/>
    <col min="11031" max="11031" width="12.5703125" style="35" customWidth="1"/>
    <col min="11032" max="11032" width="13.140625" style="35" customWidth="1"/>
    <col min="11033" max="11033" width="13.42578125" style="35" customWidth="1"/>
    <col min="11034" max="11034" width="10.28515625" style="35" customWidth="1"/>
    <col min="11035" max="11035" width="14.28515625" style="35" customWidth="1"/>
    <col min="11036" max="11036" width="12.85546875" style="35" customWidth="1"/>
    <col min="11037" max="11037" width="12" style="35" customWidth="1"/>
    <col min="11038" max="11038" width="16.28515625" style="35" customWidth="1"/>
    <col min="11039" max="11039" width="14.5703125" style="35" customWidth="1"/>
    <col min="11040" max="11040" width="16.85546875" style="35" customWidth="1"/>
    <col min="11041" max="11041" width="11.140625" style="35" customWidth="1"/>
    <col min="11042" max="11042" width="10.42578125" style="35" customWidth="1"/>
    <col min="11043" max="11043" width="10.85546875" style="35" customWidth="1"/>
    <col min="11044" max="11044" width="10.140625" style="35" customWidth="1"/>
    <col min="11045" max="11045" width="12.85546875" style="35" customWidth="1"/>
    <col min="11046" max="11047" width="11" style="35" customWidth="1"/>
    <col min="11048" max="11048" width="11.5703125" style="35" customWidth="1"/>
    <col min="11049" max="11049" width="11.28515625" style="35" customWidth="1"/>
    <col min="11050" max="11050" width="10.140625" style="35" customWidth="1"/>
    <col min="11051" max="11052" width="11.85546875" style="35" customWidth="1"/>
    <col min="11053" max="11053" width="12.28515625" style="35" customWidth="1"/>
    <col min="11054" max="11054" width="12.7109375" style="35" customWidth="1"/>
    <col min="11055" max="11055" width="15.140625" style="35" customWidth="1"/>
    <col min="11056" max="11056" width="10" style="35" customWidth="1"/>
    <col min="11057" max="11067" width="7.85546875" style="35" customWidth="1"/>
    <col min="11068" max="11068" width="9.140625" style="35" customWidth="1"/>
    <col min="11069" max="11069" width="8.28515625" style="35" customWidth="1"/>
    <col min="11070" max="11070" width="10.140625" style="35" customWidth="1"/>
    <col min="11071" max="11071" width="9.140625" style="35"/>
    <col min="11072" max="11072" width="11.85546875" style="35" customWidth="1"/>
    <col min="11073" max="11073" width="14.28515625" style="35" customWidth="1"/>
    <col min="11074" max="11273" width="9.140625" style="35"/>
    <col min="11274" max="11274" width="0" style="35" hidden="1" customWidth="1"/>
    <col min="11275" max="11275" width="15.5703125" style="35" customWidth="1"/>
    <col min="11276" max="11276" width="55.140625" style="35" customWidth="1"/>
    <col min="11277" max="11277" width="15.5703125" style="35" customWidth="1"/>
    <col min="11278" max="11279" width="13" style="35" customWidth="1"/>
    <col min="11280" max="11281" width="13.140625" style="35" customWidth="1"/>
    <col min="11282" max="11282" width="10.5703125" style="35" customWidth="1"/>
    <col min="11283" max="11283" width="12.42578125" style="35" customWidth="1"/>
    <col min="11284" max="11284" width="11.5703125" style="35" customWidth="1"/>
    <col min="11285" max="11285" width="12.28515625" style="35" customWidth="1"/>
    <col min="11286" max="11286" width="12.7109375" style="35" customWidth="1"/>
    <col min="11287" max="11287" width="12.5703125" style="35" customWidth="1"/>
    <col min="11288" max="11288" width="13.140625" style="35" customWidth="1"/>
    <col min="11289" max="11289" width="13.42578125" style="35" customWidth="1"/>
    <col min="11290" max="11290" width="10.28515625" style="35" customWidth="1"/>
    <col min="11291" max="11291" width="14.28515625" style="35" customWidth="1"/>
    <col min="11292" max="11292" width="12.85546875" style="35" customWidth="1"/>
    <col min="11293" max="11293" width="12" style="35" customWidth="1"/>
    <col min="11294" max="11294" width="16.28515625" style="35" customWidth="1"/>
    <col min="11295" max="11295" width="14.5703125" style="35" customWidth="1"/>
    <col min="11296" max="11296" width="16.85546875" style="35" customWidth="1"/>
    <col min="11297" max="11297" width="11.140625" style="35" customWidth="1"/>
    <col min="11298" max="11298" width="10.42578125" style="35" customWidth="1"/>
    <col min="11299" max="11299" width="10.85546875" style="35" customWidth="1"/>
    <col min="11300" max="11300" width="10.140625" style="35" customWidth="1"/>
    <col min="11301" max="11301" width="12.85546875" style="35" customWidth="1"/>
    <col min="11302" max="11303" width="11" style="35" customWidth="1"/>
    <col min="11304" max="11304" width="11.5703125" style="35" customWidth="1"/>
    <col min="11305" max="11305" width="11.28515625" style="35" customWidth="1"/>
    <col min="11306" max="11306" width="10.140625" style="35" customWidth="1"/>
    <col min="11307" max="11308" width="11.85546875" style="35" customWidth="1"/>
    <col min="11309" max="11309" width="12.28515625" style="35" customWidth="1"/>
    <col min="11310" max="11310" width="12.7109375" style="35" customWidth="1"/>
    <col min="11311" max="11311" width="15.140625" style="35" customWidth="1"/>
    <col min="11312" max="11312" width="10" style="35" customWidth="1"/>
    <col min="11313" max="11323" width="7.85546875" style="35" customWidth="1"/>
    <col min="11324" max="11324" width="9.140625" style="35" customWidth="1"/>
    <col min="11325" max="11325" width="8.28515625" style="35" customWidth="1"/>
    <col min="11326" max="11326" width="10.140625" style="35" customWidth="1"/>
    <col min="11327" max="11327" width="9.140625" style="35"/>
    <col min="11328" max="11328" width="11.85546875" style="35" customWidth="1"/>
    <col min="11329" max="11329" width="14.28515625" style="35" customWidth="1"/>
    <col min="11330" max="11529" width="9.140625" style="35"/>
    <col min="11530" max="11530" width="0" style="35" hidden="1" customWidth="1"/>
    <col min="11531" max="11531" width="15.5703125" style="35" customWidth="1"/>
    <col min="11532" max="11532" width="55.140625" style="35" customWidth="1"/>
    <col min="11533" max="11533" width="15.5703125" style="35" customWidth="1"/>
    <col min="11534" max="11535" width="13" style="35" customWidth="1"/>
    <col min="11536" max="11537" width="13.140625" style="35" customWidth="1"/>
    <col min="11538" max="11538" width="10.5703125" style="35" customWidth="1"/>
    <col min="11539" max="11539" width="12.42578125" style="35" customWidth="1"/>
    <col min="11540" max="11540" width="11.5703125" style="35" customWidth="1"/>
    <col min="11541" max="11541" width="12.28515625" style="35" customWidth="1"/>
    <col min="11542" max="11542" width="12.7109375" style="35" customWidth="1"/>
    <col min="11543" max="11543" width="12.5703125" style="35" customWidth="1"/>
    <col min="11544" max="11544" width="13.140625" style="35" customWidth="1"/>
    <col min="11545" max="11545" width="13.42578125" style="35" customWidth="1"/>
    <col min="11546" max="11546" width="10.28515625" style="35" customWidth="1"/>
    <col min="11547" max="11547" width="14.28515625" style="35" customWidth="1"/>
    <col min="11548" max="11548" width="12.85546875" style="35" customWidth="1"/>
    <col min="11549" max="11549" width="12" style="35" customWidth="1"/>
    <col min="11550" max="11550" width="16.28515625" style="35" customWidth="1"/>
    <col min="11551" max="11551" width="14.5703125" style="35" customWidth="1"/>
    <col min="11552" max="11552" width="16.85546875" style="35" customWidth="1"/>
    <col min="11553" max="11553" width="11.140625" style="35" customWidth="1"/>
    <col min="11554" max="11554" width="10.42578125" style="35" customWidth="1"/>
    <col min="11555" max="11555" width="10.85546875" style="35" customWidth="1"/>
    <col min="11556" max="11556" width="10.140625" style="35" customWidth="1"/>
    <col min="11557" max="11557" width="12.85546875" style="35" customWidth="1"/>
    <col min="11558" max="11559" width="11" style="35" customWidth="1"/>
    <col min="11560" max="11560" width="11.5703125" style="35" customWidth="1"/>
    <col min="11561" max="11561" width="11.28515625" style="35" customWidth="1"/>
    <col min="11562" max="11562" width="10.140625" style="35" customWidth="1"/>
    <col min="11563" max="11564" width="11.85546875" style="35" customWidth="1"/>
    <col min="11565" max="11565" width="12.28515625" style="35" customWidth="1"/>
    <col min="11566" max="11566" width="12.7109375" style="35" customWidth="1"/>
    <col min="11567" max="11567" width="15.140625" style="35" customWidth="1"/>
    <col min="11568" max="11568" width="10" style="35" customWidth="1"/>
    <col min="11569" max="11579" width="7.85546875" style="35" customWidth="1"/>
    <col min="11580" max="11580" width="9.140625" style="35" customWidth="1"/>
    <col min="11581" max="11581" width="8.28515625" style="35" customWidth="1"/>
    <col min="11582" max="11582" width="10.140625" style="35" customWidth="1"/>
    <col min="11583" max="11583" width="9.140625" style="35"/>
    <col min="11584" max="11584" width="11.85546875" style="35" customWidth="1"/>
    <col min="11585" max="11585" width="14.28515625" style="35" customWidth="1"/>
    <col min="11586" max="11785" width="9.140625" style="35"/>
    <col min="11786" max="11786" width="0" style="35" hidden="1" customWidth="1"/>
    <col min="11787" max="11787" width="15.5703125" style="35" customWidth="1"/>
    <col min="11788" max="11788" width="55.140625" style="35" customWidth="1"/>
    <col min="11789" max="11789" width="15.5703125" style="35" customWidth="1"/>
    <col min="11790" max="11791" width="13" style="35" customWidth="1"/>
    <col min="11792" max="11793" width="13.140625" style="35" customWidth="1"/>
    <col min="11794" max="11794" width="10.5703125" style="35" customWidth="1"/>
    <col min="11795" max="11795" width="12.42578125" style="35" customWidth="1"/>
    <col min="11796" max="11796" width="11.5703125" style="35" customWidth="1"/>
    <col min="11797" max="11797" width="12.28515625" style="35" customWidth="1"/>
    <col min="11798" max="11798" width="12.7109375" style="35" customWidth="1"/>
    <col min="11799" max="11799" width="12.5703125" style="35" customWidth="1"/>
    <col min="11800" max="11800" width="13.140625" style="35" customWidth="1"/>
    <col min="11801" max="11801" width="13.42578125" style="35" customWidth="1"/>
    <col min="11802" max="11802" width="10.28515625" style="35" customWidth="1"/>
    <col min="11803" max="11803" width="14.28515625" style="35" customWidth="1"/>
    <col min="11804" max="11804" width="12.85546875" style="35" customWidth="1"/>
    <col min="11805" max="11805" width="12" style="35" customWidth="1"/>
    <col min="11806" max="11806" width="16.28515625" style="35" customWidth="1"/>
    <col min="11807" max="11807" width="14.5703125" style="35" customWidth="1"/>
    <col min="11808" max="11808" width="16.85546875" style="35" customWidth="1"/>
    <col min="11809" max="11809" width="11.140625" style="35" customWidth="1"/>
    <col min="11810" max="11810" width="10.42578125" style="35" customWidth="1"/>
    <col min="11811" max="11811" width="10.85546875" style="35" customWidth="1"/>
    <col min="11812" max="11812" width="10.140625" style="35" customWidth="1"/>
    <col min="11813" max="11813" width="12.85546875" style="35" customWidth="1"/>
    <col min="11814" max="11815" width="11" style="35" customWidth="1"/>
    <col min="11816" max="11816" width="11.5703125" style="35" customWidth="1"/>
    <col min="11817" max="11817" width="11.28515625" style="35" customWidth="1"/>
    <col min="11818" max="11818" width="10.140625" style="35" customWidth="1"/>
    <col min="11819" max="11820" width="11.85546875" style="35" customWidth="1"/>
    <col min="11821" max="11821" width="12.28515625" style="35" customWidth="1"/>
    <col min="11822" max="11822" width="12.7109375" style="35" customWidth="1"/>
    <col min="11823" max="11823" width="15.140625" style="35" customWidth="1"/>
    <col min="11824" max="11824" width="10" style="35" customWidth="1"/>
    <col min="11825" max="11835" width="7.85546875" style="35" customWidth="1"/>
    <col min="11836" max="11836" width="9.140625" style="35" customWidth="1"/>
    <col min="11837" max="11837" width="8.28515625" style="35" customWidth="1"/>
    <col min="11838" max="11838" width="10.140625" style="35" customWidth="1"/>
    <col min="11839" max="11839" width="9.140625" style="35"/>
    <col min="11840" max="11840" width="11.85546875" style="35" customWidth="1"/>
    <col min="11841" max="11841" width="14.28515625" style="35" customWidth="1"/>
    <col min="11842" max="12041" width="9.140625" style="35"/>
    <col min="12042" max="12042" width="0" style="35" hidden="1" customWidth="1"/>
    <col min="12043" max="12043" width="15.5703125" style="35" customWidth="1"/>
    <col min="12044" max="12044" width="55.140625" style="35" customWidth="1"/>
    <col min="12045" max="12045" width="15.5703125" style="35" customWidth="1"/>
    <col min="12046" max="12047" width="13" style="35" customWidth="1"/>
    <col min="12048" max="12049" width="13.140625" style="35" customWidth="1"/>
    <col min="12050" max="12050" width="10.5703125" style="35" customWidth="1"/>
    <col min="12051" max="12051" width="12.42578125" style="35" customWidth="1"/>
    <col min="12052" max="12052" width="11.5703125" style="35" customWidth="1"/>
    <col min="12053" max="12053" width="12.28515625" style="35" customWidth="1"/>
    <col min="12054" max="12054" width="12.7109375" style="35" customWidth="1"/>
    <col min="12055" max="12055" width="12.5703125" style="35" customWidth="1"/>
    <col min="12056" max="12056" width="13.140625" style="35" customWidth="1"/>
    <col min="12057" max="12057" width="13.42578125" style="35" customWidth="1"/>
    <col min="12058" max="12058" width="10.28515625" style="35" customWidth="1"/>
    <col min="12059" max="12059" width="14.28515625" style="35" customWidth="1"/>
    <col min="12060" max="12060" width="12.85546875" style="35" customWidth="1"/>
    <col min="12061" max="12061" width="12" style="35" customWidth="1"/>
    <col min="12062" max="12062" width="16.28515625" style="35" customWidth="1"/>
    <col min="12063" max="12063" width="14.5703125" style="35" customWidth="1"/>
    <col min="12064" max="12064" width="16.85546875" style="35" customWidth="1"/>
    <col min="12065" max="12065" width="11.140625" style="35" customWidth="1"/>
    <col min="12066" max="12066" width="10.42578125" style="35" customWidth="1"/>
    <col min="12067" max="12067" width="10.85546875" style="35" customWidth="1"/>
    <col min="12068" max="12068" width="10.140625" style="35" customWidth="1"/>
    <col min="12069" max="12069" width="12.85546875" style="35" customWidth="1"/>
    <col min="12070" max="12071" width="11" style="35" customWidth="1"/>
    <col min="12072" max="12072" width="11.5703125" style="35" customWidth="1"/>
    <col min="12073" max="12073" width="11.28515625" style="35" customWidth="1"/>
    <col min="12074" max="12074" width="10.140625" style="35" customWidth="1"/>
    <col min="12075" max="12076" width="11.85546875" style="35" customWidth="1"/>
    <col min="12077" max="12077" width="12.28515625" style="35" customWidth="1"/>
    <col min="12078" max="12078" width="12.7109375" style="35" customWidth="1"/>
    <col min="12079" max="12079" width="15.140625" style="35" customWidth="1"/>
    <col min="12080" max="12080" width="10" style="35" customWidth="1"/>
    <col min="12081" max="12091" width="7.85546875" style="35" customWidth="1"/>
    <col min="12092" max="12092" width="9.140625" style="35" customWidth="1"/>
    <col min="12093" max="12093" width="8.28515625" style="35" customWidth="1"/>
    <col min="12094" max="12094" width="10.140625" style="35" customWidth="1"/>
    <col min="12095" max="12095" width="9.140625" style="35"/>
    <col min="12096" max="12096" width="11.85546875" style="35" customWidth="1"/>
    <col min="12097" max="12097" width="14.28515625" style="35" customWidth="1"/>
    <col min="12098" max="12297" width="9.140625" style="35"/>
    <col min="12298" max="12298" width="0" style="35" hidden="1" customWidth="1"/>
    <col min="12299" max="12299" width="15.5703125" style="35" customWidth="1"/>
    <col min="12300" max="12300" width="55.140625" style="35" customWidth="1"/>
    <col min="12301" max="12301" width="15.5703125" style="35" customWidth="1"/>
    <col min="12302" max="12303" width="13" style="35" customWidth="1"/>
    <col min="12304" max="12305" width="13.140625" style="35" customWidth="1"/>
    <col min="12306" max="12306" width="10.5703125" style="35" customWidth="1"/>
    <col min="12307" max="12307" width="12.42578125" style="35" customWidth="1"/>
    <col min="12308" max="12308" width="11.5703125" style="35" customWidth="1"/>
    <col min="12309" max="12309" width="12.28515625" style="35" customWidth="1"/>
    <col min="12310" max="12310" width="12.7109375" style="35" customWidth="1"/>
    <col min="12311" max="12311" width="12.5703125" style="35" customWidth="1"/>
    <col min="12312" max="12312" width="13.140625" style="35" customWidth="1"/>
    <col min="12313" max="12313" width="13.42578125" style="35" customWidth="1"/>
    <col min="12314" max="12314" width="10.28515625" style="35" customWidth="1"/>
    <col min="12315" max="12315" width="14.28515625" style="35" customWidth="1"/>
    <col min="12316" max="12316" width="12.85546875" style="35" customWidth="1"/>
    <col min="12317" max="12317" width="12" style="35" customWidth="1"/>
    <col min="12318" max="12318" width="16.28515625" style="35" customWidth="1"/>
    <col min="12319" max="12319" width="14.5703125" style="35" customWidth="1"/>
    <col min="12320" max="12320" width="16.85546875" style="35" customWidth="1"/>
    <col min="12321" max="12321" width="11.140625" style="35" customWidth="1"/>
    <col min="12322" max="12322" width="10.42578125" style="35" customWidth="1"/>
    <col min="12323" max="12323" width="10.85546875" style="35" customWidth="1"/>
    <col min="12324" max="12324" width="10.140625" style="35" customWidth="1"/>
    <col min="12325" max="12325" width="12.85546875" style="35" customWidth="1"/>
    <col min="12326" max="12327" width="11" style="35" customWidth="1"/>
    <col min="12328" max="12328" width="11.5703125" style="35" customWidth="1"/>
    <col min="12329" max="12329" width="11.28515625" style="35" customWidth="1"/>
    <col min="12330" max="12330" width="10.140625" style="35" customWidth="1"/>
    <col min="12331" max="12332" width="11.85546875" style="35" customWidth="1"/>
    <col min="12333" max="12333" width="12.28515625" style="35" customWidth="1"/>
    <col min="12334" max="12334" width="12.7109375" style="35" customWidth="1"/>
    <col min="12335" max="12335" width="15.140625" style="35" customWidth="1"/>
    <col min="12336" max="12336" width="10" style="35" customWidth="1"/>
    <col min="12337" max="12347" width="7.85546875" style="35" customWidth="1"/>
    <col min="12348" max="12348" width="9.140625" style="35" customWidth="1"/>
    <col min="12349" max="12349" width="8.28515625" style="35" customWidth="1"/>
    <col min="12350" max="12350" width="10.140625" style="35" customWidth="1"/>
    <col min="12351" max="12351" width="9.140625" style="35"/>
    <col min="12352" max="12352" width="11.85546875" style="35" customWidth="1"/>
    <col min="12353" max="12353" width="14.28515625" style="35" customWidth="1"/>
    <col min="12354" max="12553" width="9.140625" style="35"/>
    <col min="12554" max="12554" width="0" style="35" hidden="1" customWidth="1"/>
    <col min="12555" max="12555" width="15.5703125" style="35" customWidth="1"/>
    <col min="12556" max="12556" width="55.140625" style="35" customWidth="1"/>
    <col min="12557" max="12557" width="15.5703125" style="35" customWidth="1"/>
    <col min="12558" max="12559" width="13" style="35" customWidth="1"/>
    <col min="12560" max="12561" width="13.140625" style="35" customWidth="1"/>
    <col min="12562" max="12562" width="10.5703125" style="35" customWidth="1"/>
    <col min="12563" max="12563" width="12.42578125" style="35" customWidth="1"/>
    <col min="12564" max="12564" width="11.5703125" style="35" customWidth="1"/>
    <col min="12565" max="12565" width="12.28515625" style="35" customWidth="1"/>
    <col min="12566" max="12566" width="12.7109375" style="35" customWidth="1"/>
    <col min="12567" max="12567" width="12.5703125" style="35" customWidth="1"/>
    <col min="12568" max="12568" width="13.140625" style="35" customWidth="1"/>
    <col min="12569" max="12569" width="13.42578125" style="35" customWidth="1"/>
    <col min="12570" max="12570" width="10.28515625" style="35" customWidth="1"/>
    <col min="12571" max="12571" width="14.28515625" style="35" customWidth="1"/>
    <col min="12572" max="12572" width="12.85546875" style="35" customWidth="1"/>
    <col min="12573" max="12573" width="12" style="35" customWidth="1"/>
    <col min="12574" max="12574" width="16.28515625" style="35" customWidth="1"/>
    <col min="12575" max="12575" width="14.5703125" style="35" customWidth="1"/>
    <col min="12576" max="12576" width="16.85546875" style="35" customWidth="1"/>
    <col min="12577" max="12577" width="11.140625" style="35" customWidth="1"/>
    <col min="12578" max="12578" width="10.42578125" style="35" customWidth="1"/>
    <col min="12579" max="12579" width="10.85546875" style="35" customWidth="1"/>
    <col min="12580" max="12580" width="10.140625" style="35" customWidth="1"/>
    <col min="12581" max="12581" width="12.85546875" style="35" customWidth="1"/>
    <col min="12582" max="12583" width="11" style="35" customWidth="1"/>
    <col min="12584" max="12584" width="11.5703125" style="35" customWidth="1"/>
    <col min="12585" max="12585" width="11.28515625" style="35" customWidth="1"/>
    <col min="12586" max="12586" width="10.140625" style="35" customWidth="1"/>
    <col min="12587" max="12588" width="11.85546875" style="35" customWidth="1"/>
    <col min="12589" max="12589" width="12.28515625" style="35" customWidth="1"/>
    <col min="12590" max="12590" width="12.7109375" style="35" customWidth="1"/>
    <col min="12591" max="12591" width="15.140625" style="35" customWidth="1"/>
    <col min="12592" max="12592" width="10" style="35" customWidth="1"/>
    <col min="12593" max="12603" width="7.85546875" style="35" customWidth="1"/>
    <col min="12604" max="12604" width="9.140625" style="35" customWidth="1"/>
    <col min="12605" max="12605" width="8.28515625" style="35" customWidth="1"/>
    <col min="12606" max="12606" width="10.140625" style="35" customWidth="1"/>
    <col min="12607" max="12607" width="9.140625" style="35"/>
    <col min="12608" max="12608" width="11.85546875" style="35" customWidth="1"/>
    <col min="12609" max="12609" width="14.28515625" style="35" customWidth="1"/>
    <col min="12610" max="12809" width="9.140625" style="35"/>
    <col min="12810" max="12810" width="0" style="35" hidden="1" customWidth="1"/>
    <col min="12811" max="12811" width="15.5703125" style="35" customWidth="1"/>
    <col min="12812" max="12812" width="55.140625" style="35" customWidth="1"/>
    <col min="12813" max="12813" width="15.5703125" style="35" customWidth="1"/>
    <col min="12814" max="12815" width="13" style="35" customWidth="1"/>
    <col min="12816" max="12817" width="13.140625" style="35" customWidth="1"/>
    <col min="12818" max="12818" width="10.5703125" style="35" customWidth="1"/>
    <col min="12819" max="12819" width="12.42578125" style="35" customWidth="1"/>
    <col min="12820" max="12820" width="11.5703125" style="35" customWidth="1"/>
    <col min="12821" max="12821" width="12.28515625" style="35" customWidth="1"/>
    <col min="12822" max="12822" width="12.7109375" style="35" customWidth="1"/>
    <col min="12823" max="12823" width="12.5703125" style="35" customWidth="1"/>
    <col min="12824" max="12824" width="13.140625" style="35" customWidth="1"/>
    <col min="12825" max="12825" width="13.42578125" style="35" customWidth="1"/>
    <col min="12826" max="12826" width="10.28515625" style="35" customWidth="1"/>
    <col min="12827" max="12827" width="14.28515625" style="35" customWidth="1"/>
    <col min="12828" max="12828" width="12.85546875" style="35" customWidth="1"/>
    <col min="12829" max="12829" width="12" style="35" customWidth="1"/>
    <col min="12830" max="12830" width="16.28515625" style="35" customWidth="1"/>
    <col min="12831" max="12831" width="14.5703125" style="35" customWidth="1"/>
    <col min="12832" max="12832" width="16.85546875" style="35" customWidth="1"/>
    <col min="12833" max="12833" width="11.140625" style="35" customWidth="1"/>
    <col min="12834" max="12834" width="10.42578125" style="35" customWidth="1"/>
    <col min="12835" max="12835" width="10.85546875" style="35" customWidth="1"/>
    <col min="12836" max="12836" width="10.140625" style="35" customWidth="1"/>
    <col min="12837" max="12837" width="12.85546875" style="35" customWidth="1"/>
    <col min="12838" max="12839" width="11" style="35" customWidth="1"/>
    <col min="12840" max="12840" width="11.5703125" style="35" customWidth="1"/>
    <col min="12841" max="12841" width="11.28515625" style="35" customWidth="1"/>
    <col min="12842" max="12842" width="10.140625" style="35" customWidth="1"/>
    <col min="12843" max="12844" width="11.85546875" style="35" customWidth="1"/>
    <col min="12845" max="12845" width="12.28515625" style="35" customWidth="1"/>
    <col min="12846" max="12846" width="12.7109375" style="35" customWidth="1"/>
    <col min="12847" max="12847" width="15.140625" style="35" customWidth="1"/>
    <col min="12848" max="12848" width="10" style="35" customWidth="1"/>
    <col min="12849" max="12859" width="7.85546875" style="35" customWidth="1"/>
    <col min="12860" max="12860" width="9.140625" style="35" customWidth="1"/>
    <col min="12861" max="12861" width="8.28515625" style="35" customWidth="1"/>
    <col min="12862" max="12862" width="10.140625" style="35" customWidth="1"/>
    <col min="12863" max="12863" width="9.140625" style="35"/>
    <col min="12864" max="12864" width="11.85546875" style="35" customWidth="1"/>
    <col min="12865" max="12865" width="14.28515625" style="35" customWidth="1"/>
    <col min="12866" max="13065" width="9.140625" style="35"/>
    <col min="13066" max="13066" width="0" style="35" hidden="1" customWidth="1"/>
    <col min="13067" max="13067" width="15.5703125" style="35" customWidth="1"/>
    <col min="13068" max="13068" width="55.140625" style="35" customWidth="1"/>
    <col min="13069" max="13069" width="15.5703125" style="35" customWidth="1"/>
    <col min="13070" max="13071" width="13" style="35" customWidth="1"/>
    <col min="13072" max="13073" width="13.140625" style="35" customWidth="1"/>
    <col min="13074" max="13074" width="10.5703125" style="35" customWidth="1"/>
    <col min="13075" max="13075" width="12.42578125" style="35" customWidth="1"/>
    <col min="13076" max="13076" width="11.5703125" style="35" customWidth="1"/>
    <col min="13077" max="13077" width="12.28515625" style="35" customWidth="1"/>
    <col min="13078" max="13078" width="12.7109375" style="35" customWidth="1"/>
    <col min="13079" max="13079" width="12.5703125" style="35" customWidth="1"/>
    <col min="13080" max="13080" width="13.140625" style="35" customWidth="1"/>
    <col min="13081" max="13081" width="13.42578125" style="35" customWidth="1"/>
    <col min="13082" max="13082" width="10.28515625" style="35" customWidth="1"/>
    <col min="13083" max="13083" width="14.28515625" style="35" customWidth="1"/>
    <col min="13084" max="13084" width="12.85546875" style="35" customWidth="1"/>
    <col min="13085" max="13085" width="12" style="35" customWidth="1"/>
    <col min="13086" max="13086" width="16.28515625" style="35" customWidth="1"/>
    <col min="13087" max="13087" width="14.5703125" style="35" customWidth="1"/>
    <col min="13088" max="13088" width="16.85546875" style="35" customWidth="1"/>
    <col min="13089" max="13089" width="11.140625" style="35" customWidth="1"/>
    <col min="13090" max="13090" width="10.42578125" style="35" customWidth="1"/>
    <col min="13091" max="13091" width="10.85546875" style="35" customWidth="1"/>
    <col min="13092" max="13092" width="10.140625" style="35" customWidth="1"/>
    <col min="13093" max="13093" width="12.85546875" style="35" customWidth="1"/>
    <col min="13094" max="13095" width="11" style="35" customWidth="1"/>
    <col min="13096" max="13096" width="11.5703125" style="35" customWidth="1"/>
    <col min="13097" max="13097" width="11.28515625" style="35" customWidth="1"/>
    <col min="13098" max="13098" width="10.140625" style="35" customWidth="1"/>
    <col min="13099" max="13100" width="11.85546875" style="35" customWidth="1"/>
    <col min="13101" max="13101" width="12.28515625" style="35" customWidth="1"/>
    <col min="13102" max="13102" width="12.7109375" style="35" customWidth="1"/>
    <col min="13103" max="13103" width="15.140625" style="35" customWidth="1"/>
    <col min="13104" max="13104" width="10" style="35" customWidth="1"/>
    <col min="13105" max="13115" width="7.85546875" style="35" customWidth="1"/>
    <col min="13116" max="13116" width="9.140625" style="35" customWidth="1"/>
    <col min="13117" max="13117" width="8.28515625" style="35" customWidth="1"/>
    <col min="13118" max="13118" width="10.140625" style="35" customWidth="1"/>
    <col min="13119" max="13119" width="9.140625" style="35"/>
    <col min="13120" max="13120" width="11.85546875" style="35" customWidth="1"/>
    <col min="13121" max="13121" width="14.28515625" style="35" customWidth="1"/>
    <col min="13122" max="13321" width="9.140625" style="35"/>
    <col min="13322" max="13322" width="0" style="35" hidden="1" customWidth="1"/>
    <col min="13323" max="13323" width="15.5703125" style="35" customWidth="1"/>
    <col min="13324" max="13324" width="55.140625" style="35" customWidth="1"/>
    <col min="13325" max="13325" width="15.5703125" style="35" customWidth="1"/>
    <col min="13326" max="13327" width="13" style="35" customWidth="1"/>
    <col min="13328" max="13329" width="13.140625" style="35" customWidth="1"/>
    <col min="13330" max="13330" width="10.5703125" style="35" customWidth="1"/>
    <col min="13331" max="13331" width="12.42578125" style="35" customWidth="1"/>
    <col min="13332" max="13332" width="11.5703125" style="35" customWidth="1"/>
    <col min="13333" max="13333" width="12.28515625" style="35" customWidth="1"/>
    <col min="13334" max="13334" width="12.7109375" style="35" customWidth="1"/>
    <col min="13335" max="13335" width="12.5703125" style="35" customWidth="1"/>
    <col min="13336" max="13336" width="13.140625" style="35" customWidth="1"/>
    <col min="13337" max="13337" width="13.42578125" style="35" customWidth="1"/>
    <col min="13338" max="13338" width="10.28515625" style="35" customWidth="1"/>
    <col min="13339" max="13339" width="14.28515625" style="35" customWidth="1"/>
    <col min="13340" max="13340" width="12.85546875" style="35" customWidth="1"/>
    <col min="13341" max="13341" width="12" style="35" customWidth="1"/>
    <col min="13342" max="13342" width="16.28515625" style="35" customWidth="1"/>
    <col min="13343" max="13343" width="14.5703125" style="35" customWidth="1"/>
    <col min="13344" max="13344" width="16.85546875" style="35" customWidth="1"/>
    <col min="13345" max="13345" width="11.140625" style="35" customWidth="1"/>
    <col min="13346" max="13346" width="10.42578125" style="35" customWidth="1"/>
    <col min="13347" max="13347" width="10.85546875" style="35" customWidth="1"/>
    <col min="13348" max="13348" width="10.140625" style="35" customWidth="1"/>
    <col min="13349" max="13349" width="12.85546875" style="35" customWidth="1"/>
    <col min="13350" max="13351" width="11" style="35" customWidth="1"/>
    <col min="13352" max="13352" width="11.5703125" style="35" customWidth="1"/>
    <col min="13353" max="13353" width="11.28515625" style="35" customWidth="1"/>
    <col min="13354" max="13354" width="10.140625" style="35" customWidth="1"/>
    <col min="13355" max="13356" width="11.85546875" style="35" customWidth="1"/>
    <col min="13357" max="13357" width="12.28515625" style="35" customWidth="1"/>
    <col min="13358" max="13358" width="12.7109375" style="35" customWidth="1"/>
    <col min="13359" max="13359" width="15.140625" style="35" customWidth="1"/>
    <col min="13360" max="13360" width="10" style="35" customWidth="1"/>
    <col min="13361" max="13371" width="7.85546875" style="35" customWidth="1"/>
    <col min="13372" max="13372" width="9.140625" style="35" customWidth="1"/>
    <col min="13373" max="13373" width="8.28515625" style="35" customWidth="1"/>
    <col min="13374" max="13374" width="10.140625" style="35" customWidth="1"/>
    <col min="13375" max="13375" width="9.140625" style="35"/>
    <col min="13376" max="13376" width="11.85546875" style="35" customWidth="1"/>
    <col min="13377" max="13377" width="14.28515625" style="35" customWidth="1"/>
    <col min="13378" max="13577" width="9.140625" style="35"/>
    <col min="13578" max="13578" width="0" style="35" hidden="1" customWidth="1"/>
    <col min="13579" max="13579" width="15.5703125" style="35" customWidth="1"/>
    <col min="13580" max="13580" width="55.140625" style="35" customWidth="1"/>
    <col min="13581" max="13581" width="15.5703125" style="35" customWidth="1"/>
    <col min="13582" max="13583" width="13" style="35" customWidth="1"/>
    <col min="13584" max="13585" width="13.140625" style="35" customWidth="1"/>
    <col min="13586" max="13586" width="10.5703125" style="35" customWidth="1"/>
    <col min="13587" max="13587" width="12.42578125" style="35" customWidth="1"/>
    <col min="13588" max="13588" width="11.5703125" style="35" customWidth="1"/>
    <col min="13589" max="13589" width="12.28515625" style="35" customWidth="1"/>
    <col min="13590" max="13590" width="12.7109375" style="35" customWidth="1"/>
    <col min="13591" max="13591" width="12.5703125" style="35" customWidth="1"/>
    <col min="13592" max="13592" width="13.140625" style="35" customWidth="1"/>
    <col min="13593" max="13593" width="13.42578125" style="35" customWidth="1"/>
    <col min="13594" max="13594" width="10.28515625" style="35" customWidth="1"/>
    <col min="13595" max="13595" width="14.28515625" style="35" customWidth="1"/>
    <col min="13596" max="13596" width="12.85546875" style="35" customWidth="1"/>
    <col min="13597" max="13597" width="12" style="35" customWidth="1"/>
    <col min="13598" max="13598" width="16.28515625" style="35" customWidth="1"/>
    <col min="13599" max="13599" width="14.5703125" style="35" customWidth="1"/>
    <col min="13600" max="13600" width="16.85546875" style="35" customWidth="1"/>
    <col min="13601" max="13601" width="11.140625" style="35" customWidth="1"/>
    <col min="13602" max="13602" width="10.42578125" style="35" customWidth="1"/>
    <col min="13603" max="13603" width="10.85546875" style="35" customWidth="1"/>
    <col min="13604" max="13604" width="10.140625" style="35" customWidth="1"/>
    <col min="13605" max="13605" width="12.85546875" style="35" customWidth="1"/>
    <col min="13606" max="13607" width="11" style="35" customWidth="1"/>
    <col min="13608" max="13608" width="11.5703125" style="35" customWidth="1"/>
    <col min="13609" max="13609" width="11.28515625" style="35" customWidth="1"/>
    <col min="13610" max="13610" width="10.140625" style="35" customWidth="1"/>
    <col min="13611" max="13612" width="11.85546875" style="35" customWidth="1"/>
    <col min="13613" max="13613" width="12.28515625" style="35" customWidth="1"/>
    <col min="13614" max="13614" width="12.7109375" style="35" customWidth="1"/>
    <col min="13615" max="13615" width="15.140625" style="35" customWidth="1"/>
    <col min="13616" max="13616" width="10" style="35" customWidth="1"/>
    <col min="13617" max="13627" width="7.85546875" style="35" customWidth="1"/>
    <col min="13628" max="13628" width="9.140625" style="35" customWidth="1"/>
    <col min="13629" max="13629" width="8.28515625" style="35" customWidth="1"/>
    <col min="13630" max="13630" width="10.140625" style="35" customWidth="1"/>
    <col min="13631" max="13631" width="9.140625" style="35"/>
    <col min="13632" max="13632" width="11.85546875" style="35" customWidth="1"/>
    <col min="13633" max="13633" width="14.28515625" style="35" customWidth="1"/>
    <col min="13634" max="13833" width="9.140625" style="35"/>
    <col min="13834" max="13834" width="0" style="35" hidden="1" customWidth="1"/>
    <col min="13835" max="13835" width="15.5703125" style="35" customWidth="1"/>
    <col min="13836" max="13836" width="55.140625" style="35" customWidth="1"/>
    <col min="13837" max="13837" width="15.5703125" style="35" customWidth="1"/>
    <col min="13838" max="13839" width="13" style="35" customWidth="1"/>
    <col min="13840" max="13841" width="13.140625" style="35" customWidth="1"/>
    <col min="13842" max="13842" width="10.5703125" style="35" customWidth="1"/>
    <col min="13843" max="13843" width="12.42578125" style="35" customWidth="1"/>
    <col min="13844" max="13844" width="11.5703125" style="35" customWidth="1"/>
    <col min="13845" max="13845" width="12.28515625" style="35" customWidth="1"/>
    <col min="13846" max="13846" width="12.7109375" style="35" customWidth="1"/>
    <col min="13847" max="13847" width="12.5703125" style="35" customWidth="1"/>
    <col min="13848" max="13848" width="13.140625" style="35" customWidth="1"/>
    <col min="13849" max="13849" width="13.42578125" style="35" customWidth="1"/>
    <col min="13850" max="13850" width="10.28515625" style="35" customWidth="1"/>
    <col min="13851" max="13851" width="14.28515625" style="35" customWidth="1"/>
    <col min="13852" max="13852" width="12.85546875" style="35" customWidth="1"/>
    <col min="13853" max="13853" width="12" style="35" customWidth="1"/>
    <col min="13854" max="13854" width="16.28515625" style="35" customWidth="1"/>
    <col min="13855" max="13855" width="14.5703125" style="35" customWidth="1"/>
    <col min="13856" max="13856" width="16.85546875" style="35" customWidth="1"/>
    <col min="13857" max="13857" width="11.140625" style="35" customWidth="1"/>
    <col min="13858" max="13858" width="10.42578125" style="35" customWidth="1"/>
    <col min="13859" max="13859" width="10.85546875" style="35" customWidth="1"/>
    <col min="13860" max="13860" width="10.140625" style="35" customWidth="1"/>
    <col min="13861" max="13861" width="12.85546875" style="35" customWidth="1"/>
    <col min="13862" max="13863" width="11" style="35" customWidth="1"/>
    <col min="13864" max="13864" width="11.5703125" style="35" customWidth="1"/>
    <col min="13865" max="13865" width="11.28515625" style="35" customWidth="1"/>
    <col min="13866" max="13866" width="10.140625" style="35" customWidth="1"/>
    <col min="13867" max="13868" width="11.85546875" style="35" customWidth="1"/>
    <col min="13869" max="13869" width="12.28515625" style="35" customWidth="1"/>
    <col min="13870" max="13870" width="12.7109375" style="35" customWidth="1"/>
    <col min="13871" max="13871" width="15.140625" style="35" customWidth="1"/>
    <col min="13872" max="13872" width="10" style="35" customWidth="1"/>
    <col min="13873" max="13883" width="7.85546875" style="35" customWidth="1"/>
    <col min="13884" max="13884" width="9.140625" style="35" customWidth="1"/>
    <col min="13885" max="13885" width="8.28515625" style="35" customWidth="1"/>
    <col min="13886" max="13886" width="10.140625" style="35" customWidth="1"/>
    <col min="13887" max="13887" width="9.140625" style="35"/>
    <col min="13888" max="13888" width="11.85546875" style="35" customWidth="1"/>
    <col min="13889" max="13889" width="14.28515625" style="35" customWidth="1"/>
    <col min="13890" max="14089" width="9.140625" style="35"/>
    <col min="14090" max="14090" width="0" style="35" hidden="1" customWidth="1"/>
    <col min="14091" max="14091" width="15.5703125" style="35" customWidth="1"/>
    <col min="14092" max="14092" width="55.140625" style="35" customWidth="1"/>
    <col min="14093" max="14093" width="15.5703125" style="35" customWidth="1"/>
    <col min="14094" max="14095" width="13" style="35" customWidth="1"/>
    <col min="14096" max="14097" width="13.140625" style="35" customWidth="1"/>
    <col min="14098" max="14098" width="10.5703125" style="35" customWidth="1"/>
    <col min="14099" max="14099" width="12.42578125" style="35" customWidth="1"/>
    <col min="14100" max="14100" width="11.5703125" style="35" customWidth="1"/>
    <col min="14101" max="14101" width="12.28515625" style="35" customWidth="1"/>
    <col min="14102" max="14102" width="12.7109375" style="35" customWidth="1"/>
    <col min="14103" max="14103" width="12.5703125" style="35" customWidth="1"/>
    <col min="14104" max="14104" width="13.140625" style="35" customWidth="1"/>
    <col min="14105" max="14105" width="13.42578125" style="35" customWidth="1"/>
    <col min="14106" max="14106" width="10.28515625" style="35" customWidth="1"/>
    <col min="14107" max="14107" width="14.28515625" style="35" customWidth="1"/>
    <col min="14108" max="14108" width="12.85546875" style="35" customWidth="1"/>
    <col min="14109" max="14109" width="12" style="35" customWidth="1"/>
    <col min="14110" max="14110" width="16.28515625" style="35" customWidth="1"/>
    <col min="14111" max="14111" width="14.5703125" style="35" customWidth="1"/>
    <col min="14112" max="14112" width="16.85546875" style="35" customWidth="1"/>
    <col min="14113" max="14113" width="11.140625" style="35" customWidth="1"/>
    <col min="14114" max="14114" width="10.42578125" style="35" customWidth="1"/>
    <col min="14115" max="14115" width="10.85546875" style="35" customWidth="1"/>
    <col min="14116" max="14116" width="10.140625" style="35" customWidth="1"/>
    <col min="14117" max="14117" width="12.85546875" style="35" customWidth="1"/>
    <col min="14118" max="14119" width="11" style="35" customWidth="1"/>
    <col min="14120" max="14120" width="11.5703125" style="35" customWidth="1"/>
    <col min="14121" max="14121" width="11.28515625" style="35" customWidth="1"/>
    <col min="14122" max="14122" width="10.140625" style="35" customWidth="1"/>
    <col min="14123" max="14124" width="11.85546875" style="35" customWidth="1"/>
    <col min="14125" max="14125" width="12.28515625" style="35" customWidth="1"/>
    <col min="14126" max="14126" width="12.7109375" style="35" customWidth="1"/>
    <col min="14127" max="14127" width="15.140625" style="35" customWidth="1"/>
    <col min="14128" max="14128" width="10" style="35" customWidth="1"/>
    <col min="14129" max="14139" width="7.85546875" style="35" customWidth="1"/>
    <col min="14140" max="14140" width="9.140625" style="35" customWidth="1"/>
    <col min="14141" max="14141" width="8.28515625" style="35" customWidth="1"/>
    <col min="14142" max="14142" width="10.140625" style="35" customWidth="1"/>
    <col min="14143" max="14143" width="9.140625" style="35"/>
    <col min="14144" max="14144" width="11.85546875" style="35" customWidth="1"/>
    <col min="14145" max="14145" width="14.28515625" style="35" customWidth="1"/>
    <col min="14146" max="14345" width="9.140625" style="35"/>
    <col min="14346" max="14346" width="0" style="35" hidden="1" customWidth="1"/>
    <col min="14347" max="14347" width="15.5703125" style="35" customWidth="1"/>
    <col min="14348" max="14348" width="55.140625" style="35" customWidth="1"/>
    <col min="14349" max="14349" width="15.5703125" style="35" customWidth="1"/>
    <col min="14350" max="14351" width="13" style="35" customWidth="1"/>
    <col min="14352" max="14353" width="13.140625" style="35" customWidth="1"/>
    <col min="14354" max="14354" width="10.5703125" style="35" customWidth="1"/>
    <col min="14355" max="14355" width="12.42578125" style="35" customWidth="1"/>
    <col min="14356" max="14356" width="11.5703125" style="35" customWidth="1"/>
    <col min="14357" max="14357" width="12.28515625" style="35" customWidth="1"/>
    <col min="14358" max="14358" width="12.7109375" style="35" customWidth="1"/>
    <col min="14359" max="14359" width="12.5703125" style="35" customWidth="1"/>
    <col min="14360" max="14360" width="13.140625" style="35" customWidth="1"/>
    <col min="14361" max="14361" width="13.42578125" style="35" customWidth="1"/>
    <col min="14362" max="14362" width="10.28515625" style="35" customWidth="1"/>
    <col min="14363" max="14363" width="14.28515625" style="35" customWidth="1"/>
    <col min="14364" max="14364" width="12.85546875" style="35" customWidth="1"/>
    <col min="14365" max="14365" width="12" style="35" customWidth="1"/>
    <col min="14366" max="14366" width="16.28515625" style="35" customWidth="1"/>
    <col min="14367" max="14367" width="14.5703125" style="35" customWidth="1"/>
    <col min="14368" max="14368" width="16.85546875" style="35" customWidth="1"/>
    <col min="14369" max="14369" width="11.140625" style="35" customWidth="1"/>
    <col min="14370" max="14370" width="10.42578125" style="35" customWidth="1"/>
    <col min="14371" max="14371" width="10.85546875" style="35" customWidth="1"/>
    <col min="14372" max="14372" width="10.140625" style="35" customWidth="1"/>
    <col min="14373" max="14373" width="12.85546875" style="35" customWidth="1"/>
    <col min="14374" max="14375" width="11" style="35" customWidth="1"/>
    <col min="14376" max="14376" width="11.5703125" style="35" customWidth="1"/>
    <col min="14377" max="14377" width="11.28515625" style="35" customWidth="1"/>
    <col min="14378" max="14378" width="10.140625" style="35" customWidth="1"/>
    <col min="14379" max="14380" width="11.85546875" style="35" customWidth="1"/>
    <col min="14381" max="14381" width="12.28515625" style="35" customWidth="1"/>
    <col min="14382" max="14382" width="12.7109375" style="35" customWidth="1"/>
    <col min="14383" max="14383" width="15.140625" style="35" customWidth="1"/>
    <col min="14384" max="14384" width="10" style="35" customWidth="1"/>
    <col min="14385" max="14395" width="7.85546875" style="35" customWidth="1"/>
    <col min="14396" max="14396" width="9.140625" style="35" customWidth="1"/>
    <col min="14397" max="14397" width="8.28515625" style="35" customWidth="1"/>
    <col min="14398" max="14398" width="10.140625" style="35" customWidth="1"/>
    <col min="14399" max="14399" width="9.140625" style="35"/>
    <col min="14400" max="14400" width="11.85546875" style="35" customWidth="1"/>
    <col min="14401" max="14401" width="14.28515625" style="35" customWidth="1"/>
    <col min="14402" max="14601" width="9.140625" style="35"/>
    <col min="14602" max="14602" width="0" style="35" hidden="1" customWidth="1"/>
    <col min="14603" max="14603" width="15.5703125" style="35" customWidth="1"/>
    <col min="14604" max="14604" width="55.140625" style="35" customWidth="1"/>
    <col min="14605" max="14605" width="15.5703125" style="35" customWidth="1"/>
    <col min="14606" max="14607" width="13" style="35" customWidth="1"/>
    <col min="14608" max="14609" width="13.140625" style="35" customWidth="1"/>
    <col min="14610" max="14610" width="10.5703125" style="35" customWidth="1"/>
    <col min="14611" max="14611" width="12.42578125" style="35" customWidth="1"/>
    <col min="14612" max="14612" width="11.5703125" style="35" customWidth="1"/>
    <col min="14613" max="14613" width="12.28515625" style="35" customWidth="1"/>
    <col min="14614" max="14614" width="12.7109375" style="35" customWidth="1"/>
    <col min="14615" max="14615" width="12.5703125" style="35" customWidth="1"/>
    <col min="14616" max="14616" width="13.140625" style="35" customWidth="1"/>
    <col min="14617" max="14617" width="13.42578125" style="35" customWidth="1"/>
    <col min="14618" max="14618" width="10.28515625" style="35" customWidth="1"/>
    <col min="14619" max="14619" width="14.28515625" style="35" customWidth="1"/>
    <col min="14620" max="14620" width="12.85546875" style="35" customWidth="1"/>
    <col min="14621" max="14621" width="12" style="35" customWidth="1"/>
    <col min="14622" max="14622" width="16.28515625" style="35" customWidth="1"/>
    <col min="14623" max="14623" width="14.5703125" style="35" customWidth="1"/>
    <col min="14624" max="14624" width="16.85546875" style="35" customWidth="1"/>
    <col min="14625" max="14625" width="11.140625" style="35" customWidth="1"/>
    <col min="14626" max="14626" width="10.42578125" style="35" customWidth="1"/>
    <col min="14627" max="14627" width="10.85546875" style="35" customWidth="1"/>
    <col min="14628" max="14628" width="10.140625" style="35" customWidth="1"/>
    <col min="14629" max="14629" width="12.85546875" style="35" customWidth="1"/>
    <col min="14630" max="14631" width="11" style="35" customWidth="1"/>
    <col min="14632" max="14632" width="11.5703125" style="35" customWidth="1"/>
    <col min="14633" max="14633" width="11.28515625" style="35" customWidth="1"/>
    <col min="14634" max="14634" width="10.140625" style="35" customWidth="1"/>
    <col min="14635" max="14636" width="11.85546875" style="35" customWidth="1"/>
    <col min="14637" max="14637" width="12.28515625" style="35" customWidth="1"/>
    <col min="14638" max="14638" width="12.7109375" style="35" customWidth="1"/>
    <col min="14639" max="14639" width="15.140625" style="35" customWidth="1"/>
    <col min="14640" max="14640" width="10" style="35" customWidth="1"/>
    <col min="14641" max="14651" width="7.85546875" style="35" customWidth="1"/>
    <col min="14652" max="14652" width="9.140625" style="35" customWidth="1"/>
    <col min="14653" max="14653" width="8.28515625" style="35" customWidth="1"/>
    <col min="14654" max="14654" width="10.140625" style="35" customWidth="1"/>
    <col min="14655" max="14655" width="9.140625" style="35"/>
    <col min="14656" max="14656" width="11.85546875" style="35" customWidth="1"/>
    <col min="14657" max="14657" width="14.28515625" style="35" customWidth="1"/>
    <col min="14658" max="14857" width="9.140625" style="35"/>
    <col min="14858" max="14858" width="0" style="35" hidden="1" customWidth="1"/>
    <col min="14859" max="14859" width="15.5703125" style="35" customWidth="1"/>
    <col min="14860" max="14860" width="55.140625" style="35" customWidth="1"/>
    <col min="14861" max="14861" width="15.5703125" style="35" customWidth="1"/>
    <col min="14862" max="14863" width="13" style="35" customWidth="1"/>
    <col min="14864" max="14865" width="13.140625" style="35" customWidth="1"/>
    <col min="14866" max="14866" width="10.5703125" style="35" customWidth="1"/>
    <col min="14867" max="14867" width="12.42578125" style="35" customWidth="1"/>
    <col min="14868" max="14868" width="11.5703125" style="35" customWidth="1"/>
    <col min="14869" max="14869" width="12.28515625" style="35" customWidth="1"/>
    <col min="14870" max="14870" width="12.7109375" style="35" customWidth="1"/>
    <col min="14871" max="14871" width="12.5703125" style="35" customWidth="1"/>
    <col min="14872" max="14872" width="13.140625" style="35" customWidth="1"/>
    <col min="14873" max="14873" width="13.42578125" style="35" customWidth="1"/>
    <col min="14874" max="14874" width="10.28515625" style="35" customWidth="1"/>
    <col min="14875" max="14875" width="14.28515625" style="35" customWidth="1"/>
    <col min="14876" max="14876" width="12.85546875" style="35" customWidth="1"/>
    <col min="14877" max="14877" width="12" style="35" customWidth="1"/>
    <col min="14878" max="14878" width="16.28515625" style="35" customWidth="1"/>
    <col min="14879" max="14879" width="14.5703125" style="35" customWidth="1"/>
    <col min="14880" max="14880" width="16.85546875" style="35" customWidth="1"/>
    <col min="14881" max="14881" width="11.140625" style="35" customWidth="1"/>
    <col min="14882" max="14882" width="10.42578125" style="35" customWidth="1"/>
    <col min="14883" max="14883" width="10.85546875" style="35" customWidth="1"/>
    <col min="14884" max="14884" width="10.140625" style="35" customWidth="1"/>
    <col min="14885" max="14885" width="12.85546875" style="35" customWidth="1"/>
    <col min="14886" max="14887" width="11" style="35" customWidth="1"/>
    <col min="14888" max="14888" width="11.5703125" style="35" customWidth="1"/>
    <col min="14889" max="14889" width="11.28515625" style="35" customWidth="1"/>
    <col min="14890" max="14890" width="10.140625" style="35" customWidth="1"/>
    <col min="14891" max="14892" width="11.85546875" style="35" customWidth="1"/>
    <col min="14893" max="14893" width="12.28515625" style="35" customWidth="1"/>
    <col min="14894" max="14894" width="12.7109375" style="35" customWidth="1"/>
    <col min="14895" max="14895" width="15.140625" style="35" customWidth="1"/>
    <col min="14896" max="14896" width="10" style="35" customWidth="1"/>
    <col min="14897" max="14907" width="7.85546875" style="35" customWidth="1"/>
    <col min="14908" max="14908" width="9.140625" style="35" customWidth="1"/>
    <col min="14909" max="14909" width="8.28515625" style="35" customWidth="1"/>
    <col min="14910" max="14910" width="10.140625" style="35" customWidth="1"/>
    <col min="14911" max="14911" width="9.140625" style="35"/>
    <col min="14912" max="14912" width="11.85546875" style="35" customWidth="1"/>
    <col min="14913" max="14913" width="14.28515625" style="35" customWidth="1"/>
    <col min="14914" max="15113" width="9.140625" style="35"/>
    <col min="15114" max="15114" width="0" style="35" hidden="1" customWidth="1"/>
    <col min="15115" max="15115" width="15.5703125" style="35" customWidth="1"/>
    <col min="15116" max="15116" width="55.140625" style="35" customWidth="1"/>
    <col min="15117" max="15117" width="15.5703125" style="35" customWidth="1"/>
    <col min="15118" max="15119" width="13" style="35" customWidth="1"/>
    <col min="15120" max="15121" width="13.140625" style="35" customWidth="1"/>
    <col min="15122" max="15122" width="10.5703125" style="35" customWidth="1"/>
    <col min="15123" max="15123" width="12.42578125" style="35" customWidth="1"/>
    <col min="15124" max="15124" width="11.5703125" style="35" customWidth="1"/>
    <col min="15125" max="15125" width="12.28515625" style="35" customWidth="1"/>
    <col min="15126" max="15126" width="12.7109375" style="35" customWidth="1"/>
    <col min="15127" max="15127" width="12.5703125" style="35" customWidth="1"/>
    <col min="15128" max="15128" width="13.140625" style="35" customWidth="1"/>
    <col min="15129" max="15129" width="13.42578125" style="35" customWidth="1"/>
    <col min="15130" max="15130" width="10.28515625" style="35" customWidth="1"/>
    <col min="15131" max="15131" width="14.28515625" style="35" customWidth="1"/>
    <col min="15132" max="15132" width="12.85546875" style="35" customWidth="1"/>
    <col min="15133" max="15133" width="12" style="35" customWidth="1"/>
    <col min="15134" max="15134" width="16.28515625" style="35" customWidth="1"/>
    <col min="15135" max="15135" width="14.5703125" style="35" customWidth="1"/>
    <col min="15136" max="15136" width="16.85546875" style="35" customWidth="1"/>
    <col min="15137" max="15137" width="11.140625" style="35" customWidth="1"/>
    <col min="15138" max="15138" width="10.42578125" style="35" customWidth="1"/>
    <col min="15139" max="15139" width="10.85546875" style="35" customWidth="1"/>
    <col min="15140" max="15140" width="10.140625" style="35" customWidth="1"/>
    <col min="15141" max="15141" width="12.85546875" style="35" customWidth="1"/>
    <col min="15142" max="15143" width="11" style="35" customWidth="1"/>
    <col min="15144" max="15144" width="11.5703125" style="35" customWidth="1"/>
    <col min="15145" max="15145" width="11.28515625" style="35" customWidth="1"/>
    <col min="15146" max="15146" width="10.140625" style="35" customWidth="1"/>
    <col min="15147" max="15148" width="11.85546875" style="35" customWidth="1"/>
    <col min="15149" max="15149" width="12.28515625" style="35" customWidth="1"/>
    <col min="15150" max="15150" width="12.7109375" style="35" customWidth="1"/>
    <col min="15151" max="15151" width="15.140625" style="35" customWidth="1"/>
    <col min="15152" max="15152" width="10" style="35" customWidth="1"/>
    <col min="15153" max="15163" width="7.85546875" style="35" customWidth="1"/>
    <col min="15164" max="15164" width="9.140625" style="35" customWidth="1"/>
    <col min="15165" max="15165" width="8.28515625" style="35" customWidth="1"/>
    <col min="15166" max="15166" width="10.140625" style="35" customWidth="1"/>
    <col min="15167" max="15167" width="9.140625" style="35"/>
    <col min="15168" max="15168" width="11.85546875" style="35" customWidth="1"/>
    <col min="15169" max="15169" width="14.28515625" style="35" customWidth="1"/>
    <col min="15170" max="15369" width="9.140625" style="35"/>
    <col min="15370" max="15370" width="0" style="35" hidden="1" customWidth="1"/>
    <col min="15371" max="15371" width="15.5703125" style="35" customWidth="1"/>
    <col min="15372" max="15372" width="55.140625" style="35" customWidth="1"/>
    <col min="15373" max="15373" width="15.5703125" style="35" customWidth="1"/>
    <col min="15374" max="15375" width="13" style="35" customWidth="1"/>
    <col min="15376" max="15377" width="13.140625" style="35" customWidth="1"/>
    <col min="15378" max="15378" width="10.5703125" style="35" customWidth="1"/>
    <col min="15379" max="15379" width="12.42578125" style="35" customWidth="1"/>
    <col min="15380" max="15380" width="11.5703125" style="35" customWidth="1"/>
    <col min="15381" max="15381" width="12.28515625" style="35" customWidth="1"/>
    <col min="15382" max="15382" width="12.7109375" style="35" customWidth="1"/>
    <col min="15383" max="15383" width="12.5703125" style="35" customWidth="1"/>
    <col min="15384" max="15384" width="13.140625" style="35" customWidth="1"/>
    <col min="15385" max="15385" width="13.42578125" style="35" customWidth="1"/>
    <col min="15386" max="15386" width="10.28515625" style="35" customWidth="1"/>
    <col min="15387" max="15387" width="14.28515625" style="35" customWidth="1"/>
    <col min="15388" max="15388" width="12.85546875" style="35" customWidth="1"/>
    <col min="15389" max="15389" width="12" style="35" customWidth="1"/>
    <col min="15390" max="15390" width="16.28515625" style="35" customWidth="1"/>
    <col min="15391" max="15391" width="14.5703125" style="35" customWidth="1"/>
    <col min="15392" max="15392" width="16.85546875" style="35" customWidth="1"/>
    <col min="15393" max="15393" width="11.140625" style="35" customWidth="1"/>
    <col min="15394" max="15394" width="10.42578125" style="35" customWidth="1"/>
    <col min="15395" max="15395" width="10.85546875" style="35" customWidth="1"/>
    <col min="15396" max="15396" width="10.140625" style="35" customWidth="1"/>
    <col min="15397" max="15397" width="12.85546875" style="35" customWidth="1"/>
    <col min="15398" max="15399" width="11" style="35" customWidth="1"/>
    <col min="15400" max="15400" width="11.5703125" style="35" customWidth="1"/>
    <col min="15401" max="15401" width="11.28515625" style="35" customWidth="1"/>
    <col min="15402" max="15402" width="10.140625" style="35" customWidth="1"/>
    <col min="15403" max="15404" width="11.85546875" style="35" customWidth="1"/>
    <col min="15405" max="15405" width="12.28515625" style="35" customWidth="1"/>
    <col min="15406" max="15406" width="12.7109375" style="35" customWidth="1"/>
    <col min="15407" max="15407" width="15.140625" style="35" customWidth="1"/>
    <col min="15408" max="15408" width="10" style="35" customWidth="1"/>
    <col min="15409" max="15419" width="7.85546875" style="35" customWidth="1"/>
    <col min="15420" max="15420" width="9.140625" style="35" customWidth="1"/>
    <col min="15421" max="15421" width="8.28515625" style="35" customWidth="1"/>
    <col min="15422" max="15422" width="10.140625" style="35" customWidth="1"/>
    <col min="15423" max="15423" width="9.140625" style="35"/>
    <col min="15424" max="15424" width="11.85546875" style="35" customWidth="1"/>
    <col min="15425" max="15425" width="14.28515625" style="35" customWidth="1"/>
    <col min="15426" max="15625" width="9.140625" style="35"/>
    <col min="15626" max="15626" width="0" style="35" hidden="1" customWidth="1"/>
    <col min="15627" max="15627" width="15.5703125" style="35" customWidth="1"/>
    <col min="15628" max="15628" width="55.140625" style="35" customWidth="1"/>
    <col min="15629" max="15629" width="15.5703125" style="35" customWidth="1"/>
    <col min="15630" max="15631" width="13" style="35" customWidth="1"/>
    <col min="15632" max="15633" width="13.140625" style="35" customWidth="1"/>
    <col min="15634" max="15634" width="10.5703125" style="35" customWidth="1"/>
    <col min="15635" max="15635" width="12.42578125" style="35" customWidth="1"/>
    <col min="15636" max="15636" width="11.5703125" style="35" customWidth="1"/>
    <col min="15637" max="15637" width="12.28515625" style="35" customWidth="1"/>
    <col min="15638" max="15638" width="12.7109375" style="35" customWidth="1"/>
    <col min="15639" max="15639" width="12.5703125" style="35" customWidth="1"/>
    <col min="15640" max="15640" width="13.140625" style="35" customWidth="1"/>
    <col min="15641" max="15641" width="13.42578125" style="35" customWidth="1"/>
    <col min="15642" max="15642" width="10.28515625" style="35" customWidth="1"/>
    <col min="15643" max="15643" width="14.28515625" style="35" customWidth="1"/>
    <col min="15644" max="15644" width="12.85546875" style="35" customWidth="1"/>
    <col min="15645" max="15645" width="12" style="35" customWidth="1"/>
    <col min="15646" max="15646" width="16.28515625" style="35" customWidth="1"/>
    <col min="15647" max="15647" width="14.5703125" style="35" customWidth="1"/>
    <col min="15648" max="15648" width="16.85546875" style="35" customWidth="1"/>
    <col min="15649" max="15649" width="11.140625" style="35" customWidth="1"/>
    <col min="15650" max="15650" width="10.42578125" style="35" customWidth="1"/>
    <col min="15651" max="15651" width="10.85546875" style="35" customWidth="1"/>
    <col min="15652" max="15652" width="10.140625" style="35" customWidth="1"/>
    <col min="15653" max="15653" width="12.85546875" style="35" customWidth="1"/>
    <col min="15654" max="15655" width="11" style="35" customWidth="1"/>
    <col min="15656" max="15656" width="11.5703125" style="35" customWidth="1"/>
    <col min="15657" max="15657" width="11.28515625" style="35" customWidth="1"/>
    <col min="15658" max="15658" width="10.140625" style="35" customWidth="1"/>
    <col min="15659" max="15660" width="11.85546875" style="35" customWidth="1"/>
    <col min="15661" max="15661" width="12.28515625" style="35" customWidth="1"/>
    <col min="15662" max="15662" width="12.7109375" style="35" customWidth="1"/>
    <col min="15663" max="15663" width="15.140625" style="35" customWidth="1"/>
    <col min="15664" max="15664" width="10" style="35" customWidth="1"/>
    <col min="15665" max="15675" width="7.85546875" style="35" customWidth="1"/>
    <col min="15676" max="15676" width="9.140625" style="35" customWidth="1"/>
    <col min="15677" max="15677" width="8.28515625" style="35" customWidth="1"/>
    <col min="15678" max="15678" width="10.140625" style="35" customWidth="1"/>
    <col min="15679" max="15679" width="9.140625" style="35"/>
    <col min="15680" max="15680" width="11.85546875" style="35" customWidth="1"/>
    <col min="15681" max="15681" width="14.28515625" style="35" customWidth="1"/>
    <col min="15682" max="15881" width="9.140625" style="35"/>
    <col min="15882" max="15882" width="0" style="35" hidden="1" customWidth="1"/>
    <col min="15883" max="15883" width="15.5703125" style="35" customWidth="1"/>
    <col min="15884" max="15884" width="55.140625" style="35" customWidth="1"/>
    <col min="15885" max="15885" width="15.5703125" style="35" customWidth="1"/>
    <col min="15886" max="15887" width="13" style="35" customWidth="1"/>
    <col min="15888" max="15889" width="13.140625" style="35" customWidth="1"/>
    <col min="15890" max="15890" width="10.5703125" style="35" customWidth="1"/>
    <col min="15891" max="15891" width="12.42578125" style="35" customWidth="1"/>
    <col min="15892" max="15892" width="11.5703125" style="35" customWidth="1"/>
    <col min="15893" max="15893" width="12.28515625" style="35" customWidth="1"/>
    <col min="15894" max="15894" width="12.7109375" style="35" customWidth="1"/>
    <col min="15895" max="15895" width="12.5703125" style="35" customWidth="1"/>
    <col min="15896" max="15896" width="13.140625" style="35" customWidth="1"/>
    <col min="15897" max="15897" width="13.42578125" style="35" customWidth="1"/>
    <col min="15898" max="15898" width="10.28515625" style="35" customWidth="1"/>
    <col min="15899" max="15899" width="14.28515625" style="35" customWidth="1"/>
    <col min="15900" max="15900" width="12.85546875" style="35" customWidth="1"/>
    <col min="15901" max="15901" width="12" style="35" customWidth="1"/>
    <col min="15902" max="15902" width="16.28515625" style="35" customWidth="1"/>
    <col min="15903" max="15903" width="14.5703125" style="35" customWidth="1"/>
    <col min="15904" max="15904" width="16.85546875" style="35" customWidth="1"/>
    <col min="15905" max="15905" width="11.140625" style="35" customWidth="1"/>
    <col min="15906" max="15906" width="10.42578125" style="35" customWidth="1"/>
    <col min="15907" max="15907" width="10.85546875" style="35" customWidth="1"/>
    <col min="15908" max="15908" width="10.140625" style="35" customWidth="1"/>
    <col min="15909" max="15909" width="12.85546875" style="35" customWidth="1"/>
    <col min="15910" max="15911" width="11" style="35" customWidth="1"/>
    <col min="15912" max="15912" width="11.5703125" style="35" customWidth="1"/>
    <col min="15913" max="15913" width="11.28515625" style="35" customWidth="1"/>
    <col min="15914" max="15914" width="10.140625" style="35" customWidth="1"/>
    <col min="15915" max="15916" width="11.85546875" style="35" customWidth="1"/>
    <col min="15917" max="15917" width="12.28515625" style="35" customWidth="1"/>
    <col min="15918" max="15918" width="12.7109375" style="35" customWidth="1"/>
    <col min="15919" max="15919" width="15.140625" style="35" customWidth="1"/>
    <col min="15920" max="15920" width="10" style="35" customWidth="1"/>
    <col min="15921" max="15931" width="7.85546875" style="35" customWidth="1"/>
    <col min="15932" max="15932" width="9.140625" style="35" customWidth="1"/>
    <col min="15933" max="15933" width="8.28515625" style="35" customWidth="1"/>
    <col min="15934" max="15934" width="10.140625" style="35" customWidth="1"/>
    <col min="15935" max="15935" width="9.140625" style="35"/>
    <col min="15936" max="15936" width="11.85546875" style="35" customWidth="1"/>
    <col min="15937" max="15937" width="14.28515625" style="35" customWidth="1"/>
    <col min="15938" max="16137" width="9.140625" style="35"/>
    <col min="16138" max="16138" width="0" style="35" hidden="1" customWidth="1"/>
    <col min="16139" max="16139" width="15.5703125" style="35" customWidth="1"/>
    <col min="16140" max="16140" width="55.140625" style="35" customWidth="1"/>
    <col min="16141" max="16141" width="15.5703125" style="35" customWidth="1"/>
    <col min="16142" max="16143" width="13" style="35" customWidth="1"/>
    <col min="16144" max="16145" width="13.140625" style="35" customWidth="1"/>
    <col min="16146" max="16146" width="10.5703125" style="35" customWidth="1"/>
    <col min="16147" max="16147" width="12.42578125" style="35" customWidth="1"/>
    <col min="16148" max="16148" width="11.5703125" style="35" customWidth="1"/>
    <col min="16149" max="16149" width="12.28515625" style="35" customWidth="1"/>
    <col min="16150" max="16150" width="12.7109375" style="35" customWidth="1"/>
    <col min="16151" max="16151" width="12.5703125" style="35" customWidth="1"/>
    <col min="16152" max="16152" width="13.140625" style="35" customWidth="1"/>
    <col min="16153" max="16153" width="13.42578125" style="35" customWidth="1"/>
    <col min="16154" max="16154" width="10.28515625" style="35" customWidth="1"/>
    <col min="16155" max="16155" width="14.28515625" style="35" customWidth="1"/>
    <col min="16156" max="16156" width="12.85546875" style="35" customWidth="1"/>
    <col min="16157" max="16157" width="12" style="35" customWidth="1"/>
    <col min="16158" max="16158" width="16.28515625" style="35" customWidth="1"/>
    <col min="16159" max="16159" width="14.5703125" style="35" customWidth="1"/>
    <col min="16160" max="16160" width="16.85546875" style="35" customWidth="1"/>
    <col min="16161" max="16161" width="11.140625" style="35" customWidth="1"/>
    <col min="16162" max="16162" width="10.42578125" style="35" customWidth="1"/>
    <col min="16163" max="16163" width="10.85546875" style="35" customWidth="1"/>
    <col min="16164" max="16164" width="10.140625" style="35" customWidth="1"/>
    <col min="16165" max="16165" width="12.85546875" style="35" customWidth="1"/>
    <col min="16166" max="16167" width="11" style="35" customWidth="1"/>
    <col min="16168" max="16168" width="11.5703125" style="35" customWidth="1"/>
    <col min="16169" max="16169" width="11.28515625" style="35" customWidth="1"/>
    <col min="16170" max="16170" width="10.140625" style="35" customWidth="1"/>
    <col min="16171" max="16172" width="11.85546875" style="35" customWidth="1"/>
    <col min="16173" max="16173" width="12.28515625" style="35" customWidth="1"/>
    <col min="16174" max="16174" width="12.7109375" style="35" customWidth="1"/>
    <col min="16175" max="16175" width="15.140625" style="35" customWidth="1"/>
    <col min="16176" max="16176" width="10" style="35" customWidth="1"/>
    <col min="16177" max="16187" width="7.85546875" style="35" customWidth="1"/>
    <col min="16188" max="16188" width="9.140625" style="35" customWidth="1"/>
    <col min="16189" max="16189" width="8.28515625" style="35" customWidth="1"/>
    <col min="16190" max="16190" width="10.140625" style="35" customWidth="1"/>
    <col min="16191" max="16191" width="9.140625" style="35"/>
    <col min="16192" max="16192" width="11.85546875" style="35" customWidth="1"/>
    <col min="16193" max="16193" width="14.28515625" style="35" customWidth="1"/>
    <col min="16194" max="16384" width="9.140625" style="35"/>
  </cols>
  <sheetData>
    <row r="1" spans="2:224" ht="21" customHeight="1" x14ac:dyDescent="0.35">
      <c r="B1" s="30" t="s">
        <v>147</v>
      </c>
      <c r="AK1" s="33"/>
      <c r="AV1" s="35"/>
      <c r="AW1" s="35"/>
      <c r="AX1" s="35"/>
      <c r="AY1" s="35"/>
      <c r="AZ1" s="35"/>
      <c r="BA1" s="35"/>
      <c r="BB1" s="35"/>
      <c r="BC1" s="35"/>
      <c r="BD1" s="35"/>
      <c r="BE1" s="35"/>
      <c r="BF1" s="35"/>
      <c r="BG1" s="35"/>
      <c r="BH1" s="35"/>
      <c r="BI1" s="35"/>
    </row>
    <row r="2" spans="2:224" ht="21" customHeight="1" x14ac:dyDescent="0.35">
      <c r="B2" s="30"/>
      <c r="AK2" s="33"/>
      <c r="AV2" s="35"/>
      <c r="AW2" s="35"/>
      <c r="AX2" s="35"/>
      <c r="AY2" s="35"/>
      <c r="AZ2" s="35"/>
      <c r="BA2" s="35"/>
      <c r="BB2" s="35"/>
      <c r="BC2" s="35"/>
      <c r="BD2" s="35"/>
      <c r="BE2" s="35"/>
      <c r="BF2" s="35"/>
      <c r="BG2" s="35"/>
      <c r="BH2" s="35"/>
      <c r="BI2" s="35"/>
    </row>
    <row r="3" spans="2:224" ht="21" customHeight="1" x14ac:dyDescent="0.35">
      <c r="B3" s="30"/>
      <c r="AK3" s="33"/>
      <c r="AV3" s="35"/>
      <c r="AW3" s="35"/>
      <c r="AX3" s="35"/>
      <c r="AY3" s="35"/>
      <c r="AZ3" s="35"/>
      <c r="BA3" s="35"/>
      <c r="BB3" s="35"/>
      <c r="BC3" s="35"/>
      <c r="BD3" s="35"/>
      <c r="BE3" s="35"/>
      <c r="BF3" s="35"/>
      <c r="BG3" s="35"/>
      <c r="BH3" s="35"/>
      <c r="BI3" s="35"/>
    </row>
    <row r="4" spans="2:224" ht="21" customHeight="1" x14ac:dyDescent="0.35">
      <c r="B4" s="126" t="s">
        <v>130</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36"/>
      <c r="AV4" s="31"/>
      <c r="AW4" s="31"/>
      <c r="AX4" s="31"/>
      <c r="AY4" s="35"/>
      <c r="AZ4" s="35"/>
      <c r="BA4" s="35"/>
      <c r="BB4" s="35"/>
      <c r="BC4" s="35"/>
      <c r="BD4" s="35"/>
      <c r="BE4" s="35"/>
      <c r="BF4" s="35"/>
      <c r="BG4" s="35"/>
      <c r="BH4" s="35"/>
      <c r="BI4" s="35"/>
      <c r="HP4" s="35" t="s">
        <v>135</v>
      </c>
    </row>
    <row r="5" spans="2:224" ht="21" customHeight="1" x14ac:dyDescent="0.35">
      <c r="B5" s="37"/>
      <c r="C5" s="37"/>
      <c r="D5" s="37"/>
      <c r="E5" s="37"/>
      <c r="F5" s="37"/>
      <c r="G5" s="37"/>
      <c r="H5" s="37"/>
      <c r="I5" s="37"/>
      <c r="J5" s="37"/>
      <c r="K5" s="37"/>
      <c r="L5" s="37"/>
      <c r="M5" s="37"/>
      <c r="N5" s="37"/>
      <c r="O5" s="37"/>
      <c r="P5" s="37"/>
      <c r="Q5" s="37"/>
      <c r="R5" s="37" t="s">
        <v>149</v>
      </c>
      <c r="S5" s="37"/>
      <c r="T5" s="37" t="s">
        <v>135</v>
      </c>
      <c r="U5" s="38">
        <v>2026</v>
      </c>
      <c r="V5" s="37"/>
      <c r="W5" s="37"/>
      <c r="X5" s="37"/>
      <c r="Y5" s="37"/>
      <c r="Z5" s="37"/>
      <c r="AA5" s="37"/>
      <c r="AB5" s="37"/>
      <c r="AC5" s="37"/>
      <c r="AD5" s="37"/>
      <c r="AE5" s="37"/>
      <c r="AF5" s="37"/>
      <c r="AG5" s="37"/>
      <c r="AH5" s="37"/>
      <c r="AI5" s="37"/>
      <c r="AJ5" s="37"/>
      <c r="AK5" s="37"/>
      <c r="AL5" s="37"/>
      <c r="AM5" s="37"/>
      <c r="AN5" s="37"/>
      <c r="AO5" s="37"/>
      <c r="AP5" s="37"/>
      <c r="AQ5" s="37"/>
      <c r="AR5" s="37"/>
      <c r="AS5" s="37"/>
      <c r="AV5" s="35"/>
      <c r="AW5" s="35"/>
      <c r="AX5" s="35"/>
      <c r="AY5" s="35"/>
      <c r="AZ5" s="35"/>
      <c r="BA5" s="35"/>
      <c r="BB5" s="35"/>
      <c r="BC5" s="35"/>
      <c r="BD5" s="35"/>
      <c r="BE5" s="35"/>
      <c r="BF5" s="35"/>
      <c r="BG5" s="35"/>
      <c r="BH5" s="35"/>
      <c r="BI5" s="35"/>
      <c r="HP5" s="35" t="s">
        <v>136</v>
      </c>
    </row>
    <row r="6" spans="2:224" ht="21" customHeight="1" x14ac:dyDescent="0.35">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V6" s="35"/>
      <c r="AW6" s="35"/>
      <c r="AX6" s="35"/>
      <c r="AY6" s="35"/>
      <c r="AZ6" s="35"/>
      <c r="BA6" s="35"/>
      <c r="BB6" s="35"/>
      <c r="BC6" s="35"/>
      <c r="BD6" s="35"/>
      <c r="BE6" s="35"/>
      <c r="BF6" s="35"/>
      <c r="BG6" s="35"/>
      <c r="BH6" s="35"/>
      <c r="BI6" s="35"/>
      <c r="HP6" s="35" t="s">
        <v>137</v>
      </c>
    </row>
    <row r="7" spans="2:224" ht="18.75" customHeight="1" x14ac:dyDescent="0.35">
      <c r="B7" s="127" t="s">
        <v>0</v>
      </c>
      <c r="C7" s="127" t="s">
        <v>1</v>
      </c>
      <c r="D7" s="130" t="s">
        <v>148</v>
      </c>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2"/>
      <c r="AV7" s="35"/>
      <c r="AW7" s="35"/>
      <c r="AX7" s="35"/>
      <c r="AY7" s="35"/>
      <c r="AZ7" s="35"/>
      <c r="BA7" s="35"/>
      <c r="BB7" s="35"/>
      <c r="BC7" s="35"/>
      <c r="BD7" s="35"/>
      <c r="BE7" s="35"/>
      <c r="BF7" s="35"/>
      <c r="BG7" s="35"/>
      <c r="BH7" s="35"/>
      <c r="BI7" s="35"/>
      <c r="HP7" s="35" t="s">
        <v>138</v>
      </c>
    </row>
    <row r="8" spans="2:224" ht="34.5" customHeight="1" x14ac:dyDescent="0.35">
      <c r="B8" s="128"/>
      <c r="C8" s="128"/>
      <c r="D8" s="133" t="s">
        <v>131</v>
      </c>
      <c r="E8" s="136" t="s">
        <v>2</v>
      </c>
      <c r="F8" s="137"/>
      <c r="G8" s="136" t="s">
        <v>3</v>
      </c>
      <c r="H8" s="138"/>
      <c r="I8" s="138"/>
      <c r="J8" s="138"/>
      <c r="K8" s="138"/>
      <c r="L8" s="138"/>
      <c r="M8" s="138"/>
      <c r="N8" s="137"/>
      <c r="O8" s="136" t="s">
        <v>4</v>
      </c>
      <c r="P8" s="137"/>
      <c r="Q8" s="136" t="s">
        <v>5</v>
      </c>
      <c r="R8" s="138"/>
      <c r="S8" s="138"/>
      <c r="T8" s="138"/>
      <c r="U8" s="138"/>
      <c r="V8" s="138"/>
      <c r="W8" s="137"/>
      <c r="X8" s="136" t="s">
        <v>6</v>
      </c>
      <c r="Y8" s="138"/>
      <c r="Z8" s="137"/>
      <c r="AA8" s="136" t="s">
        <v>7</v>
      </c>
      <c r="AB8" s="138"/>
      <c r="AC8" s="138"/>
      <c r="AD8" s="138"/>
      <c r="AE8" s="138"/>
      <c r="AF8" s="138"/>
      <c r="AG8" s="138"/>
      <c r="AH8" s="138"/>
      <c r="AI8" s="138"/>
      <c r="AJ8" s="138"/>
      <c r="AK8" s="138"/>
      <c r="AL8" s="138"/>
      <c r="AM8" s="138"/>
      <c r="AN8" s="138"/>
      <c r="AO8" s="138"/>
      <c r="AP8" s="138"/>
      <c r="AQ8" s="138"/>
      <c r="AR8" s="138"/>
      <c r="AS8" s="138"/>
      <c r="AT8" s="137"/>
      <c r="AU8" s="39"/>
      <c r="AV8" s="35"/>
      <c r="AW8" s="35"/>
      <c r="AX8" s="35"/>
      <c r="AY8" s="35"/>
      <c r="AZ8" s="35"/>
      <c r="BA8" s="35"/>
      <c r="BB8" s="35"/>
      <c r="BC8" s="35"/>
      <c r="BD8" s="35"/>
      <c r="BE8" s="35"/>
      <c r="BF8" s="35"/>
      <c r="BG8" s="35"/>
      <c r="BH8" s="35"/>
      <c r="BI8" s="35"/>
      <c r="BJ8" s="30"/>
      <c r="HP8" s="35" t="s">
        <v>139</v>
      </c>
    </row>
    <row r="9" spans="2:224" ht="27.75" customHeight="1" x14ac:dyDescent="0.35">
      <c r="B9" s="128"/>
      <c r="C9" s="128"/>
      <c r="D9" s="134"/>
      <c r="E9" s="142" t="s">
        <v>8</v>
      </c>
      <c r="F9" s="142" t="s">
        <v>9</v>
      </c>
      <c r="G9" s="142" t="s">
        <v>10</v>
      </c>
      <c r="H9" s="145" t="s">
        <v>132</v>
      </c>
      <c r="I9" s="139" t="s">
        <v>11</v>
      </c>
      <c r="J9" s="145" t="s">
        <v>127</v>
      </c>
      <c r="K9" s="139" t="s">
        <v>12</v>
      </c>
      <c r="L9" s="139" t="s">
        <v>13</v>
      </c>
      <c r="M9" s="142" t="s">
        <v>129</v>
      </c>
      <c r="N9" s="148" t="s">
        <v>14</v>
      </c>
      <c r="O9" s="142" t="s">
        <v>15</v>
      </c>
      <c r="P9" s="142" t="s">
        <v>16</v>
      </c>
      <c r="Q9" s="148" t="s">
        <v>128</v>
      </c>
      <c r="R9" s="148" t="s">
        <v>40</v>
      </c>
      <c r="S9" s="142" t="s">
        <v>17</v>
      </c>
      <c r="T9" s="142" t="s">
        <v>18</v>
      </c>
      <c r="U9" s="142" t="s">
        <v>19</v>
      </c>
      <c r="V9" s="142" t="s">
        <v>20</v>
      </c>
      <c r="W9" s="142" t="s">
        <v>21</v>
      </c>
      <c r="X9" s="142" t="s">
        <v>22</v>
      </c>
      <c r="Y9" s="142" t="s">
        <v>23</v>
      </c>
      <c r="Z9" s="142" t="s">
        <v>24</v>
      </c>
      <c r="AA9" s="163" t="s">
        <v>25</v>
      </c>
      <c r="AB9" s="164"/>
      <c r="AC9" s="164"/>
      <c r="AD9" s="165"/>
      <c r="AE9" s="142" t="s">
        <v>26</v>
      </c>
      <c r="AF9" s="142" t="s">
        <v>27</v>
      </c>
      <c r="AG9" s="139" t="s">
        <v>28</v>
      </c>
      <c r="AH9" s="139" t="s">
        <v>29</v>
      </c>
      <c r="AI9" s="139" t="s">
        <v>30</v>
      </c>
      <c r="AJ9" s="139" t="s">
        <v>31</v>
      </c>
      <c r="AK9" s="139" t="s">
        <v>32</v>
      </c>
      <c r="AL9" s="139" t="s">
        <v>33</v>
      </c>
      <c r="AM9" s="139" t="s">
        <v>34</v>
      </c>
      <c r="AN9" s="139" t="s">
        <v>35</v>
      </c>
      <c r="AO9" s="139" t="s">
        <v>36</v>
      </c>
      <c r="AP9" s="139" t="s">
        <v>37</v>
      </c>
      <c r="AQ9" s="139" t="s">
        <v>126</v>
      </c>
      <c r="AR9" s="142" t="s">
        <v>38</v>
      </c>
      <c r="AS9" s="155" t="s">
        <v>151</v>
      </c>
      <c r="AT9" s="142" t="s">
        <v>39</v>
      </c>
      <c r="AU9" s="160"/>
      <c r="AV9" s="35">
        <v>1</v>
      </c>
      <c r="AW9" s="35">
        <v>2</v>
      </c>
      <c r="AX9" s="35">
        <v>3</v>
      </c>
      <c r="AY9" s="35">
        <v>4</v>
      </c>
      <c r="AZ9" s="35">
        <v>5</v>
      </c>
      <c r="BA9" s="35">
        <v>6</v>
      </c>
      <c r="BB9" s="35">
        <v>7</v>
      </c>
      <c r="BC9" s="35">
        <v>8</v>
      </c>
      <c r="BD9" s="35">
        <v>9</v>
      </c>
      <c r="BE9" s="35">
        <v>10</v>
      </c>
      <c r="BF9" s="35">
        <v>11</v>
      </c>
      <c r="BG9" s="35">
        <v>12</v>
      </c>
      <c r="BH9" s="35">
        <v>13</v>
      </c>
      <c r="BI9" s="35">
        <v>14</v>
      </c>
      <c r="BJ9" s="35">
        <v>15</v>
      </c>
      <c r="BK9" s="35">
        <v>16</v>
      </c>
      <c r="BL9" s="35">
        <v>17</v>
      </c>
      <c r="BM9" s="35">
        <v>18</v>
      </c>
      <c r="HP9" s="35" t="s">
        <v>140</v>
      </c>
    </row>
    <row r="10" spans="2:224" s="30" customFormat="1" ht="117" customHeight="1" x14ac:dyDescent="0.35">
      <c r="B10" s="128"/>
      <c r="C10" s="128"/>
      <c r="D10" s="134"/>
      <c r="E10" s="143"/>
      <c r="F10" s="143"/>
      <c r="G10" s="143"/>
      <c r="H10" s="146"/>
      <c r="I10" s="140"/>
      <c r="J10" s="146"/>
      <c r="K10" s="140"/>
      <c r="L10" s="140"/>
      <c r="M10" s="143"/>
      <c r="N10" s="149"/>
      <c r="O10" s="143"/>
      <c r="P10" s="143"/>
      <c r="Q10" s="149"/>
      <c r="R10" s="149"/>
      <c r="S10" s="143"/>
      <c r="T10" s="143"/>
      <c r="U10" s="143"/>
      <c r="V10" s="143"/>
      <c r="W10" s="143"/>
      <c r="X10" s="143"/>
      <c r="Y10" s="143"/>
      <c r="Z10" s="143"/>
      <c r="AA10" s="40" t="s">
        <v>41</v>
      </c>
      <c r="AB10" s="41" t="s">
        <v>15</v>
      </c>
      <c r="AC10" s="40" t="s">
        <v>42</v>
      </c>
      <c r="AD10" s="41" t="s">
        <v>15</v>
      </c>
      <c r="AE10" s="143"/>
      <c r="AF10" s="143"/>
      <c r="AG10" s="140"/>
      <c r="AH10" s="140"/>
      <c r="AI10" s="140"/>
      <c r="AJ10" s="140"/>
      <c r="AK10" s="140"/>
      <c r="AL10" s="140"/>
      <c r="AM10" s="140"/>
      <c r="AN10" s="140"/>
      <c r="AO10" s="140"/>
      <c r="AP10" s="140"/>
      <c r="AQ10" s="140"/>
      <c r="AR10" s="143"/>
      <c r="AS10" s="156"/>
      <c r="AT10" s="143"/>
      <c r="AU10" s="161"/>
      <c r="AV10" s="35"/>
      <c r="AW10" s="35"/>
      <c r="AX10" s="35"/>
      <c r="AY10" s="35"/>
      <c r="AZ10" s="35"/>
      <c r="BA10" s="35"/>
      <c r="BB10" s="35"/>
      <c r="BC10" s="35"/>
      <c r="BD10" s="35"/>
      <c r="BE10" s="35"/>
      <c r="BF10" s="35"/>
      <c r="BG10" s="35"/>
      <c r="BH10" s="35"/>
      <c r="BI10" s="35"/>
      <c r="HP10" s="35" t="s">
        <v>141</v>
      </c>
    </row>
    <row r="11" spans="2:224" s="30" customFormat="1" ht="31.5" customHeight="1" x14ac:dyDescent="0.35">
      <c r="B11" s="129"/>
      <c r="C11" s="129"/>
      <c r="D11" s="135"/>
      <c r="E11" s="144"/>
      <c r="F11" s="144"/>
      <c r="G11" s="144"/>
      <c r="H11" s="147"/>
      <c r="I11" s="141"/>
      <c r="J11" s="147"/>
      <c r="K11" s="141"/>
      <c r="L11" s="141"/>
      <c r="M11" s="144"/>
      <c r="N11" s="150"/>
      <c r="O11" s="144"/>
      <c r="P11" s="144"/>
      <c r="Q11" s="150"/>
      <c r="R11" s="150"/>
      <c r="S11" s="144"/>
      <c r="T11" s="144"/>
      <c r="U11" s="144"/>
      <c r="V11" s="144"/>
      <c r="W11" s="144"/>
      <c r="X11" s="144"/>
      <c r="Y11" s="144"/>
      <c r="Z11" s="144"/>
      <c r="AA11" s="40" t="s">
        <v>43</v>
      </c>
      <c r="AB11" s="40" t="s">
        <v>15</v>
      </c>
      <c r="AC11" s="40" t="s">
        <v>43</v>
      </c>
      <c r="AD11" s="40" t="s">
        <v>15</v>
      </c>
      <c r="AE11" s="144"/>
      <c r="AF11" s="144"/>
      <c r="AG11" s="141"/>
      <c r="AH11" s="141"/>
      <c r="AI11" s="141"/>
      <c r="AJ11" s="141"/>
      <c r="AK11" s="141"/>
      <c r="AL11" s="141"/>
      <c r="AM11" s="141"/>
      <c r="AN11" s="141"/>
      <c r="AO11" s="141"/>
      <c r="AP11" s="141"/>
      <c r="AQ11" s="141"/>
      <c r="AR11" s="144"/>
      <c r="AS11" s="157"/>
      <c r="AT11" s="144"/>
      <c r="AU11" s="162"/>
      <c r="AV11" s="153" t="s">
        <v>44</v>
      </c>
      <c r="AW11" s="153" t="s">
        <v>44</v>
      </c>
      <c r="AX11" s="153" t="s">
        <v>44</v>
      </c>
      <c r="AY11" s="153" t="s">
        <v>44</v>
      </c>
      <c r="AZ11" s="153" t="s">
        <v>44</v>
      </c>
      <c r="BA11" s="153" t="s">
        <v>44</v>
      </c>
      <c r="BB11" s="153" t="s">
        <v>44</v>
      </c>
      <c r="BC11" s="153" t="s">
        <v>44</v>
      </c>
      <c r="BD11" s="153" t="s">
        <v>44</v>
      </c>
      <c r="BE11" s="153" t="s">
        <v>44</v>
      </c>
      <c r="BF11" s="153" t="s">
        <v>44</v>
      </c>
      <c r="BG11" s="153" t="s">
        <v>44</v>
      </c>
      <c r="BH11" s="153" t="s">
        <v>44</v>
      </c>
      <c r="BI11" s="153" t="s">
        <v>44</v>
      </c>
      <c r="BJ11" s="153" t="s">
        <v>44</v>
      </c>
      <c r="BK11" s="153" t="s">
        <v>44</v>
      </c>
      <c r="BL11" s="153" t="s">
        <v>44</v>
      </c>
      <c r="BM11" s="151" t="s">
        <v>45</v>
      </c>
      <c r="HP11" s="35" t="s">
        <v>142</v>
      </c>
    </row>
    <row r="12" spans="2:224" ht="35.25" customHeight="1" x14ac:dyDescent="0.35">
      <c r="B12" s="42">
        <v>0</v>
      </c>
      <c r="C12" s="42">
        <v>1</v>
      </c>
      <c r="D12" s="42">
        <v>2</v>
      </c>
      <c r="E12" s="42">
        <v>3</v>
      </c>
      <c r="F12" s="42">
        <v>4</v>
      </c>
      <c r="G12" s="42">
        <v>5</v>
      </c>
      <c r="H12" s="42">
        <v>6</v>
      </c>
      <c r="I12" s="42">
        <v>7</v>
      </c>
      <c r="J12" s="42">
        <v>8</v>
      </c>
      <c r="K12" s="42">
        <v>9</v>
      </c>
      <c r="L12" s="42">
        <v>10</v>
      </c>
      <c r="M12" s="42">
        <v>11</v>
      </c>
      <c r="N12" s="42">
        <v>12</v>
      </c>
      <c r="O12" s="42">
        <v>13</v>
      </c>
      <c r="P12" s="42">
        <v>14</v>
      </c>
      <c r="Q12" s="42">
        <v>15</v>
      </c>
      <c r="R12" s="42">
        <v>16</v>
      </c>
      <c r="S12" s="42">
        <v>17</v>
      </c>
      <c r="T12" s="42">
        <v>18</v>
      </c>
      <c r="U12" s="42">
        <v>19</v>
      </c>
      <c r="V12" s="42">
        <v>20</v>
      </c>
      <c r="W12" s="42">
        <v>21</v>
      </c>
      <c r="X12" s="42">
        <v>22</v>
      </c>
      <c r="Y12" s="42">
        <v>23</v>
      </c>
      <c r="Z12" s="42">
        <v>24</v>
      </c>
      <c r="AA12" s="42">
        <v>25</v>
      </c>
      <c r="AB12" s="42">
        <v>26</v>
      </c>
      <c r="AC12" s="42">
        <v>27</v>
      </c>
      <c r="AD12" s="42">
        <v>28</v>
      </c>
      <c r="AE12" s="42">
        <v>29</v>
      </c>
      <c r="AF12" s="42">
        <v>30</v>
      </c>
      <c r="AG12" s="42">
        <v>31</v>
      </c>
      <c r="AH12" s="42">
        <v>32</v>
      </c>
      <c r="AI12" s="42">
        <v>33</v>
      </c>
      <c r="AJ12" s="42">
        <v>34</v>
      </c>
      <c r="AK12" s="42">
        <v>35</v>
      </c>
      <c r="AL12" s="42">
        <v>36</v>
      </c>
      <c r="AM12" s="42">
        <v>37</v>
      </c>
      <c r="AN12" s="42">
        <v>38</v>
      </c>
      <c r="AO12" s="42">
        <v>39</v>
      </c>
      <c r="AP12" s="42">
        <v>40</v>
      </c>
      <c r="AQ12" s="42">
        <v>41</v>
      </c>
      <c r="AR12" s="42">
        <v>42</v>
      </c>
      <c r="AS12" s="42">
        <v>43</v>
      </c>
      <c r="AT12" s="42">
        <v>44</v>
      </c>
      <c r="AU12" s="43"/>
      <c r="AV12" s="154"/>
      <c r="AW12" s="154"/>
      <c r="AX12" s="154"/>
      <c r="AY12" s="154"/>
      <c r="AZ12" s="154"/>
      <c r="BA12" s="154"/>
      <c r="BB12" s="154"/>
      <c r="BC12" s="154"/>
      <c r="BD12" s="154"/>
      <c r="BE12" s="154"/>
      <c r="BF12" s="154"/>
      <c r="BG12" s="154"/>
      <c r="BH12" s="154"/>
      <c r="BI12" s="154"/>
      <c r="BJ12" s="154"/>
      <c r="BK12" s="154"/>
      <c r="BL12" s="154"/>
      <c r="BM12" s="152"/>
      <c r="HP12" s="35" t="s">
        <v>143</v>
      </c>
    </row>
    <row r="13" spans="2:224" s="34" customFormat="1" ht="45.75" customHeight="1" x14ac:dyDescent="0.35">
      <c r="B13" s="44" t="s">
        <v>46</v>
      </c>
      <c r="C13" s="44" t="s">
        <v>47</v>
      </c>
      <c r="D13" s="2">
        <f>O13+P13</f>
        <v>397</v>
      </c>
      <c r="E13" s="45">
        <v>192</v>
      </c>
      <c r="F13" s="45">
        <v>205</v>
      </c>
      <c r="G13" s="45">
        <v>35</v>
      </c>
      <c r="H13" s="45">
        <v>27</v>
      </c>
      <c r="I13" s="45">
        <v>27</v>
      </c>
      <c r="J13" s="45">
        <v>17</v>
      </c>
      <c r="K13" s="45">
        <v>36</v>
      </c>
      <c r="L13" s="45">
        <v>91</v>
      </c>
      <c r="M13" s="45">
        <v>208</v>
      </c>
      <c r="N13" s="45">
        <v>99</v>
      </c>
      <c r="O13" s="45">
        <v>200</v>
      </c>
      <c r="P13" s="45">
        <v>197</v>
      </c>
      <c r="Q13" s="45">
        <v>71</v>
      </c>
      <c r="R13" s="45">
        <v>21</v>
      </c>
      <c r="S13" s="45">
        <v>92</v>
      </c>
      <c r="T13" s="45">
        <v>62</v>
      </c>
      <c r="U13" s="45">
        <v>127</v>
      </c>
      <c r="V13" s="45">
        <v>7</v>
      </c>
      <c r="W13" s="45">
        <v>38</v>
      </c>
      <c r="X13" s="45">
        <v>220</v>
      </c>
      <c r="Y13" s="45">
        <v>176</v>
      </c>
      <c r="Z13" s="45">
        <v>1</v>
      </c>
      <c r="AA13" s="45">
        <v>0</v>
      </c>
      <c r="AB13" s="45">
        <v>0</v>
      </c>
      <c r="AC13" s="45">
        <v>11</v>
      </c>
      <c r="AD13" s="45">
        <v>4</v>
      </c>
      <c r="AE13" s="45">
        <v>4</v>
      </c>
      <c r="AF13" s="45">
        <v>15</v>
      </c>
      <c r="AG13" s="45">
        <v>0</v>
      </c>
      <c r="AH13" s="45">
        <v>0</v>
      </c>
      <c r="AI13" s="45">
        <v>0</v>
      </c>
      <c r="AJ13" s="45">
        <v>1</v>
      </c>
      <c r="AK13" s="45">
        <v>0</v>
      </c>
      <c r="AL13" s="45">
        <v>0</v>
      </c>
      <c r="AM13" s="45">
        <v>0</v>
      </c>
      <c r="AN13" s="45">
        <v>0</v>
      </c>
      <c r="AO13" s="45">
        <v>0</v>
      </c>
      <c r="AP13" s="45">
        <v>0</v>
      </c>
      <c r="AQ13" s="45">
        <v>0</v>
      </c>
      <c r="AR13" s="45">
        <v>0</v>
      </c>
      <c r="AS13" s="45">
        <v>0</v>
      </c>
      <c r="AT13" s="45">
        <v>366</v>
      </c>
      <c r="AU13" s="44">
        <v>0</v>
      </c>
      <c r="AV13" s="3" t="str">
        <f>IF(E13+F13=D13," ","GRESEALA")</f>
        <v xml:space="preserve"> </v>
      </c>
      <c r="AW13" s="3" t="str">
        <f>IF(G13+I13+K13+L13+M13=D13," ","GRESEALA")</f>
        <v xml:space="preserve"> </v>
      </c>
      <c r="AX13" s="3" t="str">
        <f>IF(O13+P13=D13," ","GRESEALA")</f>
        <v xml:space="preserve"> </v>
      </c>
      <c r="AY13" s="3" t="str">
        <f>IF(Q13+S13+T13+U13+V13+W13=D13," ","GRESEALA")</f>
        <v xml:space="preserve"> </v>
      </c>
      <c r="AZ13" s="3" t="str">
        <f>IF(X13+Y13+Z13=D13," ","GRESEALA")</f>
        <v xml:space="preserve"> </v>
      </c>
      <c r="BA13" s="3" t="str">
        <f>IF(AA13+AC13+AE13+AF13+AG13+AH13+AI13+AJ13+AK13+AL13+AM13+AN13+AO13+AP13+AQ13+AR13+AS13+AT13&gt;=D13," ","GRESEALA")</f>
        <v xml:space="preserve"> </v>
      </c>
      <c r="BB13" s="3" t="str">
        <f>IF(H13&lt;=G13," ","GRESEALA")</f>
        <v xml:space="preserve"> </v>
      </c>
      <c r="BC13" s="3" t="str">
        <f>IF(J13&lt;=I13," ","GRESEALA")</f>
        <v xml:space="preserve"> </v>
      </c>
      <c r="BD13" s="3" t="str">
        <f>IF(N13&lt;=M13," ","GRESEALA")</f>
        <v xml:space="preserve"> </v>
      </c>
      <c r="BE13" s="3" t="str">
        <f>IF(R13&lt;=Q13," ","GRESEALA")</f>
        <v xml:space="preserve"> </v>
      </c>
      <c r="BF13" s="3" t="str">
        <f>IF(AT13&lt;=D13," ","GRESEALA")</f>
        <v xml:space="preserve"> </v>
      </c>
      <c r="BG13" s="4" t="str">
        <f>IF(E14&lt;=E13," ","GRESEALA")</f>
        <v xml:space="preserve"> </v>
      </c>
      <c r="BH13" s="4" t="str">
        <f t="shared" ref="BH13:BL13" si="0">IF(F14&lt;=F13," ","GRESEALA")</f>
        <v xml:space="preserve"> </v>
      </c>
      <c r="BI13" s="4" t="str">
        <f t="shared" si="0"/>
        <v xml:space="preserve"> </v>
      </c>
      <c r="BJ13" s="4" t="str">
        <f t="shared" si="0"/>
        <v xml:space="preserve"> </v>
      </c>
      <c r="BK13" s="4" t="str">
        <f t="shared" si="0"/>
        <v xml:space="preserve"> </v>
      </c>
      <c r="BL13" s="4" t="str">
        <f t="shared" si="0"/>
        <v xml:space="preserve"> </v>
      </c>
      <c r="BM13" s="5" t="str">
        <f>IF((X44=0)*AND(X46=0),"  ","GRESEALA")</f>
        <v xml:space="preserve">  </v>
      </c>
      <c r="BN13" s="46"/>
      <c r="BO13" s="35"/>
      <c r="HP13" s="35" t="s">
        <v>144</v>
      </c>
    </row>
    <row r="14" spans="2:224" s="50" customFormat="1" ht="43.5" customHeight="1" x14ac:dyDescent="0.35">
      <c r="B14" s="47" t="s">
        <v>48</v>
      </c>
      <c r="C14" s="48" t="s">
        <v>49</v>
      </c>
      <c r="D14" s="6">
        <f>O14+P14</f>
        <v>119</v>
      </c>
      <c r="E14" s="49">
        <v>73</v>
      </c>
      <c r="F14" s="49">
        <v>46</v>
      </c>
      <c r="G14" s="49">
        <v>25</v>
      </c>
      <c r="H14" s="49">
        <v>25</v>
      </c>
      <c r="I14" s="49">
        <v>7</v>
      </c>
      <c r="J14" s="49">
        <v>7</v>
      </c>
      <c r="K14" s="49">
        <v>12</v>
      </c>
      <c r="L14" s="49">
        <v>26</v>
      </c>
      <c r="M14" s="49">
        <v>49</v>
      </c>
      <c r="N14" s="49">
        <v>10</v>
      </c>
      <c r="O14" s="49">
        <v>63</v>
      </c>
      <c r="P14" s="49">
        <v>56</v>
      </c>
      <c r="Q14" s="49">
        <v>10</v>
      </c>
      <c r="R14" s="49">
        <v>0</v>
      </c>
      <c r="S14" s="49">
        <v>20</v>
      </c>
      <c r="T14" s="49">
        <v>22</v>
      </c>
      <c r="U14" s="49">
        <v>52</v>
      </c>
      <c r="V14" s="49">
        <v>6</v>
      </c>
      <c r="W14" s="49">
        <v>9</v>
      </c>
      <c r="X14" s="49">
        <v>45</v>
      </c>
      <c r="Y14" s="49">
        <v>73</v>
      </c>
      <c r="Z14" s="49">
        <v>1</v>
      </c>
      <c r="AA14" s="49">
        <v>0</v>
      </c>
      <c r="AB14" s="49">
        <v>0</v>
      </c>
      <c r="AC14" s="49">
        <v>2</v>
      </c>
      <c r="AD14" s="49">
        <v>2</v>
      </c>
      <c r="AE14" s="49">
        <v>0</v>
      </c>
      <c r="AF14" s="49">
        <v>1</v>
      </c>
      <c r="AG14" s="49">
        <v>0</v>
      </c>
      <c r="AH14" s="49">
        <v>0</v>
      </c>
      <c r="AI14" s="49">
        <v>0</v>
      </c>
      <c r="AJ14" s="49">
        <v>0</v>
      </c>
      <c r="AK14" s="49">
        <v>0</v>
      </c>
      <c r="AL14" s="49">
        <v>0</v>
      </c>
      <c r="AM14" s="49">
        <v>0</v>
      </c>
      <c r="AN14" s="49">
        <v>0</v>
      </c>
      <c r="AO14" s="49">
        <v>0</v>
      </c>
      <c r="AP14" s="49">
        <v>0</v>
      </c>
      <c r="AQ14" s="49">
        <v>0</v>
      </c>
      <c r="AR14" s="49">
        <v>0</v>
      </c>
      <c r="AS14" s="49">
        <v>0</v>
      </c>
      <c r="AT14" s="49">
        <v>116</v>
      </c>
      <c r="AU14" s="43"/>
      <c r="AV14" s="3" t="str">
        <f>IF(E14+F14=D14," ","GRESEALA")</f>
        <v xml:space="preserve"> </v>
      </c>
      <c r="AW14" s="3" t="str">
        <f>IF(G14+I14+K14+L14+M14=D14," ","GRESEALA")</f>
        <v xml:space="preserve"> </v>
      </c>
      <c r="AX14" s="3" t="str">
        <f>IF(O14+P14=D14," ","GRESEALA")</f>
        <v xml:space="preserve"> </v>
      </c>
      <c r="AY14" s="3" t="str">
        <f>IF(Q14+S14+T14+U14+V14+W14=D14," ","GRESEALA")</f>
        <v xml:space="preserve"> </v>
      </c>
      <c r="AZ14" s="3" t="str">
        <f>IF(X14+Y14+Z14=D14," ","GRESEALA")</f>
        <v xml:space="preserve"> </v>
      </c>
      <c r="BA14" s="3" t="str">
        <f>IF(AA14+AC14+AE14+AF14+AG14+AH14+AI14+AJ14+AK14+AL14+AM14+AN14+AO14+AP14+AQ14+AR14+AS14+AT14&gt;=D14," ","GRESEALA")</f>
        <v xml:space="preserve"> </v>
      </c>
      <c r="BB14" s="3" t="str">
        <f>IF(H14&lt;=G14," ","GRESEALA")</f>
        <v xml:space="preserve"> </v>
      </c>
      <c r="BC14" s="3" t="str">
        <f>IF(J14&lt;=I14," ","GRESEALA")</f>
        <v xml:space="preserve"> </v>
      </c>
      <c r="BD14" s="3" t="str">
        <f>IF(N14&lt;=M14," ","GRESEALA")</f>
        <v xml:space="preserve"> </v>
      </c>
      <c r="BE14" s="3" t="str">
        <f>IF(R14&lt;=Q14," ","GRESEALA")</f>
        <v xml:space="preserve"> </v>
      </c>
      <c r="BF14" s="3" t="str">
        <f>IF(AT14&lt;=D14," ","GRESEALA")</f>
        <v xml:space="preserve"> </v>
      </c>
      <c r="BG14" s="4" t="str">
        <f>IF(K14&lt;=K13," ","GRESEALA")</f>
        <v xml:space="preserve"> </v>
      </c>
      <c r="BH14" s="4" t="str">
        <f t="shared" ref="BH14:BM14" si="1">IF(L14&lt;=L13," ","GRESEALA")</f>
        <v xml:space="preserve"> </v>
      </c>
      <c r="BI14" s="4" t="str">
        <f t="shared" si="1"/>
        <v xml:space="preserve"> </v>
      </c>
      <c r="BJ14" s="4" t="str">
        <f t="shared" si="1"/>
        <v xml:space="preserve"> </v>
      </c>
      <c r="BK14" s="4" t="str">
        <f t="shared" si="1"/>
        <v xml:space="preserve"> </v>
      </c>
      <c r="BL14" s="4" t="str">
        <f t="shared" si="1"/>
        <v xml:space="preserve"> </v>
      </c>
      <c r="BM14" s="4" t="str">
        <f t="shared" si="1"/>
        <v xml:space="preserve"> </v>
      </c>
      <c r="BN14" s="4" t="str">
        <f t="shared" ref="BN14" si="2">IF(R14&lt;=R13," ","GRESEALA")</f>
        <v xml:space="preserve"> </v>
      </c>
      <c r="BO14" s="4" t="str">
        <f t="shared" ref="BO14" si="3">IF(S14&lt;=S13," ","GRESEALA")</f>
        <v xml:space="preserve"> </v>
      </c>
      <c r="BP14" s="4" t="str">
        <f t="shared" ref="BP14" si="4">IF(T14&lt;=T13," ","GRESEALA")</f>
        <v xml:space="preserve"> </v>
      </c>
      <c r="BQ14" s="4" t="str">
        <f t="shared" ref="BQ14" si="5">IF(U14&lt;=U13," ","GRESEALA")</f>
        <v xml:space="preserve"> </v>
      </c>
      <c r="BR14" s="4" t="str">
        <f t="shared" ref="BR14" si="6">IF(V14&lt;=V13," ","GRESEALA")</f>
        <v xml:space="preserve"> </v>
      </c>
      <c r="BS14" s="4" t="str">
        <f t="shared" ref="BS14" si="7">IF(W14&lt;=W13," ","GRESEALA")</f>
        <v xml:space="preserve"> </v>
      </c>
      <c r="BT14" s="4" t="str">
        <f t="shared" ref="BT14" si="8">IF(X14&lt;=X13," ","GRESEALA")</f>
        <v xml:space="preserve"> </v>
      </c>
      <c r="BU14" s="4" t="str">
        <f t="shared" ref="BU14" si="9">IF(Y14&lt;=Y13," ","GRESEALA")</f>
        <v xml:space="preserve"> </v>
      </c>
      <c r="BV14" s="4" t="str">
        <f t="shared" ref="BV14" si="10">IF(Z14&lt;=Z13," ","GRESEALA")</f>
        <v xml:space="preserve"> </v>
      </c>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t="s">
        <v>145</v>
      </c>
    </row>
    <row r="15" spans="2:224" s="53" customFormat="1" ht="42" customHeight="1" x14ac:dyDescent="0.35">
      <c r="B15" s="51" t="s">
        <v>50</v>
      </c>
      <c r="C15" s="52" t="s">
        <v>51</v>
      </c>
      <c r="D15" s="2">
        <f t="shared" ref="D15:D80" si="11">O15+P15</f>
        <v>143</v>
      </c>
      <c r="E15" s="45">
        <v>76</v>
      </c>
      <c r="F15" s="45">
        <v>67</v>
      </c>
      <c r="G15" s="45">
        <v>27</v>
      </c>
      <c r="H15" s="45">
        <v>27</v>
      </c>
      <c r="I15" s="45">
        <v>8</v>
      </c>
      <c r="J15" s="45">
        <v>8</v>
      </c>
      <c r="K15" s="45">
        <v>13</v>
      </c>
      <c r="L15" s="45">
        <v>35</v>
      </c>
      <c r="M15" s="45">
        <v>60</v>
      </c>
      <c r="N15" s="45">
        <v>17</v>
      </c>
      <c r="O15" s="45">
        <v>71</v>
      </c>
      <c r="P15" s="45">
        <v>72</v>
      </c>
      <c r="Q15" s="45">
        <v>15</v>
      </c>
      <c r="R15" s="45">
        <v>5</v>
      </c>
      <c r="S15" s="45">
        <v>31</v>
      </c>
      <c r="T15" s="45">
        <v>23</v>
      </c>
      <c r="U15" s="45">
        <v>59</v>
      </c>
      <c r="V15" s="45">
        <v>6</v>
      </c>
      <c r="W15" s="45">
        <v>9</v>
      </c>
      <c r="X15" s="45">
        <v>59</v>
      </c>
      <c r="Y15" s="45">
        <v>83</v>
      </c>
      <c r="Z15" s="45">
        <v>1</v>
      </c>
      <c r="AA15" s="45">
        <v>0</v>
      </c>
      <c r="AB15" s="45">
        <v>0</v>
      </c>
      <c r="AC15" s="45">
        <v>2</v>
      </c>
      <c r="AD15" s="45">
        <v>2</v>
      </c>
      <c r="AE15" s="45">
        <v>0</v>
      </c>
      <c r="AF15" s="45">
        <v>1</v>
      </c>
      <c r="AG15" s="45">
        <v>0</v>
      </c>
      <c r="AH15" s="45">
        <v>0</v>
      </c>
      <c r="AI15" s="45">
        <v>0</v>
      </c>
      <c r="AJ15" s="45">
        <v>0</v>
      </c>
      <c r="AK15" s="45">
        <v>0</v>
      </c>
      <c r="AL15" s="45">
        <v>0</v>
      </c>
      <c r="AM15" s="45">
        <v>0</v>
      </c>
      <c r="AN15" s="45">
        <v>0</v>
      </c>
      <c r="AO15" s="45">
        <v>0</v>
      </c>
      <c r="AP15" s="45">
        <v>0</v>
      </c>
      <c r="AQ15" s="45">
        <v>0</v>
      </c>
      <c r="AR15" s="45">
        <v>0</v>
      </c>
      <c r="AS15" s="45">
        <v>0</v>
      </c>
      <c r="AT15" s="45">
        <v>140</v>
      </c>
      <c r="AU15" s="43"/>
      <c r="AV15" s="3" t="str">
        <f>IF(E15+F15=D15," ","GRESEALA")</f>
        <v xml:space="preserve"> </v>
      </c>
      <c r="AW15" s="3" t="str">
        <f>IF(G15+I15+K15+L15+M15=D15," ","GRESEALA")</f>
        <v xml:space="preserve"> </v>
      </c>
      <c r="AX15" s="3" t="str">
        <f>IF(O15+P15=D15," ","GRESEALA")</f>
        <v xml:space="preserve"> </v>
      </c>
      <c r="AY15" s="3" t="str">
        <f>IF(Q15+S15+T15+U15+V15+W15=D15," ","GRESEALA")</f>
        <v xml:space="preserve"> </v>
      </c>
      <c r="AZ15" s="3" t="str">
        <f>IF(X15+Y15+Z15=D15," ","GRESEALA")</f>
        <v xml:space="preserve"> </v>
      </c>
      <c r="BA15" s="3" t="str">
        <f>IF(AA15+AC15+AE15+AF15+AG15+AH15+AI15+AJ15+AK15+AL15+AM15+AN15+AO15+AP15+AQ15+AR15+AS15+AT15&gt;=D15," ","GRESEALA")</f>
        <v xml:space="preserve"> </v>
      </c>
      <c r="BB15" s="3" t="str">
        <f>IF(H15&lt;=G15," ","GRESEALA")</f>
        <v xml:space="preserve"> </v>
      </c>
      <c r="BC15" s="3" t="str">
        <f>IF(J15&lt;=I15," ","GRESEALA")</f>
        <v xml:space="preserve"> </v>
      </c>
      <c r="BD15" s="3" t="str">
        <f>IF(N15&lt;=M15," ","GRESEALA")</f>
        <v xml:space="preserve"> </v>
      </c>
      <c r="BE15" s="3" t="str">
        <f>IF(R15&lt;=Q15," ","GRESEALA")</f>
        <v xml:space="preserve"> </v>
      </c>
      <c r="BF15" s="3" t="str">
        <f>IF(AT15&lt;=D15," ","GRESEALA")</f>
        <v xml:space="preserve"> </v>
      </c>
      <c r="BG15" s="4" t="str">
        <f>IF(AA14&lt;=AA13," ","GRESEALA")</f>
        <v xml:space="preserve"> </v>
      </c>
      <c r="BH15" s="4" t="str">
        <f t="shared" ref="BH15:BV15" si="12">IF(AB14&lt;=AB13," ","GRESEALA")</f>
        <v xml:space="preserve"> </v>
      </c>
      <c r="BI15" s="4" t="str">
        <f t="shared" si="12"/>
        <v xml:space="preserve"> </v>
      </c>
      <c r="BJ15" s="4" t="str">
        <f t="shared" si="12"/>
        <v xml:space="preserve"> </v>
      </c>
      <c r="BK15" s="4" t="str">
        <f t="shared" si="12"/>
        <v xml:space="preserve"> </v>
      </c>
      <c r="BL15" s="4" t="str">
        <f t="shared" si="12"/>
        <v xml:space="preserve"> </v>
      </c>
      <c r="BM15" s="4" t="str">
        <f t="shared" si="12"/>
        <v xml:space="preserve"> </v>
      </c>
      <c r="BN15" s="4" t="str">
        <f t="shared" si="12"/>
        <v xml:space="preserve"> </v>
      </c>
      <c r="BO15" s="4" t="str">
        <f t="shared" si="12"/>
        <v xml:space="preserve"> </v>
      </c>
      <c r="BP15" s="4" t="str">
        <f t="shared" si="12"/>
        <v xml:space="preserve"> </v>
      </c>
      <c r="BQ15" s="4" t="str">
        <f t="shared" si="12"/>
        <v xml:space="preserve"> </v>
      </c>
      <c r="BR15" s="4" t="str">
        <f t="shared" si="12"/>
        <v xml:space="preserve"> </v>
      </c>
      <c r="BS15" s="4" t="str">
        <f t="shared" si="12"/>
        <v xml:space="preserve"> </v>
      </c>
      <c r="BT15" s="4" t="str">
        <f t="shared" si="12"/>
        <v xml:space="preserve"> </v>
      </c>
      <c r="BU15" s="4" t="str">
        <f t="shared" si="12"/>
        <v xml:space="preserve"> </v>
      </c>
      <c r="BV15" s="4" t="str">
        <f t="shared" si="12"/>
        <v xml:space="preserve"> </v>
      </c>
      <c r="BW15" s="4" t="str">
        <f t="shared" ref="BW15" si="13">IF(AQ14&lt;=AQ13," ","GRESEALA")</f>
        <v xml:space="preserve"> </v>
      </c>
      <c r="BX15" s="4" t="str">
        <f t="shared" ref="BX15" si="14">IF(AR14&lt;=AR13," ","GRESEALA")</f>
        <v xml:space="preserve"> </v>
      </c>
      <c r="BY15" s="4" t="str">
        <f t="shared" ref="BY15:BZ15" si="15">IF(AS14&lt;=AS13," ","GRESEALA")</f>
        <v xml:space="preserve"> </v>
      </c>
      <c r="BZ15" s="4" t="str">
        <f t="shared" si="15"/>
        <v xml:space="preserve"> </v>
      </c>
      <c r="HP15" s="35" t="s">
        <v>146</v>
      </c>
    </row>
    <row r="16" spans="2:224" ht="42" customHeight="1" x14ac:dyDescent="0.35">
      <c r="B16" s="47" t="s">
        <v>52</v>
      </c>
      <c r="C16" s="54" t="s">
        <v>53</v>
      </c>
      <c r="D16" s="8">
        <f t="shared" si="11"/>
        <v>119</v>
      </c>
      <c r="E16" s="7">
        <f>E17+E18</f>
        <v>73</v>
      </c>
      <c r="F16" s="7">
        <f t="shared" ref="F16:AT16" si="16">F17+F18</f>
        <v>46</v>
      </c>
      <c r="G16" s="7">
        <f t="shared" si="16"/>
        <v>25</v>
      </c>
      <c r="H16" s="7">
        <f t="shared" si="16"/>
        <v>25</v>
      </c>
      <c r="I16" s="7">
        <f t="shared" si="16"/>
        <v>7</v>
      </c>
      <c r="J16" s="7">
        <f t="shared" si="16"/>
        <v>7</v>
      </c>
      <c r="K16" s="7">
        <f t="shared" si="16"/>
        <v>12</v>
      </c>
      <c r="L16" s="7">
        <f t="shared" si="16"/>
        <v>26</v>
      </c>
      <c r="M16" s="7">
        <f t="shared" si="16"/>
        <v>49</v>
      </c>
      <c r="N16" s="7">
        <f t="shared" si="16"/>
        <v>10</v>
      </c>
      <c r="O16" s="7">
        <f t="shared" si="16"/>
        <v>63</v>
      </c>
      <c r="P16" s="7">
        <f t="shared" si="16"/>
        <v>56</v>
      </c>
      <c r="Q16" s="7">
        <f t="shared" si="16"/>
        <v>10</v>
      </c>
      <c r="R16" s="7">
        <f t="shared" si="16"/>
        <v>0</v>
      </c>
      <c r="S16" s="7">
        <f t="shared" si="16"/>
        <v>20</v>
      </c>
      <c r="T16" s="7">
        <f t="shared" si="16"/>
        <v>22</v>
      </c>
      <c r="U16" s="7">
        <f t="shared" si="16"/>
        <v>52</v>
      </c>
      <c r="V16" s="7">
        <f t="shared" si="16"/>
        <v>6</v>
      </c>
      <c r="W16" s="7">
        <f t="shared" si="16"/>
        <v>9</v>
      </c>
      <c r="X16" s="7">
        <f t="shared" si="16"/>
        <v>45</v>
      </c>
      <c r="Y16" s="7">
        <f t="shared" si="16"/>
        <v>73</v>
      </c>
      <c r="Z16" s="7">
        <f t="shared" si="16"/>
        <v>1</v>
      </c>
      <c r="AA16" s="7">
        <f t="shared" si="16"/>
        <v>0</v>
      </c>
      <c r="AB16" s="7">
        <f t="shared" si="16"/>
        <v>0</v>
      </c>
      <c r="AC16" s="7">
        <f t="shared" si="16"/>
        <v>2</v>
      </c>
      <c r="AD16" s="7">
        <f t="shared" si="16"/>
        <v>2</v>
      </c>
      <c r="AE16" s="7">
        <f t="shared" si="16"/>
        <v>0</v>
      </c>
      <c r="AF16" s="7">
        <f t="shared" si="16"/>
        <v>1</v>
      </c>
      <c r="AG16" s="7">
        <f t="shared" si="16"/>
        <v>0</v>
      </c>
      <c r="AH16" s="7">
        <f t="shared" si="16"/>
        <v>0</v>
      </c>
      <c r="AI16" s="7">
        <f t="shared" si="16"/>
        <v>0</v>
      </c>
      <c r="AJ16" s="7">
        <f t="shared" si="16"/>
        <v>0</v>
      </c>
      <c r="AK16" s="7">
        <f t="shared" si="16"/>
        <v>0</v>
      </c>
      <c r="AL16" s="7">
        <f t="shared" si="16"/>
        <v>0</v>
      </c>
      <c r="AM16" s="7">
        <f t="shared" si="16"/>
        <v>0</v>
      </c>
      <c r="AN16" s="7">
        <f t="shared" si="16"/>
        <v>0</v>
      </c>
      <c r="AO16" s="7">
        <f t="shared" si="16"/>
        <v>0</v>
      </c>
      <c r="AP16" s="7">
        <f t="shared" si="16"/>
        <v>0</v>
      </c>
      <c r="AQ16" s="7">
        <f t="shared" si="16"/>
        <v>0</v>
      </c>
      <c r="AR16" s="7">
        <f t="shared" si="16"/>
        <v>0</v>
      </c>
      <c r="AS16" s="7">
        <f t="shared" si="16"/>
        <v>0</v>
      </c>
      <c r="AT16" s="7">
        <f t="shared" si="16"/>
        <v>116</v>
      </c>
      <c r="AU16" s="43"/>
      <c r="AV16" s="3" t="str">
        <f t="shared" ref="AV16:AV29" si="17">IF(E16+F16=D16," ","GRESEALA")</f>
        <v xml:space="preserve"> </v>
      </c>
      <c r="AW16" s="3" t="str">
        <f t="shared" ref="AW16:AW29" si="18">IF(G16+I16+K16+L16+M16=D16," ","GRESEALA")</f>
        <v xml:space="preserve"> </v>
      </c>
      <c r="AX16" s="3" t="str">
        <f t="shared" ref="AX16:AX29" si="19">IF(O16+P16=D16," ","GRESEALA")</f>
        <v xml:space="preserve"> </v>
      </c>
      <c r="AY16" s="3" t="str">
        <f t="shared" ref="AY16:AY29" si="20">IF(Q16+S16+T16+U16+V16+W16=D16," ","GRESEALA")</f>
        <v xml:space="preserve"> </v>
      </c>
      <c r="AZ16" s="3" t="str">
        <f t="shared" ref="AZ16:AZ29" si="21">IF(X16+Y16+Z16=D16," ","GRESEALA")</f>
        <v xml:space="preserve"> </v>
      </c>
      <c r="BA16" s="3" t="str">
        <f t="shared" ref="BA16:BA29" si="22">IF(AA16+AC16+AE16+AF16+AG16+AH16+AI16+AJ16+AK16+AL16+AM16+AN16+AO16+AP16+AQ16+AR16+AS16+AT16&gt;=D16," ","GRESEALA")</f>
        <v xml:space="preserve"> </v>
      </c>
      <c r="BB16" s="3" t="str">
        <f t="shared" ref="BB16:BB29" si="23">IF(H16&lt;=G16," ","GRESEALA")</f>
        <v xml:space="preserve"> </v>
      </c>
      <c r="BC16" s="3" t="str">
        <f t="shared" ref="BC16:BC29" si="24">IF(J16&lt;=I16," ","GRESEALA")</f>
        <v xml:space="preserve"> </v>
      </c>
      <c r="BD16" s="3" t="str">
        <f t="shared" ref="BD16:BD29" si="25">IF(N16&lt;=M16," ","GRESEALA")</f>
        <v xml:space="preserve"> </v>
      </c>
      <c r="BE16" s="3" t="str">
        <f t="shared" ref="BE16:BE29" si="26">IF(R16&lt;=Q16," ","GRESEALA")</f>
        <v xml:space="preserve"> </v>
      </c>
      <c r="BF16" s="3" t="str">
        <f t="shared" ref="BF16:BF29" si="27">IF(AT16&lt;=D16," ","GRESEALA")</f>
        <v xml:space="preserve"> </v>
      </c>
      <c r="BG16" s="4" t="str">
        <f>IF(E15&lt;=E13," ","GRESEALA")</f>
        <v xml:space="preserve"> </v>
      </c>
      <c r="BH16" s="4" t="str">
        <f t="shared" ref="BH16:BZ16" si="28">IF(F15&lt;=F13," ","GRESEALA")</f>
        <v xml:space="preserve"> </v>
      </c>
      <c r="BI16" s="4" t="str">
        <f t="shared" si="28"/>
        <v xml:space="preserve"> </v>
      </c>
      <c r="BJ16" s="4" t="str">
        <f t="shared" si="28"/>
        <v xml:space="preserve"> </v>
      </c>
      <c r="BK16" s="4" t="str">
        <f t="shared" si="28"/>
        <v xml:space="preserve"> </v>
      </c>
      <c r="BL16" s="4" t="str">
        <f t="shared" si="28"/>
        <v xml:space="preserve"> </v>
      </c>
      <c r="BM16" s="4" t="str">
        <f t="shared" si="28"/>
        <v xml:space="preserve"> </v>
      </c>
      <c r="BN16" s="4" t="str">
        <f t="shared" si="28"/>
        <v xml:space="preserve"> </v>
      </c>
      <c r="BO16" s="4" t="str">
        <f t="shared" si="28"/>
        <v xml:space="preserve"> </v>
      </c>
      <c r="BP16" s="4" t="str">
        <f t="shared" si="28"/>
        <v xml:space="preserve"> </v>
      </c>
      <c r="BQ16" s="4" t="str">
        <f t="shared" si="28"/>
        <v xml:space="preserve"> </v>
      </c>
      <c r="BR16" s="4" t="str">
        <f t="shared" si="28"/>
        <v xml:space="preserve"> </v>
      </c>
      <c r="BS16" s="4" t="str">
        <f t="shared" si="28"/>
        <v xml:space="preserve"> </v>
      </c>
      <c r="BT16" s="4" t="str">
        <f t="shared" si="28"/>
        <v xml:space="preserve"> </v>
      </c>
      <c r="BU16" s="4" t="str">
        <f t="shared" si="28"/>
        <v xml:space="preserve"> </v>
      </c>
      <c r="BV16" s="4" t="str">
        <f t="shared" si="28"/>
        <v xml:space="preserve"> </v>
      </c>
      <c r="BW16" s="4" t="str">
        <f t="shared" si="28"/>
        <v xml:space="preserve"> </v>
      </c>
      <c r="BX16" s="4" t="str">
        <f t="shared" si="28"/>
        <v xml:space="preserve"> </v>
      </c>
      <c r="BY16" s="4" t="str">
        <f t="shared" si="28"/>
        <v xml:space="preserve"> </v>
      </c>
      <c r="BZ16" s="4" t="str">
        <f t="shared" si="28"/>
        <v xml:space="preserve"> </v>
      </c>
    </row>
    <row r="17" spans="2:78" s="59" customFormat="1" ht="42" customHeight="1" x14ac:dyDescent="0.35">
      <c r="B17" s="55" t="s">
        <v>54</v>
      </c>
      <c r="C17" s="56" t="s">
        <v>55</v>
      </c>
      <c r="D17" s="9">
        <f t="shared" si="11"/>
        <v>82</v>
      </c>
      <c r="E17" s="57">
        <v>57</v>
      </c>
      <c r="F17" s="57">
        <v>25</v>
      </c>
      <c r="G17" s="57">
        <v>21</v>
      </c>
      <c r="H17" s="57">
        <v>21</v>
      </c>
      <c r="I17" s="57">
        <v>5</v>
      </c>
      <c r="J17" s="57">
        <v>5</v>
      </c>
      <c r="K17" s="57">
        <v>9</v>
      </c>
      <c r="L17" s="57">
        <v>19</v>
      </c>
      <c r="M17" s="57">
        <v>28</v>
      </c>
      <c r="N17" s="57">
        <v>5</v>
      </c>
      <c r="O17" s="57">
        <v>38</v>
      </c>
      <c r="P17" s="57">
        <v>44</v>
      </c>
      <c r="Q17" s="57">
        <v>3</v>
      </c>
      <c r="R17" s="57">
        <v>0</v>
      </c>
      <c r="S17" s="57">
        <v>15</v>
      </c>
      <c r="T17" s="57">
        <v>14</v>
      </c>
      <c r="U17" s="57">
        <v>37</v>
      </c>
      <c r="V17" s="57">
        <v>6</v>
      </c>
      <c r="W17" s="57">
        <v>7</v>
      </c>
      <c r="X17" s="57">
        <v>37</v>
      </c>
      <c r="Y17" s="57">
        <v>44</v>
      </c>
      <c r="Z17" s="57">
        <v>1</v>
      </c>
      <c r="AA17" s="57">
        <v>0</v>
      </c>
      <c r="AB17" s="57">
        <v>0</v>
      </c>
      <c r="AC17" s="57">
        <v>2</v>
      </c>
      <c r="AD17" s="57">
        <v>2</v>
      </c>
      <c r="AE17" s="57">
        <v>0</v>
      </c>
      <c r="AF17" s="57">
        <v>1</v>
      </c>
      <c r="AG17" s="57">
        <v>0</v>
      </c>
      <c r="AH17" s="57">
        <v>0</v>
      </c>
      <c r="AI17" s="57">
        <v>0</v>
      </c>
      <c r="AJ17" s="57">
        <v>0</v>
      </c>
      <c r="AK17" s="57">
        <v>0</v>
      </c>
      <c r="AL17" s="57">
        <v>0</v>
      </c>
      <c r="AM17" s="57">
        <v>0</v>
      </c>
      <c r="AN17" s="57">
        <v>0</v>
      </c>
      <c r="AO17" s="57">
        <v>0</v>
      </c>
      <c r="AP17" s="57">
        <v>0</v>
      </c>
      <c r="AQ17" s="57">
        <v>0</v>
      </c>
      <c r="AR17" s="57">
        <v>0</v>
      </c>
      <c r="AS17" s="57">
        <v>0</v>
      </c>
      <c r="AT17" s="57">
        <v>79</v>
      </c>
      <c r="AU17" s="58"/>
      <c r="AV17" s="3" t="str">
        <f t="shared" si="17"/>
        <v xml:space="preserve"> </v>
      </c>
      <c r="AW17" s="3" t="str">
        <f t="shared" si="18"/>
        <v xml:space="preserve"> </v>
      </c>
      <c r="AX17" s="3" t="str">
        <f t="shared" si="19"/>
        <v xml:space="preserve"> </v>
      </c>
      <c r="AY17" s="3" t="str">
        <f t="shared" si="20"/>
        <v xml:space="preserve"> </v>
      </c>
      <c r="AZ17" s="3" t="str">
        <f t="shared" si="21"/>
        <v xml:space="preserve"> </v>
      </c>
      <c r="BA17" s="3" t="str">
        <f t="shared" si="22"/>
        <v xml:space="preserve"> </v>
      </c>
      <c r="BB17" s="3" t="str">
        <f t="shared" si="23"/>
        <v xml:space="preserve"> </v>
      </c>
      <c r="BC17" s="3" t="str">
        <f t="shared" si="24"/>
        <v xml:space="preserve"> </v>
      </c>
      <c r="BD17" s="3" t="str">
        <f t="shared" si="25"/>
        <v xml:space="preserve"> </v>
      </c>
      <c r="BE17" s="3" t="str">
        <f t="shared" si="26"/>
        <v xml:space="preserve"> </v>
      </c>
      <c r="BF17" s="3" t="str">
        <f t="shared" si="27"/>
        <v xml:space="preserve"> </v>
      </c>
      <c r="BG17" s="4" t="str">
        <f>IF(Y15&lt;=Y13," ","GRESEALA")</f>
        <v xml:space="preserve"> </v>
      </c>
      <c r="BH17" s="4" t="str">
        <f t="shared" ref="BH17:BZ17" si="29">IF(Z15&lt;=Z13," ","GRESEALA")</f>
        <v xml:space="preserve"> </v>
      </c>
      <c r="BI17" s="4" t="str">
        <f t="shared" si="29"/>
        <v xml:space="preserve"> </v>
      </c>
      <c r="BJ17" s="4" t="str">
        <f t="shared" si="29"/>
        <v xml:space="preserve"> </v>
      </c>
      <c r="BK17" s="4" t="str">
        <f t="shared" si="29"/>
        <v xml:space="preserve"> </v>
      </c>
      <c r="BL17" s="4" t="str">
        <f t="shared" si="29"/>
        <v xml:space="preserve"> </v>
      </c>
      <c r="BM17" s="4" t="str">
        <f t="shared" si="29"/>
        <v xml:space="preserve"> </v>
      </c>
      <c r="BN17" s="4" t="str">
        <f t="shared" si="29"/>
        <v xml:space="preserve"> </v>
      </c>
      <c r="BO17" s="4" t="str">
        <f t="shared" si="29"/>
        <v xml:space="preserve"> </v>
      </c>
      <c r="BP17" s="4" t="str">
        <f t="shared" si="29"/>
        <v xml:space="preserve"> </v>
      </c>
      <c r="BQ17" s="4" t="str">
        <f t="shared" si="29"/>
        <v xml:space="preserve"> </v>
      </c>
      <c r="BR17" s="4" t="str">
        <f t="shared" si="29"/>
        <v xml:space="preserve"> </v>
      </c>
      <c r="BS17" s="4" t="str">
        <f t="shared" si="29"/>
        <v xml:space="preserve"> </v>
      </c>
      <c r="BT17" s="4" t="str">
        <f t="shared" si="29"/>
        <v xml:space="preserve"> </v>
      </c>
      <c r="BU17" s="4" t="str">
        <f t="shared" si="29"/>
        <v xml:space="preserve"> </v>
      </c>
      <c r="BV17" s="4" t="str">
        <f t="shared" si="29"/>
        <v xml:space="preserve"> </v>
      </c>
      <c r="BW17" s="4" t="str">
        <f t="shared" si="29"/>
        <v xml:space="preserve"> </v>
      </c>
      <c r="BX17" s="4" t="str">
        <f t="shared" si="29"/>
        <v xml:space="preserve"> </v>
      </c>
      <c r="BY17" s="4" t="str">
        <f t="shared" si="29"/>
        <v xml:space="preserve"> </v>
      </c>
      <c r="BZ17" s="4" t="str">
        <f t="shared" si="29"/>
        <v xml:space="preserve"> </v>
      </c>
    </row>
    <row r="18" spans="2:78" ht="39.75" customHeight="1" x14ac:dyDescent="0.35">
      <c r="B18" s="55" t="s">
        <v>56</v>
      </c>
      <c r="C18" s="56" t="s">
        <v>57</v>
      </c>
      <c r="D18" s="9">
        <f t="shared" si="11"/>
        <v>37</v>
      </c>
      <c r="E18" s="57">
        <v>16</v>
      </c>
      <c r="F18" s="57">
        <v>21</v>
      </c>
      <c r="G18" s="57">
        <v>4</v>
      </c>
      <c r="H18" s="57">
        <v>4</v>
      </c>
      <c r="I18" s="57">
        <v>2</v>
      </c>
      <c r="J18" s="57">
        <v>2</v>
      </c>
      <c r="K18" s="57">
        <v>3</v>
      </c>
      <c r="L18" s="57">
        <v>7</v>
      </c>
      <c r="M18" s="57">
        <v>21</v>
      </c>
      <c r="N18" s="57">
        <v>5</v>
      </c>
      <c r="O18" s="57">
        <v>25</v>
      </c>
      <c r="P18" s="57">
        <v>12</v>
      </c>
      <c r="Q18" s="57">
        <v>7</v>
      </c>
      <c r="R18" s="57">
        <v>0</v>
      </c>
      <c r="S18" s="57">
        <v>5</v>
      </c>
      <c r="T18" s="57">
        <v>8</v>
      </c>
      <c r="U18" s="57">
        <v>15</v>
      </c>
      <c r="V18" s="57">
        <v>0</v>
      </c>
      <c r="W18" s="57">
        <v>2</v>
      </c>
      <c r="X18" s="57">
        <v>8</v>
      </c>
      <c r="Y18" s="57">
        <v>29</v>
      </c>
      <c r="Z18" s="57">
        <v>0</v>
      </c>
      <c r="AA18" s="57">
        <v>0</v>
      </c>
      <c r="AB18" s="57">
        <v>0</v>
      </c>
      <c r="AC18" s="57">
        <v>0</v>
      </c>
      <c r="AD18" s="57">
        <v>0</v>
      </c>
      <c r="AE18" s="57">
        <v>0</v>
      </c>
      <c r="AF18" s="57">
        <v>0</v>
      </c>
      <c r="AG18" s="57">
        <v>0</v>
      </c>
      <c r="AH18" s="57">
        <v>0</v>
      </c>
      <c r="AI18" s="57">
        <v>0</v>
      </c>
      <c r="AJ18" s="57">
        <v>0</v>
      </c>
      <c r="AK18" s="57">
        <v>0</v>
      </c>
      <c r="AL18" s="57">
        <v>0</v>
      </c>
      <c r="AM18" s="57">
        <v>0</v>
      </c>
      <c r="AN18" s="57">
        <v>0</v>
      </c>
      <c r="AO18" s="57">
        <v>0</v>
      </c>
      <c r="AP18" s="57">
        <v>0</v>
      </c>
      <c r="AQ18" s="57">
        <v>0</v>
      </c>
      <c r="AR18" s="57">
        <v>0</v>
      </c>
      <c r="AS18" s="57">
        <v>0</v>
      </c>
      <c r="AT18" s="57">
        <v>37</v>
      </c>
      <c r="AU18" s="58"/>
      <c r="AV18" s="3" t="str">
        <f t="shared" si="17"/>
        <v xml:space="preserve"> </v>
      </c>
      <c r="AW18" s="3" t="str">
        <f t="shared" si="18"/>
        <v xml:space="preserve"> </v>
      </c>
      <c r="AX18" s="3" t="str">
        <f t="shared" si="19"/>
        <v xml:space="preserve"> </v>
      </c>
      <c r="AY18" s="3" t="str">
        <f t="shared" si="20"/>
        <v xml:space="preserve"> </v>
      </c>
      <c r="AZ18" s="3" t="str">
        <f t="shared" si="21"/>
        <v xml:space="preserve"> </v>
      </c>
      <c r="BA18" s="3" t="str">
        <f t="shared" si="22"/>
        <v xml:space="preserve"> </v>
      </c>
      <c r="BB18" s="3" t="str">
        <f t="shared" si="23"/>
        <v xml:space="preserve"> </v>
      </c>
      <c r="BC18" s="3" t="str">
        <f t="shared" si="24"/>
        <v xml:space="preserve"> </v>
      </c>
      <c r="BD18" s="3" t="str">
        <f t="shared" si="25"/>
        <v xml:space="preserve"> </v>
      </c>
      <c r="BE18" s="3" t="str">
        <f t="shared" si="26"/>
        <v xml:space="preserve"> </v>
      </c>
      <c r="BF18" s="3" t="str">
        <f t="shared" si="27"/>
        <v xml:space="preserve"> </v>
      </c>
      <c r="BG18" s="4" t="str">
        <f>IF(AS15&lt;=AS13," ","GRESEALA")</f>
        <v xml:space="preserve"> </v>
      </c>
      <c r="BH18" s="4" t="str">
        <f>IF(AT15&lt;=AT13," ","GRESEALA")</f>
        <v xml:space="preserve"> </v>
      </c>
      <c r="BI18" s="4" t="str">
        <f>IF(E16&lt;=E14," ","GRESEALA")</f>
        <v xml:space="preserve"> </v>
      </c>
      <c r="BJ18" s="4" t="str">
        <f t="shared" ref="BJ18:BZ18" si="30">IF(F16&lt;=F14," ","GRESEALA")</f>
        <v xml:space="preserve"> </v>
      </c>
      <c r="BK18" s="4" t="str">
        <f t="shared" si="30"/>
        <v xml:space="preserve"> </v>
      </c>
      <c r="BL18" s="4" t="str">
        <f t="shared" si="30"/>
        <v xml:space="preserve"> </v>
      </c>
      <c r="BM18" s="4" t="str">
        <f t="shared" si="30"/>
        <v xml:space="preserve"> </v>
      </c>
      <c r="BN18" s="4" t="str">
        <f t="shared" si="30"/>
        <v xml:space="preserve"> </v>
      </c>
      <c r="BO18" s="4" t="str">
        <f t="shared" si="30"/>
        <v xml:space="preserve"> </v>
      </c>
      <c r="BP18" s="4" t="str">
        <f t="shared" si="30"/>
        <v xml:space="preserve"> </v>
      </c>
      <c r="BQ18" s="4" t="str">
        <f t="shared" si="30"/>
        <v xml:space="preserve"> </v>
      </c>
      <c r="BR18" s="4" t="str">
        <f t="shared" si="30"/>
        <v xml:space="preserve"> </v>
      </c>
      <c r="BS18" s="4" t="str">
        <f t="shared" si="30"/>
        <v xml:space="preserve"> </v>
      </c>
      <c r="BT18" s="4" t="str">
        <f t="shared" si="30"/>
        <v xml:space="preserve"> </v>
      </c>
      <c r="BU18" s="4" t="str">
        <f t="shared" si="30"/>
        <v xml:space="preserve"> </v>
      </c>
      <c r="BV18" s="4" t="str">
        <f t="shared" si="30"/>
        <v xml:space="preserve"> </v>
      </c>
      <c r="BW18" s="4" t="str">
        <f t="shared" si="30"/>
        <v xml:space="preserve"> </v>
      </c>
      <c r="BX18" s="4" t="str">
        <f t="shared" si="30"/>
        <v xml:space="preserve"> </v>
      </c>
      <c r="BY18" s="4" t="str">
        <f t="shared" si="30"/>
        <v xml:space="preserve"> </v>
      </c>
      <c r="BZ18" s="4" t="str">
        <f t="shared" si="30"/>
        <v xml:space="preserve"> </v>
      </c>
    </row>
    <row r="19" spans="2:78" s="46" customFormat="1" ht="44.25" customHeight="1" x14ac:dyDescent="0.35">
      <c r="B19" s="60" t="s">
        <v>58</v>
      </c>
      <c r="C19" s="56" t="s">
        <v>59</v>
      </c>
      <c r="D19" s="10">
        <f t="shared" si="11"/>
        <v>40</v>
      </c>
      <c r="E19" s="61">
        <v>19</v>
      </c>
      <c r="F19" s="61">
        <v>21</v>
      </c>
      <c r="G19" s="61">
        <v>5</v>
      </c>
      <c r="H19" s="61">
        <v>5</v>
      </c>
      <c r="I19" s="61">
        <v>4</v>
      </c>
      <c r="J19" s="61">
        <v>4</v>
      </c>
      <c r="K19" s="61">
        <v>5</v>
      </c>
      <c r="L19" s="61">
        <v>11</v>
      </c>
      <c r="M19" s="61">
        <v>15</v>
      </c>
      <c r="N19" s="61">
        <v>5</v>
      </c>
      <c r="O19" s="61">
        <v>23</v>
      </c>
      <c r="P19" s="61">
        <v>17</v>
      </c>
      <c r="Q19" s="61">
        <v>1</v>
      </c>
      <c r="R19" s="61">
        <v>0</v>
      </c>
      <c r="S19" s="61">
        <v>9</v>
      </c>
      <c r="T19" s="61">
        <v>9</v>
      </c>
      <c r="U19" s="61">
        <v>14</v>
      </c>
      <c r="V19" s="61">
        <v>2</v>
      </c>
      <c r="W19" s="61">
        <v>5</v>
      </c>
      <c r="X19" s="61">
        <v>25</v>
      </c>
      <c r="Y19" s="61">
        <v>14</v>
      </c>
      <c r="Z19" s="61">
        <v>1</v>
      </c>
      <c r="AA19" s="61">
        <v>0</v>
      </c>
      <c r="AB19" s="61">
        <v>0</v>
      </c>
      <c r="AC19" s="61">
        <v>0</v>
      </c>
      <c r="AD19" s="61">
        <v>0</v>
      </c>
      <c r="AE19" s="61">
        <v>0</v>
      </c>
      <c r="AF19" s="61">
        <v>1</v>
      </c>
      <c r="AG19" s="61">
        <v>0</v>
      </c>
      <c r="AH19" s="61">
        <v>0</v>
      </c>
      <c r="AI19" s="61">
        <v>0</v>
      </c>
      <c r="AJ19" s="61">
        <v>0</v>
      </c>
      <c r="AK19" s="61">
        <v>0</v>
      </c>
      <c r="AL19" s="61">
        <v>0</v>
      </c>
      <c r="AM19" s="61">
        <v>0</v>
      </c>
      <c r="AN19" s="61">
        <v>0</v>
      </c>
      <c r="AO19" s="61">
        <v>0</v>
      </c>
      <c r="AP19" s="61">
        <v>0</v>
      </c>
      <c r="AQ19" s="61">
        <v>0</v>
      </c>
      <c r="AR19" s="61">
        <v>0</v>
      </c>
      <c r="AS19" s="61">
        <v>0</v>
      </c>
      <c r="AT19" s="61">
        <v>39</v>
      </c>
      <c r="AU19" s="58"/>
      <c r="AV19" s="3" t="str">
        <f t="shared" si="17"/>
        <v xml:space="preserve"> </v>
      </c>
      <c r="AW19" s="3" t="str">
        <f t="shared" si="18"/>
        <v xml:space="preserve"> </v>
      </c>
      <c r="AX19" s="3" t="str">
        <f t="shared" si="19"/>
        <v xml:space="preserve"> </v>
      </c>
      <c r="AY19" s="3" t="str">
        <f t="shared" si="20"/>
        <v xml:space="preserve"> </v>
      </c>
      <c r="AZ19" s="3" t="str">
        <f t="shared" si="21"/>
        <v xml:space="preserve"> </v>
      </c>
      <c r="BA19" s="3" t="str">
        <f t="shared" si="22"/>
        <v xml:space="preserve"> </v>
      </c>
      <c r="BB19" s="3" t="str">
        <f t="shared" si="23"/>
        <v xml:space="preserve"> </v>
      </c>
      <c r="BC19" s="3" t="str">
        <f t="shared" si="24"/>
        <v xml:space="preserve"> </v>
      </c>
      <c r="BD19" s="3" t="str">
        <f t="shared" si="25"/>
        <v xml:space="preserve"> </v>
      </c>
      <c r="BE19" s="3" t="str">
        <f t="shared" si="26"/>
        <v xml:space="preserve"> </v>
      </c>
      <c r="BF19" s="3" t="str">
        <f t="shared" si="27"/>
        <v xml:space="preserve"> </v>
      </c>
      <c r="BG19" s="4" t="str">
        <f>IF(W16&lt;=W14," ","GRESEALA")</f>
        <v xml:space="preserve"> </v>
      </c>
      <c r="BH19" s="4" t="str">
        <f t="shared" ref="BH19:BZ19" si="31">IF(X16&lt;=X14," ","GRESEALA")</f>
        <v xml:space="preserve"> </v>
      </c>
      <c r="BI19" s="4" t="str">
        <f t="shared" si="31"/>
        <v xml:space="preserve"> </v>
      </c>
      <c r="BJ19" s="4" t="str">
        <f t="shared" si="31"/>
        <v xml:space="preserve"> </v>
      </c>
      <c r="BK19" s="4" t="str">
        <f t="shared" si="31"/>
        <v xml:space="preserve"> </v>
      </c>
      <c r="BL19" s="4" t="str">
        <f t="shared" si="31"/>
        <v xml:space="preserve"> </v>
      </c>
      <c r="BM19" s="4" t="str">
        <f t="shared" si="31"/>
        <v xml:space="preserve"> </v>
      </c>
      <c r="BN19" s="4" t="str">
        <f t="shared" si="31"/>
        <v xml:space="preserve"> </v>
      </c>
      <c r="BO19" s="4" t="str">
        <f t="shared" si="31"/>
        <v xml:space="preserve"> </v>
      </c>
      <c r="BP19" s="4" t="str">
        <f t="shared" si="31"/>
        <v xml:space="preserve"> </v>
      </c>
      <c r="BQ19" s="4" t="str">
        <f t="shared" si="31"/>
        <v xml:space="preserve"> </v>
      </c>
      <c r="BR19" s="4" t="str">
        <f t="shared" si="31"/>
        <v xml:space="preserve"> </v>
      </c>
      <c r="BS19" s="4" t="str">
        <f t="shared" si="31"/>
        <v xml:space="preserve"> </v>
      </c>
      <c r="BT19" s="4" t="str">
        <f t="shared" si="31"/>
        <v xml:space="preserve"> </v>
      </c>
      <c r="BU19" s="4" t="str">
        <f t="shared" si="31"/>
        <v xml:space="preserve"> </v>
      </c>
      <c r="BV19" s="4" t="str">
        <f t="shared" si="31"/>
        <v xml:space="preserve"> </v>
      </c>
      <c r="BW19" s="4" t="str">
        <f t="shared" si="31"/>
        <v xml:space="preserve"> </v>
      </c>
      <c r="BX19" s="4" t="str">
        <f t="shared" si="31"/>
        <v xml:space="preserve"> </v>
      </c>
      <c r="BY19" s="4" t="str">
        <f t="shared" si="31"/>
        <v xml:space="preserve"> </v>
      </c>
      <c r="BZ19" s="4" t="str">
        <f t="shared" si="31"/>
        <v xml:space="preserve"> </v>
      </c>
    </row>
    <row r="20" spans="2:78" s="46" customFormat="1" ht="45" customHeight="1" x14ac:dyDescent="0.35">
      <c r="B20" s="47" t="s">
        <v>60</v>
      </c>
      <c r="C20" s="62" t="s">
        <v>159</v>
      </c>
      <c r="D20" s="8">
        <f t="shared" si="11"/>
        <v>0</v>
      </c>
      <c r="E20" s="7">
        <f>E21+E22</f>
        <v>0</v>
      </c>
      <c r="F20" s="7">
        <f t="shared" ref="F20:AT20" si="32">F21+F22</f>
        <v>0</v>
      </c>
      <c r="G20" s="7">
        <f t="shared" si="32"/>
        <v>0</v>
      </c>
      <c r="H20" s="7">
        <f>H21+H22</f>
        <v>0</v>
      </c>
      <c r="I20" s="7">
        <f>I21+I22</f>
        <v>0</v>
      </c>
      <c r="J20" s="7">
        <f>J21+J22</f>
        <v>0</v>
      </c>
      <c r="K20" s="7">
        <f t="shared" si="32"/>
        <v>0</v>
      </c>
      <c r="L20" s="7">
        <f t="shared" si="32"/>
        <v>0</v>
      </c>
      <c r="M20" s="7">
        <f t="shared" si="32"/>
        <v>0</v>
      </c>
      <c r="N20" s="7">
        <f t="shared" si="32"/>
        <v>0</v>
      </c>
      <c r="O20" s="7">
        <f>O21+O22</f>
        <v>0</v>
      </c>
      <c r="P20" s="7">
        <f>P21+P22</f>
        <v>0</v>
      </c>
      <c r="Q20" s="7">
        <f t="shared" si="32"/>
        <v>0</v>
      </c>
      <c r="R20" s="7">
        <f t="shared" si="32"/>
        <v>0</v>
      </c>
      <c r="S20" s="7">
        <f t="shared" si="32"/>
        <v>0</v>
      </c>
      <c r="T20" s="7">
        <f t="shared" si="32"/>
        <v>0</v>
      </c>
      <c r="U20" s="7">
        <f t="shared" si="32"/>
        <v>0</v>
      </c>
      <c r="V20" s="7">
        <f t="shared" si="32"/>
        <v>0</v>
      </c>
      <c r="W20" s="7">
        <f t="shared" si="32"/>
        <v>0</v>
      </c>
      <c r="X20" s="7">
        <f t="shared" si="32"/>
        <v>0</v>
      </c>
      <c r="Y20" s="7">
        <f t="shared" si="32"/>
        <v>0</v>
      </c>
      <c r="Z20" s="7">
        <f t="shared" si="32"/>
        <v>0</v>
      </c>
      <c r="AA20" s="7">
        <f t="shared" si="32"/>
        <v>0</v>
      </c>
      <c r="AB20" s="7">
        <f t="shared" si="32"/>
        <v>0</v>
      </c>
      <c r="AC20" s="7">
        <f t="shared" si="32"/>
        <v>0</v>
      </c>
      <c r="AD20" s="7">
        <f t="shared" si="32"/>
        <v>0</v>
      </c>
      <c r="AE20" s="7">
        <f t="shared" si="32"/>
        <v>0</v>
      </c>
      <c r="AF20" s="7">
        <f t="shared" si="32"/>
        <v>0</v>
      </c>
      <c r="AG20" s="7">
        <f t="shared" si="32"/>
        <v>0</v>
      </c>
      <c r="AH20" s="7">
        <f t="shared" si="32"/>
        <v>0</v>
      </c>
      <c r="AI20" s="7">
        <f t="shared" si="32"/>
        <v>0</v>
      </c>
      <c r="AJ20" s="7">
        <f t="shared" si="32"/>
        <v>0</v>
      </c>
      <c r="AK20" s="7">
        <f t="shared" si="32"/>
        <v>0</v>
      </c>
      <c r="AL20" s="7">
        <f t="shared" si="32"/>
        <v>0</v>
      </c>
      <c r="AM20" s="7">
        <f t="shared" si="32"/>
        <v>0</v>
      </c>
      <c r="AN20" s="7">
        <f t="shared" si="32"/>
        <v>0</v>
      </c>
      <c r="AO20" s="7">
        <f t="shared" si="32"/>
        <v>0</v>
      </c>
      <c r="AP20" s="7">
        <f t="shared" si="32"/>
        <v>0</v>
      </c>
      <c r="AQ20" s="7">
        <f t="shared" si="32"/>
        <v>0</v>
      </c>
      <c r="AR20" s="7">
        <f t="shared" si="32"/>
        <v>0</v>
      </c>
      <c r="AS20" s="7">
        <f t="shared" si="32"/>
        <v>0</v>
      </c>
      <c r="AT20" s="7">
        <f t="shared" si="32"/>
        <v>0</v>
      </c>
      <c r="AU20" s="43"/>
      <c r="AV20" s="3" t="str">
        <f t="shared" si="17"/>
        <v xml:space="preserve"> </v>
      </c>
      <c r="AW20" s="3" t="str">
        <f t="shared" si="18"/>
        <v xml:space="preserve"> </v>
      </c>
      <c r="AX20" s="3" t="str">
        <f t="shared" si="19"/>
        <v xml:space="preserve"> </v>
      </c>
      <c r="AY20" s="3" t="str">
        <f t="shared" si="20"/>
        <v xml:space="preserve"> </v>
      </c>
      <c r="AZ20" s="3" t="str">
        <f t="shared" si="21"/>
        <v xml:space="preserve"> </v>
      </c>
      <c r="BA20" s="3" t="str">
        <f t="shared" si="22"/>
        <v xml:space="preserve"> </v>
      </c>
      <c r="BB20" s="3" t="str">
        <f t="shared" si="23"/>
        <v xml:space="preserve"> </v>
      </c>
      <c r="BC20" s="3" t="str">
        <f t="shared" si="24"/>
        <v xml:space="preserve"> </v>
      </c>
      <c r="BD20" s="3" t="str">
        <f t="shared" si="25"/>
        <v xml:space="preserve"> </v>
      </c>
      <c r="BE20" s="3" t="str">
        <f t="shared" si="26"/>
        <v xml:space="preserve"> </v>
      </c>
      <c r="BF20" s="3" t="str">
        <f t="shared" si="27"/>
        <v xml:space="preserve"> </v>
      </c>
      <c r="BG20" s="4" t="str">
        <f>IF(AQ16&lt;=AQ14," ","GRESEALA")</f>
        <v xml:space="preserve"> </v>
      </c>
      <c r="BH20" s="4" t="str">
        <f t="shared" ref="BH20:BK20" si="33">IF(AR16&lt;=AR14," ","GRESEALA")</f>
        <v xml:space="preserve"> </v>
      </c>
      <c r="BI20" s="4" t="str">
        <f t="shared" si="33"/>
        <v xml:space="preserve"> </v>
      </c>
      <c r="BJ20" s="4" t="str">
        <f t="shared" si="33"/>
        <v xml:space="preserve"> </v>
      </c>
      <c r="BK20" s="4" t="str">
        <f t="shared" si="33"/>
        <v xml:space="preserve"> </v>
      </c>
      <c r="BL20" s="4" t="str">
        <f>IF(AS15+AS42+AS70+AS73&gt;=AS13," ","GRESEALA")</f>
        <v xml:space="preserve"> </v>
      </c>
      <c r="BM20" s="4" t="str">
        <f>IF(AT15+AT42+AT70+AT73&gt;=AT13," ","GRESEALA")</f>
        <v xml:space="preserve"> </v>
      </c>
    </row>
    <row r="21" spans="2:78" s="46" customFormat="1" ht="38.25" customHeight="1" x14ac:dyDescent="0.35">
      <c r="B21" s="60" t="s">
        <v>61</v>
      </c>
      <c r="C21" s="63" t="s">
        <v>62</v>
      </c>
      <c r="D21" s="11">
        <f t="shared" si="11"/>
        <v>0</v>
      </c>
      <c r="E21" s="61">
        <v>0</v>
      </c>
      <c r="F21" s="61">
        <v>0</v>
      </c>
      <c r="G21" s="12">
        <f>0</f>
        <v>0</v>
      </c>
      <c r="H21" s="12">
        <f>0</f>
        <v>0</v>
      </c>
      <c r="I21" s="12">
        <f>0</f>
        <v>0</v>
      </c>
      <c r="J21" s="12">
        <f>0</f>
        <v>0</v>
      </c>
      <c r="K21" s="12">
        <f>0</f>
        <v>0</v>
      </c>
      <c r="L21" s="12">
        <f>0</f>
        <v>0</v>
      </c>
      <c r="M21" s="61">
        <v>0</v>
      </c>
      <c r="N21" s="61">
        <v>0</v>
      </c>
      <c r="O21" s="61">
        <v>0</v>
      </c>
      <c r="P21" s="61">
        <v>0</v>
      </c>
      <c r="Q21" s="61">
        <v>0</v>
      </c>
      <c r="R21" s="61">
        <v>0</v>
      </c>
      <c r="S21" s="61">
        <v>0</v>
      </c>
      <c r="T21" s="61">
        <v>0</v>
      </c>
      <c r="U21" s="61">
        <v>0</v>
      </c>
      <c r="V21" s="61">
        <v>0</v>
      </c>
      <c r="W21" s="61">
        <v>0</v>
      </c>
      <c r="X21" s="61">
        <v>0</v>
      </c>
      <c r="Y21" s="61">
        <v>0</v>
      </c>
      <c r="Z21" s="61">
        <v>0</v>
      </c>
      <c r="AA21" s="61">
        <v>0</v>
      </c>
      <c r="AB21" s="61">
        <v>0</v>
      </c>
      <c r="AC21" s="61">
        <v>0</v>
      </c>
      <c r="AD21" s="61">
        <v>0</v>
      </c>
      <c r="AE21" s="61">
        <v>0</v>
      </c>
      <c r="AF21" s="61">
        <v>0</v>
      </c>
      <c r="AG21" s="61">
        <v>0</v>
      </c>
      <c r="AH21" s="61">
        <v>0</v>
      </c>
      <c r="AI21" s="61">
        <v>0</v>
      </c>
      <c r="AJ21" s="61">
        <v>0</v>
      </c>
      <c r="AK21" s="61">
        <v>0</v>
      </c>
      <c r="AL21" s="61">
        <v>0</v>
      </c>
      <c r="AM21" s="61">
        <v>0</v>
      </c>
      <c r="AN21" s="61">
        <v>0</v>
      </c>
      <c r="AO21" s="61">
        <v>0</v>
      </c>
      <c r="AP21" s="61">
        <v>0</v>
      </c>
      <c r="AQ21" s="61">
        <v>0</v>
      </c>
      <c r="AR21" s="61">
        <v>0</v>
      </c>
      <c r="AS21" s="61">
        <v>0</v>
      </c>
      <c r="AT21" s="61">
        <v>0</v>
      </c>
      <c r="AU21" s="58"/>
      <c r="AV21" s="3" t="str">
        <f t="shared" si="17"/>
        <v xml:space="preserve"> </v>
      </c>
      <c r="AW21" s="3" t="str">
        <f t="shared" si="18"/>
        <v xml:space="preserve"> </v>
      </c>
      <c r="AX21" s="3" t="str">
        <f t="shared" si="19"/>
        <v xml:space="preserve"> </v>
      </c>
      <c r="AY21" s="3" t="str">
        <f t="shared" si="20"/>
        <v xml:space="preserve"> </v>
      </c>
      <c r="AZ21" s="3" t="str">
        <f t="shared" si="21"/>
        <v xml:space="preserve"> </v>
      </c>
      <c r="BA21" s="3" t="str">
        <f t="shared" si="22"/>
        <v xml:space="preserve"> </v>
      </c>
      <c r="BB21" s="3" t="str">
        <f t="shared" si="23"/>
        <v xml:space="preserve"> </v>
      </c>
      <c r="BC21" s="3" t="str">
        <f t="shared" si="24"/>
        <v xml:space="preserve"> </v>
      </c>
      <c r="BD21" s="3" t="str">
        <f t="shared" si="25"/>
        <v xml:space="preserve"> </v>
      </c>
      <c r="BE21" s="3" t="str">
        <f t="shared" si="26"/>
        <v xml:space="preserve"> </v>
      </c>
      <c r="BF21" s="3" t="str">
        <f t="shared" si="27"/>
        <v xml:space="preserve"> </v>
      </c>
      <c r="BG21" s="4" t="str">
        <f>IF(E15+E42+E70+E73&gt;=E13," ","GRESEALA")</f>
        <v xml:space="preserve"> </v>
      </c>
      <c r="BH21" s="4" t="str">
        <f t="shared" ref="BH21:BZ21" si="34">IF(F15+F42+F70+F73&gt;=F13," ","GRESEALA")</f>
        <v xml:space="preserve"> </v>
      </c>
      <c r="BI21" s="4" t="str">
        <f t="shared" si="34"/>
        <v xml:space="preserve"> </v>
      </c>
      <c r="BJ21" s="4" t="str">
        <f t="shared" si="34"/>
        <v xml:space="preserve"> </v>
      </c>
      <c r="BK21" s="4" t="str">
        <f t="shared" si="34"/>
        <v xml:space="preserve"> </v>
      </c>
      <c r="BL21" s="4" t="str">
        <f t="shared" si="34"/>
        <v xml:space="preserve"> </v>
      </c>
      <c r="BM21" s="4" t="str">
        <f t="shared" si="34"/>
        <v xml:space="preserve"> </v>
      </c>
      <c r="BN21" s="4" t="str">
        <f t="shared" si="34"/>
        <v xml:space="preserve"> </v>
      </c>
      <c r="BO21" s="4" t="str">
        <f t="shared" si="34"/>
        <v xml:space="preserve"> </v>
      </c>
      <c r="BP21" s="4" t="str">
        <f t="shared" si="34"/>
        <v xml:space="preserve"> </v>
      </c>
      <c r="BQ21" s="4" t="str">
        <f t="shared" si="34"/>
        <v xml:space="preserve"> </v>
      </c>
      <c r="BR21" s="4" t="str">
        <f t="shared" si="34"/>
        <v xml:space="preserve"> </v>
      </c>
      <c r="BS21" s="4" t="str">
        <f t="shared" si="34"/>
        <v xml:space="preserve"> </v>
      </c>
      <c r="BT21" s="4" t="str">
        <f t="shared" si="34"/>
        <v xml:space="preserve"> </v>
      </c>
      <c r="BU21" s="4" t="str">
        <f t="shared" si="34"/>
        <v xml:space="preserve"> </v>
      </c>
      <c r="BV21" s="4" t="str">
        <f t="shared" si="34"/>
        <v xml:space="preserve"> </v>
      </c>
      <c r="BW21" s="4" t="str">
        <f t="shared" si="34"/>
        <v xml:space="preserve"> </v>
      </c>
      <c r="BX21" s="4" t="str">
        <f t="shared" si="34"/>
        <v xml:space="preserve"> </v>
      </c>
      <c r="BY21" s="4" t="str">
        <f t="shared" si="34"/>
        <v xml:space="preserve"> </v>
      </c>
      <c r="BZ21" s="4" t="str">
        <f t="shared" si="34"/>
        <v xml:space="preserve"> </v>
      </c>
    </row>
    <row r="22" spans="2:78" s="46" customFormat="1" ht="42" customHeight="1" x14ac:dyDescent="0.35">
      <c r="B22" s="60" t="s">
        <v>63</v>
      </c>
      <c r="C22" s="63" t="s">
        <v>64</v>
      </c>
      <c r="D22" s="11">
        <f t="shared" si="11"/>
        <v>0</v>
      </c>
      <c r="E22" s="61">
        <v>0</v>
      </c>
      <c r="F22" s="61">
        <v>0</v>
      </c>
      <c r="G22" s="12">
        <f>0</f>
        <v>0</v>
      </c>
      <c r="H22" s="12">
        <f>0</f>
        <v>0</v>
      </c>
      <c r="I22" s="12">
        <f>0</f>
        <v>0</v>
      </c>
      <c r="J22" s="12">
        <f>0</f>
        <v>0</v>
      </c>
      <c r="K22" s="12">
        <f>0</f>
        <v>0</v>
      </c>
      <c r="L22" s="12">
        <f>0</f>
        <v>0</v>
      </c>
      <c r="M22" s="61">
        <v>0</v>
      </c>
      <c r="N22" s="61">
        <v>0</v>
      </c>
      <c r="O22" s="61">
        <v>0</v>
      </c>
      <c r="P22" s="61">
        <v>0</v>
      </c>
      <c r="Q22" s="61">
        <v>0</v>
      </c>
      <c r="R22" s="61">
        <v>0</v>
      </c>
      <c r="S22" s="61">
        <v>0</v>
      </c>
      <c r="T22" s="61">
        <v>0</v>
      </c>
      <c r="U22" s="61">
        <v>0</v>
      </c>
      <c r="V22" s="61">
        <v>0</v>
      </c>
      <c r="W22" s="61">
        <v>0</v>
      </c>
      <c r="X22" s="61">
        <v>0</v>
      </c>
      <c r="Y22" s="61">
        <v>0</v>
      </c>
      <c r="Z22" s="61">
        <v>0</v>
      </c>
      <c r="AA22" s="61">
        <v>0</v>
      </c>
      <c r="AB22" s="61">
        <v>0</v>
      </c>
      <c r="AC22" s="61">
        <v>0</v>
      </c>
      <c r="AD22" s="61">
        <v>0</v>
      </c>
      <c r="AE22" s="61">
        <v>0</v>
      </c>
      <c r="AF22" s="61">
        <v>0</v>
      </c>
      <c r="AG22" s="61">
        <v>0</v>
      </c>
      <c r="AH22" s="61">
        <v>0</v>
      </c>
      <c r="AI22" s="61">
        <v>0</v>
      </c>
      <c r="AJ22" s="61">
        <v>0</v>
      </c>
      <c r="AK22" s="61">
        <v>0</v>
      </c>
      <c r="AL22" s="61">
        <v>0</v>
      </c>
      <c r="AM22" s="61">
        <v>0</v>
      </c>
      <c r="AN22" s="61">
        <v>0</v>
      </c>
      <c r="AO22" s="61">
        <v>0</v>
      </c>
      <c r="AP22" s="61">
        <v>0</v>
      </c>
      <c r="AQ22" s="61">
        <v>0</v>
      </c>
      <c r="AR22" s="61">
        <v>0</v>
      </c>
      <c r="AS22" s="61">
        <v>0</v>
      </c>
      <c r="AT22" s="61">
        <v>0</v>
      </c>
      <c r="AU22" s="58"/>
      <c r="AV22" s="3" t="str">
        <f t="shared" si="17"/>
        <v xml:space="preserve"> </v>
      </c>
      <c r="AW22" s="3" t="str">
        <f t="shared" si="18"/>
        <v xml:space="preserve"> </v>
      </c>
      <c r="AX22" s="3" t="str">
        <f t="shared" si="19"/>
        <v xml:space="preserve"> </v>
      </c>
      <c r="AY22" s="3" t="str">
        <f t="shared" si="20"/>
        <v xml:space="preserve"> </v>
      </c>
      <c r="AZ22" s="3" t="str">
        <f t="shared" si="21"/>
        <v xml:space="preserve"> </v>
      </c>
      <c r="BA22" s="3" t="str">
        <f t="shared" si="22"/>
        <v xml:space="preserve"> </v>
      </c>
      <c r="BB22" s="3" t="str">
        <f t="shared" si="23"/>
        <v xml:space="preserve"> </v>
      </c>
      <c r="BC22" s="3" t="str">
        <f t="shared" si="24"/>
        <v xml:space="preserve"> </v>
      </c>
      <c r="BD22" s="3" t="str">
        <f t="shared" si="25"/>
        <v xml:space="preserve"> </v>
      </c>
      <c r="BE22" s="3" t="str">
        <f t="shared" si="26"/>
        <v xml:space="preserve"> </v>
      </c>
      <c r="BF22" s="3" t="str">
        <f t="shared" si="27"/>
        <v xml:space="preserve"> </v>
      </c>
      <c r="BG22" s="4" t="str">
        <f>IF(Y15+Y42+Y70+Y73&gt;=Y13," ","GRESEALA")</f>
        <v xml:space="preserve"> </v>
      </c>
      <c r="BH22" s="4" t="str">
        <f t="shared" ref="BH22:BZ22" si="35">IF(Z15+Z42+Z70+Z73&gt;=Z13," ","GRESEALA")</f>
        <v xml:space="preserve"> </v>
      </c>
      <c r="BI22" s="4" t="str">
        <f t="shared" si="35"/>
        <v xml:space="preserve"> </v>
      </c>
      <c r="BJ22" s="4" t="str">
        <f t="shared" si="35"/>
        <v xml:space="preserve"> </v>
      </c>
      <c r="BK22" s="4" t="str">
        <f t="shared" si="35"/>
        <v xml:space="preserve"> </v>
      </c>
      <c r="BL22" s="4" t="str">
        <f t="shared" si="35"/>
        <v xml:space="preserve"> </v>
      </c>
      <c r="BM22" s="4" t="str">
        <f t="shared" si="35"/>
        <v xml:space="preserve"> </v>
      </c>
      <c r="BN22" s="4" t="str">
        <f t="shared" si="35"/>
        <v xml:space="preserve"> </v>
      </c>
      <c r="BO22" s="4" t="str">
        <f t="shared" si="35"/>
        <v xml:space="preserve"> </v>
      </c>
      <c r="BP22" s="4" t="str">
        <f t="shared" si="35"/>
        <v xml:space="preserve"> </v>
      </c>
      <c r="BQ22" s="4" t="str">
        <f t="shared" si="35"/>
        <v xml:space="preserve"> </v>
      </c>
      <c r="BR22" s="4" t="str">
        <f t="shared" si="35"/>
        <v xml:space="preserve"> </v>
      </c>
      <c r="BS22" s="4" t="str">
        <f t="shared" si="35"/>
        <v xml:space="preserve"> </v>
      </c>
      <c r="BT22" s="4" t="str">
        <f t="shared" si="35"/>
        <v xml:space="preserve"> </v>
      </c>
      <c r="BU22" s="4" t="str">
        <f t="shared" si="35"/>
        <v xml:space="preserve"> </v>
      </c>
      <c r="BV22" s="4" t="str">
        <f t="shared" si="35"/>
        <v xml:space="preserve"> </v>
      </c>
      <c r="BW22" s="4" t="str">
        <f t="shared" si="35"/>
        <v xml:space="preserve"> </v>
      </c>
      <c r="BX22" s="4" t="str">
        <f t="shared" si="35"/>
        <v xml:space="preserve"> </v>
      </c>
      <c r="BY22" s="4" t="str">
        <f t="shared" si="35"/>
        <v xml:space="preserve"> </v>
      </c>
      <c r="BZ22" s="4" t="str">
        <f t="shared" si="35"/>
        <v xml:space="preserve"> </v>
      </c>
    </row>
    <row r="23" spans="2:78" s="46" customFormat="1" ht="39" customHeight="1" x14ac:dyDescent="0.35">
      <c r="B23" s="47" t="s">
        <v>65</v>
      </c>
      <c r="C23" s="62" t="s">
        <v>66</v>
      </c>
      <c r="D23" s="8">
        <f t="shared" si="11"/>
        <v>0</v>
      </c>
      <c r="E23" s="7">
        <f>E24+E25</f>
        <v>0</v>
      </c>
      <c r="F23" s="7">
        <f t="shared" ref="F23:AT23" si="36">F24+F25</f>
        <v>0</v>
      </c>
      <c r="G23" s="7">
        <f t="shared" si="36"/>
        <v>0</v>
      </c>
      <c r="H23" s="7">
        <f>H24+H25</f>
        <v>0</v>
      </c>
      <c r="I23" s="7">
        <f>I24+I25</f>
        <v>0</v>
      </c>
      <c r="J23" s="7">
        <f>J24+J25</f>
        <v>0</v>
      </c>
      <c r="K23" s="7">
        <f t="shared" si="36"/>
        <v>0</v>
      </c>
      <c r="L23" s="7">
        <f t="shared" si="36"/>
        <v>0</v>
      </c>
      <c r="M23" s="7">
        <f t="shared" si="36"/>
        <v>0</v>
      </c>
      <c r="N23" s="7">
        <f t="shared" si="36"/>
        <v>0</v>
      </c>
      <c r="O23" s="7">
        <f t="shared" si="36"/>
        <v>0</v>
      </c>
      <c r="P23" s="7">
        <f t="shared" si="36"/>
        <v>0</v>
      </c>
      <c r="Q23" s="7">
        <f t="shared" si="36"/>
        <v>0</v>
      </c>
      <c r="R23" s="7">
        <f t="shared" si="36"/>
        <v>0</v>
      </c>
      <c r="S23" s="7">
        <f t="shared" si="36"/>
        <v>0</v>
      </c>
      <c r="T23" s="7">
        <f t="shared" si="36"/>
        <v>0</v>
      </c>
      <c r="U23" s="7">
        <f t="shared" si="36"/>
        <v>0</v>
      </c>
      <c r="V23" s="7">
        <f t="shared" si="36"/>
        <v>0</v>
      </c>
      <c r="W23" s="7">
        <f t="shared" si="36"/>
        <v>0</v>
      </c>
      <c r="X23" s="7">
        <f t="shared" si="36"/>
        <v>0</v>
      </c>
      <c r="Y23" s="7">
        <f t="shared" si="36"/>
        <v>0</v>
      </c>
      <c r="Z23" s="7">
        <f t="shared" si="36"/>
        <v>0</v>
      </c>
      <c r="AA23" s="7">
        <f t="shared" si="36"/>
        <v>0</v>
      </c>
      <c r="AB23" s="7">
        <f t="shared" si="36"/>
        <v>0</v>
      </c>
      <c r="AC23" s="7">
        <f t="shared" si="36"/>
        <v>0</v>
      </c>
      <c r="AD23" s="7">
        <f t="shared" si="36"/>
        <v>0</v>
      </c>
      <c r="AE23" s="7">
        <f t="shared" si="36"/>
        <v>0</v>
      </c>
      <c r="AF23" s="7">
        <f t="shared" si="36"/>
        <v>0</v>
      </c>
      <c r="AG23" s="7">
        <f t="shared" si="36"/>
        <v>0</v>
      </c>
      <c r="AH23" s="7">
        <f t="shared" si="36"/>
        <v>0</v>
      </c>
      <c r="AI23" s="7">
        <f t="shared" si="36"/>
        <v>0</v>
      </c>
      <c r="AJ23" s="7">
        <f t="shared" si="36"/>
        <v>0</v>
      </c>
      <c r="AK23" s="7">
        <f t="shared" si="36"/>
        <v>0</v>
      </c>
      <c r="AL23" s="7">
        <f t="shared" si="36"/>
        <v>0</v>
      </c>
      <c r="AM23" s="7">
        <f t="shared" si="36"/>
        <v>0</v>
      </c>
      <c r="AN23" s="7">
        <f t="shared" si="36"/>
        <v>0</v>
      </c>
      <c r="AO23" s="7">
        <f t="shared" si="36"/>
        <v>0</v>
      </c>
      <c r="AP23" s="7">
        <f t="shared" si="36"/>
        <v>0</v>
      </c>
      <c r="AQ23" s="7">
        <f t="shared" si="36"/>
        <v>0</v>
      </c>
      <c r="AR23" s="7">
        <f t="shared" si="36"/>
        <v>0</v>
      </c>
      <c r="AS23" s="7">
        <f t="shared" si="36"/>
        <v>0</v>
      </c>
      <c r="AT23" s="7">
        <f t="shared" si="36"/>
        <v>0</v>
      </c>
      <c r="AU23" s="43"/>
      <c r="AV23" s="3" t="str">
        <f t="shared" si="17"/>
        <v xml:space="preserve"> </v>
      </c>
      <c r="AW23" s="3" t="str">
        <f t="shared" si="18"/>
        <v xml:space="preserve"> </v>
      </c>
      <c r="AX23" s="3" t="str">
        <f t="shared" si="19"/>
        <v xml:space="preserve"> </v>
      </c>
      <c r="AY23" s="3" t="str">
        <f t="shared" si="20"/>
        <v xml:space="preserve"> </v>
      </c>
      <c r="AZ23" s="3" t="str">
        <f t="shared" si="21"/>
        <v xml:space="preserve"> </v>
      </c>
      <c r="BA23" s="3" t="str">
        <f t="shared" si="22"/>
        <v xml:space="preserve"> </v>
      </c>
      <c r="BB23" s="3" t="str">
        <f t="shared" si="23"/>
        <v xml:space="preserve"> </v>
      </c>
      <c r="BC23" s="3" t="str">
        <f t="shared" si="24"/>
        <v xml:space="preserve"> </v>
      </c>
      <c r="BD23" s="3" t="str">
        <f t="shared" si="25"/>
        <v xml:space="preserve"> </v>
      </c>
      <c r="BE23" s="3" t="str">
        <f t="shared" si="26"/>
        <v xml:space="preserve"> </v>
      </c>
      <c r="BF23" s="3" t="str">
        <f t="shared" si="27"/>
        <v xml:space="preserve"> </v>
      </c>
      <c r="BG23" s="13" t="str">
        <f>IF(E16+E43+E44+E47+E48+E51+E52+E53+E54+E55+E56+E60+E61+E63+E71+E74+E77&gt;=E14," ","GRESEALA")</f>
        <v xml:space="preserve"> </v>
      </c>
      <c r="BH23" s="13" t="str">
        <f t="shared" ref="BH23:BZ23" si="37">IF(F16+F43+F44+F47+F48+F51+F52+F53+F54+F55+F56+F60+F61+F63+F71+F74+F77&gt;=F14," ","GRESEALA")</f>
        <v xml:space="preserve"> </v>
      </c>
      <c r="BI23" s="13" t="str">
        <f t="shared" si="37"/>
        <v xml:space="preserve"> </v>
      </c>
      <c r="BJ23" s="13" t="str">
        <f t="shared" si="37"/>
        <v xml:space="preserve"> </v>
      </c>
      <c r="BK23" s="13" t="str">
        <f t="shared" si="37"/>
        <v xml:space="preserve"> </v>
      </c>
      <c r="BL23" s="13" t="str">
        <f t="shared" si="37"/>
        <v xml:space="preserve"> </v>
      </c>
      <c r="BM23" s="13" t="str">
        <f t="shared" si="37"/>
        <v xml:space="preserve"> </v>
      </c>
      <c r="BN23" s="13" t="str">
        <f t="shared" si="37"/>
        <v xml:space="preserve"> </v>
      </c>
      <c r="BO23" s="13" t="str">
        <f t="shared" si="37"/>
        <v xml:space="preserve"> </v>
      </c>
      <c r="BP23" s="13" t="str">
        <f t="shared" si="37"/>
        <v xml:space="preserve"> </v>
      </c>
      <c r="BQ23" s="13" t="str">
        <f t="shared" si="37"/>
        <v xml:space="preserve"> </v>
      </c>
      <c r="BR23" s="13" t="str">
        <f t="shared" si="37"/>
        <v xml:space="preserve"> </v>
      </c>
      <c r="BS23" s="13" t="str">
        <f t="shared" si="37"/>
        <v xml:space="preserve"> </v>
      </c>
      <c r="BT23" s="13" t="str">
        <f t="shared" si="37"/>
        <v xml:space="preserve"> </v>
      </c>
      <c r="BU23" s="13" t="str">
        <f t="shared" si="37"/>
        <v xml:space="preserve"> </v>
      </c>
      <c r="BV23" s="13" t="str">
        <f t="shared" si="37"/>
        <v xml:space="preserve"> </v>
      </c>
      <c r="BW23" s="13" t="str">
        <f t="shared" si="37"/>
        <v xml:space="preserve"> </v>
      </c>
      <c r="BX23" s="13" t="str">
        <f t="shared" si="37"/>
        <v xml:space="preserve"> </v>
      </c>
      <c r="BY23" s="13" t="str">
        <f t="shared" si="37"/>
        <v xml:space="preserve"> </v>
      </c>
      <c r="BZ23" s="13" t="str">
        <f t="shared" si="37"/>
        <v xml:space="preserve"> </v>
      </c>
    </row>
    <row r="24" spans="2:78" s="46" customFormat="1" ht="42.75" customHeight="1" x14ac:dyDescent="0.35">
      <c r="B24" s="60" t="s">
        <v>67</v>
      </c>
      <c r="C24" s="63" t="s">
        <v>68</v>
      </c>
      <c r="D24" s="10">
        <f t="shared" si="11"/>
        <v>0</v>
      </c>
      <c r="E24" s="61">
        <v>0</v>
      </c>
      <c r="F24" s="61">
        <v>0</v>
      </c>
      <c r="G24" s="61">
        <v>0</v>
      </c>
      <c r="H24" s="61">
        <v>0</v>
      </c>
      <c r="I24" s="61">
        <v>0</v>
      </c>
      <c r="J24" s="61">
        <v>0</v>
      </c>
      <c r="K24" s="61">
        <v>0</v>
      </c>
      <c r="L24" s="61">
        <v>0</v>
      </c>
      <c r="M24" s="61">
        <v>0</v>
      </c>
      <c r="N24" s="61">
        <v>0</v>
      </c>
      <c r="O24" s="61">
        <v>0</v>
      </c>
      <c r="P24" s="61">
        <v>0</v>
      </c>
      <c r="Q24" s="61">
        <v>0</v>
      </c>
      <c r="R24" s="61">
        <v>0</v>
      </c>
      <c r="S24" s="61">
        <v>0</v>
      </c>
      <c r="T24" s="61">
        <v>0</v>
      </c>
      <c r="U24" s="61">
        <v>0</v>
      </c>
      <c r="V24" s="61">
        <v>0</v>
      </c>
      <c r="W24" s="61">
        <v>0</v>
      </c>
      <c r="X24" s="61">
        <v>0</v>
      </c>
      <c r="Y24" s="61">
        <v>0</v>
      </c>
      <c r="Z24" s="61">
        <v>0</v>
      </c>
      <c r="AA24" s="61">
        <v>0</v>
      </c>
      <c r="AB24" s="61">
        <v>0</v>
      </c>
      <c r="AC24" s="61">
        <v>0</v>
      </c>
      <c r="AD24" s="61">
        <v>0</v>
      </c>
      <c r="AE24" s="61">
        <v>0</v>
      </c>
      <c r="AF24" s="61">
        <v>0</v>
      </c>
      <c r="AG24" s="61">
        <v>0</v>
      </c>
      <c r="AH24" s="61">
        <v>0</v>
      </c>
      <c r="AI24" s="61">
        <v>0</v>
      </c>
      <c r="AJ24" s="61">
        <v>0</v>
      </c>
      <c r="AK24" s="61">
        <v>0</v>
      </c>
      <c r="AL24" s="61">
        <v>0</v>
      </c>
      <c r="AM24" s="61">
        <v>0</v>
      </c>
      <c r="AN24" s="61">
        <v>0</v>
      </c>
      <c r="AO24" s="61">
        <v>0</v>
      </c>
      <c r="AP24" s="61">
        <v>0</v>
      </c>
      <c r="AQ24" s="61">
        <v>0</v>
      </c>
      <c r="AR24" s="61">
        <v>0</v>
      </c>
      <c r="AS24" s="61">
        <v>0</v>
      </c>
      <c r="AT24" s="61">
        <v>0</v>
      </c>
      <c r="AU24" s="58">
        <v>0</v>
      </c>
      <c r="AV24" s="3" t="str">
        <f t="shared" si="17"/>
        <v xml:space="preserve"> </v>
      </c>
      <c r="AW24" s="3" t="str">
        <f t="shared" si="18"/>
        <v xml:space="preserve"> </v>
      </c>
      <c r="AX24" s="3" t="str">
        <f t="shared" si="19"/>
        <v xml:space="preserve"> </v>
      </c>
      <c r="AY24" s="3" t="str">
        <f t="shared" si="20"/>
        <v xml:space="preserve"> </v>
      </c>
      <c r="AZ24" s="3" t="str">
        <f t="shared" si="21"/>
        <v xml:space="preserve"> </v>
      </c>
      <c r="BA24" s="3" t="str">
        <f t="shared" si="22"/>
        <v xml:space="preserve"> </v>
      </c>
      <c r="BB24" s="3" t="str">
        <f t="shared" si="23"/>
        <v xml:space="preserve"> </v>
      </c>
      <c r="BC24" s="3" t="str">
        <f t="shared" si="24"/>
        <v xml:space="preserve"> </v>
      </c>
      <c r="BD24" s="3" t="str">
        <f t="shared" si="25"/>
        <v xml:space="preserve"> </v>
      </c>
      <c r="BE24" s="3" t="str">
        <f t="shared" si="26"/>
        <v xml:space="preserve"> </v>
      </c>
      <c r="BF24" s="3" t="str">
        <f t="shared" si="27"/>
        <v xml:space="preserve"> </v>
      </c>
      <c r="BG24" s="13" t="str">
        <f>IF(Y16+Y43+Y44+Y47+Y48+Y51+Y52+Y53+Y54+Y55+Y56+Y60+Y61+Y63+Y71+Y74+Y77&gt;=Y14," ","GRESEALA")</f>
        <v xml:space="preserve"> </v>
      </c>
      <c r="BH24" s="13" t="str">
        <f t="shared" ref="BH24:BZ24" si="38">IF(Z16+Z43+Z44+Z47+Z48+Z51+Z52+Z53+Z54+Z55+Z56+Z60+Z61+Z63+Z71+Z74+Z77&gt;=Z14," ","GRESEALA")</f>
        <v xml:space="preserve"> </v>
      </c>
      <c r="BI24" s="13" t="str">
        <f t="shared" si="38"/>
        <v xml:space="preserve"> </v>
      </c>
      <c r="BJ24" s="13" t="str">
        <f t="shared" si="38"/>
        <v xml:space="preserve"> </v>
      </c>
      <c r="BK24" s="13" t="str">
        <f t="shared" si="38"/>
        <v xml:space="preserve"> </v>
      </c>
      <c r="BL24" s="13" t="str">
        <f t="shared" si="38"/>
        <v xml:space="preserve"> </v>
      </c>
      <c r="BM24" s="13" t="str">
        <f t="shared" si="38"/>
        <v xml:space="preserve"> </v>
      </c>
      <c r="BN24" s="13" t="str">
        <f t="shared" si="38"/>
        <v xml:space="preserve"> </v>
      </c>
      <c r="BO24" s="13" t="str">
        <f t="shared" si="38"/>
        <v xml:space="preserve"> </v>
      </c>
      <c r="BP24" s="13" t="str">
        <f t="shared" si="38"/>
        <v xml:space="preserve"> </v>
      </c>
      <c r="BQ24" s="13" t="str">
        <f t="shared" si="38"/>
        <v xml:space="preserve"> </v>
      </c>
      <c r="BR24" s="13" t="str">
        <f t="shared" si="38"/>
        <v xml:space="preserve"> </v>
      </c>
      <c r="BS24" s="13" t="str">
        <f t="shared" si="38"/>
        <v xml:space="preserve"> </v>
      </c>
      <c r="BT24" s="13" t="str">
        <f t="shared" si="38"/>
        <v xml:space="preserve"> </v>
      </c>
      <c r="BU24" s="13" t="str">
        <f t="shared" si="38"/>
        <v xml:space="preserve"> </v>
      </c>
      <c r="BV24" s="13" t="str">
        <f t="shared" si="38"/>
        <v xml:space="preserve"> </v>
      </c>
      <c r="BW24" s="13" t="str">
        <f t="shared" si="38"/>
        <v xml:space="preserve"> </v>
      </c>
      <c r="BX24" s="13" t="str">
        <f t="shared" si="38"/>
        <v xml:space="preserve"> </v>
      </c>
      <c r="BY24" s="13" t="str">
        <f t="shared" si="38"/>
        <v xml:space="preserve"> </v>
      </c>
      <c r="BZ24" s="13" t="str">
        <f t="shared" si="38"/>
        <v xml:space="preserve"> </v>
      </c>
    </row>
    <row r="25" spans="2:78" s="46" customFormat="1" ht="40.5" customHeight="1" x14ac:dyDescent="0.35">
      <c r="B25" s="60" t="s">
        <v>69</v>
      </c>
      <c r="C25" s="63" t="s">
        <v>70</v>
      </c>
      <c r="D25" s="10">
        <f t="shared" si="11"/>
        <v>0</v>
      </c>
      <c r="E25" s="61">
        <v>0</v>
      </c>
      <c r="F25" s="61">
        <v>0</v>
      </c>
      <c r="G25" s="61">
        <v>0</v>
      </c>
      <c r="H25" s="61">
        <v>0</v>
      </c>
      <c r="I25" s="61">
        <v>0</v>
      </c>
      <c r="J25" s="61">
        <v>0</v>
      </c>
      <c r="K25" s="61">
        <v>0</v>
      </c>
      <c r="L25" s="61">
        <v>0</v>
      </c>
      <c r="M25" s="61">
        <v>0</v>
      </c>
      <c r="N25" s="61">
        <v>0</v>
      </c>
      <c r="O25" s="61">
        <v>0</v>
      </c>
      <c r="P25" s="61">
        <v>0</v>
      </c>
      <c r="Q25" s="61">
        <v>0</v>
      </c>
      <c r="R25" s="61">
        <v>0</v>
      </c>
      <c r="S25" s="61">
        <v>0</v>
      </c>
      <c r="T25" s="61">
        <v>0</v>
      </c>
      <c r="U25" s="61">
        <v>0</v>
      </c>
      <c r="V25" s="61">
        <v>0</v>
      </c>
      <c r="W25" s="61">
        <v>0</v>
      </c>
      <c r="X25" s="61">
        <v>0</v>
      </c>
      <c r="Y25" s="61">
        <v>0</v>
      </c>
      <c r="Z25" s="61">
        <v>0</v>
      </c>
      <c r="AA25" s="61">
        <v>0</v>
      </c>
      <c r="AB25" s="61">
        <v>0</v>
      </c>
      <c r="AC25" s="61">
        <v>0</v>
      </c>
      <c r="AD25" s="61">
        <v>0</v>
      </c>
      <c r="AE25" s="61">
        <v>0</v>
      </c>
      <c r="AF25" s="61">
        <v>0</v>
      </c>
      <c r="AG25" s="61">
        <v>0</v>
      </c>
      <c r="AH25" s="61">
        <v>0</v>
      </c>
      <c r="AI25" s="61">
        <v>0</v>
      </c>
      <c r="AJ25" s="61">
        <v>0</v>
      </c>
      <c r="AK25" s="61">
        <v>0</v>
      </c>
      <c r="AL25" s="61">
        <v>0</v>
      </c>
      <c r="AM25" s="61">
        <v>0</v>
      </c>
      <c r="AN25" s="61">
        <v>0</v>
      </c>
      <c r="AO25" s="61">
        <v>0</v>
      </c>
      <c r="AP25" s="61">
        <v>0</v>
      </c>
      <c r="AQ25" s="61">
        <v>0</v>
      </c>
      <c r="AR25" s="61">
        <v>0</v>
      </c>
      <c r="AS25" s="61">
        <v>0</v>
      </c>
      <c r="AT25" s="61">
        <v>0</v>
      </c>
      <c r="AU25" s="58">
        <v>0</v>
      </c>
      <c r="AV25" s="3" t="str">
        <f t="shared" si="17"/>
        <v xml:space="preserve"> </v>
      </c>
      <c r="AW25" s="3" t="str">
        <f t="shared" si="18"/>
        <v xml:space="preserve"> </v>
      </c>
      <c r="AX25" s="3" t="str">
        <f t="shared" si="19"/>
        <v xml:space="preserve"> </v>
      </c>
      <c r="AY25" s="3" t="str">
        <f t="shared" si="20"/>
        <v xml:space="preserve"> </v>
      </c>
      <c r="AZ25" s="3" t="str">
        <f t="shared" si="21"/>
        <v xml:space="preserve"> </v>
      </c>
      <c r="BA25" s="3" t="str">
        <f t="shared" si="22"/>
        <v xml:space="preserve"> </v>
      </c>
      <c r="BB25" s="3" t="str">
        <f t="shared" si="23"/>
        <v xml:space="preserve"> </v>
      </c>
      <c r="BC25" s="3" t="str">
        <f t="shared" si="24"/>
        <v xml:space="preserve"> </v>
      </c>
      <c r="BD25" s="3" t="str">
        <f t="shared" si="25"/>
        <v xml:space="preserve"> </v>
      </c>
      <c r="BE25" s="3" t="str">
        <f t="shared" si="26"/>
        <v xml:space="preserve"> </v>
      </c>
      <c r="BF25" s="3" t="str">
        <f t="shared" si="27"/>
        <v xml:space="preserve"> </v>
      </c>
      <c r="BG25" s="13" t="str">
        <f>IF(AS16+AS43+AS44+AS47+AS48+AS51+AS52+AS53+AS54+AS55+AS56+AS60+AS61+AS63+AS71+AS74+AS77&gt;=AS14," ","GRESEALA")</f>
        <v xml:space="preserve"> </v>
      </c>
      <c r="BH25" s="13" t="str">
        <f>IF(AT16+AT43+AT44+AT47+AT48+AT51+AT52+AT53+AT54+AT55+AT56+AT60+AT61+AT63+AT71+AT74+AT77&gt;=AT14," ","GRESEALA")</f>
        <v xml:space="preserve"> </v>
      </c>
      <c r="BI25" s="65"/>
      <c r="BJ25" s="65"/>
      <c r="BK25" s="65"/>
      <c r="BL25" s="65"/>
    </row>
    <row r="26" spans="2:78" s="46" customFormat="1" ht="57" customHeight="1" x14ac:dyDescent="0.35">
      <c r="B26" s="47" t="s">
        <v>71</v>
      </c>
      <c r="C26" s="62" t="s">
        <v>72</v>
      </c>
      <c r="D26" s="8">
        <f t="shared" si="11"/>
        <v>0</v>
      </c>
      <c r="E26" s="7">
        <f>E27+E28</f>
        <v>0</v>
      </c>
      <c r="F26" s="7">
        <f t="shared" ref="F26:AS26" si="39">F27+F28</f>
        <v>0</v>
      </c>
      <c r="G26" s="7">
        <f t="shared" si="39"/>
        <v>0</v>
      </c>
      <c r="H26" s="7">
        <f t="shared" si="39"/>
        <v>0</v>
      </c>
      <c r="I26" s="7">
        <f t="shared" si="39"/>
        <v>0</v>
      </c>
      <c r="J26" s="7">
        <f t="shared" si="39"/>
        <v>0</v>
      </c>
      <c r="K26" s="7">
        <f t="shared" si="39"/>
        <v>0</v>
      </c>
      <c r="L26" s="7">
        <f t="shared" si="39"/>
        <v>0</v>
      </c>
      <c r="M26" s="7">
        <f t="shared" si="39"/>
        <v>0</v>
      </c>
      <c r="N26" s="7">
        <f t="shared" si="39"/>
        <v>0</v>
      </c>
      <c r="O26" s="7">
        <f t="shared" si="39"/>
        <v>0</v>
      </c>
      <c r="P26" s="7">
        <f t="shared" si="39"/>
        <v>0</v>
      </c>
      <c r="Q26" s="7">
        <f t="shared" si="39"/>
        <v>0</v>
      </c>
      <c r="R26" s="7">
        <f t="shared" si="39"/>
        <v>0</v>
      </c>
      <c r="S26" s="7">
        <f t="shared" si="39"/>
        <v>0</v>
      </c>
      <c r="T26" s="7">
        <f t="shared" si="39"/>
        <v>0</v>
      </c>
      <c r="U26" s="7">
        <f t="shared" si="39"/>
        <v>0</v>
      </c>
      <c r="V26" s="7">
        <f t="shared" si="39"/>
        <v>0</v>
      </c>
      <c r="W26" s="7">
        <f t="shared" si="39"/>
        <v>0</v>
      </c>
      <c r="X26" s="7">
        <f t="shared" si="39"/>
        <v>0</v>
      </c>
      <c r="Y26" s="7">
        <f t="shared" si="39"/>
        <v>0</v>
      </c>
      <c r="Z26" s="7">
        <f t="shared" si="39"/>
        <v>0</v>
      </c>
      <c r="AA26" s="7">
        <f t="shared" si="39"/>
        <v>0</v>
      </c>
      <c r="AB26" s="7">
        <f t="shared" si="39"/>
        <v>0</v>
      </c>
      <c r="AC26" s="7">
        <f t="shared" si="39"/>
        <v>0</v>
      </c>
      <c r="AD26" s="7">
        <f t="shared" si="39"/>
        <v>0</v>
      </c>
      <c r="AE26" s="7">
        <f t="shared" si="39"/>
        <v>0</v>
      </c>
      <c r="AF26" s="7">
        <f t="shared" si="39"/>
        <v>0</v>
      </c>
      <c r="AG26" s="7">
        <f t="shared" si="39"/>
        <v>0</v>
      </c>
      <c r="AH26" s="7">
        <f t="shared" si="39"/>
        <v>0</v>
      </c>
      <c r="AI26" s="7">
        <f t="shared" si="39"/>
        <v>0</v>
      </c>
      <c r="AJ26" s="7">
        <f t="shared" si="39"/>
        <v>0</v>
      </c>
      <c r="AK26" s="7">
        <f t="shared" si="39"/>
        <v>0</v>
      </c>
      <c r="AL26" s="7">
        <f t="shared" si="39"/>
        <v>0</v>
      </c>
      <c r="AM26" s="7">
        <f t="shared" si="39"/>
        <v>0</v>
      </c>
      <c r="AN26" s="7">
        <f t="shared" si="39"/>
        <v>0</v>
      </c>
      <c r="AO26" s="7">
        <f t="shared" si="39"/>
        <v>0</v>
      </c>
      <c r="AP26" s="7">
        <f t="shared" si="39"/>
        <v>0</v>
      </c>
      <c r="AQ26" s="7">
        <f t="shared" si="39"/>
        <v>0</v>
      </c>
      <c r="AR26" s="7">
        <f t="shared" si="39"/>
        <v>0</v>
      </c>
      <c r="AS26" s="7">
        <f t="shared" si="39"/>
        <v>0</v>
      </c>
      <c r="AT26" s="7">
        <f>AT27+AT28</f>
        <v>0</v>
      </c>
      <c r="AU26" s="43"/>
      <c r="AV26" s="3" t="str">
        <f t="shared" si="17"/>
        <v xml:space="preserve"> </v>
      </c>
      <c r="AW26" s="3" t="str">
        <f t="shared" si="18"/>
        <v xml:space="preserve"> </v>
      </c>
      <c r="AX26" s="3" t="str">
        <f t="shared" si="19"/>
        <v xml:space="preserve"> </v>
      </c>
      <c r="AY26" s="3" t="str">
        <f t="shared" si="20"/>
        <v xml:space="preserve"> </v>
      </c>
      <c r="AZ26" s="3" t="str">
        <f t="shared" si="21"/>
        <v xml:space="preserve"> </v>
      </c>
      <c r="BA26" s="3" t="str">
        <f t="shared" si="22"/>
        <v xml:space="preserve"> </v>
      </c>
      <c r="BB26" s="3" t="str">
        <f t="shared" si="23"/>
        <v xml:space="preserve"> </v>
      </c>
      <c r="BC26" s="3" t="str">
        <f t="shared" si="24"/>
        <v xml:space="preserve"> </v>
      </c>
      <c r="BD26" s="3" t="str">
        <f t="shared" si="25"/>
        <v xml:space="preserve"> </v>
      </c>
      <c r="BE26" s="3" t="str">
        <f t="shared" si="26"/>
        <v xml:space="preserve"> </v>
      </c>
      <c r="BF26" s="3" t="str">
        <f t="shared" si="27"/>
        <v xml:space="preserve"> </v>
      </c>
      <c r="BG26" s="65"/>
      <c r="BH26" s="65"/>
      <c r="BI26" s="65"/>
      <c r="BJ26" s="65"/>
      <c r="BK26" s="65"/>
      <c r="BL26" s="65"/>
    </row>
    <row r="27" spans="2:78" s="46" customFormat="1" ht="37.5" customHeight="1" x14ac:dyDescent="0.35">
      <c r="B27" s="60" t="s">
        <v>73</v>
      </c>
      <c r="C27" s="63" t="s">
        <v>74</v>
      </c>
      <c r="D27" s="14">
        <f t="shared" si="11"/>
        <v>0</v>
      </c>
      <c r="E27" s="61">
        <v>0</v>
      </c>
      <c r="F27" s="61">
        <v>0</v>
      </c>
      <c r="G27" s="61">
        <v>0</v>
      </c>
      <c r="H27" s="61">
        <v>0</v>
      </c>
      <c r="I27" s="61">
        <v>0</v>
      </c>
      <c r="J27" s="61">
        <v>0</v>
      </c>
      <c r="K27" s="61">
        <v>0</v>
      </c>
      <c r="L27" s="61">
        <v>0</v>
      </c>
      <c r="M27" s="61">
        <v>0</v>
      </c>
      <c r="N27" s="61">
        <v>0</v>
      </c>
      <c r="O27" s="61">
        <v>0</v>
      </c>
      <c r="P27" s="61">
        <v>0</v>
      </c>
      <c r="Q27" s="61">
        <v>0</v>
      </c>
      <c r="R27" s="61">
        <v>0</v>
      </c>
      <c r="S27" s="61">
        <v>0</v>
      </c>
      <c r="T27" s="61">
        <v>0</v>
      </c>
      <c r="U27" s="61">
        <v>0</v>
      </c>
      <c r="V27" s="61">
        <v>0</v>
      </c>
      <c r="W27" s="61">
        <v>0</v>
      </c>
      <c r="X27" s="61">
        <v>0</v>
      </c>
      <c r="Y27" s="61">
        <v>0</v>
      </c>
      <c r="Z27" s="61">
        <v>0</v>
      </c>
      <c r="AA27" s="61">
        <v>0</v>
      </c>
      <c r="AB27" s="61">
        <v>0</v>
      </c>
      <c r="AC27" s="61">
        <v>0</v>
      </c>
      <c r="AD27" s="61">
        <v>0</v>
      </c>
      <c r="AE27" s="61">
        <v>0</v>
      </c>
      <c r="AF27" s="61">
        <v>0</v>
      </c>
      <c r="AG27" s="61">
        <v>0</v>
      </c>
      <c r="AH27" s="61">
        <v>0</v>
      </c>
      <c r="AI27" s="61">
        <v>0</v>
      </c>
      <c r="AJ27" s="61">
        <v>0</v>
      </c>
      <c r="AK27" s="61">
        <v>0</v>
      </c>
      <c r="AL27" s="61">
        <v>0</v>
      </c>
      <c r="AM27" s="61">
        <v>0</v>
      </c>
      <c r="AN27" s="61">
        <v>0</v>
      </c>
      <c r="AO27" s="61">
        <v>0</v>
      </c>
      <c r="AP27" s="61">
        <v>0</v>
      </c>
      <c r="AQ27" s="61">
        <v>0</v>
      </c>
      <c r="AR27" s="61">
        <v>0</v>
      </c>
      <c r="AS27" s="61">
        <v>0</v>
      </c>
      <c r="AT27" s="61">
        <v>0</v>
      </c>
      <c r="AU27" s="58">
        <v>0</v>
      </c>
      <c r="AV27" s="3" t="str">
        <f t="shared" si="17"/>
        <v xml:space="preserve"> </v>
      </c>
      <c r="AW27" s="3" t="str">
        <f t="shared" si="18"/>
        <v xml:space="preserve"> </v>
      </c>
      <c r="AX27" s="3" t="str">
        <f t="shared" si="19"/>
        <v xml:space="preserve"> </v>
      </c>
      <c r="AY27" s="3" t="str">
        <f t="shared" si="20"/>
        <v xml:space="preserve"> </v>
      </c>
      <c r="AZ27" s="3" t="str">
        <f t="shared" si="21"/>
        <v xml:space="preserve"> </v>
      </c>
      <c r="BA27" s="3" t="str">
        <f t="shared" si="22"/>
        <v xml:space="preserve"> </v>
      </c>
      <c r="BB27" s="3" t="str">
        <f t="shared" si="23"/>
        <v xml:space="preserve"> </v>
      </c>
      <c r="BC27" s="3" t="str">
        <f t="shared" si="24"/>
        <v xml:space="preserve"> </v>
      </c>
      <c r="BD27" s="3" t="str">
        <f t="shared" si="25"/>
        <v xml:space="preserve"> </v>
      </c>
      <c r="BE27" s="3" t="str">
        <f t="shared" si="26"/>
        <v xml:space="preserve"> </v>
      </c>
      <c r="BF27" s="3" t="str">
        <f t="shared" si="27"/>
        <v xml:space="preserve"> </v>
      </c>
      <c r="BG27" s="65"/>
      <c r="BH27" s="65"/>
      <c r="BI27" s="65"/>
      <c r="BJ27" s="65"/>
      <c r="BK27" s="65"/>
      <c r="BL27" s="65"/>
    </row>
    <row r="28" spans="2:78" s="46" customFormat="1" ht="45.75" customHeight="1" x14ac:dyDescent="0.35">
      <c r="B28" s="60" t="s">
        <v>75</v>
      </c>
      <c r="C28" s="63" t="s">
        <v>76</v>
      </c>
      <c r="D28" s="14">
        <f t="shared" si="11"/>
        <v>0</v>
      </c>
      <c r="E28" s="61">
        <v>0</v>
      </c>
      <c r="F28" s="61">
        <v>0</v>
      </c>
      <c r="G28" s="61">
        <v>0</v>
      </c>
      <c r="H28" s="61">
        <v>0</v>
      </c>
      <c r="I28" s="61">
        <v>0</v>
      </c>
      <c r="J28" s="61">
        <v>0</v>
      </c>
      <c r="K28" s="61">
        <v>0</v>
      </c>
      <c r="L28" s="61">
        <v>0</v>
      </c>
      <c r="M28" s="61">
        <v>0</v>
      </c>
      <c r="N28" s="61">
        <v>0</v>
      </c>
      <c r="O28" s="61">
        <v>0</v>
      </c>
      <c r="P28" s="61">
        <v>0</v>
      </c>
      <c r="Q28" s="61">
        <v>0</v>
      </c>
      <c r="R28" s="61">
        <v>0</v>
      </c>
      <c r="S28" s="61">
        <v>0</v>
      </c>
      <c r="T28" s="61">
        <v>0</v>
      </c>
      <c r="U28" s="61">
        <v>0</v>
      </c>
      <c r="V28" s="61">
        <v>0</v>
      </c>
      <c r="W28" s="61">
        <v>0</v>
      </c>
      <c r="X28" s="61">
        <v>0</v>
      </c>
      <c r="Y28" s="61">
        <v>0</v>
      </c>
      <c r="Z28" s="61">
        <v>0</v>
      </c>
      <c r="AA28" s="61">
        <v>0</v>
      </c>
      <c r="AB28" s="61">
        <v>0</v>
      </c>
      <c r="AC28" s="61">
        <v>0</v>
      </c>
      <c r="AD28" s="61">
        <v>0</v>
      </c>
      <c r="AE28" s="61">
        <v>0</v>
      </c>
      <c r="AF28" s="61">
        <v>0</v>
      </c>
      <c r="AG28" s="61">
        <v>0</v>
      </c>
      <c r="AH28" s="61">
        <v>0</v>
      </c>
      <c r="AI28" s="61">
        <v>0</v>
      </c>
      <c r="AJ28" s="61">
        <v>0</v>
      </c>
      <c r="AK28" s="61">
        <v>0</v>
      </c>
      <c r="AL28" s="61">
        <v>0</v>
      </c>
      <c r="AM28" s="61">
        <v>0</v>
      </c>
      <c r="AN28" s="61">
        <v>0</v>
      </c>
      <c r="AO28" s="61">
        <v>0</v>
      </c>
      <c r="AP28" s="61">
        <v>0</v>
      </c>
      <c r="AQ28" s="61">
        <v>0</v>
      </c>
      <c r="AR28" s="61">
        <v>0</v>
      </c>
      <c r="AS28" s="61">
        <v>0</v>
      </c>
      <c r="AT28" s="61">
        <v>0</v>
      </c>
      <c r="AU28" s="58">
        <v>0</v>
      </c>
      <c r="AV28" s="3" t="str">
        <f t="shared" si="17"/>
        <v xml:space="preserve"> </v>
      </c>
      <c r="AW28" s="3" t="str">
        <f t="shared" si="18"/>
        <v xml:space="preserve"> </v>
      </c>
      <c r="AX28" s="3" t="str">
        <f t="shared" si="19"/>
        <v xml:space="preserve"> </v>
      </c>
      <c r="AY28" s="3" t="str">
        <f t="shared" si="20"/>
        <v xml:space="preserve"> </v>
      </c>
      <c r="AZ28" s="3" t="str">
        <f t="shared" si="21"/>
        <v xml:space="preserve"> </v>
      </c>
      <c r="BA28" s="3" t="str">
        <f t="shared" si="22"/>
        <v xml:space="preserve"> </v>
      </c>
      <c r="BB28" s="3" t="str">
        <f t="shared" si="23"/>
        <v xml:space="preserve"> </v>
      </c>
      <c r="BC28" s="3" t="str">
        <f t="shared" si="24"/>
        <v xml:space="preserve"> </v>
      </c>
      <c r="BD28" s="3" t="str">
        <f t="shared" si="25"/>
        <v xml:space="preserve"> </v>
      </c>
      <c r="BE28" s="3" t="str">
        <f t="shared" si="26"/>
        <v xml:space="preserve"> </v>
      </c>
      <c r="BF28" s="3" t="str">
        <f t="shared" si="27"/>
        <v xml:space="preserve"> </v>
      </c>
      <c r="BG28" s="65"/>
      <c r="BH28" s="65"/>
      <c r="BI28" s="65"/>
      <c r="BJ28" s="65"/>
      <c r="BK28" s="65"/>
      <c r="BL28" s="65"/>
    </row>
    <row r="29" spans="2:78" s="46" customFormat="1" ht="41.25" customHeight="1" x14ac:dyDescent="0.35">
      <c r="B29" s="47" t="s">
        <v>77</v>
      </c>
      <c r="C29" s="62" t="s">
        <v>78</v>
      </c>
      <c r="D29" s="8">
        <f t="shared" si="11"/>
        <v>0</v>
      </c>
      <c r="E29" s="7">
        <f>E30+E31</f>
        <v>0</v>
      </c>
      <c r="F29" s="7">
        <f t="shared" ref="F29:AT29" si="40">F30+F31</f>
        <v>0</v>
      </c>
      <c r="G29" s="7">
        <f t="shared" si="40"/>
        <v>0</v>
      </c>
      <c r="H29" s="7">
        <f t="shared" si="40"/>
        <v>0</v>
      </c>
      <c r="I29" s="7">
        <f t="shared" si="40"/>
        <v>0</v>
      </c>
      <c r="J29" s="7">
        <f t="shared" si="40"/>
        <v>0</v>
      </c>
      <c r="K29" s="7">
        <f t="shared" si="40"/>
        <v>0</v>
      </c>
      <c r="L29" s="7">
        <f t="shared" si="40"/>
        <v>0</v>
      </c>
      <c r="M29" s="7">
        <f t="shared" si="40"/>
        <v>0</v>
      </c>
      <c r="N29" s="7">
        <f t="shared" si="40"/>
        <v>0</v>
      </c>
      <c r="O29" s="7">
        <f t="shared" si="40"/>
        <v>0</v>
      </c>
      <c r="P29" s="7">
        <f t="shared" si="40"/>
        <v>0</v>
      </c>
      <c r="Q29" s="7">
        <f t="shared" si="40"/>
        <v>0</v>
      </c>
      <c r="R29" s="7">
        <f t="shared" si="40"/>
        <v>0</v>
      </c>
      <c r="S29" s="7">
        <f t="shared" si="40"/>
        <v>0</v>
      </c>
      <c r="T29" s="7">
        <f t="shared" si="40"/>
        <v>0</v>
      </c>
      <c r="U29" s="7">
        <f t="shared" si="40"/>
        <v>0</v>
      </c>
      <c r="V29" s="7">
        <f t="shared" si="40"/>
        <v>0</v>
      </c>
      <c r="W29" s="7">
        <f t="shared" si="40"/>
        <v>0</v>
      </c>
      <c r="X29" s="7">
        <f t="shared" si="40"/>
        <v>0</v>
      </c>
      <c r="Y29" s="7">
        <f t="shared" si="40"/>
        <v>0</v>
      </c>
      <c r="Z29" s="7">
        <f t="shared" si="40"/>
        <v>0</v>
      </c>
      <c r="AA29" s="7">
        <f t="shared" si="40"/>
        <v>0</v>
      </c>
      <c r="AB29" s="7">
        <f t="shared" si="40"/>
        <v>0</v>
      </c>
      <c r="AC29" s="7">
        <f t="shared" si="40"/>
        <v>0</v>
      </c>
      <c r="AD29" s="7">
        <f t="shared" si="40"/>
        <v>0</v>
      </c>
      <c r="AE29" s="7">
        <f t="shared" si="40"/>
        <v>0</v>
      </c>
      <c r="AF29" s="7">
        <f t="shared" si="40"/>
        <v>0</v>
      </c>
      <c r="AG29" s="7">
        <f t="shared" si="40"/>
        <v>0</v>
      </c>
      <c r="AH29" s="7">
        <f t="shared" si="40"/>
        <v>0</v>
      </c>
      <c r="AI29" s="7">
        <f t="shared" si="40"/>
        <v>0</v>
      </c>
      <c r="AJ29" s="7">
        <f t="shared" si="40"/>
        <v>0</v>
      </c>
      <c r="AK29" s="7">
        <f t="shared" si="40"/>
        <v>0</v>
      </c>
      <c r="AL29" s="7">
        <f t="shared" si="40"/>
        <v>0</v>
      </c>
      <c r="AM29" s="7">
        <f t="shared" si="40"/>
        <v>0</v>
      </c>
      <c r="AN29" s="7">
        <f t="shared" si="40"/>
        <v>0</v>
      </c>
      <c r="AO29" s="7">
        <f t="shared" si="40"/>
        <v>0</v>
      </c>
      <c r="AP29" s="7">
        <f t="shared" si="40"/>
        <v>0</v>
      </c>
      <c r="AQ29" s="7">
        <f t="shared" si="40"/>
        <v>0</v>
      </c>
      <c r="AR29" s="7">
        <f t="shared" si="40"/>
        <v>0</v>
      </c>
      <c r="AS29" s="7">
        <f t="shared" si="40"/>
        <v>0</v>
      </c>
      <c r="AT29" s="7">
        <f t="shared" si="40"/>
        <v>0</v>
      </c>
      <c r="AU29" s="43"/>
      <c r="AV29" s="3" t="str">
        <f t="shared" si="17"/>
        <v xml:space="preserve"> </v>
      </c>
      <c r="AW29" s="3" t="str">
        <f t="shared" si="18"/>
        <v xml:space="preserve"> </v>
      </c>
      <c r="AX29" s="3" t="str">
        <f t="shared" si="19"/>
        <v xml:space="preserve"> </v>
      </c>
      <c r="AY29" s="3" t="str">
        <f t="shared" si="20"/>
        <v xml:space="preserve"> </v>
      </c>
      <c r="AZ29" s="3" t="str">
        <f t="shared" si="21"/>
        <v xml:space="preserve"> </v>
      </c>
      <c r="BA29" s="3" t="str">
        <f t="shared" si="22"/>
        <v xml:space="preserve"> </v>
      </c>
      <c r="BB29" s="3" t="str">
        <f t="shared" si="23"/>
        <v xml:space="preserve"> </v>
      </c>
      <c r="BC29" s="3" t="str">
        <f t="shared" si="24"/>
        <v xml:space="preserve"> </v>
      </c>
      <c r="BD29" s="3" t="str">
        <f t="shared" si="25"/>
        <v xml:space="preserve"> </v>
      </c>
      <c r="BE29" s="3" t="str">
        <f t="shared" si="26"/>
        <v xml:space="preserve"> </v>
      </c>
      <c r="BF29" s="3" t="str">
        <f t="shared" si="27"/>
        <v xml:space="preserve"> </v>
      </c>
      <c r="BG29" s="65"/>
      <c r="BH29" s="65"/>
      <c r="BI29" s="65"/>
      <c r="BJ29" s="65"/>
      <c r="BK29" s="65"/>
      <c r="BL29" s="65"/>
      <c r="BM29" s="65"/>
    </row>
    <row r="30" spans="2:78" s="46" customFormat="1" ht="41.25" customHeight="1" x14ac:dyDescent="0.35">
      <c r="B30" s="60" t="s">
        <v>79</v>
      </c>
      <c r="C30" s="63" t="s">
        <v>80</v>
      </c>
      <c r="D30" s="10">
        <f t="shared" si="11"/>
        <v>0</v>
      </c>
      <c r="E30" s="61">
        <v>0</v>
      </c>
      <c r="F30" s="61">
        <v>0</v>
      </c>
      <c r="G30" s="61">
        <v>0</v>
      </c>
      <c r="H30" s="61">
        <v>0</v>
      </c>
      <c r="I30" s="61">
        <v>0</v>
      </c>
      <c r="J30" s="61">
        <v>0</v>
      </c>
      <c r="K30" s="61">
        <v>0</v>
      </c>
      <c r="L30" s="61">
        <v>0</v>
      </c>
      <c r="M30" s="61">
        <v>0</v>
      </c>
      <c r="N30" s="61">
        <v>0</v>
      </c>
      <c r="O30" s="61">
        <v>0</v>
      </c>
      <c r="P30" s="61">
        <v>0</v>
      </c>
      <c r="Q30" s="61">
        <v>0</v>
      </c>
      <c r="R30" s="61">
        <v>0</v>
      </c>
      <c r="S30" s="61">
        <v>0</v>
      </c>
      <c r="T30" s="61">
        <v>0</v>
      </c>
      <c r="U30" s="61">
        <v>0</v>
      </c>
      <c r="V30" s="61">
        <v>0</v>
      </c>
      <c r="W30" s="61">
        <v>0</v>
      </c>
      <c r="X30" s="61">
        <v>0</v>
      </c>
      <c r="Y30" s="61">
        <v>0</v>
      </c>
      <c r="Z30" s="61">
        <v>0</v>
      </c>
      <c r="AA30" s="61">
        <v>0</v>
      </c>
      <c r="AB30" s="61">
        <v>0</v>
      </c>
      <c r="AC30" s="61">
        <v>0</v>
      </c>
      <c r="AD30" s="61">
        <v>0</v>
      </c>
      <c r="AE30" s="61">
        <v>0</v>
      </c>
      <c r="AF30" s="61">
        <v>0</v>
      </c>
      <c r="AG30" s="61">
        <v>0</v>
      </c>
      <c r="AH30" s="61">
        <v>0</v>
      </c>
      <c r="AI30" s="61">
        <v>0</v>
      </c>
      <c r="AJ30" s="61">
        <v>0</v>
      </c>
      <c r="AK30" s="61">
        <v>0</v>
      </c>
      <c r="AL30" s="61">
        <v>0</v>
      </c>
      <c r="AM30" s="61">
        <v>0</v>
      </c>
      <c r="AN30" s="61">
        <v>0</v>
      </c>
      <c r="AO30" s="61">
        <v>0</v>
      </c>
      <c r="AP30" s="61">
        <v>0</v>
      </c>
      <c r="AQ30" s="61">
        <v>0</v>
      </c>
      <c r="AR30" s="61">
        <v>0</v>
      </c>
      <c r="AS30" s="61">
        <v>0</v>
      </c>
      <c r="AT30" s="61">
        <v>0</v>
      </c>
      <c r="AU30" s="58"/>
      <c r="AV30" s="3" t="str">
        <f t="shared" ref="AV30:AV40" si="41">IF(E30+F30=D30," ","GRESEALA")</f>
        <v xml:space="preserve"> </v>
      </c>
      <c r="AW30" s="3" t="str">
        <f t="shared" ref="AW30:AW40" si="42">IF(G30+I30+K30+L30+M30=D30," ","GRESEALA")</f>
        <v xml:space="preserve"> </v>
      </c>
      <c r="AX30" s="3" t="str">
        <f t="shared" ref="AX30:AX40" si="43">IF(O30+P30=D30," ","GRESEALA")</f>
        <v xml:space="preserve"> </v>
      </c>
      <c r="AY30" s="3" t="str">
        <f t="shared" ref="AY30:AY40" si="44">IF(Q30+S30+T30+U30+V30+W30=D30," ","GRESEALA")</f>
        <v xml:space="preserve"> </v>
      </c>
      <c r="AZ30" s="3" t="str">
        <f t="shared" ref="AZ30:AZ40" si="45">IF(X30+Y30+Z30=D30," ","GRESEALA")</f>
        <v xml:space="preserve"> </v>
      </c>
      <c r="BA30" s="3" t="str">
        <f t="shared" ref="BA30:BA40" si="46">IF(AA30+AC30+AE30+AF30+AG30+AH30+AI30+AJ30+AK30+AL30+AM30+AN30+AO30+AP30+AQ30+AR30+AS30+AT30&gt;=D30," ","GRESEALA")</f>
        <v xml:space="preserve"> </v>
      </c>
      <c r="BB30" s="3" t="str">
        <f t="shared" ref="BB30:BB40" si="47">IF(H30&lt;=G30," ","GRESEALA")</f>
        <v xml:space="preserve"> </v>
      </c>
      <c r="BC30" s="3" t="str">
        <f t="shared" ref="BC30:BC40" si="48">IF(J30&lt;=I30," ","GRESEALA")</f>
        <v xml:space="preserve"> </v>
      </c>
      <c r="BD30" s="3" t="str">
        <f t="shared" ref="BD30:BD40" si="49">IF(N30&lt;=M30," ","GRESEALA")</f>
        <v xml:space="preserve"> </v>
      </c>
      <c r="BE30" s="3" t="str">
        <f t="shared" ref="BE30:BE40" si="50">IF(R30&lt;=Q30," ","GRESEALA")</f>
        <v xml:space="preserve"> </v>
      </c>
      <c r="BF30" s="3" t="str">
        <f t="shared" ref="BF30:BF40" si="51">IF(AT30&lt;=D30," ","GRESEALA")</f>
        <v xml:space="preserve"> </v>
      </c>
      <c r="BG30" s="65"/>
      <c r="BH30" s="65"/>
      <c r="BI30" s="65"/>
      <c r="BJ30" s="65"/>
      <c r="BK30" s="65"/>
      <c r="BL30" s="65"/>
    </row>
    <row r="31" spans="2:78" s="46" customFormat="1" ht="42" customHeight="1" x14ac:dyDescent="0.35">
      <c r="B31" s="60" t="s">
        <v>81</v>
      </c>
      <c r="C31" s="63" t="s">
        <v>82</v>
      </c>
      <c r="D31" s="10">
        <f t="shared" si="11"/>
        <v>0</v>
      </c>
      <c r="E31" s="61">
        <v>0</v>
      </c>
      <c r="F31" s="61">
        <v>0</v>
      </c>
      <c r="G31" s="61">
        <v>0</v>
      </c>
      <c r="H31" s="61">
        <v>0</v>
      </c>
      <c r="I31" s="61">
        <v>0</v>
      </c>
      <c r="J31" s="61">
        <v>0</v>
      </c>
      <c r="K31" s="61">
        <v>0</v>
      </c>
      <c r="L31" s="61">
        <v>0</v>
      </c>
      <c r="M31" s="61">
        <v>0</v>
      </c>
      <c r="N31" s="61">
        <v>0</v>
      </c>
      <c r="O31" s="61">
        <v>0</v>
      </c>
      <c r="P31" s="61">
        <v>0</v>
      </c>
      <c r="Q31" s="61">
        <v>0</v>
      </c>
      <c r="R31" s="61">
        <v>0</v>
      </c>
      <c r="S31" s="61">
        <v>0</v>
      </c>
      <c r="T31" s="61">
        <v>0</v>
      </c>
      <c r="U31" s="61">
        <v>0</v>
      </c>
      <c r="V31" s="61">
        <v>0</v>
      </c>
      <c r="W31" s="61">
        <v>0</v>
      </c>
      <c r="X31" s="61">
        <v>0</v>
      </c>
      <c r="Y31" s="61">
        <v>0</v>
      </c>
      <c r="Z31" s="61">
        <v>0</v>
      </c>
      <c r="AA31" s="61">
        <v>0</v>
      </c>
      <c r="AB31" s="61">
        <v>0</v>
      </c>
      <c r="AC31" s="61">
        <v>0</v>
      </c>
      <c r="AD31" s="61">
        <v>0</v>
      </c>
      <c r="AE31" s="61">
        <v>0</v>
      </c>
      <c r="AF31" s="61">
        <v>0</v>
      </c>
      <c r="AG31" s="61">
        <v>0</v>
      </c>
      <c r="AH31" s="61">
        <v>0</v>
      </c>
      <c r="AI31" s="61">
        <v>0</v>
      </c>
      <c r="AJ31" s="61">
        <v>0</v>
      </c>
      <c r="AK31" s="61">
        <v>0</v>
      </c>
      <c r="AL31" s="61">
        <v>0</v>
      </c>
      <c r="AM31" s="61">
        <v>0</v>
      </c>
      <c r="AN31" s="61">
        <v>0</v>
      </c>
      <c r="AO31" s="61">
        <v>0</v>
      </c>
      <c r="AP31" s="61">
        <v>0</v>
      </c>
      <c r="AQ31" s="61">
        <v>0</v>
      </c>
      <c r="AR31" s="61">
        <v>0</v>
      </c>
      <c r="AS31" s="61">
        <v>0</v>
      </c>
      <c r="AT31" s="61">
        <v>0</v>
      </c>
      <c r="AU31" s="58"/>
      <c r="AV31" s="3" t="str">
        <f t="shared" si="41"/>
        <v xml:space="preserve"> </v>
      </c>
      <c r="AW31" s="3" t="str">
        <f t="shared" si="42"/>
        <v xml:space="preserve"> </v>
      </c>
      <c r="AX31" s="3" t="str">
        <f t="shared" si="43"/>
        <v xml:space="preserve"> </v>
      </c>
      <c r="AY31" s="3" t="str">
        <f t="shared" si="44"/>
        <v xml:space="preserve"> </v>
      </c>
      <c r="AZ31" s="3" t="str">
        <f t="shared" si="45"/>
        <v xml:space="preserve"> </v>
      </c>
      <c r="BA31" s="3" t="str">
        <f t="shared" si="46"/>
        <v xml:space="preserve"> </v>
      </c>
      <c r="BB31" s="3" t="str">
        <f t="shared" si="47"/>
        <v xml:space="preserve"> </v>
      </c>
      <c r="BC31" s="3" t="str">
        <f t="shared" si="48"/>
        <v xml:space="preserve"> </v>
      </c>
      <c r="BD31" s="3" t="str">
        <f t="shared" si="49"/>
        <v xml:space="preserve"> </v>
      </c>
      <c r="BE31" s="3" t="str">
        <f t="shared" si="50"/>
        <v xml:space="preserve"> </v>
      </c>
      <c r="BF31" s="3" t="str">
        <f t="shared" si="51"/>
        <v xml:space="preserve"> </v>
      </c>
      <c r="BG31" s="65"/>
      <c r="BH31" s="65"/>
      <c r="BI31" s="65"/>
      <c r="BJ31" s="65"/>
      <c r="BK31" s="65"/>
      <c r="BL31" s="65"/>
    </row>
    <row r="32" spans="2:78" s="46" customFormat="1" ht="54.75" customHeight="1" x14ac:dyDescent="0.35">
      <c r="B32" s="47" t="s">
        <v>83</v>
      </c>
      <c r="C32" s="62" t="s">
        <v>156</v>
      </c>
      <c r="D32" s="8">
        <f t="shared" si="11"/>
        <v>0</v>
      </c>
      <c r="E32" s="7">
        <f t="shared" ref="E32:AS32" si="52">E33+E34</f>
        <v>0</v>
      </c>
      <c r="F32" s="7">
        <f t="shared" si="52"/>
        <v>0</v>
      </c>
      <c r="G32" s="7">
        <f t="shared" si="52"/>
        <v>0</v>
      </c>
      <c r="H32" s="7">
        <f t="shared" si="52"/>
        <v>0</v>
      </c>
      <c r="I32" s="7">
        <f t="shared" si="52"/>
        <v>0</v>
      </c>
      <c r="J32" s="7">
        <f t="shared" si="52"/>
        <v>0</v>
      </c>
      <c r="K32" s="7">
        <f t="shared" si="52"/>
        <v>0</v>
      </c>
      <c r="L32" s="7">
        <f t="shared" si="52"/>
        <v>0</v>
      </c>
      <c r="M32" s="7">
        <f t="shared" si="52"/>
        <v>0</v>
      </c>
      <c r="N32" s="7">
        <f t="shared" si="52"/>
        <v>0</v>
      </c>
      <c r="O32" s="7">
        <f t="shared" si="52"/>
        <v>0</v>
      </c>
      <c r="P32" s="7">
        <f t="shared" si="52"/>
        <v>0</v>
      </c>
      <c r="Q32" s="7">
        <f t="shared" si="52"/>
        <v>0</v>
      </c>
      <c r="R32" s="7">
        <f t="shared" si="52"/>
        <v>0</v>
      </c>
      <c r="S32" s="7">
        <f t="shared" si="52"/>
        <v>0</v>
      </c>
      <c r="T32" s="7">
        <f t="shared" si="52"/>
        <v>0</v>
      </c>
      <c r="U32" s="7">
        <f t="shared" si="52"/>
        <v>0</v>
      </c>
      <c r="V32" s="7">
        <f t="shared" si="52"/>
        <v>0</v>
      </c>
      <c r="W32" s="7">
        <f t="shared" si="52"/>
        <v>0</v>
      </c>
      <c r="X32" s="7">
        <f t="shared" si="52"/>
        <v>0</v>
      </c>
      <c r="Y32" s="7">
        <f t="shared" si="52"/>
        <v>0</v>
      </c>
      <c r="Z32" s="7">
        <f t="shared" si="52"/>
        <v>0</v>
      </c>
      <c r="AA32" s="7">
        <f t="shared" si="52"/>
        <v>0</v>
      </c>
      <c r="AB32" s="7">
        <f t="shared" si="52"/>
        <v>0</v>
      </c>
      <c r="AC32" s="7">
        <f t="shared" si="52"/>
        <v>0</v>
      </c>
      <c r="AD32" s="7">
        <f t="shared" si="52"/>
        <v>0</v>
      </c>
      <c r="AE32" s="7">
        <f t="shared" si="52"/>
        <v>0</v>
      </c>
      <c r="AF32" s="7">
        <f t="shared" si="52"/>
        <v>0</v>
      </c>
      <c r="AG32" s="7">
        <f t="shared" si="52"/>
        <v>0</v>
      </c>
      <c r="AH32" s="7">
        <f t="shared" si="52"/>
        <v>0</v>
      </c>
      <c r="AI32" s="7">
        <f t="shared" si="52"/>
        <v>0</v>
      </c>
      <c r="AJ32" s="7">
        <f t="shared" si="52"/>
        <v>0</v>
      </c>
      <c r="AK32" s="7">
        <f t="shared" si="52"/>
        <v>0</v>
      </c>
      <c r="AL32" s="7">
        <f t="shared" si="52"/>
        <v>0</v>
      </c>
      <c r="AM32" s="7">
        <f t="shared" si="52"/>
        <v>0</v>
      </c>
      <c r="AN32" s="7">
        <f t="shared" si="52"/>
        <v>0</v>
      </c>
      <c r="AO32" s="7">
        <f t="shared" si="52"/>
        <v>0</v>
      </c>
      <c r="AP32" s="7">
        <f t="shared" si="52"/>
        <v>0</v>
      </c>
      <c r="AQ32" s="7">
        <f t="shared" si="52"/>
        <v>0</v>
      </c>
      <c r="AR32" s="7">
        <f t="shared" si="52"/>
        <v>0</v>
      </c>
      <c r="AS32" s="7">
        <f t="shared" si="52"/>
        <v>0</v>
      </c>
      <c r="AT32" s="7">
        <f>AT33+AT34</f>
        <v>0</v>
      </c>
      <c r="AU32" s="43"/>
      <c r="AV32" s="3" t="str">
        <f t="shared" si="41"/>
        <v xml:space="preserve"> </v>
      </c>
      <c r="AW32" s="3" t="str">
        <f t="shared" si="42"/>
        <v xml:space="preserve"> </v>
      </c>
      <c r="AX32" s="3" t="str">
        <f t="shared" si="43"/>
        <v xml:space="preserve"> </v>
      </c>
      <c r="AY32" s="3" t="str">
        <f t="shared" si="44"/>
        <v xml:space="preserve"> </v>
      </c>
      <c r="AZ32" s="3" t="str">
        <f t="shared" si="45"/>
        <v xml:space="preserve"> </v>
      </c>
      <c r="BA32" s="3" t="str">
        <f t="shared" si="46"/>
        <v xml:space="preserve"> </v>
      </c>
      <c r="BB32" s="3" t="str">
        <f t="shared" si="47"/>
        <v xml:space="preserve"> </v>
      </c>
      <c r="BC32" s="3" t="str">
        <f t="shared" si="48"/>
        <v xml:space="preserve"> </v>
      </c>
      <c r="BD32" s="3" t="str">
        <f t="shared" si="49"/>
        <v xml:space="preserve"> </v>
      </c>
      <c r="BE32" s="3" t="str">
        <f t="shared" si="50"/>
        <v xml:space="preserve"> </v>
      </c>
      <c r="BF32" s="3" t="str">
        <f t="shared" si="51"/>
        <v xml:space="preserve"> </v>
      </c>
      <c r="BG32" s="65"/>
      <c r="BH32" s="65"/>
      <c r="BI32" s="65"/>
      <c r="BJ32" s="65"/>
      <c r="BK32" s="65"/>
      <c r="BL32" s="65"/>
    </row>
    <row r="33" spans="2:66" s="46" customFormat="1" ht="43.5" customHeight="1" x14ac:dyDescent="0.35">
      <c r="B33" s="60" t="s">
        <v>84</v>
      </c>
      <c r="C33" s="63" t="s">
        <v>85</v>
      </c>
      <c r="D33" s="10">
        <f t="shared" si="11"/>
        <v>0</v>
      </c>
      <c r="E33" s="61">
        <v>0</v>
      </c>
      <c r="F33" s="61">
        <v>0</v>
      </c>
      <c r="G33" s="61">
        <v>0</v>
      </c>
      <c r="H33" s="61">
        <v>0</v>
      </c>
      <c r="I33" s="61">
        <v>0</v>
      </c>
      <c r="J33" s="61">
        <v>0</v>
      </c>
      <c r="K33" s="61">
        <v>0</v>
      </c>
      <c r="L33" s="61">
        <v>0</v>
      </c>
      <c r="M33" s="61">
        <v>0</v>
      </c>
      <c r="N33" s="61">
        <v>0</v>
      </c>
      <c r="O33" s="61">
        <v>0</v>
      </c>
      <c r="P33" s="61">
        <v>0</v>
      </c>
      <c r="Q33" s="61">
        <v>0</v>
      </c>
      <c r="R33" s="61">
        <v>0</v>
      </c>
      <c r="S33" s="61">
        <v>0</v>
      </c>
      <c r="T33" s="61">
        <v>0</v>
      </c>
      <c r="U33" s="61">
        <v>0</v>
      </c>
      <c r="V33" s="61">
        <v>0</v>
      </c>
      <c r="W33" s="61">
        <v>0</v>
      </c>
      <c r="X33" s="61">
        <v>0</v>
      </c>
      <c r="Y33" s="61">
        <v>0</v>
      </c>
      <c r="Z33" s="61">
        <v>0</v>
      </c>
      <c r="AA33" s="61">
        <v>0</v>
      </c>
      <c r="AB33" s="61">
        <v>0</v>
      </c>
      <c r="AC33" s="61">
        <v>0</v>
      </c>
      <c r="AD33" s="61">
        <v>0</v>
      </c>
      <c r="AE33" s="61">
        <v>0</v>
      </c>
      <c r="AF33" s="61">
        <v>0</v>
      </c>
      <c r="AG33" s="61">
        <v>0</v>
      </c>
      <c r="AH33" s="61">
        <v>0</v>
      </c>
      <c r="AI33" s="61">
        <v>0</v>
      </c>
      <c r="AJ33" s="61">
        <v>0</v>
      </c>
      <c r="AK33" s="61">
        <v>0</v>
      </c>
      <c r="AL33" s="61">
        <v>0</v>
      </c>
      <c r="AM33" s="61">
        <v>0</v>
      </c>
      <c r="AN33" s="61">
        <v>0</v>
      </c>
      <c r="AO33" s="61">
        <v>0</v>
      </c>
      <c r="AP33" s="61">
        <v>0</v>
      </c>
      <c r="AQ33" s="61">
        <v>0</v>
      </c>
      <c r="AR33" s="61">
        <v>0</v>
      </c>
      <c r="AS33" s="61">
        <v>0</v>
      </c>
      <c r="AT33" s="61">
        <v>0</v>
      </c>
      <c r="AU33" s="58">
        <v>0</v>
      </c>
      <c r="AV33" s="3" t="str">
        <f t="shared" si="41"/>
        <v xml:space="preserve"> </v>
      </c>
      <c r="AW33" s="3" t="str">
        <f t="shared" si="42"/>
        <v xml:space="preserve"> </v>
      </c>
      <c r="AX33" s="3" t="str">
        <f t="shared" si="43"/>
        <v xml:space="preserve"> </v>
      </c>
      <c r="AY33" s="3" t="str">
        <f t="shared" si="44"/>
        <v xml:space="preserve"> </v>
      </c>
      <c r="AZ33" s="3" t="str">
        <f t="shared" si="45"/>
        <v xml:space="preserve"> </v>
      </c>
      <c r="BA33" s="3" t="str">
        <f t="shared" si="46"/>
        <v xml:space="preserve"> </v>
      </c>
      <c r="BB33" s="3" t="str">
        <f t="shared" si="47"/>
        <v xml:space="preserve"> </v>
      </c>
      <c r="BC33" s="3" t="str">
        <f t="shared" si="48"/>
        <v xml:space="preserve"> </v>
      </c>
      <c r="BD33" s="3" t="str">
        <f t="shared" si="49"/>
        <v xml:space="preserve"> </v>
      </c>
      <c r="BE33" s="3" t="str">
        <f t="shared" si="50"/>
        <v xml:space="preserve"> </v>
      </c>
      <c r="BF33" s="3" t="str">
        <f t="shared" si="51"/>
        <v xml:space="preserve"> </v>
      </c>
      <c r="BG33" s="65"/>
      <c r="BH33" s="65"/>
      <c r="BI33" s="65"/>
      <c r="BJ33" s="65"/>
      <c r="BK33" s="65"/>
      <c r="BL33" s="65"/>
    </row>
    <row r="34" spans="2:66" s="46" customFormat="1" ht="45" customHeight="1" x14ac:dyDescent="0.35">
      <c r="B34" s="60" t="s">
        <v>86</v>
      </c>
      <c r="C34" s="63" t="s">
        <v>87</v>
      </c>
      <c r="D34" s="10">
        <f t="shared" si="11"/>
        <v>0</v>
      </c>
      <c r="E34" s="61">
        <v>0</v>
      </c>
      <c r="F34" s="61">
        <v>0</v>
      </c>
      <c r="G34" s="61">
        <v>0</v>
      </c>
      <c r="H34" s="61">
        <v>0</v>
      </c>
      <c r="I34" s="61">
        <v>0</v>
      </c>
      <c r="J34" s="61">
        <v>0</v>
      </c>
      <c r="K34" s="61">
        <v>0</v>
      </c>
      <c r="L34" s="61">
        <v>0</v>
      </c>
      <c r="M34" s="61">
        <v>0</v>
      </c>
      <c r="N34" s="61">
        <v>0</v>
      </c>
      <c r="O34" s="61">
        <v>0</v>
      </c>
      <c r="P34" s="61">
        <v>0</v>
      </c>
      <c r="Q34" s="61">
        <v>0</v>
      </c>
      <c r="R34" s="61">
        <v>0</v>
      </c>
      <c r="S34" s="61">
        <v>0</v>
      </c>
      <c r="T34" s="61">
        <v>0</v>
      </c>
      <c r="U34" s="61">
        <v>0</v>
      </c>
      <c r="V34" s="61">
        <v>0</v>
      </c>
      <c r="W34" s="61">
        <v>0</v>
      </c>
      <c r="X34" s="61">
        <v>0</v>
      </c>
      <c r="Y34" s="61">
        <v>0</v>
      </c>
      <c r="Z34" s="61">
        <v>0</v>
      </c>
      <c r="AA34" s="61">
        <v>0</v>
      </c>
      <c r="AB34" s="61">
        <v>0</v>
      </c>
      <c r="AC34" s="61">
        <v>0</v>
      </c>
      <c r="AD34" s="61">
        <v>0</v>
      </c>
      <c r="AE34" s="61">
        <v>0</v>
      </c>
      <c r="AF34" s="61">
        <v>0</v>
      </c>
      <c r="AG34" s="61">
        <v>0</v>
      </c>
      <c r="AH34" s="61">
        <v>0</v>
      </c>
      <c r="AI34" s="61">
        <v>0</v>
      </c>
      <c r="AJ34" s="61">
        <v>0</v>
      </c>
      <c r="AK34" s="61">
        <v>0</v>
      </c>
      <c r="AL34" s="61">
        <v>0</v>
      </c>
      <c r="AM34" s="61">
        <v>0</v>
      </c>
      <c r="AN34" s="61">
        <v>0</v>
      </c>
      <c r="AO34" s="61">
        <v>0</v>
      </c>
      <c r="AP34" s="61">
        <v>0</v>
      </c>
      <c r="AQ34" s="61">
        <v>0</v>
      </c>
      <c r="AR34" s="61">
        <v>0</v>
      </c>
      <c r="AS34" s="61">
        <v>0</v>
      </c>
      <c r="AT34" s="61">
        <v>0</v>
      </c>
      <c r="AU34" s="58">
        <v>0</v>
      </c>
      <c r="AV34" s="3" t="str">
        <f t="shared" si="41"/>
        <v xml:space="preserve"> </v>
      </c>
      <c r="AW34" s="3" t="str">
        <f t="shared" si="42"/>
        <v xml:space="preserve"> </v>
      </c>
      <c r="AX34" s="3" t="str">
        <f t="shared" si="43"/>
        <v xml:space="preserve"> </v>
      </c>
      <c r="AY34" s="3" t="str">
        <f t="shared" si="44"/>
        <v xml:space="preserve"> </v>
      </c>
      <c r="AZ34" s="3" t="str">
        <f t="shared" si="45"/>
        <v xml:space="preserve"> </v>
      </c>
      <c r="BA34" s="3" t="str">
        <f t="shared" si="46"/>
        <v xml:space="preserve"> </v>
      </c>
      <c r="BB34" s="3" t="str">
        <f t="shared" si="47"/>
        <v xml:space="preserve"> </v>
      </c>
      <c r="BC34" s="3" t="str">
        <f t="shared" si="48"/>
        <v xml:space="preserve"> </v>
      </c>
      <c r="BD34" s="3" t="str">
        <f t="shared" si="49"/>
        <v xml:space="preserve"> </v>
      </c>
      <c r="BE34" s="3" t="str">
        <f t="shared" si="50"/>
        <v xml:space="preserve"> </v>
      </c>
      <c r="BF34" s="3" t="str">
        <f t="shared" si="51"/>
        <v xml:space="preserve"> </v>
      </c>
      <c r="BG34" s="65"/>
      <c r="BH34" s="65"/>
      <c r="BI34" s="65"/>
      <c r="BJ34" s="65"/>
      <c r="BK34" s="65"/>
      <c r="BL34" s="65"/>
    </row>
    <row r="35" spans="2:66" s="46" customFormat="1" ht="52.5" customHeight="1" x14ac:dyDescent="0.35">
      <c r="B35" s="47" t="s">
        <v>152</v>
      </c>
      <c r="C35" s="62" t="s">
        <v>153</v>
      </c>
      <c r="D35" s="8">
        <f t="shared" ref="D35" si="53">O35+P35</f>
        <v>0</v>
      </c>
      <c r="E35" s="7">
        <f>E36+E37</f>
        <v>0</v>
      </c>
      <c r="F35" s="7">
        <f t="shared" ref="F35:AU35" si="54">F36+F37</f>
        <v>0</v>
      </c>
      <c r="G35" s="7">
        <f t="shared" si="54"/>
        <v>0</v>
      </c>
      <c r="H35" s="7">
        <f t="shared" si="54"/>
        <v>0</v>
      </c>
      <c r="I35" s="7">
        <f t="shared" si="54"/>
        <v>0</v>
      </c>
      <c r="J35" s="7">
        <f t="shared" si="54"/>
        <v>0</v>
      </c>
      <c r="K35" s="7">
        <f t="shared" si="54"/>
        <v>0</v>
      </c>
      <c r="L35" s="7">
        <f t="shared" si="54"/>
        <v>0</v>
      </c>
      <c r="M35" s="7">
        <f t="shared" si="54"/>
        <v>0</v>
      </c>
      <c r="N35" s="7">
        <f t="shared" si="54"/>
        <v>0</v>
      </c>
      <c r="O35" s="7">
        <f t="shared" si="54"/>
        <v>0</v>
      </c>
      <c r="P35" s="7">
        <f t="shared" si="54"/>
        <v>0</v>
      </c>
      <c r="Q35" s="7">
        <f t="shared" si="54"/>
        <v>0</v>
      </c>
      <c r="R35" s="7">
        <f t="shared" si="54"/>
        <v>0</v>
      </c>
      <c r="S35" s="7">
        <f t="shared" si="54"/>
        <v>0</v>
      </c>
      <c r="T35" s="7">
        <f t="shared" si="54"/>
        <v>0</v>
      </c>
      <c r="U35" s="7">
        <f t="shared" si="54"/>
        <v>0</v>
      </c>
      <c r="V35" s="7">
        <f t="shared" si="54"/>
        <v>0</v>
      </c>
      <c r="W35" s="7">
        <f t="shared" si="54"/>
        <v>0</v>
      </c>
      <c r="X35" s="7">
        <f t="shared" si="54"/>
        <v>0</v>
      </c>
      <c r="Y35" s="7">
        <f t="shared" si="54"/>
        <v>0</v>
      </c>
      <c r="Z35" s="7">
        <f t="shared" si="54"/>
        <v>0</v>
      </c>
      <c r="AA35" s="7">
        <f t="shared" si="54"/>
        <v>0</v>
      </c>
      <c r="AB35" s="7">
        <f t="shared" si="54"/>
        <v>0</v>
      </c>
      <c r="AC35" s="7">
        <f t="shared" si="54"/>
        <v>0</v>
      </c>
      <c r="AD35" s="7">
        <f t="shared" si="54"/>
        <v>0</v>
      </c>
      <c r="AE35" s="7">
        <f t="shared" si="54"/>
        <v>0</v>
      </c>
      <c r="AF35" s="7">
        <f t="shared" si="54"/>
        <v>0</v>
      </c>
      <c r="AG35" s="7">
        <f t="shared" si="54"/>
        <v>0</v>
      </c>
      <c r="AH35" s="7">
        <f t="shared" si="54"/>
        <v>0</v>
      </c>
      <c r="AI35" s="7">
        <f t="shared" si="54"/>
        <v>0</v>
      </c>
      <c r="AJ35" s="7">
        <f t="shared" si="54"/>
        <v>0</v>
      </c>
      <c r="AK35" s="7">
        <f t="shared" si="54"/>
        <v>0</v>
      </c>
      <c r="AL35" s="7">
        <f t="shared" si="54"/>
        <v>0</v>
      </c>
      <c r="AM35" s="7">
        <f t="shared" si="54"/>
        <v>0</v>
      </c>
      <c r="AN35" s="7">
        <f t="shared" si="54"/>
        <v>0</v>
      </c>
      <c r="AO35" s="7">
        <f t="shared" si="54"/>
        <v>0</v>
      </c>
      <c r="AP35" s="7">
        <f t="shared" si="54"/>
        <v>0</v>
      </c>
      <c r="AQ35" s="7">
        <f t="shared" si="54"/>
        <v>0</v>
      </c>
      <c r="AR35" s="7">
        <f t="shared" si="54"/>
        <v>0</v>
      </c>
      <c r="AS35" s="7">
        <f t="shared" si="54"/>
        <v>0</v>
      </c>
      <c r="AT35" s="7">
        <f t="shared" si="54"/>
        <v>0</v>
      </c>
      <c r="AU35" s="7">
        <f t="shared" si="54"/>
        <v>0</v>
      </c>
      <c r="AV35" s="3" t="str">
        <f t="shared" si="41"/>
        <v xml:space="preserve"> </v>
      </c>
      <c r="AW35" s="3" t="str">
        <f t="shared" si="42"/>
        <v xml:space="preserve"> </v>
      </c>
      <c r="AX35" s="3" t="str">
        <f t="shared" si="43"/>
        <v xml:space="preserve"> </v>
      </c>
      <c r="AY35" s="3" t="str">
        <f t="shared" si="44"/>
        <v xml:space="preserve"> </v>
      </c>
      <c r="AZ35" s="3" t="str">
        <f t="shared" si="45"/>
        <v xml:space="preserve"> </v>
      </c>
      <c r="BA35" s="3" t="str">
        <f t="shared" si="46"/>
        <v xml:space="preserve"> </v>
      </c>
      <c r="BB35" s="3" t="str">
        <f t="shared" si="47"/>
        <v xml:space="preserve"> </v>
      </c>
      <c r="BC35" s="3" t="str">
        <f t="shared" si="48"/>
        <v xml:space="preserve"> </v>
      </c>
      <c r="BD35" s="3" t="str">
        <f t="shared" si="49"/>
        <v xml:space="preserve"> </v>
      </c>
      <c r="BE35" s="3" t="str">
        <f t="shared" si="50"/>
        <v xml:space="preserve"> </v>
      </c>
      <c r="BF35" s="3" t="str">
        <f t="shared" si="51"/>
        <v xml:space="preserve"> </v>
      </c>
      <c r="BG35" s="65"/>
      <c r="BH35" s="65"/>
      <c r="BI35" s="65"/>
      <c r="BJ35" s="65"/>
      <c r="BK35" s="65"/>
      <c r="BL35" s="65"/>
    </row>
    <row r="36" spans="2:66" s="46" customFormat="1" ht="45" customHeight="1" x14ac:dyDescent="0.35">
      <c r="B36" s="66" t="s">
        <v>154</v>
      </c>
      <c r="C36" s="67" t="s">
        <v>160</v>
      </c>
      <c r="D36" s="10">
        <f t="shared" si="11"/>
        <v>0</v>
      </c>
      <c r="E36" s="61">
        <v>0</v>
      </c>
      <c r="F36" s="61">
        <v>0</v>
      </c>
      <c r="G36" s="61">
        <v>0</v>
      </c>
      <c r="H36" s="61">
        <v>0</v>
      </c>
      <c r="I36" s="61">
        <v>0</v>
      </c>
      <c r="J36" s="61">
        <v>0</v>
      </c>
      <c r="K36" s="61">
        <v>0</v>
      </c>
      <c r="L36" s="61">
        <v>0</v>
      </c>
      <c r="M36" s="61">
        <v>0</v>
      </c>
      <c r="N36" s="61">
        <v>0</v>
      </c>
      <c r="O36" s="61">
        <v>0</v>
      </c>
      <c r="P36" s="61">
        <v>0</v>
      </c>
      <c r="Q36" s="61">
        <v>0</v>
      </c>
      <c r="R36" s="61">
        <v>0</v>
      </c>
      <c r="S36" s="61">
        <v>0</v>
      </c>
      <c r="T36" s="61">
        <v>0</v>
      </c>
      <c r="U36" s="61">
        <v>0</v>
      </c>
      <c r="V36" s="61">
        <v>0</v>
      </c>
      <c r="W36" s="61">
        <v>0</v>
      </c>
      <c r="X36" s="61">
        <v>0</v>
      </c>
      <c r="Y36" s="61">
        <v>0</v>
      </c>
      <c r="Z36" s="61">
        <v>0</v>
      </c>
      <c r="AA36" s="61">
        <v>0</v>
      </c>
      <c r="AB36" s="61">
        <v>0</v>
      </c>
      <c r="AC36" s="61">
        <v>0</v>
      </c>
      <c r="AD36" s="61">
        <v>0</v>
      </c>
      <c r="AE36" s="61">
        <v>0</v>
      </c>
      <c r="AF36" s="61">
        <v>0</v>
      </c>
      <c r="AG36" s="61">
        <v>0</v>
      </c>
      <c r="AH36" s="61">
        <v>0</v>
      </c>
      <c r="AI36" s="61">
        <v>0</v>
      </c>
      <c r="AJ36" s="61">
        <v>0</v>
      </c>
      <c r="AK36" s="61">
        <v>0</v>
      </c>
      <c r="AL36" s="61">
        <v>0</v>
      </c>
      <c r="AM36" s="61">
        <v>0</v>
      </c>
      <c r="AN36" s="61">
        <v>0</v>
      </c>
      <c r="AO36" s="61">
        <v>0</v>
      </c>
      <c r="AP36" s="61">
        <v>0</v>
      </c>
      <c r="AQ36" s="61">
        <v>0</v>
      </c>
      <c r="AR36" s="61">
        <v>0</v>
      </c>
      <c r="AS36" s="61">
        <v>0</v>
      </c>
      <c r="AT36" s="61">
        <v>0</v>
      </c>
      <c r="AU36" s="58"/>
      <c r="AV36" s="3" t="str">
        <f t="shared" si="41"/>
        <v xml:space="preserve"> </v>
      </c>
      <c r="AW36" s="3" t="str">
        <f t="shared" si="42"/>
        <v xml:space="preserve"> </v>
      </c>
      <c r="AX36" s="3" t="str">
        <f t="shared" si="43"/>
        <v xml:space="preserve"> </v>
      </c>
      <c r="AY36" s="3" t="str">
        <f t="shared" si="44"/>
        <v xml:space="preserve"> </v>
      </c>
      <c r="AZ36" s="3" t="str">
        <f t="shared" si="45"/>
        <v xml:space="preserve"> </v>
      </c>
      <c r="BA36" s="3" t="str">
        <f t="shared" si="46"/>
        <v xml:space="preserve"> </v>
      </c>
      <c r="BB36" s="3" t="str">
        <f t="shared" si="47"/>
        <v xml:space="preserve"> </v>
      </c>
      <c r="BC36" s="3" t="str">
        <f t="shared" si="48"/>
        <v xml:space="preserve"> </v>
      </c>
      <c r="BD36" s="3" t="str">
        <f t="shared" si="49"/>
        <v xml:space="preserve"> </v>
      </c>
      <c r="BE36" s="3" t="str">
        <f t="shared" si="50"/>
        <v xml:space="preserve"> </v>
      </c>
      <c r="BF36" s="3" t="str">
        <f t="shared" si="51"/>
        <v xml:space="preserve"> </v>
      </c>
      <c r="BG36" s="65"/>
      <c r="BH36" s="65"/>
      <c r="BI36" s="65"/>
      <c r="BJ36" s="65"/>
      <c r="BK36" s="65"/>
      <c r="BL36" s="65"/>
    </row>
    <row r="37" spans="2:66" s="46" customFormat="1" ht="45" customHeight="1" x14ac:dyDescent="0.35">
      <c r="B37" s="66" t="s">
        <v>155</v>
      </c>
      <c r="C37" s="67" t="s">
        <v>161</v>
      </c>
      <c r="D37" s="10">
        <f t="shared" si="11"/>
        <v>0</v>
      </c>
      <c r="E37" s="61">
        <v>0</v>
      </c>
      <c r="F37" s="61">
        <v>0</v>
      </c>
      <c r="G37" s="61">
        <v>0</v>
      </c>
      <c r="H37" s="61">
        <v>0</v>
      </c>
      <c r="I37" s="61">
        <v>0</v>
      </c>
      <c r="J37" s="61">
        <v>0</v>
      </c>
      <c r="K37" s="61">
        <v>0</v>
      </c>
      <c r="L37" s="61">
        <v>0</v>
      </c>
      <c r="M37" s="61">
        <v>0</v>
      </c>
      <c r="N37" s="61">
        <v>0</v>
      </c>
      <c r="O37" s="61">
        <v>0</v>
      </c>
      <c r="P37" s="61">
        <v>0</v>
      </c>
      <c r="Q37" s="61">
        <v>0</v>
      </c>
      <c r="R37" s="61">
        <v>0</v>
      </c>
      <c r="S37" s="61">
        <v>0</v>
      </c>
      <c r="T37" s="61">
        <v>0</v>
      </c>
      <c r="U37" s="61">
        <v>0</v>
      </c>
      <c r="V37" s="61">
        <v>0</v>
      </c>
      <c r="W37" s="61">
        <v>0</v>
      </c>
      <c r="X37" s="61">
        <v>0</v>
      </c>
      <c r="Y37" s="61">
        <v>0</v>
      </c>
      <c r="Z37" s="61">
        <v>0</v>
      </c>
      <c r="AA37" s="61">
        <v>0</v>
      </c>
      <c r="AB37" s="61">
        <v>0</v>
      </c>
      <c r="AC37" s="61">
        <v>0</v>
      </c>
      <c r="AD37" s="61">
        <v>0</v>
      </c>
      <c r="AE37" s="61">
        <v>0</v>
      </c>
      <c r="AF37" s="61">
        <v>0</v>
      </c>
      <c r="AG37" s="61">
        <v>0</v>
      </c>
      <c r="AH37" s="61">
        <v>0</v>
      </c>
      <c r="AI37" s="61">
        <v>0</v>
      </c>
      <c r="AJ37" s="61">
        <v>0</v>
      </c>
      <c r="AK37" s="61">
        <v>0</v>
      </c>
      <c r="AL37" s="61">
        <v>0</v>
      </c>
      <c r="AM37" s="61">
        <v>0</v>
      </c>
      <c r="AN37" s="61">
        <v>0</v>
      </c>
      <c r="AO37" s="61">
        <v>0</v>
      </c>
      <c r="AP37" s="61">
        <v>0</v>
      </c>
      <c r="AQ37" s="61">
        <v>0</v>
      </c>
      <c r="AR37" s="61">
        <v>0</v>
      </c>
      <c r="AS37" s="61">
        <v>0</v>
      </c>
      <c r="AT37" s="61">
        <v>0</v>
      </c>
      <c r="AU37" s="58"/>
      <c r="AV37" s="3" t="str">
        <f t="shared" si="41"/>
        <v xml:space="preserve"> </v>
      </c>
      <c r="AW37" s="3" t="str">
        <f t="shared" si="42"/>
        <v xml:space="preserve"> </v>
      </c>
      <c r="AX37" s="3" t="str">
        <f t="shared" si="43"/>
        <v xml:space="preserve"> </v>
      </c>
      <c r="AY37" s="3" t="str">
        <f t="shared" si="44"/>
        <v xml:space="preserve"> </v>
      </c>
      <c r="AZ37" s="3" t="str">
        <f t="shared" si="45"/>
        <v xml:space="preserve"> </v>
      </c>
      <c r="BA37" s="3" t="str">
        <f t="shared" si="46"/>
        <v xml:space="preserve"> </v>
      </c>
      <c r="BB37" s="3" t="str">
        <f t="shared" si="47"/>
        <v xml:space="preserve"> </v>
      </c>
      <c r="BC37" s="3" t="str">
        <f t="shared" si="48"/>
        <v xml:space="preserve"> </v>
      </c>
      <c r="BD37" s="3" t="str">
        <f t="shared" si="49"/>
        <v xml:space="preserve"> </v>
      </c>
      <c r="BE37" s="3" t="str">
        <f t="shared" si="50"/>
        <v xml:space="preserve"> </v>
      </c>
      <c r="BF37" s="3" t="str">
        <f t="shared" si="51"/>
        <v xml:space="preserve"> </v>
      </c>
      <c r="BG37" s="65"/>
      <c r="BH37" s="65"/>
      <c r="BI37" s="65"/>
      <c r="BJ37" s="65"/>
      <c r="BK37" s="65"/>
      <c r="BL37" s="65"/>
    </row>
    <row r="38" spans="2:66" s="46" customFormat="1" ht="41.25" customHeight="1" x14ac:dyDescent="0.35">
      <c r="B38" s="47" t="s">
        <v>157</v>
      </c>
      <c r="C38" s="62" t="s">
        <v>158</v>
      </c>
      <c r="D38" s="8">
        <f t="shared" ref="D38" si="55">O38+P38</f>
        <v>0</v>
      </c>
      <c r="E38" s="7">
        <f>E39+E40</f>
        <v>0</v>
      </c>
      <c r="F38" s="7">
        <f t="shared" ref="F38:AU38" si="56">F39+F40</f>
        <v>0</v>
      </c>
      <c r="G38" s="7">
        <f t="shared" si="56"/>
        <v>0</v>
      </c>
      <c r="H38" s="7">
        <f t="shared" si="56"/>
        <v>0</v>
      </c>
      <c r="I38" s="7">
        <f t="shared" si="56"/>
        <v>0</v>
      </c>
      <c r="J38" s="7">
        <f t="shared" si="56"/>
        <v>0</v>
      </c>
      <c r="K38" s="7">
        <f t="shared" si="56"/>
        <v>0</v>
      </c>
      <c r="L38" s="7">
        <f t="shared" si="56"/>
        <v>0</v>
      </c>
      <c r="M38" s="7">
        <f t="shared" si="56"/>
        <v>0</v>
      </c>
      <c r="N38" s="7">
        <f t="shared" si="56"/>
        <v>0</v>
      </c>
      <c r="O38" s="7">
        <f t="shared" si="56"/>
        <v>0</v>
      </c>
      <c r="P38" s="7">
        <f t="shared" si="56"/>
        <v>0</v>
      </c>
      <c r="Q38" s="7">
        <f t="shared" si="56"/>
        <v>0</v>
      </c>
      <c r="R38" s="7">
        <f t="shared" si="56"/>
        <v>0</v>
      </c>
      <c r="S38" s="7">
        <f t="shared" si="56"/>
        <v>0</v>
      </c>
      <c r="T38" s="7">
        <f t="shared" si="56"/>
        <v>0</v>
      </c>
      <c r="U38" s="7">
        <f t="shared" si="56"/>
        <v>0</v>
      </c>
      <c r="V38" s="7">
        <f t="shared" si="56"/>
        <v>0</v>
      </c>
      <c r="W38" s="7">
        <f t="shared" si="56"/>
        <v>0</v>
      </c>
      <c r="X38" s="7">
        <f t="shared" si="56"/>
        <v>0</v>
      </c>
      <c r="Y38" s="7">
        <f t="shared" si="56"/>
        <v>0</v>
      </c>
      <c r="Z38" s="7">
        <f t="shared" si="56"/>
        <v>0</v>
      </c>
      <c r="AA38" s="7">
        <f t="shared" si="56"/>
        <v>0</v>
      </c>
      <c r="AB38" s="7">
        <f t="shared" si="56"/>
        <v>0</v>
      </c>
      <c r="AC38" s="7">
        <f t="shared" si="56"/>
        <v>0</v>
      </c>
      <c r="AD38" s="7">
        <f t="shared" si="56"/>
        <v>0</v>
      </c>
      <c r="AE38" s="7">
        <f t="shared" si="56"/>
        <v>0</v>
      </c>
      <c r="AF38" s="7">
        <f t="shared" si="56"/>
        <v>0</v>
      </c>
      <c r="AG38" s="7">
        <f t="shared" si="56"/>
        <v>0</v>
      </c>
      <c r="AH38" s="7">
        <f t="shared" si="56"/>
        <v>0</v>
      </c>
      <c r="AI38" s="7">
        <f t="shared" si="56"/>
        <v>0</v>
      </c>
      <c r="AJ38" s="7">
        <f t="shared" si="56"/>
        <v>0</v>
      </c>
      <c r="AK38" s="7">
        <f t="shared" si="56"/>
        <v>0</v>
      </c>
      <c r="AL38" s="7">
        <f t="shared" si="56"/>
        <v>0</v>
      </c>
      <c r="AM38" s="7">
        <f t="shared" si="56"/>
        <v>0</v>
      </c>
      <c r="AN38" s="7">
        <f t="shared" si="56"/>
        <v>0</v>
      </c>
      <c r="AO38" s="7">
        <f t="shared" si="56"/>
        <v>0</v>
      </c>
      <c r="AP38" s="7">
        <f t="shared" si="56"/>
        <v>0</v>
      </c>
      <c r="AQ38" s="7">
        <f t="shared" si="56"/>
        <v>0</v>
      </c>
      <c r="AR38" s="7">
        <f t="shared" si="56"/>
        <v>0</v>
      </c>
      <c r="AS38" s="7">
        <f t="shared" si="56"/>
        <v>0</v>
      </c>
      <c r="AT38" s="7">
        <f t="shared" si="56"/>
        <v>0</v>
      </c>
      <c r="AU38" s="7">
        <f t="shared" si="56"/>
        <v>0</v>
      </c>
      <c r="AV38" s="3" t="str">
        <f t="shared" si="41"/>
        <v xml:space="preserve"> </v>
      </c>
      <c r="AW38" s="3" t="str">
        <f t="shared" si="42"/>
        <v xml:space="preserve"> </v>
      </c>
      <c r="AX38" s="3" t="str">
        <f t="shared" si="43"/>
        <v xml:space="preserve"> </v>
      </c>
      <c r="AY38" s="3" t="str">
        <f t="shared" si="44"/>
        <v xml:space="preserve"> </v>
      </c>
      <c r="AZ38" s="3" t="str">
        <f t="shared" si="45"/>
        <v xml:space="preserve"> </v>
      </c>
      <c r="BA38" s="3" t="str">
        <f t="shared" si="46"/>
        <v xml:space="preserve"> </v>
      </c>
      <c r="BB38" s="3" t="str">
        <f t="shared" si="47"/>
        <v xml:space="preserve"> </v>
      </c>
      <c r="BC38" s="3" t="str">
        <f t="shared" si="48"/>
        <v xml:space="preserve"> </v>
      </c>
      <c r="BD38" s="3" t="str">
        <f t="shared" si="49"/>
        <v xml:space="preserve"> </v>
      </c>
      <c r="BE38" s="3" t="str">
        <f t="shared" si="50"/>
        <v xml:space="preserve"> </v>
      </c>
      <c r="BF38" s="3" t="str">
        <f t="shared" si="51"/>
        <v xml:space="preserve"> </v>
      </c>
      <c r="BG38" s="65"/>
      <c r="BH38" s="65"/>
      <c r="BI38" s="65"/>
      <c r="BJ38" s="65"/>
      <c r="BK38" s="65"/>
      <c r="BL38" s="65"/>
    </row>
    <row r="39" spans="2:66" s="46" customFormat="1" ht="45" customHeight="1" x14ac:dyDescent="0.35">
      <c r="B39" s="66" t="s">
        <v>154</v>
      </c>
      <c r="C39" s="67" t="s">
        <v>162</v>
      </c>
      <c r="D39" s="10">
        <f t="shared" si="11"/>
        <v>0</v>
      </c>
      <c r="E39" s="61">
        <v>0</v>
      </c>
      <c r="F39" s="61">
        <v>0</v>
      </c>
      <c r="G39" s="61">
        <v>0</v>
      </c>
      <c r="H39" s="61">
        <v>0</v>
      </c>
      <c r="I39" s="61">
        <v>0</v>
      </c>
      <c r="J39" s="61">
        <v>0</v>
      </c>
      <c r="K39" s="61">
        <v>0</v>
      </c>
      <c r="L39" s="61">
        <v>0</v>
      </c>
      <c r="M39" s="61">
        <v>0</v>
      </c>
      <c r="N39" s="61">
        <v>0</v>
      </c>
      <c r="O39" s="61">
        <v>0</v>
      </c>
      <c r="P39" s="61">
        <v>0</v>
      </c>
      <c r="Q39" s="61">
        <v>0</v>
      </c>
      <c r="R39" s="61">
        <v>0</v>
      </c>
      <c r="S39" s="61">
        <v>0</v>
      </c>
      <c r="T39" s="61">
        <v>0</v>
      </c>
      <c r="U39" s="61">
        <v>0</v>
      </c>
      <c r="V39" s="61">
        <v>0</v>
      </c>
      <c r="W39" s="61">
        <v>0</v>
      </c>
      <c r="X39" s="61">
        <v>0</v>
      </c>
      <c r="Y39" s="61">
        <v>0</v>
      </c>
      <c r="Z39" s="61">
        <v>0</v>
      </c>
      <c r="AA39" s="61">
        <v>0</v>
      </c>
      <c r="AB39" s="61">
        <v>0</v>
      </c>
      <c r="AC39" s="61">
        <v>0</v>
      </c>
      <c r="AD39" s="61">
        <v>0</v>
      </c>
      <c r="AE39" s="61">
        <v>0</v>
      </c>
      <c r="AF39" s="61">
        <v>0</v>
      </c>
      <c r="AG39" s="61">
        <v>0</v>
      </c>
      <c r="AH39" s="61">
        <v>0</v>
      </c>
      <c r="AI39" s="61">
        <v>0</v>
      </c>
      <c r="AJ39" s="61">
        <v>0</v>
      </c>
      <c r="AK39" s="61">
        <v>0</v>
      </c>
      <c r="AL39" s="61">
        <v>0</v>
      </c>
      <c r="AM39" s="61">
        <v>0</v>
      </c>
      <c r="AN39" s="61">
        <v>0</v>
      </c>
      <c r="AO39" s="61">
        <v>0</v>
      </c>
      <c r="AP39" s="61">
        <v>0</v>
      </c>
      <c r="AQ39" s="61">
        <v>0</v>
      </c>
      <c r="AR39" s="61">
        <v>0</v>
      </c>
      <c r="AS39" s="61">
        <v>0</v>
      </c>
      <c r="AT39" s="61">
        <v>0</v>
      </c>
      <c r="AU39" s="58"/>
      <c r="AV39" s="3" t="str">
        <f t="shared" si="41"/>
        <v xml:space="preserve"> </v>
      </c>
      <c r="AW39" s="3" t="str">
        <f t="shared" si="42"/>
        <v xml:space="preserve"> </v>
      </c>
      <c r="AX39" s="3" t="str">
        <f t="shared" si="43"/>
        <v xml:space="preserve"> </v>
      </c>
      <c r="AY39" s="3" t="str">
        <f t="shared" si="44"/>
        <v xml:space="preserve"> </v>
      </c>
      <c r="AZ39" s="3" t="str">
        <f t="shared" si="45"/>
        <v xml:space="preserve"> </v>
      </c>
      <c r="BA39" s="3" t="str">
        <f t="shared" si="46"/>
        <v xml:space="preserve"> </v>
      </c>
      <c r="BB39" s="3" t="str">
        <f t="shared" si="47"/>
        <v xml:space="preserve"> </v>
      </c>
      <c r="BC39" s="3" t="str">
        <f t="shared" si="48"/>
        <v xml:space="preserve"> </v>
      </c>
      <c r="BD39" s="3" t="str">
        <f t="shared" si="49"/>
        <v xml:space="preserve"> </v>
      </c>
      <c r="BE39" s="3" t="str">
        <f t="shared" si="50"/>
        <v xml:space="preserve"> </v>
      </c>
      <c r="BF39" s="3" t="str">
        <f t="shared" si="51"/>
        <v xml:space="preserve"> </v>
      </c>
      <c r="BG39" s="65"/>
      <c r="BH39" s="65"/>
      <c r="BI39" s="65"/>
      <c r="BJ39" s="65"/>
      <c r="BK39" s="65"/>
      <c r="BL39" s="65"/>
    </row>
    <row r="40" spans="2:66" s="46" customFormat="1" ht="45" customHeight="1" x14ac:dyDescent="0.35">
      <c r="B40" s="66" t="s">
        <v>155</v>
      </c>
      <c r="C40" s="67" t="s">
        <v>163</v>
      </c>
      <c r="D40" s="10">
        <f t="shared" si="11"/>
        <v>0</v>
      </c>
      <c r="E40" s="61">
        <v>0</v>
      </c>
      <c r="F40" s="61">
        <v>0</v>
      </c>
      <c r="G40" s="61">
        <v>0</v>
      </c>
      <c r="H40" s="61">
        <v>0</v>
      </c>
      <c r="I40" s="61">
        <v>0</v>
      </c>
      <c r="J40" s="61">
        <v>0</v>
      </c>
      <c r="K40" s="61">
        <v>0</v>
      </c>
      <c r="L40" s="61">
        <v>0</v>
      </c>
      <c r="M40" s="61">
        <v>0</v>
      </c>
      <c r="N40" s="61">
        <v>0</v>
      </c>
      <c r="O40" s="61">
        <v>0</v>
      </c>
      <c r="P40" s="61">
        <v>0</v>
      </c>
      <c r="Q40" s="61">
        <v>0</v>
      </c>
      <c r="R40" s="61">
        <v>0</v>
      </c>
      <c r="S40" s="61">
        <v>0</v>
      </c>
      <c r="T40" s="61">
        <v>0</v>
      </c>
      <c r="U40" s="61">
        <v>0</v>
      </c>
      <c r="V40" s="61">
        <v>0</v>
      </c>
      <c r="W40" s="61">
        <v>0</v>
      </c>
      <c r="X40" s="61">
        <v>0</v>
      </c>
      <c r="Y40" s="61">
        <v>0</v>
      </c>
      <c r="Z40" s="61">
        <v>0</v>
      </c>
      <c r="AA40" s="61">
        <v>0</v>
      </c>
      <c r="AB40" s="61">
        <v>0</v>
      </c>
      <c r="AC40" s="61">
        <v>0</v>
      </c>
      <c r="AD40" s="61">
        <v>0</v>
      </c>
      <c r="AE40" s="61">
        <v>0</v>
      </c>
      <c r="AF40" s="61">
        <v>0</v>
      </c>
      <c r="AG40" s="61">
        <v>0</v>
      </c>
      <c r="AH40" s="61">
        <v>0</v>
      </c>
      <c r="AI40" s="61">
        <v>0</v>
      </c>
      <c r="AJ40" s="61">
        <v>0</v>
      </c>
      <c r="AK40" s="61">
        <v>0</v>
      </c>
      <c r="AL40" s="61">
        <v>0</v>
      </c>
      <c r="AM40" s="61">
        <v>0</v>
      </c>
      <c r="AN40" s="61">
        <v>0</v>
      </c>
      <c r="AO40" s="61">
        <v>0</v>
      </c>
      <c r="AP40" s="61">
        <v>0</v>
      </c>
      <c r="AQ40" s="61">
        <v>0</v>
      </c>
      <c r="AR40" s="61">
        <v>0</v>
      </c>
      <c r="AS40" s="61">
        <v>0</v>
      </c>
      <c r="AT40" s="61">
        <v>0</v>
      </c>
      <c r="AU40" s="58"/>
      <c r="AV40" s="3" t="str">
        <f t="shared" si="41"/>
        <v xml:space="preserve"> </v>
      </c>
      <c r="AW40" s="3" t="str">
        <f t="shared" si="42"/>
        <v xml:space="preserve"> </v>
      </c>
      <c r="AX40" s="3" t="str">
        <f t="shared" si="43"/>
        <v xml:space="preserve"> </v>
      </c>
      <c r="AY40" s="3" t="str">
        <f t="shared" si="44"/>
        <v xml:space="preserve"> </v>
      </c>
      <c r="AZ40" s="3" t="str">
        <f t="shared" si="45"/>
        <v xml:space="preserve"> </v>
      </c>
      <c r="BA40" s="3" t="str">
        <f t="shared" si="46"/>
        <v xml:space="preserve"> </v>
      </c>
      <c r="BB40" s="3" t="str">
        <f t="shared" si="47"/>
        <v xml:space="preserve"> </v>
      </c>
      <c r="BC40" s="3" t="str">
        <f t="shared" si="48"/>
        <v xml:space="preserve"> </v>
      </c>
      <c r="BD40" s="3" t="str">
        <f t="shared" si="49"/>
        <v xml:space="preserve"> </v>
      </c>
      <c r="BE40" s="3" t="str">
        <f t="shared" si="50"/>
        <v xml:space="preserve"> </v>
      </c>
      <c r="BF40" s="3" t="str">
        <f t="shared" si="51"/>
        <v xml:space="preserve"> </v>
      </c>
      <c r="BG40" s="65"/>
      <c r="BH40" s="65"/>
      <c r="BI40" s="65"/>
      <c r="BJ40" s="65"/>
      <c r="BK40" s="65"/>
      <c r="BL40" s="65"/>
    </row>
    <row r="41" spans="2:66" s="46" customFormat="1" ht="32.25" customHeight="1" x14ac:dyDescent="0.35">
      <c r="B41" s="47" t="s">
        <v>88</v>
      </c>
      <c r="C41" s="62" t="s">
        <v>89</v>
      </c>
      <c r="D41" s="8">
        <f t="shared" si="11"/>
        <v>119</v>
      </c>
      <c r="E41" s="7">
        <f>E16-E20-E23-E26-E29-E32-E35-E38</f>
        <v>73</v>
      </c>
      <c r="F41" s="7">
        <f t="shared" ref="F41:AU41" si="57">F16-F20-F23-F26-F29-F32-F35-F38</f>
        <v>46</v>
      </c>
      <c r="G41" s="7">
        <f t="shared" si="57"/>
        <v>25</v>
      </c>
      <c r="H41" s="7">
        <f t="shared" si="57"/>
        <v>25</v>
      </c>
      <c r="I41" s="7">
        <f t="shared" si="57"/>
        <v>7</v>
      </c>
      <c r="J41" s="7">
        <f t="shared" si="57"/>
        <v>7</v>
      </c>
      <c r="K41" s="7">
        <f t="shared" si="57"/>
        <v>12</v>
      </c>
      <c r="L41" s="7">
        <f t="shared" si="57"/>
        <v>26</v>
      </c>
      <c r="M41" s="7">
        <f t="shared" si="57"/>
        <v>49</v>
      </c>
      <c r="N41" s="7">
        <f t="shared" si="57"/>
        <v>10</v>
      </c>
      <c r="O41" s="7">
        <f t="shared" si="57"/>
        <v>63</v>
      </c>
      <c r="P41" s="7">
        <f t="shared" si="57"/>
        <v>56</v>
      </c>
      <c r="Q41" s="7">
        <f t="shared" si="57"/>
        <v>10</v>
      </c>
      <c r="R41" s="7">
        <f t="shared" si="57"/>
        <v>0</v>
      </c>
      <c r="S41" s="7">
        <f t="shared" si="57"/>
        <v>20</v>
      </c>
      <c r="T41" s="7">
        <f t="shared" si="57"/>
        <v>22</v>
      </c>
      <c r="U41" s="7">
        <f t="shared" si="57"/>
        <v>52</v>
      </c>
      <c r="V41" s="7">
        <f t="shared" si="57"/>
        <v>6</v>
      </c>
      <c r="W41" s="7">
        <f t="shared" si="57"/>
        <v>9</v>
      </c>
      <c r="X41" s="7">
        <f t="shared" si="57"/>
        <v>45</v>
      </c>
      <c r="Y41" s="7">
        <f t="shared" si="57"/>
        <v>73</v>
      </c>
      <c r="Z41" s="7">
        <f t="shared" si="57"/>
        <v>1</v>
      </c>
      <c r="AA41" s="7">
        <f t="shared" si="57"/>
        <v>0</v>
      </c>
      <c r="AB41" s="7">
        <f t="shared" si="57"/>
        <v>0</v>
      </c>
      <c r="AC41" s="7">
        <f t="shared" si="57"/>
        <v>2</v>
      </c>
      <c r="AD41" s="7">
        <f t="shared" si="57"/>
        <v>2</v>
      </c>
      <c r="AE41" s="7">
        <f t="shared" si="57"/>
        <v>0</v>
      </c>
      <c r="AF41" s="7">
        <f t="shared" si="57"/>
        <v>1</v>
      </c>
      <c r="AG41" s="7">
        <f t="shared" si="57"/>
        <v>0</v>
      </c>
      <c r="AH41" s="7">
        <f t="shared" si="57"/>
        <v>0</v>
      </c>
      <c r="AI41" s="7">
        <f t="shared" si="57"/>
        <v>0</v>
      </c>
      <c r="AJ41" s="7">
        <f t="shared" si="57"/>
        <v>0</v>
      </c>
      <c r="AK41" s="7">
        <f t="shared" si="57"/>
        <v>0</v>
      </c>
      <c r="AL41" s="7">
        <f t="shared" si="57"/>
        <v>0</v>
      </c>
      <c r="AM41" s="7">
        <f t="shared" si="57"/>
        <v>0</v>
      </c>
      <c r="AN41" s="7">
        <f t="shared" si="57"/>
        <v>0</v>
      </c>
      <c r="AO41" s="7">
        <f t="shared" si="57"/>
        <v>0</v>
      </c>
      <c r="AP41" s="7">
        <f t="shared" si="57"/>
        <v>0</v>
      </c>
      <c r="AQ41" s="7">
        <f t="shared" si="57"/>
        <v>0</v>
      </c>
      <c r="AR41" s="7">
        <f t="shared" si="57"/>
        <v>0</v>
      </c>
      <c r="AS41" s="7">
        <f t="shared" si="57"/>
        <v>0</v>
      </c>
      <c r="AT41" s="7">
        <f t="shared" si="57"/>
        <v>116</v>
      </c>
      <c r="AU41" s="7">
        <f t="shared" si="57"/>
        <v>0</v>
      </c>
      <c r="AV41" s="3" t="str">
        <f t="shared" ref="AV41:AV47" si="58">IF(E41+F41=D41," ","GRESEALA")</f>
        <v xml:space="preserve"> </v>
      </c>
      <c r="AW41" s="3" t="str">
        <f t="shared" ref="AW41:AW47" si="59">IF(G41+I41+K41+L41+M41=D41," ","GRESEALA")</f>
        <v xml:space="preserve"> </v>
      </c>
      <c r="AX41" s="3" t="str">
        <f t="shared" ref="AX41:AX47" si="60">IF(O41+P41=D41," ","GRESEALA")</f>
        <v xml:space="preserve"> </v>
      </c>
      <c r="AY41" s="3" t="str">
        <f t="shared" ref="AY41:AY47" si="61">IF(Q41+S41+T41+U41+V41+W41=D41," ","GRESEALA")</f>
        <v xml:space="preserve"> </v>
      </c>
      <c r="AZ41" s="3" t="str">
        <f t="shared" ref="AZ41:AZ47" si="62">IF(X41+Y41+Z41=D41," ","GRESEALA")</f>
        <v xml:space="preserve"> </v>
      </c>
      <c r="BA41" s="3" t="str">
        <f t="shared" ref="BA41:BA47" si="63">IF(AA41+AC41+AE41+AF41+AG41+AH41+AI41+AJ41+AK41+AL41+AM41+AN41+AO41+AP41+AQ41+AR41+AS41+AT41&gt;=D41," ","GRESEALA")</f>
        <v xml:space="preserve"> </v>
      </c>
      <c r="BB41" s="3" t="str">
        <f t="shared" ref="BB41:BB47" si="64">IF(H41&lt;=G41," ","GRESEALA")</f>
        <v xml:space="preserve"> </v>
      </c>
      <c r="BC41" s="3" t="str">
        <f t="shared" ref="BC41:BC47" si="65">IF(J41&lt;=I41," ","GRESEALA")</f>
        <v xml:space="preserve"> </v>
      </c>
      <c r="BD41" s="3" t="str">
        <f t="shared" ref="BD41:BD47" si="66">IF(N41&lt;=M41," ","GRESEALA")</f>
        <v xml:space="preserve"> </v>
      </c>
      <c r="BE41" s="3" t="str">
        <f t="shared" ref="BE41:BE47" si="67">IF(R41&lt;=Q41," ","GRESEALA")</f>
        <v xml:space="preserve"> </v>
      </c>
      <c r="BF41" s="3" t="str">
        <f t="shared" ref="BF41:BF47" si="68">IF(AT41&lt;=D41," ","GRESEALA")</f>
        <v xml:space="preserve"> </v>
      </c>
      <c r="BG41" s="65"/>
      <c r="BH41" s="65"/>
      <c r="BI41" s="65"/>
      <c r="BJ41" s="65"/>
      <c r="BK41" s="65"/>
      <c r="BL41" s="65"/>
      <c r="BM41" s="68"/>
    </row>
    <row r="42" spans="2:66" ht="43.5" customHeight="1" x14ac:dyDescent="0.35">
      <c r="B42" s="51" t="s">
        <v>90</v>
      </c>
      <c r="C42" s="52" t="s">
        <v>91</v>
      </c>
      <c r="D42" s="2">
        <f t="shared" si="11"/>
        <v>397</v>
      </c>
      <c r="E42" s="45">
        <v>192</v>
      </c>
      <c r="F42" s="45">
        <v>205</v>
      </c>
      <c r="G42" s="45">
        <v>35</v>
      </c>
      <c r="H42" s="45">
        <v>27</v>
      </c>
      <c r="I42" s="45">
        <v>27</v>
      </c>
      <c r="J42" s="45">
        <v>17</v>
      </c>
      <c r="K42" s="45">
        <v>36</v>
      </c>
      <c r="L42" s="45">
        <v>91</v>
      </c>
      <c r="M42" s="45">
        <v>208</v>
      </c>
      <c r="N42" s="45">
        <v>99</v>
      </c>
      <c r="O42" s="45">
        <v>200</v>
      </c>
      <c r="P42" s="45">
        <v>197</v>
      </c>
      <c r="Q42" s="45">
        <v>71</v>
      </c>
      <c r="R42" s="45">
        <v>21</v>
      </c>
      <c r="S42" s="45">
        <v>92</v>
      </c>
      <c r="T42" s="45">
        <v>62</v>
      </c>
      <c r="U42" s="45">
        <v>127</v>
      </c>
      <c r="V42" s="45">
        <v>7</v>
      </c>
      <c r="W42" s="45">
        <v>38</v>
      </c>
      <c r="X42" s="45">
        <v>220</v>
      </c>
      <c r="Y42" s="45">
        <v>176</v>
      </c>
      <c r="Z42" s="45">
        <v>1</v>
      </c>
      <c r="AA42" s="45">
        <v>0</v>
      </c>
      <c r="AB42" s="45">
        <v>0</v>
      </c>
      <c r="AC42" s="45">
        <v>11</v>
      </c>
      <c r="AD42" s="45">
        <v>4</v>
      </c>
      <c r="AE42" s="45">
        <v>4</v>
      </c>
      <c r="AF42" s="45">
        <v>15</v>
      </c>
      <c r="AG42" s="45">
        <v>0</v>
      </c>
      <c r="AH42" s="45">
        <v>0</v>
      </c>
      <c r="AI42" s="45">
        <v>0</v>
      </c>
      <c r="AJ42" s="45">
        <v>1</v>
      </c>
      <c r="AK42" s="45">
        <v>0</v>
      </c>
      <c r="AL42" s="45">
        <v>0</v>
      </c>
      <c r="AM42" s="45">
        <v>0</v>
      </c>
      <c r="AN42" s="45">
        <v>0</v>
      </c>
      <c r="AO42" s="45">
        <v>0</v>
      </c>
      <c r="AP42" s="45">
        <v>0</v>
      </c>
      <c r="AQ42" s="45">
        <v>0</v>
      </c>
      <c r="AR42" s="45">
        <v>0</v>
      </c>
      <c r="AS42" s="45">
        <v>0</v>
      </c>
      <c r="AT42" s="45">
        <v>366</v>
      </c>
      <c r="AU42" s="43"/>
      <c r="AV42" s="3" t="str">
        <f t="shared" si="58"/>
        <v xml:space="preserve"> </v>
      </c>
      <c r="AW42" s="3" t="str">
        <f t="shared" si="59"/>
        <v xml:space="preserve"> </v>
      </c>
      <c r="AX42" s="3" t="str">
        <f t="shared" si="60"/>
        <v xml:space="preserve"> </v>
      </c>
      <c r="AY42" s="3" t="str">
        <f t="shared" si="61"/>
        <v xml:space="preserve"> </v>
      </c>
      <c r="AZ42" s="3" t="str">
        <f t="shared" si="62"/>
        <v xml:space="preserve"> </v>
      </c>
      <c r="BA42" s="3" t="str">
        <f t="shared" si="63"/>
        <v xml:space="preserve"> </v>
      </c>
      <c r="BB42" s="3" t="str">
        <f t="shared" si="64"/>
        <v xml:space="preserve"> </v>
      </c>
      <c r="BC42" s="3" t="str">
        <f t="shared" si="65"/>
        <v xml:space="preserve"> </v>
      </c>
      <c r="BD42" s="3" t="str">
        <f t="shared" si="66"/>
        <v xml:space="preserve"> </v>
      </c>
      <c r="BE42" s="3" t="str">
        <f t="shared" si="67"/>
        <v xml:space="preserve"> </v>
      </c>
      <c r="BF42" s="3" t="str">
        <f t="shared" si="68"/>
        <v xml:space="preserve"> </v>
      </c>
      <c r="BG42" s="65"/>
      <c r="BH42" s="65"/>
      <c r="BI42" s="65"/>
      <c r="BJ42" s="65"/>
      <c r="BK42" s="65"/>
      <c r="BL42" s="65"/>
    </row>
    <row r="43" spans="2:66" s="30" customFormat="1" ht="43.5" customHeight="1" x14ac:dyDescent="0.35">
      <c r="B43" s="55">
        <v>2</v>
      </c>
      <c r="C43" s="69" t="s">
        <v>92</v>
      </c>
      <c r="D43" s="1">
        <f>O43+P43</f>
        <v>0</v>
      </c>
      <c r="E43" s="57">
        <v>0</v>
      </c>
      <c r="F43" s="57">
        <v>0</v>
      </c>
      <c r="G43" s="57">
        <v>0</v>
      </c>
      <c r="H43" s="57">
        <v>0</v>
      </c>
      <c r="I43" s="57">
        <v>0</v>
      </c>
      <c r="J43" s="57">
        <v>0</v>
      </c>
      <c r="K43" s="57">
        <v>0</v>
      </c>
      <c r="L43" s="57">
        <v>0</v>
      </c>
      <c r="M43" s="57">
        <v>0</v>
      </c>
      <c r="N43" s="57">
        <v>0</v>
      </c>
      <c r="O43" s="57">
        <v>0</v>
      </c>
      <c r="P43" s="57">
        <v>0</v>
      </c>
      <c r="Q43" s="57">
        <v>0</v>
      </c>
      <c r="R43" s="57">
        <v>0</v>
      </c>
      <c r="S43" s="57">
        <v>0</v>
      </c>
      <c r="T43" s="57">
        <v>0</v>
      </c>
      <c r="U43" s="57">
        <v>0</v>
      </c>
      <c r="V43" s="57">
        <v>0</v>
      </c>
      <c r="W43" s="57">
        <v>0</v>
      </c>
      <c r="X43" s="57">
        <v>0</v>
      </c>
      <c r="Y43" s="57">
        <v>0</v>
      </c>
      <c r="Z43" s="12">
        <f>0</f>
        <v>0</v>
      </c>
      <c r="AA43" s="57">
        <v>0</v>
      </c>
      <c r="AB43" s="57">
        <v>0</v>
      </c>
      <c r="AC43" s="57">
        <v>0</v>
      </c>
      <c r="AD43" s="57">
        <v>0</v>
      </c>
      <c r="AE43" s="57">
        <v>0</v>
      </c>
      <c r="AF43" s="57">
        <v>0</v>
      </c>
      <c r="AG43" s="57">
        <v>0</v>
      </c>
      <c r="AH43" s="57">
        <v>0</v>
      </c>
      <c r="AI43" s="57">
        <v>0</v>
      </c>
      <c r="AJ43" s="57">
        <v>0</v>
      </c>
      <c r="AK43" s="57">
        <v>0</v>
      </c>
      <c r="AL43" s="57">
        <v>0</v>
      </c>
      <c r="AM43" s="57">
        <v>0</v>
      </c>
      <c r="AN43" s="57">
        <v>0</v>
      </c>
      <c r="AO43" s="57">
        <v>0</v>
      </c>
      <c r="AP43" s="57">
        <v>0</v>
      </c>
      <c r="AQ43" s="57">
        <v>0</v>
      </c>
      <c r="AR43" s="57">
        <v>0</v>
      </c>
      <c r="AS43" s="57">
        <v>0</v>
      </c>
      <c r="AT43" s="57">
        <v>0</v>
      </c>
      <c r="AU43" s="58">
        <v>0</v>
      </c>
      <c r="AV43" s="3" t="str">
        <f t="shared" si="58"/>
        <v xml:space="preserve"> </v>
      </c>
      <c r="AW43" s="3" t="str">
        <f t="shared" si="59"/>
        <v xml:space="preserve"> </v>
      </c>
      <c r="AX43" s="3" t="str">
        <f t="shared" si="60"/>
        <v xml:space="preserve"> </v>
      </c>
      <c r="AY43" s="3" t="str">
        <f t="shared" si="61"/>
        <v xml:space="preserve"> </v>
      </c>
      <c r="AZ43" s="3" t="str">
        <f t="shared" si="62"/>
        <v xml:space="preserve"> </v>
      </c>
      <c r="BA43" s="3" t="str">
        <f t="shared" si="63"/>
        <v xml:space="preserve"> </v>
      </c>
      <c r="BB43" s="3" t="str">
        <f t="shared" si="64"/>
        <v xml:space="preserve"> </v>
      </c>
      <c r="BC43" s="3" t="str">
        <f t="shared" si="65"/>
        <v xml:space="preserve"> </v>
      </c>
      <c r="BD43" s="3" t="str">
        <f t="shared" si="66"/>
        <v xml:space="preserve"> </v>
      </c>
      <c r="BE43" s="3" t="str">
        <f t="shared" si="67"/>
        <v xml:space="preserve"> </v>
      </c>
      <c r="BF43" s="3" t="str">
        <f t="shared" si="68"/>
        <v xml:space="preserve"> </v>
      </c>
      <c r="BG43" s="65"/>
      <c r="BH43" s="65"/>
      <c r="BI43" s="65"/>
      <c r="BJ43" s="65"/>
      <c r="BK43" s="65"/>
      <c r="BL43" s="65"/>
      <c r="BM43" s="35"/>
    </row>
    <row r="44" spans="2:66" s="30" customFormat="1" ht="62.25" customHeight="1" x14ac:dyDescent="0.35">
      <c r="B44" s="47">
        <v>3</v>
      </c>
      <c r="C44" s="48" t="s">
        <v>93</v>
      </c>
      <c r="D44" s="8">
        <f t="shared" si="11"/>
        <v>14</v>
      </c>
      <c r="E44" s="15">
        <f>E45+E46</f>
        <v>11</v>
      </c>
      <c r="F44" s="15">
        <f t="shared" ref="F44:AT44" si="69">F45+F46</f>
        <v>3</v>
      </c>
      <c r="G44" s="15">
        <f t="shared" si="69"/>
        <v>0</v>
      </c>
      <c r="H44" s="15">
        <f t="shared" si="69"/>
        <v>0</v>
      </c>
      <c r="I44" s="15">
        <f t="shared" si="69"/>
        <v>1</v>
      </c>
      <c r="J44" s="15">
        <f t="shared" si="69"/>
        <v>1</v>
      </c>
      <c r="K44" s="15">
        <f t="shared" si="69"/>
        <v>0</v>
      </c>
      <c r="L44" s="15">
        <f t="shared" si="69"/>
        <v>2</v>
      </c>
      <c r="M44" s="15">
        <f t="shared" si="69"/>
        <v>11</v>
      </c>
      <c r="N44" s="15">
        <f t="shared" si="69"/>
        <v>5</v>
      </c>
      <c r="O44" s="15">
        <f t="shared" si="69"/>
        <v>7</v>
      </c>
      <c r="P44" s="15">
        <f t="shared" si="69"/>
        <v>7</v>
      </c>
      <c r="Q44" s="15">
        <f t="shared" si="69"/>
        <v>0</v>
      </c>
      <c r="R44" s="15">
        <f t="shared" si="69"/>
        <v>0</v>
      </c>
      <c r="S44" s="15">
        <f t="shared" si="69"/>
        <v>1</v>
      </c>
      <c r="T44" s="15">
        <f t="shared" si="69"/>
        <v>3</v>
      </c>
      <c r="U44" s="15">
        <f t="shared" si="69"/>
        <v>7</v>
      </c>
      <c r="V44" s="15">
        <f t="shared" si="69"/>
        <v>0</v>
      </c>
      <c r="W44" s="15">
        <f t="shared" si="69"/>
        <v>3</v>
      </c>
      <c r="X44" s="15">
        <f t="shared" si="69"/>
        <v>0</v>
      </c>
      <c r="Y44" s="15">
        <f t="shared" si="69"/>
        <v>14</v>
      </c>
      <c r="Z44" s="16">
        <f t="shared" si="69"/>
        <v>0</v>
      </c>
      <c r="AA44" s="15">
        <f t="shared" si="69"/>
        <v>0</v>
      </c>
      <c r="AB44" s="15">
        <f t="shared" si="69"/>
        <v>0</v>
      </c>
      <c r="AC44" s="15">
        <f t="shared" si="69"/>
        <v>0</v>
      </c>
      <c r="AD44" s="15">
        <f t="shared" si="69"/>
        <v>0</v>
      </c>
      <c r="AE44" s="15">
        <f t="shared" si="69"/>
        <v>0</v>
      </c>
      <c r="AF44" s="15">
        <f t="shared" si="69"/>
        <v>0</v>
      </c>
      <c r="AG44" s="15">
        <f t="shared" si="69"/>
        <v>0</v>
      </c>
      <c r="AH44" s="15">
        <f t="shared" si="69"/>
        <v>0</v>
      </c>
      <c r="AI44" s="15">
        <f t="shared" si="69"/>
        <v>0</v>
      </c>
      <c r="AJ44" s="15">
        <f t="shared" si="69"/>
        <v>0</v>
      </c>
      <c r="AK44" s="15">
        <f t="shared" si="69"/>
        <v>0</v>
      </c>
      <c r="AL44" s="15">
        <f t="shared" si="69"/>
        <v>0</v>
      </c>
      <c r="AM44" s="15">
        <f t="shared" si="69"/>
        <v>0</v>
      </c>
      <c r="AN44" s="15">
        <f t="shared" si="69"/>
        <v>0</v>
      </c>
      <c r="AO44" s="15">
        <f t="shared" si="69"/>
        <v>0</v>
      </c>
      <c r="AP44" s="15">
        <f t="shared" si="69"/>
        <v>0</v>
      </c>
      <c r="AQ44" s="15">
        <f t="shared" si="69"/>
        <v>0</v>
      </c>
      <c r="AR44" s="15">
        <f t="shared" si="69"/>
        <v>0</v>
      </c>
      <c r="AS44" s="15">
        <f t="shared" si="69"/>
        <v>0</v>
      </c>
      <c r="AT44" s="15">
        <f t="shared" si="69"/>
        <v>14</v>
      </c>
      <c r="AU44" s="71"/>
      <c r="AV44" s="3" t="str">
        <f t="shared" si="58"/>
        <v xml:space="preserve"> </v>
      </c>
      <c r="AW44" s="3" t="str">
        <f t="shared" si="59"/>
        <v xml:space="preserve"> </v>
      </c>
      <c r="AX44" s="3" t="str">
        <f t="shared" si="60"/>
        <v xml:space="preserve"> </v>
      </c>
      <c r="AY44" s="3" t="str">
        <f t="shared" si="61"/>
        <v xml:space="preserve"> </v>
      </c>
      <c r="AZ44" s="3" t="str">
        <f t="shared" si="62"/>
        <v xml:space="preserve"> </v>
      </c>
      <c r="BA44" s="3" t="str">
        <f t="shared" si="63"/>
        <v xml:space="preserve"> </v>
      </c>
      <c r="BB44" s="3" t="str">
        <f t="shared" si="64"/>
        <v xml:space="preserve"> </v>
      </c>
      <c r="BC44" s="3" t="str">
        <f t="shared" si="65"/>
        <v xml:space="preserve"> </v>
      </c>
      <c r="BD44" s="3" t="str">
        <f t="shared" si="66"/>
        <v xml:space="preserve"> </v>
      </c>
      <c r="BE44" s="3" t="str">
        <f t="shared" si="67"/>
        <v xml:space="preserve"> </v>
      </c>
      <c r="BF44" s="3" t="str">
        <f t="shared" si="68"/>
        <v xml:space="preserve"> </v>
      </c>
      <c r="BG44" s="65"/>
      <c r="BH44" s="65"/>
      <c r="BI44" s="65"/>
      <c r="BJ44" s="65"/>
      <c r="BK44" s="65"/>
      <c r="BL44" s="65"/>
      <c r="BM44" s="35"/>
    </row>
    <row r="45" spans="2:66" ht="24.75" hidden="1" customHeight="1" x14ac:dyDescent="0.35">
      <c r="B45" s="72" t="s">
        <v>94</v>
      </c>
      <c r="C45" s="73" t="s">
        <v>95</v>
      </c>
      <c r="D45" s="17">
        <f t="shared" si="11"/>
        <v>0</v>
      </c>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6"/>
      <c r="AV45" s="3" t="str">
        <f t="shared" si="58"/>
        <v xml:space="preserve"> </v>
      </c>
      <c r="AW45" s="3" t="str">
        <f t="shared" si="59"/>
        <v xml:space="preserve"> </v>
      </c>
      <c r="AX45" s="3" t="str">
        <f t="shared" si="60"/>
        <v xml:space="preserve"> </v>
      </c>
      <c r="AY45" s="3" t="str">
        <f t="shared" si="61"/>
        <v xml:space="preserve"> </v>
      </c>
      <c r="AZ45" s="3" t="str">
        <f t="shared" si="62"/>
        <v xml:space="preserve"> </v>
      </c>
      <c r="BA45" s="3" t="str">
        <f t="shared" si="63"/>
        <v xml:space="preserve"> </v>
      </c>
      <c r="BB45" s="3" t="str">
        <f t="shared" si="64"/>
        <v xml:space="preserve"> </v>
      </c>
      <c r="BC45" s="3" t="str">
        <f t="shared" si="65"/>
        <v xml:space="preserve"> </v>
      </c>
      <c r="BD45" s="3" t="str">
        <f t="shared" si="66"/>
        <v xml:space="preserve"> </v>
      </c>
      <c r="BE45" s="3" t="str">
        <f t="shared" si="67"/>
        <v xml:space="preserve"> </v>
      </c>
      <c r="BF45" s="3" t="str">
        <f t="shared" si="68"/>
        <v xml:space="preserve"> </v>
      </c>
      <c r="BG45" s="65"/>
      <c r="BH45" s="65"/>
      <c r="BI45" s="65"/>
      <c r="BJ45" s="65"/>
      <c r="BK45" s="65"/>
      <c r="BL45" s="65"/>
      <c r="BM45" s="77"/>
      <c r="BN45" s="78"/>
    </row>
    <row r="46" spans="2:66" ht="45.75" customHeight="1" x14ac:dyDescent="0.35">
      <c r="B46" s="55" t="s">
        <v>96</v>
      </c>
      <c r="C46" s="79" t="s">
        <v>97</v>
      </c>
      <c r="D46" s="18">
        <f t="shared" si="11"/>
        <v>14</v>
      </c>
      <c r="E46" s="57">
        <v>11</v>
      </c>
      <c r="F46" s="57">
        <v>3</v>
      </c>
      <c r="G46" s="57">
        <v>0</v>
      </c>
      <c r="H46" s="57">
        <v>0</v>
      </c>
      <c r="I46" s="57">
        <v>1</v>
      </c>
      <c r="J46" s="57">
        <v>1</v>
      </c>
      <c r="K46" s="57">
        <v>0</v>
      </c>
      <c r="L46" s="57">
        <v>2</v>
      </c>
      <c r="M46" s="57">
        <v>11</v>
      </c>
      <c r="N46" s="57">
        <v>5</v>
      </c>
      <c r="O46" s="57">
        <v>7</v>
      </c>
      <c r="P46" s="57">
        <v>7</v>
      </c>
      <c r="Q46" s="57">
        <v>0</v>
      </c>
      <c r="R46" s="57">
        <v>0</v>
      </c>
      <c r="S46" s="57">
        <v>1</v>
      </c>
      <c r="T46" s="57">
        <v>3</v>
      </c>
      <c r="U46" s="57">
        <v>7</v>
      </c>
      <c r="V46" s="57">
        <v>0</v>
      </c>
      <c r="W46" s="57">
        <v>3</v>
      </c>
      <c r="X46" s="12">
        <f>0</f>
        <v>0</v>
      </c>
      <c r="Y46" s="57">
        <v>14</v>
      </c>
      <c r="Z46" s="12">
        <f>0</f>
        <v>0</v>
      </c>
      <c r="AA46" s="12">
        <f>0</f>
        <v>0</v>
      </c>
      <c r="AB46" s="12">
        <f>0</f>
        <v>0</v>
      </c>
      <c r="AC46" s="12">
        <f>0</f>
        <v>0</v>
      </c>
      <c r="AD46" s="12">
        <f>0</f>
        <v>0</v>
      </c>
      <c r="AE46" s="57">
        <v>0</v>
      </c>
      <c r="AF46" s="57">
        <v>0</v>
      </c>
      <c r="AG46" s="57">
        <v>0</v>
      </c>
      <c r="AH46" s="57">
        <v>0</v>
      </c>
      <c r="AI46" s="57">
        <v>0</v>
      </c>
      <c r="AJ46" s="57">
        <v>0</v>
      </c>
      <c r="AK46" s="57">
        <v>0</v>
      </c>
      <c r="AL46" s="57">
        <v>0</v>
      </c>
      <c r="AM46" s="57">
        <v>0</v>
      </c>
      <c r="AN46" s="57">
        <v>0</v>
      </c>
      <c r="AO46" s="57">
        <v>0</v>
      </c>
      <c r="AP46" s="57">
        <v>0</v>
      </c>
      <c r="AQ46" s="57">
        <v>0</v>
      </c>
      <c r="AR46" s="57">
        <v>0</v>
      </c>
      <c r="AS46" s="57">
        <v>0</v>
      </c>
      <c r="AT46" s="57">
        <v>14</v>
      </c>
      <c r="AU46" s="58"/>
      <c r="AV46" s="3" t="str">
        <f t="shared" si="58"/>
        <v xml:space="preserve"> </v>
      </c>
      <c r="AW46" s="3" t="str">
        <f t="shared" si="59"/>
        <v xml:space="preserve"> </v>
      </c>
      <c r="AX46" s="3" t="str">
        <f t="shared" si="60"/>
        <v xml:space="preserve"> </v>
      </c>
      <c r="AY46" s="3" t="str">
        <f t="shared" si="61"/>
        <v xml:space="preserve"> </v>
      </c>
      <c r="AZ46" s="3" t="str">
        <f t="shared" si="62"/>
        <v xml:space="preserve"> </v>
      </c>
      <c r="BA46" s="3" t="str">
        <f>IF(AE46+AF46+AG46+AH46+AI46+AJ46+AK46+AL46+AM46+AN46+AO46+AP46+AQ46+AR46+AS46+AT46&gt;=D46," ","GRESEALA")</f>
        <v xml:space="preserve"> </v>
      </c>
      <c r="BB46" s="3" t="str">
        <f t="shared" si="64"/>
        <v xml:space="preserve"> </v>
      </c>
      <c r="BC46" s="3" t="str">
        <f t="shared" si="65"/>
        <v xml:space="preserve"> </v>
      </c>
      <c r="BD46" s="3" t="str">
        <f t="shared" si="66"/>
        <v xml:space="preserve"> </v>
      </c>
      <c r="BE46" s="3" t="str">
        <f t="shared" si="67"/>
        <v xml:space="preserve"> </v>
      </c>
      <c r="BF46" s="3" t="str">
        <f t="shared" si="68"/>
        <v xml:space="preserve"> </v>
      </c>
      <c r="BG46" s="65"/>
      <c r="BH46" s="65"/>
      <c r="BI46" s="65"/>
      <c r="BJ46" s="65"/>
      <c r="BK46" s="65"/>
      <c r="BL46" s="65"/>
    </row>
    <row r="47" spans="2:66" ht="54" customHeight="1" x14ac:dyDescent="0.35">
      <c r="B47" s="55">
        <v>4</v>
      </c>
      <c r="C47" s="80" t="s">
        <v>98</v>
      </c>
      <c r="D47" s="19">
        <f t="shared" si="11"/>
        <v>3</v>
      </c>
      <c r="E47" s="57">
        <v>3</v>
      </c>
      <c r="F47" s="57">
        <v>0</v>
      </c>
      <c r="G47" s="57">
        <v>0</v>
      </c>
      <c r="H47" s="57">
        <v>0</v>
      </c>
      <c r="I47" s="57">
        <v>0</v>
      </c>
      <c r="J47" s="57">
        <v>0</v>
      </c>
      <c r="K47" s="57">
        <v>2</v>
      </c>
      <c r="L47" s="57">
        <v>0</v>
      </c>
      <c r="M47" s="57">
        <v>1</v>
      </c>
      <c r="N47" s="57">
        <v>1</v>
      </c>
      <c r="O47" s="57">
        <v>0</v>
      </c>
      <c r="P47" s="57">
        <v>3</v>
      </c>
      <c r="Q47" s="57">
        <v>0</v>
      </c>
      <c r="R47" s="57">
        <v>0</v>
      </c>
      <c r="S47" s="57">
        <v>0</v>
      </c>
      <c r="T47" s="57">
        <v>0</v>
      </c>
      <c r="U47" s="57">
        <v>3</v>
      </c>
      <c r="V47" s="57">
        <v>0</v>
      </c>
      <c r="W47" s="57">
        <v>0</v>
      </c>
      <c r="X47" s="81">
        <v>3</v>
      </c>
      <c r="Y47" s="12">
        <f>0</f>
        <v>0</v>
      </c>
      <c r="Z47" s="12">
        <f>0</f>
        <v>0</v>
      </c>
      <c r="AA47" s="57">
        <v>0</v>
      </c>
      <c r="AB47" s="57">
        <v>0</v>
      </c>
      <c r="AC47" s="57">
        <v>0</v>
      </c>
      <c r="AD47" s="57">
        <v>0</v>
      </c>
      <c r="AE47" s="57">
        <v>0</v>
      </c>
      <c r="AF47" s="57">
        <v>0</v>
      </c>
      <c r="AG47" s="57">
        <v>0</v>
      </c>
      <c r="AH47" s="57">
        <v>0</v>
      </c>
      <c r="AI47" s="57">
        <v>0</v>
      </c>
      <c r="AJ47" s="57">
        <v>0</v>
      </c>
      <c r="AK47" s="57">
        <v>0</v>
      </c>
      <c r="AL47" s="57">
        <v>0</v>
      </c>
      <c r="AM47" s="57">
        <v>0</v>
      </c>
      <c r="AN47" s="57">
        <v>0</v>
      </c>
      <c r="AO47" s="57">
        <v>0</v>
      </c>
      <c r="AP47" s="57">
        <v>0</v>
      </c>
      <c r="AQ47" s="57">
        <v>0</v>
      </c>
      <c r="AR47" s="57">
        <v>0</v>
      </c>
      <c r="AS47" s="57">
        <v>0</v>
      </c>
      <c r="AT47" s="57">
        <v>3</v>
      </c>
      <c r="AU47" s="58"/>
      <c r="AV47" s="3" t="str">
        <f t="shared" si="58"/>
        <v xml:space="preserve"> </v>
      </c>
      <c r="AW47" s="3" t="str">
        <f t="shared" si="59"/>
        <v xml:space="preserve"> </v>
      </c>
      <c r="AX47" s="3" t="str">
        <f t="shared" si="60"/>
        <v xml:space="preserve"> </v>
      </c>
      <c r="AY47" s="3" t="str">
        <f t="shared" si="61"/>
        <v xml:space="preserve"> </v>
      </c>
      <c r="AZ47" s="3" t="str">
        <f t="shared" si="62"/>
        <v xml:space="preserve"> </v>
      </c>
      <c r="BA47" s="3" t="str">
        <f t="shared" si="63"/>
        <v xml:space="preserve"> </v>
      </c>
      <c r="BB47" s="3" t="str">
        <f t="shared" si="64"/>
        <v xml:space="preserve"> </v>
      </c>
      <c r="BC47" s="3" t="str">
        <f t="shared" si="65"/>
        <v xml:space="preserve"> </v>
      </c>
      <c r="BD47" s="3" t="str">
        <f t="shared" si="66"/>
        <v xml:space="preserve"> </v>
      </c>
      <c r="BE47" s="3" t="str">
        <f t="shared" si="67"/>
        <v xml:space="preserve"> </v>
      </c>
      <c r="BF47" s="3" t="str">
        <f t="shared" si="68"/>
        <v xml:space="preserve"> </v>
      </c>
      <c r="BG47" s="20" t="str">
        <f>IF(D47=X47," ","GRESEALA")</f>
        <v xml:space="preserve"> </v>
      </c>
      <c r="BH47" s="65"/>
      <c r="BI47" s="65"/>
      <c r="BJ47" s="65"/>
      <c r="BK47" s="65"/>
      <c r="BL47" s="65"/>
    </row>
    <row r="48" spans="2:66" ht="88.5" customHeight="1" x14ac:dyDescent="0.35">
      <c r="B48" s="47">
        <v>5</v>
      </c>
      <c r="C48" s="48" t="s">
        <v>99</v>
      </c>
      <c r="D48" s="8">
        <f t="shared" si="11"/>
        <v>0</v>
      </c>
      <c r="E48" s="15">
        <f>E49+E50</f>
        <v>0</v>
      </c>
      <c r="F48" s="15">
        <f t="shared" ref="F48:AT48" si="70">F49+F50</f>
        <v>0</v>
      </c>
      <c r="G48" s="15">
        <f t="shared" si="70"/>
        <v>0</v>
      </c>
      <c r="H48" s="15">
        <f t="shared" si="70"/>
        <v>0</v>
      </c>
      <c r="I48" s="15">
        <f t="shared" si="70"/>
        <v>0</v>
      </c>
      <c r="J48" s="15">
        <f t="shared" si="70"/>
        <v>0</v>
      </c>
      <c r="K48" s="15">
        <f t="shared" si="70"/>
        <v>0</v>
      </c>
      <c r="L48" s="15">
        <f t="shared" si="70"/>
        <v>0</v>
      </c>
      <c r="M48" s="15">
        <f t="shared" si="70"/>
        <v>0</v>
      </c>
      <c r="N48" s="15">
        <f t="shared" si="70"/>
        <v>0</v>
      </c>
      <c r="O48" s="15">
        <f t="shared" si="70"/>
        <v>0</v>
      </c>
      <c r="P48" s="15">
        <f t="shared" si="70"/>
        <v>0</v>
      </c>
      <c r="Q48" s="15">
        <f t="shared" si="70"/>
        <v>0</v>
      </c>
      <c r="R48" s="15">
        <f t="shared" si="70"/>
        <v>0</v>
      </c>
      <c r="S48" s="15">
        <f t="shared" si="70"/>
        <v>0</v>
      </c>
      <c r="T48" s="15">
        <f t="shared" si="70"/>
        <v>0</v>
      </c>
      <c r="U48" s="15">
        <f t="shared" si="70"/>
        <v>0</v>
      </c>
      <c r="V48" s="15">
        <f t="shared" si="70"/>
        <v>0</v>
      </c>
      <c r="W48" s="15">
        <f t="shared" si="70"/>
        <v>0</v>
      </c>
      <c r="X48" s="15">
        <f t="shared" si="70"/>
        <v>0</v>
      </c>
      <c r="Y48" s="15">
        <f t="shared" si="70"/>
        <v>0</v>
      </c>
      <c r="Z48" s="16">
        <f t="shared" si="70"/>
        <v>0</v>
      </c>
      <c r="AA48" s="15">
        <f t="shared" si="70"/>
        <v>0</v>
      </c>
      <c r="AB48" s="15">
        <f t="shared" si="70"/>
        <v>0</v>
      </c>
      <c r="AC48" s="15">
        <f t="shared" si="70"/>
        <v>0</v>
      </c>
      <c r="AD48" s="15">
        <f t="shared" si="70"/>
        <v>0</v>
      </c>
      <c r="AE48" s="15">
        <f t="shared" si="70"/>
        <v>0</v>
      </c>
      <c r="AF48" s="15">
        <f t="shared" si="70"/>
        <v>0</v>
      </c>
      <c r="AG48" s="15">
        <f t="shared" si="70"/>
        <v>0</v>
      </c>
      <c r="AH48" s="15">
        <f t="shared" si="70"/>
        <v>0</v>
      </c>
      <c r="AI48" s="15">
        <f t="shared" si="70"/>
        <v>0</v>
      </c>
      <c r="AJ48" s="15">
        <f t="shared" si="70"/>
        <v>0</v>
      </c>
      <c r="AK48" s="15">
        <f t="shared" si="70"/>
        <v>0</v>
      </c>
      <c r="AL48" s="15">
        <f t="shared" si="70"/>
        <v>0</v>
      </c>
      <c r="AM48" s="15">
        <f t="shared" si="70"/>
        <v>0</v>
      </c>
      <c r="AN48" s="15">
        <f t="shared" si="70"/>
        <v>0</v>
      </c>
      <c r="AO48" s="15">
        <f t="shared" si="70"/>
        <v>0</v>
      </c>
      <c r="AP48" s="15">
        <f t="shared" si="70"/>
        <v>0</v>
      </c>
      <c r="AQ48" s="15">
        <f t="shared" si="70"/>
        <v>0</v>
      </c>
      <c r="AR48" s="15">
        <f t="shared" si="70"/>
        <v>0</v>
      </c>
      <c r="AS48" s="15">
        <f t="shared" si="70"/>
        <v>0</v>
      </c>
      <c r="AT48" s="15">
        <f t="shared" si="70"/>
        <v>0</v>
      </c>
      <c r="AU48" s="71"/>
      <c r="AV48" s="3" t="str">
        <f t="shared" ref="AV48:AV52" si="71">IF(E48+F48=D48," ","GRESEALA")</f>
        <v xml:space="preserve"> </v>
      </c>
      <c r="AW48" s="3" t="str">
        <f t="shared" ref="AW48:AW52" si="72">IF(G48+I48+K48+L48+M48=D48," ","GRESEALA")</f>
        <v xml:space="preserve"> </v>
      </c>
      <c r="AX48" s="3" t="str">
        <f t="shared" ref="AX48:AX52" si="73">IF(O48+P48=D48," ","GRESEALA")</f>
        <v xml:space="preserve"> </v>
      </c>
      <c r="AY48" s="3" t="str">
        <f t="shared" ref="AY48:AY52" si="74">IF(Q48+S48+T48+U48+V48+W48=D48," ","GRESEALA")</f>
        <v xml:space="preserve"> </v>
      </c>
      <c r="AZ48" s="3" t="str">
        <f t="shared" ref="AZ48:AZ52" si="75">IF(X48+Y48+Z48=D48," ","GRESEALA")</f>
        <v xml:space="preserve"> </v>
      </c>
      <c r="BA48" s="3" t="str">
        <f t="shared" ref="BA48:BA51" si="76">IF(AA48+AC48+AE48+AF48+AG48+AH48+AI48+AJ48+AK48+AL48+AM48+AN48+AO48+AP48+AQ48+AR48+AS48+AT48&gt;=D48," ","GRESEALA")</f>
        <v xml:space="preserve"> </v>
      </c>
      <c r="BB48" s="3" t="str">
        <f t="shared" ref="BB48:BB52" si="77">IF(H48&lt;=G48," ","GRESEALA")</f>
        <v xml:space="preserve"> </v>
      </c>
      <c r="BC48" s="3" t="str">
        <f t="shared" ref="BC48:BC52" si="78">IF(J48&lt;=I48," ","GRESEALA")</f>
        <v xml:space="preserve"> </v>
      </c>
      <c r="BD48" s="3" t="str">
        <f t="shared" ref="BD48:BD52" si="79">IF(N48&lt;=M48," ","GRESEALA")</f>
        <v xml:space="preserve"> </v>
      </c>
      <c r="BE48" s="3" t="str">
        <f t="shared" ref="BE48:BE52" si="80">IF(R48&lt;=Q48," ","GRESEALA")</f>
        <v xml:space="preserve"> </v>
      </c>
      <c r="BF48" s="3" t="str">
        <f t="shared" ref="BF48:BF52" si="81">IF(AT48&lt;=D48," ","GRESEALA")</f>
        <v xml:space="preserve"> </v>
      </c>
      <c r="BG48" s="65"/>
      <c r="BH48" s="65"/>
      <c r="BI48" s="65"/>
      <c r="BJ48" s="65"/>
      <c r="BK48" s="65"/>
      <c r="BL48" s="65"/>
    </row>
    <row r="49" spans="2:224" ht="32.25" customHeight="1" x14ac:dyDescent="0.35">
      <c r="B49" s="82" t="s">
        <v>100</v>
      </c>
      <c r="C49" s="83" t="s">
        <v>101</v>
      </c>
      <c r="D49" s="21">
        <f t="shared" si="11"/>
        <v>0</v>
      </c>
      <c r="E49" s="57">
        <v>0</v>
      </c>
      <c r="F49" s="57"/>
      <c r="G49" s="12">
        <f>0</f>
        <v>0</v>
      </c>
      <c r="H49" s="12">
        <f>0</f>
        <v>0</v>
      </c>
      <c r="I49" s="12">
        <f>0</f>
        <v>0</v>
      </c>
      <c r="J49" s="12">
        <f>0</f>
        <v>0</v>
      </c>
      <c r="K49" s="12">
        <f>0</f>
        <v>0</v>
      </c>
      <c r="L49" s="12">
        <f>0</f>
        <v>0</v>
      </c>
      <c r="M49" s="57">
        <v>0</v>
      </c>
      <c r="N49" s="57">
        <v>0</v>
      </c>
      <c r="O49" s="57">
        <v>0</v>
      </c>
      <c r="P49" s="57">
        <v>0</v>
      </c>
      <c r="Q49" s="57">
        <v>0</v>
      </c>
      <c r="R49" s="57">
        <v>0</v>
      </c>
      <c r="S49" s="57">
        <v>0</v>
      </c>
      <c r="T49" s="57">
        <v>0</v>
      </c>
      <c r="U49" s="57">
        <v>0</v>
      </c>
      <c r="V49" s="57">
        <v>0</v>
      </c>
      <c r="W49" s="57">
        <v>0</v>
      </c>
      <c r="X49" s="57">
        <v>0</v>
      </c>
      <c r="Y49" s="57">
        <v>0</v>
      </c>
      <c r="Z49" s="12">
        <f>0</f>
        <v>0</v>
      </c>
      <c r="AA49" s="57">
        <v>0</v>
      </c>
      <c r="AB49" s="57">
        <v>0</v>
      </c>
      <c r="AC49" s="57">
        <v>0</v>
      </c>
      <c r="AD49" s="57">
        <v>0</v>
      </c>
      <c r="AE49" s="57">
        <v>0</v>
      </c>
      <c r="AF49" s="57">
        <v>0</v>
      </c>
      <c r="AG49" s="57">
        <v>0</v>
      </c>
      <c r="AH49" s="57">
        <v>0</v>
      </c>
      <c r="AI49" s="57">
        <v>0</v>
      </c>
      <c r="AJ49" s="57">
        <v>0</v>
      </c>
      <c r="AK49" s="57">
        <v>0</v>
      </c>
      <c r="AL49" s="57">
        <v>0</v>
      </c>
      <c r="AM49" s="57">
        <v>0</v>
      </c>
      <c r="AN49" s="57">
        <v>0</v>
      </c>
      <c r="AO49" s="57">
        <v>0</v>
      </c>
      <c r="AP49" s="57">
        <v>0</v>
      </c>
      <c r="AQ49" s="57">
        <v>0</v>
      </c>
      <c r="AR49" s="57">
        <v>0</v>
      </c>
      <c r="AS49" s="57">
        <v>0</v>
      </c>
      <c r="AT49" s="57">
        <v>0</v>
      </c>
      <c r="AU49" s="58"/>
      <c r="AV49" s="3" t="str">
        <f t="shared" si="71"/>
        <v xml:space="preserve"> </v>
      </c>
      <c r="AW49" s="3" t="str">
        <f t="shared" si="72"/>
        <v xml:space="preserve"> </v>
      </c>
      <c r="AX49" s="3" t="str">
        <f t="shared" si="73"/>
        <v xml:space="preserve"> </v>
      </c>
      <c r="AY49" s="3" t="str">
        <f t="shared" si="74"/>
        <v xml:space="preserve"> </v>
      </c>
      <c r="AZ49" s="3" t="str">
        <f t="shared" si="75"/>
        <v xml:space="preserve"> </v>
      </c>
      <c r="BA49" s="3" t="str">
        <f t="shared" si="76"/>
        <v xml:space="preserve"> </v>
      </c>
      <c r="BB49" s="3" t="str">
        <f t="shared" si="77"/>
        <v xml:space="preserve"> </v>
      </c>
      <c r="BC49" s="3" t="str">
        <f t="shared" si="78"/>
        <v xml:space="preserve"> </v>
      </c>
      <c r="BD49" s="3" t="str">
        <f t="shared" si="79"/>
        <v xml:space="preserve"> </v>
      </c>
      <c r="BE49" s="3" t="str">
        <f t="shared" si="80"/>
        <v xml:space="preserve"> </v>
      </c>
      <c r="BF49" s="3" t="str">
        <f t="shared" si="81"/>
        <v xml:space="preserve"> </v>
      </c>
      <c r="BG49" s="65"/>
      <c r="BH49" s="65"/>
      <c r="BI49" s="65"/>
      <c r="BJ49" s="65"/>
      <c r="BK49" s="65"/>
      <c r="BL49" s="65"/>
      <c r="BM49" s="65"/>
    </row>
    <row r="50" spans="2:224" ht="43.5" customHeight="1" x14ac:dyDescent="0.35">
      <c r="B50" s="82" t="s">
        <v>102</v>
      </c>
      <c r="C50" s="83" t="s">
        <v>103</v>
      </c>
      <c r="D50" s="18">
        <f t="shared" si="11"/>
        <v>0</v>
      </c>
      <c r="E50" s="57">
        <v>0</v>
      </c>
      <c r="F50" s="57">
        <v>0</v>
      </c>
      <c r="G50" s="57">
        <v>0</v>
      </c>
      <c r="H50" s="57">
        <v>0</v>
      </c>
      <c r="I50" s="57">
        <v>0</v>
      </c>
      <c r="J50" s="57">
        <v>0</v>
      </c>
      <c r="K50" s="57">
        <v>0</v>
      </c>
      <c r="L50" s="57">
        <v>0</v>
      </c>
      <c r="M50" s="57">
        <v>0</v>
      </c>
      <c r="N50" s="57">
        <v>0</v>
      </c>
      <c r="O50" s="57">
        <v>0</v>
      </c>
      <c r="P50" s="57">
        <v>0</v>
      </c>
      <c r="Q50" s="57">
        <v>0</v>
      </c>
      <c r="R50" s="57">
        <v>0</v>
      </c>
      <c r="S50" s="57">
        <v>0</v>
      </c>
      <c r="T50" s="57">
        <v>0</v>
      </c>
      <c r="U50" s="57">
        <v>0</v>
      </c>
      <c r="V50" s="57">
        <v>0</v>
      </c>
      <c r="W50" s="57">
        <v>0</v>
      </c>
      <c r="X50" s="57">
        <v>0</v>
      </c>
      <c r="Y50" s="57">
        <v>0</v>
      </c>
      <c r="Z50" s="12">
        <f>0</f>
        <v>0</v>
      </c>
      <c r="AA50" s="57">
        <v>0</v>
      </c>
      <c r="AB50" s="57">
        <v>0</v>
      </c>
      <c r="AC50" s="57">
        <v>0</v>
      </c>
      <c r="AD50" s="57">
        <v>0</v>
      </c>
      <c r="AE50" s="57">
        <v>0</v>
      </c>
      <c r="AF50" s="57">
        <v>0</v>
      </c>
      <c r="AG50" s="57">
        <v>0</v>
      </c>
      <c r="AH50" s="57">
        <v>0</v>
      </c>
      <c r="AI50" s="57">
        <v>0</v>
      </c>
      <c r="AJ50" s="57">
        <v>0</v>
      </c>
      <c r="AK50" s="57">
        <v>0</v>
      </c>
      <c r="AL50" s="57">
        <v>0</v>
      </c>
      <c r="AM50" s="57">
        <v>0</v>
      </c>
      <c r="AN50" s="57">
        <v>0</v>
      </c>
      <c r="AO50" s="57">
        <v>0</v>
      </c>
      <c r="AP50" s="57">
        <v>0</v>
      </c>
      <c r="AQ50" s="57">
        <v>0</v>
      </c>
      <c r="AR50" s="57">
        <v>0</v>
      </c>
      <c r="AS50" s="57">
        <v>0</v>
      </c>
      <c r="AT50" s="57">
        <v>0</v>
      </c>
      <c r="AU50" s="58"/>
      <c r="AV50" s="3" t="str">
        <f t="shared" si="71"/>
        <v xml:space="preserve"> </v>
      </c>
      <c r="AW50" s="3" t="str">
        <f t="shared" si="72"/>
        <v xml:space="preserve"> </v>
      </c>
      <c r="AX50" s="3" t="str">
        <f t="shared" si="73"/>
        <v xml:space="preserve"> </v>
      </c>
      <c r="AY50" s="3" t="str">
        <f t="shared" si="74"/>
        <v xml:space="preserve"> </v>
      </c>
      <c r="AZ50" s="3" t="str">
        <f t="shared" si="75"/>
        <v xml:space="preserve"> </v>
      </c>
      <c r="BA50" s="3" t="str">
        <f t="shared" si="76"/>
        <v xml:space="preserve"> </v>
      </c>
      <c r="BB50" s="3" t="str">
        <f t="shared" si="77"/>
        <v xml:space="preserve"> </v>
      </c>
      <c r="BC50" s="3" t="str">
        <f t="shared" si="78"/>
        <v xml:space="preserve"> </v>
      </c>
      <c r="BD50" s="3" t="str">
        <f t="shared" si="79"/>
        <v xml:space="preserve"> </v>
      </c>
      <c r="BE50" s="3" t="str">
        <f t="shared" si="80"/>
        <v xml:space="preserve"> </v>
      </c>
      <c r="BF50" s="3" t="str">
        <f t="shared" si="81"/>
        <v xml:space="preserve"> </v>
      </c>
      <c r="BG50" s="65"/>
      <c r="BH50" s="65"/>
      <c r="BI50" s="65"/>
      <c r="BJ50" s="65"/>
      <c r="BK50" s="65"/>
      <c r="BL50" s="65"/>
    </row>
    <row r="51" spans="2:224" ht="60.75" customHeight="1" x14ac:dyDescent="0.35">
      <c r="B51" s="55">
        <v>6</v>
      </c>
      <c r="C51" s="84" t="s">
        <v>133</v>
      </c>
      <c r="D51" s="19">
        <f t="shared" si="11"/>
        <v>0</v>
      </c>
      <c r="E51" s="57">
        <v>0</v>
      </c>
      <c r="F51" s="57">
        <v>0</v>
      </c>
      <c r="G51" s="61">
        <v>0</v>
      </c>
      <c r="H51" s="81"/>
      <c r="I51" s="61">
        <v>0</v>
      </c>
      <c r="J51" s="81"/>
      <c r="K51" s="12">
        <f>0</f>
        <v>0</v>
      </c>
      <c r="L51" s="12">
        <f>0</f>
        <v>0</v>
      </c>
      <c r="M51" s="12">
        <f>0</f>
        <v>0</v>
      </c>
      <c r="N51" s="12">
        <f>0</f>
        <v>0</v>
      </c>
      <c r="O51" s="57">
        <v>0</v>
      </c>
      <c r="P51" s="57">
        <v>0</v>
      </c>
      <c r="Q51" s="57">
        <v>0</v>
      </c>
      <c r="R51" s="57">
        <v>0</v>
      </c>
      <c r="S51" s="57">
        <v>0</v>
      </c>
      <c r="T51" s="57">
        <v>0</v>
      </c>
      <c r="U51" s="57">
        <v>0</v>
      </c>
      <c r="V51" s="57">
        <v>0</v>
      </c>
      <c r="W51" s="57">
        <v>0</v>
      </c>
      <c r="X51" s="57">
        <v>0</v>
      </c>
      <c r="Y51" s="57">
        <v>0</v>
      </c>
      <c r="Z51" s="12">
        <f>0</f>
        <v>0</v>
      </c>
      <c r="AA51" s="57">
        <v>0</v>
      </c>
      <c r="AB51" s="57">
        <v>0</v>
      </c>
      <c r="AC51" s="57">
        <v>0</v>
      </c>
      <c r="AD51" s="57">
        <v>0</v>
      </c>
      <c r="AE51" s="57">
        <v>0</v>
      </c>
      <c r="AF51" s="57">
        <v>0</v>
      </c>
      <c r="AG51" s="57">
        <v>0</v>
      </c>
      <c r="AH51" s="57">
        <v>0</v>
      </c>
      <c r="AI51" s="57">
        <v>0</v>
      </c>
      <c r="AJ51" s="57">
        <v>0</v>
      </c>
      <c r="AK51" s="57">
        <v>0</v>
      </c>
      <c r="AL51" s="57">
        <v>0</v>
      </c>
      <c r="AM51" s="57">
        <v>0</v>
      </c>
      <c r="AN51" s="57">
        <v>0</v>
      </c>
      <c r="AO51" s="57">
        <v>0</v>
      </c>
      <c r="AP51" s="57">
        <v>0</v>
      </c>
      <c r="AQ51" s="57">
        <v>0</v>
      </c>
      <c r="AR51" s="57">
        <v>0</v>
      </c>
      <c r="AS51" s="57">
        <v>0</v>
      </c>
      <c r="AT51" s="57">
        <v>0</v>
      </c>
      <c r="AU51" s="58"/>
      <c r="AV51" s="3" t="str">
        <f t="shared" si="71"/>
        <v xml:space="preserve"> </v>
      </c>
      <c r="AW51" s="3" t="str">
        <f t="shared" si="72"/>
        <v xml:space="preserve"> </v>
      </c>
      <c r="AX51" s="3" t="str">
        <f t="shared" si="73"/>
        <v xml:space="preserve"> </v>
      </c>
      <c r="AY51" s="3" t="str">
        <f t="shared" si="74"/>
        <v xml:space="preserve"> </v>
      </c>
      <c r="AZ51" s="3" t="str">
        <f t="shared" si="75"/>
        <v xml:space="preserve"> </v>
      </c>
      <c r="BA51" s="3" t="str">
        <f t="shared" si="76"/>
        <v xml:space="preserve"> </v>
      </c>
      <c r="BB51" s="3" t="str">
        <f t="shared" si="77"/>
        <v xml:space="preserve"> </v>
      </c>
      <c r="BC51" s="3" t="str">
        <f t="shared" si="78"/>
        <v xml:space="preserve"> </v>
      </c>
      <c r="BD51" s="3" t="str">
        <f t="shared" si="79"/>
        <v xml:space="preserve"> </v>
      </c>
      <c r="BE51" s="3" t="str">
        <f t="shared" si="80"/>
        <v xml:space="preserve"> </v>
      </c>
      <c r="BF51" s="3" t="str">
        <f t="shared" si="81"/>
        <v xml:space="preserve"> </v>
      </c>
      <c r="BG51" s="20" t="str">
        <f>IF(D51=H51+J51," ","GRESEALA")</f>
        <v xml:space="preserve"> </v>
      </c>
      <c r="BH51" s="65"/>
      <c r="BI51" s="65"/>
      <c r="BJ51" s="65"/>
      <c r="BK51" s="65"/>
      <c r="BL51" s="65"/>
    </row>
    <row r="52" spans="2:224" s="50" customFormat="1" ht="70.5" customHeight="1" x14ac:dyDescent="0.35">
      <c r="B52" s="55">
        <v>7</v>
      </c>
      <c r="C52" s="84" t="s">
        <v>134</v>
      </c>
      <c r="D52" s="22">
        <f t="shared" si="11"/>
        <v>0</v>
      </c>
      <c r="E52" s="57">
        <v>0</v>
      </c>
      <c r="F52" s="57">
        <v>0</v>
      </c>
      <c r="G52" s="57">
        <v>0</v>
      </c>
      <c r="H52" s="57">
        <v>0</v>
      </c>
      <c r="I52" s="57">
        <v>0</v>
      </c>
      <c r="J52" s="57">
        <v>0</v>
      </c>
      <c r="K52" s="57">
        <v>0</v>
      </c>
      <c r="L52" s="57">
        <v>0</v>
      </c>
      <c r="M52" s="57">
        <v>0</v>
      </c>
      <c r="N52" s="57">
        <v>0</v>
      </c>
      <c r="O52" s="57">
        <v>0</v>
      </c>
      <c r="P52" s="57">
        <v>0</v>
      </c>
      <c r="Q52" s="57">
        <v>0</v>
      </c>
      <c r="R52" s="57">
        <v>0</v>
      </c>
      <c r="S52" s="57">
        <v>0</v>
      </c>
      <c r="T52" s="57">
        <v>0</v>
      </c>
      <c r="U52" s="57">
        <v>0</v>
      </c>
      <c r="V52" s="57">
        <v>0</v>
      </c>
      <c r="W52" s="57">
        <v>0</v>
      </c>
      <c r="X52" s="81"/>
      <c r="Y52" s="12">
        <f>0</f>
        <v>0</v>
      </c>
      <c r="Z52" s="12">
        <f>0</f>
        <v>0</v>
      </c>
      <c r="AA52" s="57">
        <v>0</v>
      </c>
      <c r="AB52" s="57">
        <v>0</v>
      </c>
      <c r="AC52" s="57">
        <v>0</v>
      </c>
      <c r="AD52" s="57">
        <v>0</v>
      </c>
      <c r="AE52" s="57">
        <v>0</v>
      </c>
      <c r="AF52" s="57">
        <v>0</v>
      </c>
      <c r="AG52" s="57">
        <v>0</v>
      </c>
      <c r="AH52" s="57">
        <v>0</v>
      </c>
      <c r="AI52" s="57">
        <v>0</v>
      </c>
      <c r="AJ52" s="57">
        <v>0</v>
      </c>
      <c r="AK52" s="57">
        <v>0</v>
      </c>
      <c r="AL52" s="57">
        <v>0</v>
      </c>
      <c r="AM52" s="57">
        <v>0</v>
      </c>
      <c r="AN52" s="57">
        <v>0</v>
      </c>
      <c r="AO52" s="57">
        <v>0</v>
      </c>
      <c r="AP52" s="57">
        <v>0</v>
      </c>
      <c r="AQ52" s="57">
        <v>0</v>
      </c>
      <c r="AR52" s="57">
        <v>0</v>
      </c>
      <c r="AS52" s="57">
        <v>0</v>
      </c>
      <c r="AT52" s="57">
        <v>0</v>
      </c>
      <c r="AU52" s="58"/>
      <c r="AV52" s="3" t="str">
        <f t="shared" si="71"/>
        <v xml:space="preserve"> </v>
      </c>
      <c r="AW52" s="3" t="str">
        <f t="shared" si="72"/>
        <v xml:space="preserve"> </v>
      </c>
      <c r="AX52" s="3" t="str">
        <f t="shared" si="73"/>
        <v xml:space="preserve"> </v>
      </c>
      <c r="AY52" s="3" t="str">
        <f t="shared" si="74"/>
        <v xml:space="preserve"> </v>
      </c>
      <c r="AZ52" s="3" t="str">
        <f t="shared" si="75"/>
        <v xml:space="preserve"> </v>
      </c>
      <c r="BA52" s="3" t="str">
        <f>IF(AA52+AC52+AE52+AF52+AG52+AH52+AI52+AJ52+AK52+AL52+AM52+AN52+AO52+AP52+AQ52+AR52+AS52+AT52&gt;=D52," ","GRESEALA")</f>
        <v xml:space="preserve"> </v>
      </c>
      <c r="BB52" s="3" t="str">
        <f t="shared" si="77"/>
        <v xml:space="preserve"> </v>
      </c>
      <c r="BC52" s="3" t="str">
        <f t="shared" si="78"/>
        <v xml:space="preserve"> </v>
      </c>
      <c r="BD52" s="3" t="str">
        <f t="shared" si="79"/>
        <v xml:space="preserve"> </v>
      </c>
      <c r="BE52" s="3" t="str">
        <f t="shared" si="80"/>
        <v xml:space="preserve"> </v>
      </c>
      <c r="BF52" s="3" t="str">
        <f t="shared" si="81"/>
        <v xml:space="preserve"> </v>
      </c>
      <c r="BG52" s="20" t="str">
        <f>IF(D52=X52," ","GRESEALA")</f>
        <v xml:space="preserve"> </v>
      </c>
      <c r="BH52" s="65"/>
      <c r="BI52" s="65"/>
      <c r="BJ52" s="65"/>
      <c r="BK52" s="65"/>
      <c r="BL52" s="6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35"/>
      <c r="GR52" s="35"/>
      <c r="GS52" s="35"/>
      <c r="GT52" s="35"/>
      <c r="GU52" s="35"/>
      <c r="GV52" s="35"/>
      <c r="GW52" s="35"/>
      <c r="GX52" s="35"/>
      <c r="GY52" s="35"/>
      <c r="GZ52" s="35"/>
      <c r="HA52" s="35"/>
      <c r="HB52" s="35"/>
      <c r="HC52" s="35"/>
      <c r="HD52" s="35"/>
      <c r="HE52" s="35"/>
      <c r="HF52" s="35"/>
      <c r="HG52" s="35"/>
      <c r="HH52" s="35"/>
      <c r="HI52" s="35"/>
      <c r="HJ52" s="35"/>
      <c r="HK52" s="35"/>
      <c r="HL52" s="35"/>
      <c r="HM52" s="35"/>
      <c r="HN52" s="35"/>
      <c r="HO52" s="35"/>
      <c r="HP52" s="35"/>
    </row>
    <row r="53" spans="2:224" ht="61.5" customHeight="1" x14ac:dyDescent="0.35">
      <c r="B53" s="55">
        <v>8</v>
      </c>
      <c r="C53" s="69" t="s">
        <v>104</v>
      </c>
      <c r="D53" s="21">
        <f t="shared" si="11"/>
        <v>0</v>
      </c>
      <c r="E53" s="57">
        <v>0</v>
      </c>
      <c r="F53" s="57">
        <v>0</v>
      </c>
      <c r="G53" s="12">
        <f>0</f>
        <v>0</v>
      </c>
      <c r="H53" s="12">
        <f>0</f>
        <v>0</v>
      </c>
      <c r="I53" s="12">
        <f>0</f>
        <v>0</v>
      </c>
      <c r="J53" s="12">
        <f>0</f>
        <v>0</v>
      </c>
      <c r="K53" s="12">
        <f>0</f>
        <v>0</v>
      </c>
      <c r="L53" s="12">
        <f>0</f>
        <v>0</v>
      </c>
      <c r="M53" s="57">
        <v>0</v>
      </c>
      <c r="N53" s="57">
        <v>0</v>
      </c>
      <c r="O53" s="57">
        <v>0</v>
      </c>
      <c r="P53" s="57">
        <v>0</v>
      </c>
      <c r="Q53" s="57">
        <v>0</v>
      </c>
      <c r="R53" s="57">
        <v>0</v>
      </c>
      <c r="S53" s="57">
        <v>0</v>
      </c>
      <c r="T53" s="57">
        <v>0</v>
      </c>
      <c r="U53" s="57">
        <v>0</v>
      </c>
      <c r="V53" s="57">
        <v>0</v>
      </c>
      <c r="W53" s="57">
        <v>0</v>
      </c>
      <c r="X53" s="57">
        <v>0</v>
      </c>
      <c r="Y53" s="57">
        <v>0</v>
      </c>
      <c r="Z53" s="12">
        <f>0</f>
        <v>0</v>
      </c>
      <c r="AA53" s="12">
        <f>0</f>
        <v>0</v>
      </c>
      <c r="AB53" s="12">
        <f>0</f>
        <v>0</v>
      </c>
      <c r="AC53" s="57">
        <v>0</v>
      </c>
      <c r="AD53" s="57">
        <v>0</v>
      </c>
      <c r="AE53" s="57">
        <v>0</v>
      </c>
      <c r="AF53" s="57">
        <v>0</v>
      </c>
      <c r="AG53" s="57">
        <v>0</v>
      </c>
      <c r="AH53" s="12">
        <f>0</f>
        <v>0</v>
      </c>
      <c r="AI53" s="57">
        <v>0</v>
      </c>
      <c r="AJ53" s="57">
        <v>0</v>
      </c>
      <c r="AK53" s="57">
        <v>0</v>
      </c>
      <c r="AL53" s="57">
        <v>0</v>
      </c>
      <c r="AM53" s="57">
        <v>0</v>
      </c>
      <c r="AN53" s="57">
        <v>0</v>
      </c>
      <c r="AO53" s="57">
        <v>0</v>
      </c>
      <c r="AP53" s="57">
        <v>0</v>
      </c>
      <c r="AQ53" s="57">
        <v>0</v>
      </c>
      <c r="AR53" s="57">
        <v>0</v>
      </c>
      <c r="AS53" s="57">
        <v>0</v>
      </c>
      <c r="AT53" s="57">
        <v>0</v>
      </c>
      <c r="AU53" s="58"/>
      <c r="AV53" s="3" t="str">
        <f t="shared" ref="AV53" si="82">IF(E53+F53=D53," ","GRESEALA")</f>
        <v xml:space="preserve"> </v>
      </c>
      <c r="AW53" s="3" t="str">
        <f t="shared" ref="AW53" si="83">IF(G53+I53+K53+L53+M53=D53," ","GRESEALA")</f>
        <v xml:space="preserve"> </v>
      </c>
      <c r="AX53" s="3" t="str">
        <f t="shared" ref="AX53" si="84">IF(O53+P53=D53," ","GRESEALA")</f>
        <v xml:space="preserve"> </v>
      </c>
      <c r="AY53" s="3" t="str">
        <f t="shared" ref="AY53" si="85">IF(Q53+S53+T53+U53+V53+W53=D53," ","GRESEALA")</f>
        <v xml:space="preserve"> </v>
      </c>
      <c r="AZ53" s="3" t="str">
        <f t="shared" ref="AZ53" si="86">IF(X53+Y53+Z53=D53," ","GRESEALA")</f>
        <v xml:space="preserve"> </v>
      </c>
      <c r="BA53" s="3" t="str">
        <f>IF(AC53+AE53+AF53+AG53+AI53+AJ53+AK53+AL53+AM53+AN53+AO53+AP53+AQ53+AR53+AS53+AT53&gt;=D53," ","GRESEALA")</f>
        <v xml:space="preserve"> </v>
      </c>
      <c r="BB53" s="3" t="str">
        <f t="shared" ref="BB53" si="87">IF(H53&lt;=G53," ","GRESEALA")</f>
        <v xml:space="preserve"> </v>
      </c>
      <c r="BC53" s="3" t="str">
        <f t="shared" ref="BC53" si="88">IF(J53&lt;=I53," ","GRESEALA")</f>
        <v xml:space="preserve"> </v>
      </c>
      <c r="BD53" s="3" t="str">
        <f t="shared" ref="BD53" si="89">IF(N53&lt;=M53," ","GRESEALA")</f>
        <v xml:space="preserve"> </v>
      </c>
      <c r="BE53" s="3" t="str">
        <f t="shared" ref="BE53" si="90">IF(R53&lt;=Q53," ","GRESEALA")</f>
        <v xml:space="preserve"> </v>
      </c>
      <c r="BF53" s="3" t="str">
        <f t="shared" ref="BF53" si="91">IF(AT53&lt;=D53," ","GRESEALA")</f>
        <v xml:space="preserve"> </v>
      </c>
      <c r="BG53" s="65"/>
      <c r="BH53" s="65"/>
      <c r="BI53" s="65"/>
      <c r="BJ53" s="65"/>
      <c r="BK53" s="65"/>
      <c r="BL53" s="65"/>
      <c r="BM53" s="46"/>
    </row>
    <row r="54" spans="2:224" ht="61.5" customHeight="1" x14ac:dyDescent="0.35">
      <c r="B54" s="86">
        <v>9</v>
      </c>
      <c r="C54" s="87" t="s">
        <v>164</v>
      </c>
      <c r="D54" s="22">
        <f t="shared" ref="D54:D55" si="92">E54+F54</f>
        <v>0</v>
      </c>
      <c r="E54" s="57">
        <v>0</v>
      </c>
      <c r="F54" s="57">
        <v>0</v>
      </c>
      <c r="G54" s="61">
        <v>0</v>
      </c>
      <c r="H54" s="61">
        <v>0</v>
      </c>
      <c r="I54" s="61">
        <v>0</v>
      </c>
      <c r="J54" s="61">
        <v>0</v>
      </c>
      <c r="K54" s="61">
        <v>0</v>
      </c>
      <c r="L54" s="61">
        <v>0</v>
      </c>
      <c r="M54" s="57">
        <v>0</v>
      </c>
      <c r="N54" s="57">
        <v>0</v>
      </c>
      <c r="O54" s="57">
        <v>0</v>
      </c>
      <c r="P54" s="57">
        <v>0</v>
      </c>
      <c r="Q54" s="57">
        <v>0</v>
      </c>
      <c r="R54" s="57">
        <v>0</v>
      </c>
      <c r="S54" s="57">
        <v>0</v>
      </c>
      <c r="T54" s="57">
        <v>0</v>
      </c>
      <c r="U54" s="57">
        <v>0</v>
      </c>
      <c r="V54" s="57">
        <v>0</v>
      </c>
      <c r="W54" s="57">
        <v>0</v>
      </c>
      <c r="X54" s="57">
        <v>0</v>
      </c>
      <c r="Y54" s="57">
        <v>0</v>
      </c>
      <c r="Z54" s="12">
        <f>0</f>
        <v>0</v>
      </c>
      <c r="AA54" s="57">
        <v>0</v>
      </c>
      <c r="AB54" s="57">
        <v>0</v>
      </c>
      <c r="AC54" s="57">
        <v>0</v>
      </c>
      <c r="AD54" s="57">
        <v>0</v>
      </c>
      <c r="AE54" s="57">
        <v>0</v>
      </c>
      <c r="AF54" s="57">
        <v>0</v>
      </c>
      <c r="AG54" s="57">
        <v>0</v>
      </c>
      <c r="AH54" s="12">
        <f>0</f>
        <v>0</v>
      </c>
      <c r="AI54" s="57">
        <v>0</v>
      </c>
      <c r="AJ54" s="57">
        <v>0</v>
      </c>
      <c r="AK54" s="57">
        <v>0</v>
      </c>
      <c r="AL54" s="57">
        <v>0</v>
      </c>
      <c r="AM54" s="57">
        <v>0</v>
      </c>
      <c r="AN54" s="57">
        <v>0</v>
      </c>
      <c r="AO54" s="57">
        <v>0</v>
      </c>
      <c r="AP54" s="57">
        <v>0</v>
      </c>
      <c r="AQ54" s="57">
        <v>0</v>
      </c>
      <c r="AR54" s="57">
        <v>0</v>
      </c>
      <c r="AS54" s="85"/>
      <c r="AT54" s="57">
        <v>0</v>
      </c>
      <c r="AU54" s="58"/>
      <c r="AV54" s="3" t="str">
        <f t="shared" ref="AV54" si="93">IF(E54+F54=D54," ","GRESEALA")</f>
        <v xml:space="preserve"> </v>
      </c>
      <c r="AW54" s="3" t="str">
        <f t="shared" ref="AW54" si="94">IF(G54+I54+K54+L54+M54=D54," ","GRESEALA")</f>
        <v xml:space="preserve"> </v>
      </c>
      <c r="AX54" s="3" t="str">
        <f t="shared" ref="AX54" si="95">IF(O54+P54=D54," ","GRESEALA")</f>
        <v xml:space="preserve"> </v>
      </c>
      <c r="AY54" s="3" t="str">
        <f t="shared" ref="AY54" si="96">IF(Q54+S54+T54+U54+V54+W54=D54," ","GRESEALA")</f>
        <v xml:space="preserve"> </v>
      </c>
      <c r="AZ54" s="3" t="str">
        <f t="shared" ref="AZ54" si="97">IF(X54+Y54+Z54=D54," ","GRESEALA")</f>
        <v xml:space="preserve"> </v>
      </c>
      <c r="BA54" s="3" t="str">
        <f>IF(AA54+AC54+AE54+AF54+AG54+AI54+AJ54+AK54+AL54+AM54+AN54+AO54+AP54+AQ54+AR54+AS54+AT54&gt;=D54," ","GRESEALA")</f>
        <v xml:space="preserve"> </v>
      </c>
      <c r="BB54" s="3" t="str">
        <f t="shared" ref="BB54" si="98">IF(H54&lt;=G54," ","GRESEALA")</f>
        <v xml:space="preserve"> </v>
      </c>
      <c r="BC54" s="3" t="str">
        <f t="shared" ref="BC54" si="99">IF(J54&lt;=I54," ","GRESEALA")</f>
        <v xml:space="preserve"> </v>
      </c>
      <c r="BD54" s="3" t="str">
        <f t="shared" ref="BD54" si="100">IF(N54&lt;=M54," ","GRESEALA")</f>
        <v xml:space="preserve"> </v>
      </c>
      <c r="BE54" s="3" t="str">
        <f t="shared" ref="BE54" si="101">IF(R54&lt;=Q54," ","GRESEALA")</f>
        <v xml:space="preserve"> </v>
      </c>
      <c r="BF54" s="3" t="str">
        <f t="shared" ref="BF54" si="102">IF(AT54&lt;=D54," ","GRESEALA")</f>
        <v xml:space="preserve"> </v>
      </c>
      <c r="BG54" s="20" t="str">
        <f>IF(D54=AS54," ","GRESEALA")</f>
        <v xml:space="preserve"> </v>
      </c>
      <c r="BH54" s="65"/>
      <c r="BI54" s="65"/>
      <c r="BJ54" s="65"/>
      <c r="BK54" s="65"/>
      <c r="BL54" s="65"/>
      <c r="BM54" s="46"/>
    </row>
    <row r="55" spans="2:224" ht="61.5" customHeight="1" x14ac:dyDescent="0.35">
      <c r="B55" s="86">
        <v>10</v>
      </c>
      <c r="C55" s="87" t="s">
        <v>165</v>
      </c>
      <c r="D55" s="22">
        <f t="shared" si="92"/>
        <v>0</v>
      </c>
      <c r="E55" s="57">
        <v>0</v>
      </c>
      <c r="F55" s="57">
        <v>0</v>
      </c>
      <c r="G55" s="61">
        <v>0</v>
      </c>
      <c r="H55" s="61">
        <v>0</v>
      </c>
      <c r="I55" s="61">
        <v>0</v>
      </c>
      <c r="J55" s="61">
        <v>0</v>
      </c>
      <c r="K55" s="61">
        <v>0</v>
      </c>
      <c r="L55" s="61">
        <v>0</v>
      </c>
      <c r="M55" s="57">
        <v>0</v>
      </c>
      <c r="N55" s="57">
        <v>0</v>
      </c>
      <c r="O55" s="57">
        <v>0</v>
      </c>
      <c r="P55" s="57">
        <v>0</v>
      </c>
      <c r="Q55" s="57">
        <v>0</v>
      </c>
      <c r="R55" s="57">
        <v>0</v>
      </c>
      <c r="S55" s="57">
        <v>0</v>
      </c>
      <c r="T55" s="57">
        <v>0</v>
      </c>
      <c r="U55" s="57">
        <v>0</v>
      </c>
      <c r="V55" s="57">
        <v>0</v>
      </c>
      <c r="W55" s="57">
        <v>0</v>
      </c>
      <c r="X55" s="57">
        <v>0</v>
      </c>
      <c r="Y55" s="57">
        <v>0</v>
      </c>
      <c r="Z55" s="12">
        <f>0</f>
        <v>0</v>
      </c>
      <c r="AA55" s="57">
        <v>0</v>
      </c>
      <c r="AB55" s="57">
        <v>0</v>
      </c>
      <c r="AC55" s="57">
        <v>0</v>
      </c>
      <c r="AD55" s="57">
        <v>0</v>
      </c>
      <c r="AE55" s="57">
        <v>0</v>
      </c>
      <c r="AF55" s="57">
        <v>0</v>
      </c>
      <c r="AG55" s="57">
        <v>0</v>
      </c>
      <c r="AH55" s="12">
        <f>0</f>
        <v>0</v>
      </c>
      <c r="AI55" s="85"/>
      <c r="AJ55" s="57">
        <v>0</v>
      </c>
      <c r="AK55" s="57">
        <v>0</v>
      </c>
      <c r="AL55" s="57">
        <v>0</v>
      </c>
      <c r="AM55" s="57">
        <v>0</v>
      </c>
      <c r="AN55" s="57">
        <v>0</v>
      </c>
      <c r="AO55" s="57">
        <v>0</v>
      </c>
      <c r="AP55" s="57">
        <v>0</v>
      </c>
      <c r="AQ55" s="57">
        <v>0</v>
      </c>
      <c r="AR55" s="57">
        <v>0</v>
      </c>
      <c r="AS55" s="57">
        <v>0</v>
      </c>
      <c r="AT55" s="57">
        <v>0</v>
      </c>
      <c r="AU55" s="58"/>
      <c r="AV55" s="3" t="str">
        <f t="shared" ref="AV55" si="103">IF(E55+F55=D55," ","GRESEALA")</f>
        <v xml:space="preserve"> </v>
      </c>
      <c r="AW55" s="3" t="str">
        <f t="shared" ref="AW55" si="104">IF(G55+I55+K55+L55+M55=D55," ","GRESEALA")</f>
        <v xml:space="preserve"> </v>
      </c>
      <c r="AX55" s="3" t="str">
        <f t="shared" ref="AX55" si="105">IF(O55+P55=D55," ","GRESEALA")</f>
        <v xml:space="preserve"> </v>
      </c>
      <c r="AY55" s="3" t="str">
        <f t="shared" ref="AY55" si="106">IF(Q55+S55+T55+U55+V55+W55=D55," ","GRESEALA")</f>
        <v xml:space="preserve"> </v>
      </c>
      <c r="AZ55" s="3" t="str">
        <f t="shared" ref="AZ55" si="107">IF(X55+Y55+Z55=D55," ","GRESEALA")</f>
        <v xml:space="preserve"> </v>
      </c>
      <c r="BA55" s="3" t="str">
        <f>IF(AA55+AC55+AE55+AF55+AG55+AI55+AJ55+AK55+AL55+AM55+AN55+AO55+AP55+AQ55+AR55+AS55+AT55&gt;=D55," ","GRESEALA")</f>
        <v xml:space="preserve"> </v>
      </c>
      <c r="BB55" s="3" t="str">
        <f t="shared" ref="BB55" si="108">IF(H55&lt;=G55," ","GRESEALA")</f>
        <v xml:space="preserve"> </v>
      </c>
      <c r="BC55" s="3" t="str">
        <f t="shared" ref="BC55" si="109">IF(J55&lt;=I55," ","GRESEALA")</f>
        <v xml:space="preserve"> </v>
      </c>
      <c r="BD55" s="3" t="str">
        <f t="shared" ref="BD55" si="110">IF(N55&lt;=M55," ","GRESEALA")</f>
        <v xml:space="preserve"> </v>
      </c>
      <c r="BE55" s="3" t="str">
        <f t="shared" ref="BE55" si="111">IF(R55&lt;=Q55," ","GRESEALA")</f>
        <v xml:space="preserve"> </v>
      </c>
      <c r="BF55" s="3" t="str">
        <f t="shared" ref="BF55" si="112">IF(AT55&lt;=D55," ","GRESEALA")</f>
        <v xml:space="preserve"> </v>
      </c>
      <c r="BG55" s="20" t="str">
        <f>IF(D55=AI55," ","GRESEALA")</f>
        <v xml:space="preserve"> </v>
      </c>
      <c r="BH55" s="65"/>
      <c r="BI55" s="65"/>
      <c r="BJ55" s="65"/>
      <c r="BK55" s="65"/>
      <c r="BL55" s="65"/>
      <c r="BM55" s="46"/>
    </row>
    <row r="56" spans="2:224" ht="42" customHeight="1" x14ac:dyDescent="0.35">
      <c r="B56" s="47">
        <v>11</v>
      </c>
      <c r="C56" s="48" t="s">
        <v>105</v>
      </c>
      <c r="D56" s="8">
        <f t="shared" si="11"/>
        <v>1</v>
      </c>
      <c r="E56" s="15">
        <f>E57+E58+E59</f>
        <v>1</v>
      </c>
      <c r="F56" s="15">
        <f t="shared" ref="F56:AT56" si="113">F57+F58+F59</f>
        <v>0</v>
      </c>
      <c r="G56" s="15">
        <f t="shared" si="113"/>
        <v>1</v>
      </c>
      <c r="H56" s="15">
        <f t="shared" si="113"/>
        <v>1</v>
      </c>
      <c r="I56" s="15">
        <f t="shared" si="113"/>
        <v>0</v>
      </c>
      <c r="J56" s="15">
        <f t="shared" si="113"/>
        <v>0</v>
      </c>
      <c r="K56" s="15">
        <f t="shared" si="113"/>
        <v>0</v>
      </c>
      <c r="L56" s="15">
        <f t="shared" si="113"/>
        <v>0</v>
      </c>
      <c r="M56" s="15">
        <f t="shared" si="113"/>
        <v>0</v>
      </c>
      <c r="N56" s="15">
        <f t="shared" si="113"/>
        <v>0</v>
      </c>
      <c r="O56" s="15">
        <f t="shared" si="113"/>
        <v>1</v>
      </c>
      <c r="P56" s="15">
        <f t="shared" si="113"/>
        <v>0</v>
      </c>
      <c r="Q56" s="15">
        <f t="shared" si="113"/>
        <v>0</v>
      </c>
      <c r="R56" s="15">
        <f t="shared" si="113"/>
        <v>0</v>
      </c>
      <c r="S56" s="15">
        <f t="shared" si="113"/>
        <v>0</v>
      </c>
      <c r="T56" s="15">
        <f t="shared" si="113"/>
        <v>0</v>
      </c>
      <c r="U56" s="15">
        <f t="shared" si="113"/>
        <v>0</v>
      </c>
      <c r="V56" s="15">
        <f t="shared" si="113"/>
        <v>0</v>
      </c>
      <c r="W56" s="15">
        <f t="shared" si="113"/>
        <v>1</v>
      </c>
      <c r="X56" s="15">
        <f t="shared" si="113"/>
        <v>1</v>
      </c>
      <c r="Y56" s="15">
        <f t="shared" si="113"/>
        <v>0</v>
      </c>
      <c r="Z56" s="16">
        <f t="shared" si="113"/>
        <v>0</v>
      </c>
      <c r="AA56" s="15">
        <f t="shared" si="113"/>
        <v>0</v>
      </c>
      <c r="AB56" s="15">
        <f t="shared" si="113"/>
        <v>0</v>
      </c>
      <c r="AC56" s="15">
        <f t="shared" si="113"/>
        <v>0</v>
      </c>
      <c r="AD56" s="15">
        <f t="shared" si="113"/>
        <v>0</v>
      </c>
      <c r="AE56" s="15">
        <f t="shared" si="113"/>
        <v>0</v>
      </c>
      <c r="AF56" s="15">
        <f t="shared" si="113"/>
        <v>0</v>
      </c>
      <c r="AG56" s="15">
        <f t="shared" si="113"/>
        <v>0</v>
      </c>
      <c r="AH56" s="15">
        <f t="shared" si="113"/>
        <v>0</v>
      </c>
      <c r="AI56" s="15">
        <f t="shared" si="113"/>
        <v>0</v>
      </c>
      <c r="AJ56" s="15">
        <f t="shared" si="113"/>
        <v>0</v>
      </c>
      <c r="AK56" s="15">
        <f t="shared" si="113"/>
        <v>0</v>
      </c>
      <c r="AL56" s="15">
        <f t="shared" si="113"/>
        <v>0</v>
      </c>
      <c r="AM56" s="15">
        <f t="shared" si="113"/>
        <v>0</v>
      </c>
      <c r="AN56" s="15">
        <f t="shared" si="113"/>
        <v>0</v>
      </c>
      <c r="AO56" s="15">
        <f t="shared" si="113"/>
        <v>0</v>
      </c>
      <c r="AP56" s="15">
        <f t="shared" si="113"/>
        <v>0</v>
      </c>
      <c r="AQ56" s="15">
        <f t="shared" si="113"/>
        <v>0</v>
      </c>
      <c r="AR56" s="15">
        <f t="shared" si="113"/>
        <v>0</v>
      </c>
      <c r="AS56" s="15">
        <f t="shared" si="113"/>
        <v>0</v>
      </c>
      <c r="AT56" s="15">
        <f t="shared" si="113"/>
        <v>1</v>
      </c>
      <c r="AU56" s="71"/>
      <c r="AV56" s="3" t="str">
        <f t="shared" ref="AV56" si="114">IF(E56+F56=D56," ","GRESEALA")</f>
        <v xml:space="preserve"> </v>
      </c>
      <c r="AW56" s="3" t="str">
        <f t="shared" ref="AW56" si="115">IF(G56+I56+K56+L56+M56=D56," ","GRESEALA")</f>
        <v xml:space="preserve"> </v>
      </c>
      <c r="AX56" s="3" t="str">
        <f t="shared" ref="AX56" si="116">IF(O56+P56=D56," ","GRESEALA")</f>
        <v xml:space="preserve"> </v>
      </c>
      <c r="AY56" s="3" t="str">
        <f t="shared" ref="AY56" si="117">IF(Q56+S56+T56+U56+V56+W56=D56," ","GRESEALA")</f>
        <v xml:space="preserve"> </v>
      </c>
      <c r="AZ56" s="3" t="str">
        <f t="shared" ref="AZ56" si="118">IF(X56+Y56+Z56=D56," ","GRESEALA")</f>
        <v xml:space="preserve"> </v>
      </c>
      <c r="BA56" s="3" t="str">
        <f>IF(AA56+AC56+AE56+AF56+AG56+AH56+AI56+AJ56+AK56+AL56+AM56+AN56+AO56+AP56+AQ56+AR56+AS56+AT56&gt;=D56," ","GRESEALA")</f>
        <v xml:space="preserve"> </v>
      </c>
      <c r="BB56" s="3" t="str">
        <f t="shared" ref="BB56" si="119">IF(H56&lt;=G56," ","GRESEALA")</f>
        <v xml:space="preserve"> </v>
      </c>
      <c r="BC56" s="3" t="str">
        <f t="shared" ref="BC56" si="120">IF(J56&lt;=I56," ","GRESEALA")</f>
        <v xml:space="preserve"> </v>
      </c>
      <c r="BD56" s="3" t="str">
        <f t="shared" ref="BD56" si="121">IF(N56&lt;=M56," ","GRESEALA")</f>
        <v xml:space="preserve"> </v>
      </c>
      <c r="BE56" s="3" t="str">
        <f t="shared" ref="BE56" si="122">IF(R56&lt;=Q56," ","GRESEALA")</f>
        <v xml:space="preserve"> </v>
      </c>
      <c r="BF56" s="3" t="str">
        <f t="shared" ref="BF56" si="123">IF(AT56&lt;=D56," ","GRESEALA")</f>
        <v xml:space="preserve"> </v>
      </c>
      <c r="BG56" s="65"/>
      <c r="BH56" s="65"/>
      <c r="BI56" s="65"/>
      <c r="BJ56" s="65"/>
      <c r="BK56" s="65"/>
      <c r="BL56" s="65"/>
    </row>
    <row r="57" spans="2:224" ht="50.25" customHeight="1" x14ac:dyDescent="0.35">
      <c r="B57" s="55" t="s">
        <v>171</v>
      </c>
      <c r="C57" s="88" t="s">
        <v>106</v>
      </c>
      <c r="D57" s="14">
        <f t="shared" si="11"/>
        <v>0</v>
      </c>
      <c r="E57" s="57">
        <v>0</v>
      </c>
      <c r="F57" s="57">
        <v>0</v>
      </c>
      <c r="G57" s="57">
        <v>0</v>
      </c>
      <c r="H57" s="57">
        <v>0</v>
      </c>
      <c r="I57" s="57">
        <v>0</v>
      </c>
      <c r="J57" s="57">
        <v>0</v>
      </c>
      <c r="K57" s="57">
        <v>0</v>
      </c>
      <c r="L57" s="57">
        <v>0</v>
      </c>
      <c r="M57" s="57">
        <v>0</v>
      </c>
      <c r="N57" s="57">
        <v>0</v>
      </c>
      <c r="O57" s="57">
        <v>0</v>
      </c>
      <c r="P57" s="57">
        <v>0</v>
      </c>
      <c r="Q57" s="57">
        <v>0</v>
      </c>
      <c r="R57" s="57">
        <v>0</v>
      </c>
      <c r="S57" s="57">
        <v>0</v>
      </c>
      <c r="T57" s="57">
        <v>0</v>
      </c>
      <c r="U57" s="57">
        <v>0</v>
      </c>
      <c r="V57" s="57">
        <v>0</v>
      </c>
      <c r="W57" s="57">
        <v>0</v>
      </c>
      <c r="X57" s="57">
        <v>0</v>
      </c>
      <c r="Y57" s="57">
        <v>0</v>
      </c>
      <c r="Z57" s="12">
        <f>0</f>
        <v>0</v>
      </c>
      <c r="AA57" s="57">
        <v>0</v>
      </c>
      <c r="AB57" s="57">
        <v>0</v>
      </c>
      <c r="AC57" s="57">
        <v>0</v>
      </c>
      <c r="AD57" s="57">
        <v>0</v>
      </c>
      <c r="AE57" s="57">
        <v>0</v>
      </c>
      <c r="AF57" s="57">
        <v>0</v>
      </c>
      <c r="AG57" s="57">
        <v>0</v>
      </c>
      <c r="AH57" s="57">
        <v>0</v>
      </c>
      <c r="AI57" s="57">
        <v>0</v>
      </c>
      <c r="AJ57" s="57">
        <v>0</v>
      </c>
      <c r="AK57" s="57">
        <v>0</v>
      </c>
      <c r="AL57" s="57">
        <v>0</v>
      </c>
      <c r="AM57" s="57">
        <v>0</v>
      </c>
      <c r="AN57" s="57">
        <v>0</v>
      </c>
      <c r="AO57" s="57">
        <v>0</v>
      </c>
      <c r="AP57" s="57">
        <v>0</v>
      </c>
      <c r="AQ57" s="57">
        <v>0</v>
      </c>
      <c r="AR57" s="57">
        <v>0</v>
      </c>
      <c r="AS57" s="57">
        <v>0</v>
      </c>
      <c r="AT57" s="57">
        <v>0</v>
      </c>
      <c r="AU57" s="58"/>
      <c r="AV57" s="3" t="str">
        <f t="shared" ref="AV57:AV80" si="124">IF(E57+F57=D57," ","GRESEALA")</f>
        <v xml:space="preserve"> </v>
      </c>
      <c r="AW57" s="3" t="str">
        <f t="shared" ref="AW57:AW80" si="125">IF(G57+I57+K57+L57+M57=D57," ","GRESEALA")</f>
        <v xml:space="preserve"> </v>
      </c>
      <c r="AX57" s="3" t="str">
        <f t="shared" ref="AX57:AX80" si="126">IF(O57+P57=D57," ","GRESEALA")</f>
        <v xml:space="preserve"> </v>
      </c>
      <c r="AY57" s="3" t="str">
        <f t="shared" ref="AY57:AY80" si="127">IF(Q57+S57+T57+U57+V57+W57=D57," ","GRESEALA")</f>
        <v xml:space="preserve"> </v>
      </c>
      <c r="AZ57" s="3" t="str">
        <f t="shared" ref="AZ57:AZ80" si="128">IF(X57+Y57+Z57=D57," ","GRESEALA")</f>
        <v xml:space="preserve"> </v>
      </c>
      <c r="BA57" s="3" t="str">
        <f t="shared" ref="BA57:BA80" si="129">IF(AA57+AC57+AE57+AF57+AG57+AH57+AI57+AJ57+AK57+AL57+AM57+AN57+AO57+AP57+AQ57+AR57+AS57+AT57&gt;=D57," ","GRESEALA")</f>
        <v xml:space="preserve"> </v>
      </c>
      <c r="BB57" s="3" t="str">
        <f t="shared" ref="BB57:BB80" si="130">IF(H57&lt;=G57," ","GRESEALA")</f>
        <v xml:space="preserve"> </v>
      </c>
      <c r="BC57" s="3" t="str">
        <f t="shared" ref="BC57:BC80" si="131">IF(J57&lt;=I57," ","GRESEALA")</f>
        <v xml:space="preserve"> </v>
      </c>
      <c r="BD57" s="3" t="str">
        <f t="shared" ref="BD57:BD80" si="132">IF(N57&lt;=M57," ","GRESEALA")</f>
        <v xml:space="preserve"> </v>
      </c>
      <c r="BE57" s="3" t="str">
        <f t="shared" ref="BE57:BE80" si="133">IF(R57&lt;=Q57," ","GRESEALA")</f>
        <v xml:space="preserve"> </v>
      </c>
      <c r="BF57" s="3" t="str">
        <f t="shared" ref="BF57:BF80" si="134">IF(AT57&lt;=D57," ","GRESEALA")</f>
        <v xml:space="preserve"> </v>
      </c>
      <c r="BG57" s="65"/>
      <c r="BH57" s="65"/>
      <c r="BI57" s="65"/>
      <c r="BJ57" s="65"/>
      <c r="BK57" s="65"/>
      <c r="BL57" s="65"/>
    </row>
    <row r="58" spans="2:224" ht="41.25" customHeight="1" x14ac:dyDescent="0.35">
      <c r="B58" s="55" t="s">
        <v>172</v>
      </c>
      <c r="C58" s="88" t="s">
        <v>107</v>
      </c>
      <c r="D58" s="18">
        <f t="shared" si="11"/>
        <v>0</v>
      </c>
      <c r="E58" s="57">
        <v>0</v>
      </c>
      <c r="F58" s="57">
        <v>0</v>
      </c>
      <c r="G58" s="57">
        <v>0</v>
      </c>
      <c r="H58" s="57">
        <v>0</v>
      </c>
      <c r="I58" s="57">
        <v>0</v>
      </c>
      <c r="J58" s="57">
        <v>0</v>
      </c>
      <c r="K58" s="57">
        <v>0</v>
      </c>
      <c r="L58" s="57">
        <v>0</v>
      </c>
      <c r="M58" s="57">
        <v>0</v>
      </c>
      <c r="N58" s="57">
        <v>0</v>
      </c>
      <c r="O58" s="57">
        <v>0</v>
      </c>
      <c r="P58" s="57">
        <v>0</v>
      </c>
      <c r="Q58" s="57">
        <v>0</v>
      </c>
      <c r="R58" s="57">
        <v>0</v>
      </c>
      <c r="S58" s="57">
        <v>0</v>
      </c>
      <c r="T58" s="57">
        <v>0</v>
      </c>
      <c r="U58" s="57">
        <v>0</v>
      </c>
      <c r="V58" s="57">
        <v>0</v>
      </c>
      <c r="W58" s="57">
        <v>0</v>
      </c>
      <c r="X58" s="57">
        <v>0</v>
      </c>
      <c r="Y58" s="57">
        <v>0</v>
      </c>
      <c r="Z58" s="12">
        <f>0</f>
        <v>0</v>
      </c>
      <c r="AA58" s="57">
        <v>0</v>
      </c>
      <c r="AB58" s="57">
        <v>0</v>
      </c>
      <c r="AC58" s="57">
        <v>0</v>
      </c>
      <c r="AD58" s="57">
        <v>0</v>
      </c>
      <c r="AE58" s="57">
        <v>0</v>
      </c>
      <c r="AF58" s="57">
        <v>0</v>
      </c>
      <c r="AG58" s="57">
        <v>0</v>
      </c>
      <c r="AH58" s="57">
        <v>0</v>
      </c>
      <c r="AI58" s="57">
        <v>0</v>
      </c>
      <c r="AJ58" s="57">
        <v>0</v>
      </c>
      <c r="AK58" s="57">
        <v>0</v>
      </c>
      <c r="AL58" s="57">
        <v>0</v>
      </c>
      <c r="AM58" s="57">
        <v>0</v>
      </c>
      <c r="AN58" s="57">
        <v>0</v>
      </c>
      <c r="AO58" s="57">
        <v>0</v>
      </c>
      <c r="AP58" s="57">
        <v>0</v>
      </c>
      <c r="AQ58" s="57">
        <v>0</v>
      </c>
      <c r="AR58" s="57">
        <v>0</v>
      </c>
      <c r="AS58" s="57">
        <v>0</v>
      </c>
      <c r="AT58" s="57">
        <v>0</v>
      </c>
      <c r="AU58" s="58"/>
      <c r="AV58" s="3" t="str">
        <f t="shared" si="124"/>
        <v xml:space="preserve"> </v>
      </c>
      <c r="AW58" s="3" t="str">
        <f t="shared" si="125"/>
        <v xml:space="preserve"> </v>
      </c>
      <c r="AX58" s="3" t="str">
        <f t="shared" si="126"/>
        <v xml:space="preserve"> </v>
      </c>
      <c r="AY58" s="3" t="str">
        <f t="shared" si="127"/>
        <v xml:space="preserve"> </v>
      </c>
      <c r="AZ58" s="3" t="str">
        <f t="shared" si="128"/>
        <v xml:space="preserve"> </v>
      </c>
      <c r="BA58" s="3" t="str">
        <f t="shared" si="129"/>
        <v xml:space="preserve"> </v>
      </c>
      <c r="BB58" s="3" t="str">
        <f t="shared" si="130"/>
        <v xml:space="preserve"> </v>
      </c>
      <c r="BC58" s="3" t="str">
        <f t="shared" si="131"/>
        <v xml:space="preserve"> </v>
      </c>
      <c r="BD58" s="3" t="str">
        <f t="shared" si="132"/>
        <v xml:space="preserve"> </v>
      </c>
      <c r="BE58" s="3" t="str">
        <f t="shared" si="133"/>
        <v xml:space="preserve"> </v>
      </c>
      <c r="BF58" s="3" t="str">
        <f t="shared" si="134"/>
        <v xml:space="preserve"> </v>
      </c>
      <c r="BG58" s="65"/>
      <c r="BH58" s="65"/>
      <c r="BI58" s="65"/>
      <c r="BJ58" s="65"/>
      <c r="BK58" s="65"/>
      <c r="BL58" s="65"/>
    </row>
    <row r="59" spans="2:224" ht="31.5" customHeight="1" x14ac:dyDescent="0.35">
      <c r="B59" s="55" t="s">
        <v>173</v>
      </c>
      <c r="C59" s="88" t="s">
        <v>108</v>
      </c>
      <c r="D59" s="18">
        <f t="shared" si="11"/>
        <v>1</v>
      </c>
      <c r="E59" s="57">
        <v>1</v>
      </c>
      <c r="F59" s="57">
        <v>0</v>
      </c>
      <c r="G59" s="57">
        <v>1</v>
      </c>
      <c r="H59" s="57">
        <v>1</v>
      </c>
      <c r="I59" s="57">
        <v>0</v>
      </c>
      <c r="J59" s="57">
        <v>0</v>
      </c>
      <c r="K59" s="57">
        <v>0</v>
      </c>
      <c r="L59" s="57">
        <v>0</v>
      </c>
      <c r="M59" s="57">
        <v>0</v>
      </c>
      <c r="N59" s="57">
        <v>0</v>
      </c>
      <c r="O59" s="57">
        <v>1</v>
      </c>
      <c r="P59" s="57">
        <v>0</v>
      </c>
      <c r="Q59" s="57">
        <v>0</v>
      </c>
      <c r="R59" s="57">
        <v>0</v>
      </c>
      <c r="S59" s="57">
        <v>0</v>
      </c>
      <c r="T59" s="57">
        <v>0</v>
      </c>
      <c r="U59" s="57">
        <v>0</v>
      </c>
      <c r="V59" s="57">
        <v>0</v>
      </c>
      <c r="W59" s="57">
        <v>1</v>
      </c>
      <c r="X59" s="57">
        <v>1</v>
      </c>
      <c r="Y59" s="57">
        <v>0</v>
      </c>
      <c r="Z59" s="12">
        <f>0</f>
        <v>0</v>
      </c>
      <c r="AA59" s="57">
        <v>0</v>
      </c>
      <c r="AB59" s="57">
        <v>0</v>
      </c>
      <c r="AC59" s="57">
        <v>0</v>
      </c>
      <c r="AD59" s="57">
        <v>0</v>
      </c>
      <c r="AE59" s="57">
        <v>0</v>
      </c>
      <c r="AF59" s="57">
        <v>0</v>
      </c>
      <c r="AG59" s="57">
        <v>0</v>
      </c>
      <c r="AH59" s="57">
        <v>0</v>
      </c>
      <c r="AI59" s="57">
        <v>0</v>
      </c>
      <c r="AJ59" s="57">
        <v>0</v>
      </c>
      <c r="AK59" s="57">
        <v>0</v>
      </c>
      <c r="AL59" s="57">
        <v>0</v>
      </c>
      <c r="AM59" s="57">
        <v>0</v>
      </c>
      <c r="AN59" s="57">
        <v>0</v>
      </c>
      <c r="AO59" s="57">
        <v>0</v>
      </c>
      <c r="AP59" s="57">
        <v>0</v>
      </c>
      <c r="AQ59" s="57">
        <v>0</v>
      </c>
      <c r="AR59" s="57">
        <v>0</v>
      </c>
      <c r="AS59" s="57">
        <v>0</v>
      </c>
      <c r="AT59" s="57">
        <v>1</v>
      </c>
      <c r="AU59" s="58"/>
      <c r="AV59" s="3" t="str">
        <f t="shared" si="124"/>
        <v xml:space="preserve"> </v>
      </c>
      <c r="AW59" s="3" t="str">
        <f t="shared" si="125"/>
        <v xml:space="preserve"> </v>
      </c>
      <c r="AX59" s="3" t="str">
        <f t="shared" si="126"/>
        <v xml:space="preserve"> </v>
      </c>
      <c r="AY59" s="3" t="str">
        <f t="shared" si="127"/>
        <v xml:space="preserve"> </v>
      </c>
      <c r="AZ59" s="3" t="str">
        <f t="shared" si="128"/>
        <v xml:space="preserve"> </v>
      </c>
      <c r="BA59" s="3" t="str">
        <f t="shared" si="129"/>
        <v xml:space="preserve"> </v>
      </c>
      <c r="BB59" s="3" t="str">
        <f t="shared" si="130"/>
        <v xml:space="preserve"> </v>
      </c>
      <c r="BC59" s="3" t="str">
        <f t="shared" si="131"/>
        <v xml:space="preserve"> </v>
      </c>
      <c r="BD59" s="3" t="str">
        <f t="shared" si="132"/>
        <v xml:space="preserve"> </v>
      </c>
      <c r="BE59" s="3" t="str">
        <f t="shared" si="133"/>
        <v xml:space="preserve"> </v>
      </c>
      <c r="BF59" s="3" t="str">
        <f t="shared" si="134"/>
        <v xml:space="preserve"> </v>
      </c>
      <c r="BG59" s="65"/>
      <c r="BH59" s="65"/>
      <c r="BI59" s="65"/>
      <c r="BJ59" s="65"/>
      <c r="BK59" s="65"/>
      <c r="BL59" s="65"/>
    </row>
    <row r="60" spans="2:224" ht="45" customHeight="1" x14ac:dyDescent="0.35">
      <c r="B60" s="55">
        <v>12</v>
      </c>
      <c r="C60" s="69" t="s">
        <v>109</v>
      </c>
      <c r="D60" s="18">
        <f t="shared" si="11"/>
        <v>0</v>
      </c>
      <c r="E60" s="57">
        <v>0</v>
      </c>
      <c r="F60" s="57">
        <v>0</v>
      </c>
      <c r="G60" s="57">
        <v>0</v>
      </c>
      <c r="H60" s="57">
        <v>0</v>
      </c>
      <c r="I60" s="57">
        <v>0</v>
      </c>
      <c r="J60" s="57">
        <v>0</v>
      </c>
      <c r="K60" s="57">
        <v>0</v>
      </c>
      <c r="L60" s="57">
        <v>0</v>
      </c>
      <c r="M60" s="57">
        <v>0</v>
      </c>
      <c r="N60" s="57">
        <v>0</v>
      </c>
      <c r="O60" s="57">
        <v>0</v>
      </c>
      <c r="P60" s="57">
        <v>0</v>
      </c>
      <c r="Q60" s="12">
        <f>0</f>
        <v>0</v>
      </c>
      <c r="R60" s="12">
        <f>0</f>
        <v>0</v>
      </c>
      <c r="S60" s="57">
        <v>0</v>
      </c>
      <c r="T60" s="57">
        <v>0</v>
      </c>
      <c r="U60" s="57">
        <v>0</v>
      </c>
      <c r="V60" s="57">
        <v>0</v>
      </c>
      <c r="W60" s="57">
        <v>0</v>
      </c>
      <c r="X60" s="57">
        <v>0</v>
      </c>
      <c r="Y60" s="57">
        <v>0</v>
      </c>
      <c r="Z60" s="12">
        <f>0</f>
        <v>0</v>
      </c>
      <c r="AA60" s="57">
        <v>0</v>
      </c>
      <c r="AB60" s="57">
        <v>0</v>
      </c>
      <c r="AC60" s="57">
        <v>0</v>
      </c>
      <c r="AD60" s="57">
        <v>0</v>
      </c>
      <c r="AE60" s="57">
        <v>0</v>
      </c>
      <c r="AF60" s="57">
        <v>0</v>
      </c>
      <c r="AG60" s="57">
        <v>0</v>
      </c>
      <c r="AH60" s="57">
        <v>0</v>
      </c>
      <c r="AI60" s="57">
        <v>0</v>
      </c>
      <c r="AJ60" s="57">
        <v>0</v>
      </c>
      <c r="AK60" s="57">
        <v>0</v>
      </c>
      <c r="AL60" s="57">
        <v>0</v>
      </c>
      <c r="AM60" s="57">
        <v>0</v>
      </c>
      <c r="AN60" s="57">
        <v>0</v>
      </c>
      <c r="AO60" s="57">
        <v>0</v>
      </c>
      <c r="AP60" s="57">
        <v>0</v>
      </c>
      <c r="AQ60" s="57">
        <v>0</v>
      </c>
      <c r="AR60" s="57">
        <v>0</v>
      </c>
      <c r="AS60" s="57">
        <v>0</v>
      </c>
      <c r="AT60" s="57">
        <v>0</v>
      </c>
      <c r="AU60" s="58"/>
      <c r="AV60" s="3" t="str">
        <f t="shared" si="124"/>
        <v xml:space="preserve"> </v>
      </c>
      <c r="AW60" s="3" t="str">
        <f t="shared" si="125"/>
        <v xml:space="preserve"> </v>
      </c>
      <c r="AX60" s="3" t="str">
        <f t="shared" si="126"/>
        <v xml:space="preserve"> </v>
      </c>
      <c r="AY60" s="3" t="str">
        <f t="shared" si="127"/>
        <v xml:space="preserve"> </v>
      </c>
      <c r="AZ60" s="3" t="str">
        <f t="shared" si="128"/>
        <v xml:space="preserve"> </v>
      </c>
      <c r="BA60" s="3" t="str">
        <f t="shared" si="129"/>
        <v xml:space="preserve"> </v>
      </c>
      <c r="BB60" s="3" t="str">
        <f t="shared" si="130"/>
        <v xml:space="preserve"> </v>
      </c>
      <c r="BC60" s="3" t="str">
        <f t="shared" si="131"/>
        <v xml:space="preserve"> </v>
      </c>
      <c r="BD60" s="3" t="str">
        <f t="shared" si="132"/>
        <v xml:space="preserve"> </v>
      </c>
      <c r="BE60" s="3" t="str">
        <f t="shared" si="133"/>
        <v xml:space="preserve"> </v>
      </c>
      <c r="BF60" s="3" t="str">
        <f t="shared" si="134"/>
        <v xml:space="preserve"> </v>
      </c>
      <c r="BG60" s="65"/>
      <c r="BH60" s="65"/>
      <c r="BI60" s="65"/>
      <c r="BJ60" s="65"/>
      <c r="BK60" s="65"/>
      <c r="BL60" s="65"/>
    </row>
    <row r="61" spans="2:224" ht="49.5" customHeight="1" x14ac:dyDescent="0.35">
      <c r="B61" s="55">
        <v>13</v>
      </c>
      <c r="C61" s="84" t="s">
        <v>110</v>
      </c>
      <c r="D61" s="18">
        <f t="shared" si="11"/>
        <v>0</v>
      </c>
      <c r="E61" s="57">
        <v>0</v>
      </c>
      <c r="F61" s="57">
        <v>0</v>
      </c>
      <c r="G61" s="57">
        <v>0</v>
      </c>
      <c r="H61" s="57">
        <v>0</v>
      </c>
      <c r="I61" s="57">
        <v>0</v>
      </c>
      <c r="J61" s="57">
        <v>0</v>
      </c>
      <c r="K61" s="57">
        <v>0</v>
      </c>
      <c r="L61" s="57">
        <v>0</v>
      </c>
      <c r="M61" s="57">
        <v>0</v>
      </c>
      <c r="N61" s="57">
        <v>0</v>
      </c>
      <c r="O61" s="57">
        <v>0</v>
      </c>
      <c r="P61" s="57">
        <v>0</v>
      </c>
      <c r="Q61" s="12">
        <f>0</f>
        <v>0</v>
      </c>
      <c r="R61" s="12">
        <f>0</f>
        <v>0</v>
      </c>
      <c r="S61" s="57">
        <v>0</v>
      </c>
      <c r="T61" s="57">
        <v>0</v>
      </c>
      <c r="U61" s="57">
        <v>0</v>
      </c>
      <c r="V61" s="57">
        <v>0</v>
      </c>
      <c r="W61" s="57">
        <v>0</v>
      </c>
      <c r="X61" s="57">
        <v>0</v>
      </c>
      <c r="Y61" s="57">
        <v>0</v>
      </c>
      <c r="Z61" s="12">
        <f>0</f>
        <v>0</v>
      </c>
      <c r="AA61" s="57">
        <v>0</v>
      </c>
      <c r="AB61" s="57">
        <v>0</v>
      </c>
      <c r="AC61" s="57">
        <v>0</v>
      </c>
      <c r="AD61" s="57">
        <v>0</v>
      </c>
      <c r="AE61" s="57">
        <v>0</v>
      </c>
      <c r="AF61" s="57">
        <v>0</v>
      </c>
      <c r="AG61" s="57">
        <v>0</v>
      </c>
      <c r="AH61" s="57">
        <v>0</v>
      </c>
      <c r="AI61" s="57">
        <v>0</v>
      </c>
      <c r="AJ61" s="57">
        <v>0</v>
      </c>
      <c r="AK61" s="57">
        <v>0</v>
      </c>
      <c r="AL61" s="57">
        <v>0</v>
      </c>
      <c r="AM61" s="57">
        <v>0</v>
      </c>
      <c r="AN61" s="57">
        <v>0</v>
      </c>
      <c r="AO61" s="57">
        <v>0</v>
      </c>
      <c r="AP61" s="57">
        <v>0</v>
      </c>
      <c r="AQ61" s="57">
        <v>0</v>
      </c>
      <c r="AR61" s="57">
        <v>0</v>
      </c>
      <c r="AS61" s="57">
        <v>0</v>
      </c>
      <c r="AT61" s="57">
        <v>0</v>
      </c>
      <c r="AU61" s="58"/>
      <c r="AV61" s="3" t="str">
        <f t="shared" si="124"/>
        <v xml:space="preserve"> </v>
      </c>
      <c r="AW61" s="3" t="str">
        <f t="shared" si="125"/>
        <v xml:space="preserve"> </v>
      </c>
      <c r="AX61" s="3" t="str">
        <f t="shared" si="126"/>
        <v xml:space="preserve"> </v>
      </c>
      <c r="AY61" s="3" t="str">
        <f t="shared" si="127"/>
        <v xml:space="preserve"> </v>
      </c>
      <c r="AZ61" s="3" t="str">
        <f t="shared" si="128"/>
        <v xml:space="preserve"> </v>
      </c>
      <c r="BA61" s="3" t="str">
        <f t="shared" si="129"/>
        <v xml:space="preserve"> </v>
      </c>
      <c r="BB61" s="3" t="str">
        <f t="shared" si="130"/>
        <v xml:space="preserve"> </v>
      </c>
      <c r="BC61" s="3" t="str">
        <f t="shared" si="131"/>
        <v xml:space="preserve"> </v>
      </c>
      <c r="BD61" s="3" t="str">
        <f t="shared" si="132"/>
        <v xml:space="preserve"> </v>
      </c>
      <c r="BE61" s="3" t="str">
        <f t="shared" si="133"/>
        <v xml:space="preserve"> </v>
      </c>
      <c r="BF61" s="3" t="str">
        <f t="shared" si="134"/>
        <v xml:space="preserve"> </v>
      </c>
      <c r="BG61" s="65"/>
      <c r="BH61" s="65"/>
      <c r="BI61" s="65"/>
      <c r="BJ61" s="65"/>
      <c r="BK61" s="65"/>
      <c r="BL61" s="65"/>
    </row>
    <row r="62" spans="2:224" s="78" customFormat="1" ht="49.5" hidden="1" customHeight="1" x14ac:dyDescent="0.35">
      <c r="B62" s="89"/>
      <c r="C62" s="90" t="s">
        <v>178</v>
      </c>
      <c r="D62" s="91"/>
      <c r="E62" s="64"/>
      <c r="F62" s="64"/>
      <c r="G62" s="64"/>
      <c r="H62" s="64"/>
      <c r="I62" s="64"/>
      <c r="J62" s="64"/>
      <c r="K62" s="64"/>
      <c r="L62" s="64"/>
      <c r="M62" s="64"/>
      <c r="N62" s="64"/>
      <c r="O62" s="64"/>
      <c r="P62" s="64"/>
      <c r="Q62" s="64"/>
      <c r="R62" s="64"/>
      <c r="S62" s="64"/>
      <c r="T62" s="64"/>
      <c r="U62" s="64"/>
      <c r="V62" s="64"/>
      <c r="W62" s="64"/>
      <c r="X62" s="64"/>
      <c r="Y62" s="64"/>
      <c r="Z62" s="12">
        <f>0</f>
        <v>0</v>
      </c>
      <c r="AA62" s="64">
        <v>0</v>
      </c>
      <c r="AB62" s="64">
        <v>0</v>
      </c>
      <c r="AC62" s="64">
        <v>0</v>
      </c>
      <c r="AD62" s="64">
        <v>0</v>
      </c>
      <c r="AE62" s="64"/>
      <c r="AF62" s="64"/>
      <c r="AG62" s="64"/>
      <c r="AH62" s="64"/>
      <c r="AI62" s="64"/>
      <c r="AJ62" s="64"/>
      <c r="AK62" s="64"/>
      <c r="AL62" s="64"/>
      <c r="AM62" s="64"/>
      <c r="AN62" s="64"/>
      <c r="AO62" s="64"/>
      <c r="AP62" s="64"/>
      <c r="AQ62" s="64"/>
      <c r="AR62" s="64"/>
      <c r="AS62" s="64"/>
      <c r="AT62" s="64"/>
      <c r="AU62" s="92"/>
      <c r="AV62" s="3" t="str">
        <f t="shared" si="124"/>
        <v xml:space="preserve"> </v>
      </c>
      <c r="AW62" s="3" t="str">
        <f t="shared" si="125"/>
        <v xml:space="preserve"> </v>
      </c>
      <c r="AX62" s="3" t="str">
        <f t="shared" si="126"/>
        <v xml:space="preserve"> </v>
      </c>
      <c r="AY62" s="3" t="str">
        <f t="shared" si="127"/>
        <v xml:space="preserve"> </v>
      </c>
      <c r="AZ62" s="3" t="str">
        <f t="shared" si="128"/>
        <v xml:space="preserve"> </v>
      </c>
      <c r="BA62" s="3" t="str">
        <f t="shared" si="129"/>
        <v xml:space="preserve"> </v>
      </c>
      <c r="BB62" s="3" t="str">
        <f t="shared" si="130"/>
        <v xml:space="preserve"> </v>
      </c>
      <c r="BC62" s="3" t="str">
        <f t="shared" si="131"/>
        <v xml:space="preserve"> </v>
      </c>
      <c r="BD62" s="3" t="str">
        <f t="shared" si="132"/>
        <v xml:space="preserve"> </v>
      </c>
      <c r="BE62" s="3" t="str">
        <f t="shared" si="133"/>
        <v xml:space="preserve"> </v>
      </c>
      <c r="BF62" s="3" t="str">
        <f t="shared" si="134"/>
        <v xml:space="preserve"> </v>
      </c>
      <c r="BG62" s="65"/>
      <c r="BH62" s="65"/>
      <c r="BI62" s="65"/>
      <c r="BJ62" s="65"/>
      <c r="BK62" s="65"/>
      <c r="BL62" s="65"/>
    </row>
    <row r="63" spans="2:224" ht="60" customHeight="1" x14ac:dyDescent="0.35">
      <c r="B63" s="55">
        <v>14</v>
      </c>
      <c r="C63" s="69" t="s">
        <v>111</v>
      </c>
      <c r="D63" s="23">
        <f t="shared" si="11"/>
        <v>0</v>
      </c>
      <c r="E63" s="57">
        <v>0</v>
      </c>
      <c r="F63" s="57">
        <v>0</v>
      </c>
      <c r="G63" s="57">
        <v>0</v>
      </c>
      <c r="H63" s="57">
        <v>0</v>
      </c>
      <c r="I63" s="57">
        <v>0</v>
      </c>
      <c r="J63" s="57">
        <v>0</v>
      </c>
      <c r="K63" s="57">
        <v>0</v>
      </c>
      <c r="L63" s="57">
        <v>0</v>
      </c>
      <c r="M63" s="57">
        <v>0</v>
      </c>
      <c r="N63" s="57">
        <v>0</v>
      </c>
      <c r="O63" s="57">
        <v>0</v>
      </c>
      <c r="P63" s="57">
        <v>0</v>
      </c>
      <c r="Q63" s="57">
        <v>0</v>
      </c>
      <c r="R63" s="57">
        <v>0</v>
      </c>
      <c r="S63" s="57">
        <v>0</v>
      </c>
      <c r="T63" s="57">
        <v>0</v>
      </c>
      <c r="U63" s="57">
        <v>0</v>
      </c>
      <c r="V63" s="57">
        <v>0</v>
      </c>
      <c r="W63" s="57">
        <v>0</v>
      </c>
      <c r="X63" s="57">
        <v>0</v>
      </c>
      <c r="Y63" s="57">
        <v>0</v>
      </c>
      <c r="Z63" s="12">
        <f>0</f>
        <v>0</v>
      </c>
      <c r="AA63" s="57">
        <v>0</v>
      </c>
      <c r="AB63" s="57">
        <v>0</v>
      </c>
      <c r="AC63" s="57">
        <v>0</v>
      </c>
      <c r="AD63" s="57">
        <v>0</v>
      </c>
      <c r="AE63" s="81"/>
      <c r="AF63" s="57">
        <v>0</v>
      </c>
      <c r="AG63" s="57">
        <v>0</v>
      </c>
      <c r="AH63" s="57">
        <v>0</v>
      </c>
      <c r="AI63" s="57">
        <v>0</v>
      </c>
      <c r="AJ63" s="57">
        <v>0</v>
      </c>
      <c r="AK63" s="57">
        <v>0</v>
      </c>
      <c r="AL63" s="57">
        <v>0</v>
      </c>
      <c r="AM63" s="57">
        <v>0</v>
      </c>
      <c r="AN63" s="57">
        <v>0</v>
      </c>
      <c r="AO63" s="57">
        <v>0</v>
      </c>
      <c r="AP63" s="57">
        <v>0</v>
      </c>
      <c r="AQ63" s="57">
        <v>0</v>
      </c>
      <c r="AR63" s="57">
        <v>0</v>
      </c>
      <c r="AS63" s="57">
        <v>0</v>
      </c>
      <c r="AT63" s="57">
        <v>0</v>
      </c>
      <c r="AU63" s="58"/>
      <c r="AV63" s="3" t="str">
        <f t="shared" si="124"/>
        <v xml:space="preserve"> </v>
      </c>
      <c r="AW63" s="3" t="str">
        <f t="shared" si="125"/>
        <v xml:space="preserve"> </v>
      </c>
      <c r="AX63" s="3" t="str">
        <f t="shared" si="126"/>
        <v xml:space="preserve"> </v>
      </c>
      <c r="AY63" s="3" t="str">
        <f t="shared" si="127"/>
        <v xml:space="preserve"> </v>
      </c>
      <c r="AZ63" s="3" t="str">
        <f t="shared" si="128"/>
        <v xml:space="preserve"> </v>
      </c>
      <c r="BA63" s="3" t="str">
        <f t="shared" si="129"/>
        <v xml:space="preserve"> </v>
      </c>
      <c r="BB63" s="3" t="str">
        <f t="shared" si="130"/>
        <v xml:space="preserve"> </v>
      </c>
      <c r="BC63" s="3" t="str">
        <f t="shared" si="131"/>
        <v xml:space="preserve"> </v>
      </c>
      <c r="BD63" s="3" t="str">
        <f t="shared" si="132"/>
        <v xml:space="preserve"> </v>
      </c>
      <c r="BE63" s="3" t="str">
        <f t="shared" si="133"/>
        <v xml:space="preserve"> </v>
      </c>
      <c r="BF63" s="3" t="str">
        <f t="shared" si="134"/>
        <v xml:space="preserve"> </v>
      </c>
      <c r="BG63" s="20" t="str">
        <f>IF(D63=AE63," ","GRESEALA")</f>
        <v xml:space="preserve"> </v>
      </c>
      <c r="BH63" s="65"/>
      <c r="BI63" s="65"/>
      <c r="BJ63" s="65"/>
      <c r="BK63" s="65"/>
      <c r="BL63" s="65"/>
    </row>
    <row r="64" spans="2:224" s="78" customFormat="1" ht="60" hidden="1" customHeight="1" x14ac:dyDescent="0.35">
      <c r="B64" s="89"/>
      <c r="C64" s="90" t="s">
        <v>178</v>
      </c>
      <c r="D64" s="93"/>
      <c r="E64" s="64"/>
      <c r="F64" s="64"/>
      <c r="G64" s="64"/>
      <c r="H64" s="64"/>
      <c r="I64" s="64"/>
      <c r="J64" s="64"/>
      <c r="K64" s="64"/>
      <c r="L64" s="64"/>
      <c r="M64" s="64"/>
      <c r="N64" s="64"/>
      <c r="O64" s="64"/>
      <c r="P64" s="64"/>
      <c r="Q64" s="64"/>
      <c r="R64" s="64"/>
      <c r="S64" s="64"/>
      <c r="T64" s="64"/>
      <c r="U64" s="64"/>
      <c r="V64" s="64"/>
      <c r="W64" s="64"/>
      <c r="X64" s="64"/>
      <c r="Y64" s="64"/>
      <c r="Z64" s="12">
        <f>0</f>
        <v>0</v>
      </c>
      <c r="AA64" s="64">
        <v>0</v>
      </c>
      <c r="AB64" s="64">
        <v>0</v>
      </c>
      <c r="AC64" s="64">
        <v>0</v>
      </c>
      <c r="AD64" s="64">
        <v>0</v>
      </c>
      <c r="AE64" s="64"/>
      <c r="AF64" s="64"/>
      <c r="AG64" s="64"/>
      <c r="AH64" s="64"/>
      <c r="AI64" s="64"/>
      <c r="AJ64" s="64"/>
      <c r="AK64" s="64"/>
      <c r="AL64" s="64"/>
      <c r="AM64" s="64"/>
      <c r="AN64" s="64"/>
      <c r="AO64" s="64"/>
      <c r="AP64" s="64"/>
      <c r="AQ64" s="64"/>
      <c r="AR64" s="64"/>
      <c r="AS64" s="64"/>
      <c r="AT64" s="64"/>
      <c r="AU64" s="92"/>
      <c r="AV64" s="3" t="str">
        <f t="shared" si="124"/>
        <v xml:space="preserve"> </v>
      </c>
      <c r="AW64" s="3" t="str">
        <f t="shared" si="125"/>
        <v xml:space="preserve"> </v>
      </c>
      <c r="AX64" s="3" t="str">
        <f t="shared" si="126"/>
        <v xml:space="preserve"> </v>
      </c>
      <c r="AY64" s="3" t="str">
        <f t="shared" si="127"/>
        <v xml:space="preserve"> </v>
      </c>
      <c r="AZ64" s="3" t="str">
        <f t="shared" si="128"/>
        <v xml:space="preserve"> </v>
      </c>
      <c r="BA64" s="3" t="str">
        <f t="shared" si="129"/>
        <v xml:space="preserve"> </v>
      </c>
      <c r="BB64" s="3" t="str">
        <f t="shared" si="130"/>
        <v xml:space="preserve"> </v>
      </c>
      <c r="BC64" s="3" t="str">
        <f t="shared" si="131"/>
        <v xml:space="preserve"> </v>
      </c>
      <c r="BD64" s="3" t="str">
        <f t="shared" si="132"/>
        <v xml:space="preserve"> </v>
      </c>
      <c r="BE64" s="3" t="str">
        <f t="shared" si="133"/>
        <v xml:space="preserve"> </v>
      </c>
      <c r="BF64" s="3" t="str">
        <f t="shared" si="134"/>
        <v xml:space="preserve"> </v>
      </c>
      <c r="BG64" s="65"/>
      <c r="BH64" s="65"/>
      <c r="BI64" s="65"/>
      <c r="BJ64" s="65"/>
      <c r="BK64" s="65"/>
      <c r="BL64" s="65"/>
    </row>
    <row r="65" spans="2:67" ht="60.75" hidden="1" customHeight="1" x14ac:dyDescent="0.35">
      <c r="B65" s="47"/>
      <c r="C65" s="90" t="s">
        <v>178</v>
      </c>
      <c r="D65" s="8">
        <f t="shared" si="11"/>
        <v>0</v>
      </c>
      <c r="E65" s="70"/>
      <c r="F65" s="70"/>
      <c r="G65" s="70"/>
      <c r="H65" s="70"/>
      <c r="I65" s="70"/>
      <c r="J65" s="70"/>
      <c r="K65" s="70"/>
      <c r="L65" s="70"/>
      <c r="M65" s="70"/>
      <c r="N65" s="70"/>
      <c r="O65" s="70"/>
      <c r="P65" s="70"/>
      <c r="Q65" s="70"/>
      <c r="R65" s="70"/>
      <c r="S65" s="70"/>
      <c r="T65" s="70"/>
      <c r="U65" s="70"/>
      <c r="V65" s="70"/>
      <c r="W65" s="70"/>
      <c r="X65" s="70"/>
      <c r="Y65" s="70"/>
      <c r="Z65" s="12">
        <f>0</f>
        <v>0</v>
      </c>
      <c r="AA65" s="70">
        <v>0</v>
      </c>
      <c r="AB65" s="70">
        <v>0</v>
      </c>
      <c r="AC65" s="70">
        <v>0</v>
      </c>
      <c r="AD65" s="70">
        <v>0</v>
      </c>
      <c r="AE65" s="70"/>
      <c r="AF65" s="70"/>
      <c r="AG65" s="70"/>
      <c r="AH65" s="70"/>
      <c r="AI65" s="70"/>
      <c r="AJ65" s="70"/>
      <c r="AK65" s="70"/>
      <c r="AL65" s="70"/>
      <c r="AM65" s="70"/>
      <c r="AN65" s="70"/>
      <c r="AO65" s="70"/>
      <c r="AP65" s="70"/>
      <c r="AQ65" s="70"/>
      <c r="AR65" s="70"/>
      <c r="AS65" s="70"/>
      <c r="AT65" s="70"/>
      <c r="AU65" s="71"/>
      <c r="AV65" s="3" t="str">
        <f t="shared" si="124"/>
        <v xml:space="preserve"> </v>
      </c>
      <c r="AW65" s="3" t="str">
        <f t="shared" si="125"/>
        <v xml:space="preserve"> </v>
      </c>
      <c r="AX65" s="3" t="str">
        <f t="shared" si="126"/>
        <v xml:space="preserve"> </v>
      </c>
      <c r="AY65" s="3" t="str">
        <f t="shared" si="127"/>
        <v xml:space="preserve"> </v>
      </c>
      <c r="AZ65" s="3" t="str">
        <f t="shared" si="128"/>
        <v xml:space="preserve"> </v>
      </c>
      <c r="BA65" s="3" t="str">
        <f t="shared" si="129"/>
        <v xml:space="preserve"> </v>
      </c>
      <c r="BB65" s="3" t="str">
        <f t="shared" si="130"/>
        <v xml:space="preserve"> </v>
      </c>
      <c r="BC65" s="3" t="str">
        <f t="shared" si="131"/>
        <v xml:space="preserve"> </v>
      </c>
      <c r="BD65" s="3" t="str">
        <f t="shared" si="132"/>
        <v xml:space="preserve"> </v>
      </c>
      <c r="BE65" s="3" t="str">
        <f t="shared" si="133"/>
        <v xml:space="preserve"> </v>
      </c>
      <c r="BF65" s="3" t="str">
        <f t="shared" si="134"/>
        <v xml:space="preserve"> </v>
      </c>
      <c r="BG65" s="65"/>
      <c r="BH65" s="65"/>
      <c r="BI65" s="65"/>
      <c r="BJ65" s="65"/>
      <c r="BK65" s="65"/>
      <c r="BL65" s="65"/>
    </row>
    <row r="66" spans="2:67" s="97" customFormat="1" ht="27" hidden="1" customHeight="1" x14ac:dyDescent="0.35">
      <c r="B66" s="94"/>
      <c r="C66" s="90" t="s">
        <v>178</v>
      </c>
      <c r="D66" s="17">
        <f t="shared" si="11"/>
        <v>0</v>
      </c>
      <c r="E66" s="75"/>
      <c r="F66" s="75"/>
      <c r="G66" s="75"/>
      <c r="H66" s="75"/>
      <c r="I66" s="75"/>
      <c r="J66" s="75"/>
      <c r="K66" s="75"/>
      <c r="L66" s="75"/>
      <c r="M66" s="75"/>
      <c r="N66" s="75"/>
      <c r="O66" s="75"/>
      <c r="P66" s="75"/>
      <c r="Q66" s="75"/>
      <c r="R66" s="75"/>
      <c r="S66" s="75"/>
      <c r="T66" s="75"/>
      <c r="U66" s="75"/>
      <c r="V66" s="75"/>
      <c r="W66" s="75"/>
      <c r="X66" s="75"/>
      <c r="Y66" s="75"/>
      <c r="Z66" s="12">
        <f>0</f>
        <v>0</v>
      </c>
      <c r="AA66" s="75">
        <v>0</v>
      </c>
      <c r="AB66" s="75">
        <v>0</v>
      </c>
      <c r="AC66" s="75">
        <v>0</v>
      </c>
      <c r="AD66" s="75">
        <v>0</v>
      </c>
      <c r="AE66" s="75"/>
      <c r="AF66" s="75"/>
      <c r="AG66" s="75"/>
      <c r="AH66" s="75"/>
      <c r="AI66" s="75"/>
      <c r="AJ66" s="75"/>
      <c r="AK66" s="75"/>
      <c r="AL66" s="75"/>
      <c r="AM66" s="75"/>
      <c r="AN66" s="75"/>
      <c r="AO66" s="75"/>
      <c r="AP66" s="75"/>
      <c r="AQ66" s="75"/>
      <c r="AR66" s="75"/>
      <c r="AS66" s="75"/>
      <c r="AT66" s="75"/>
      <c r="AU66" s="95"/>
      <c r="AV66" s="3" t="str">
        <f t="shared" si="124"/>
        <v xml:space="preserve"> </v>
      </c>
      <c r="AW66" s="3" t="str">
        <f t="shared" si="125"/>
        <v xml:space="preserve"> </v>
      </c>
      <c r="AX66" s="3" t="str">
        <f t="shared" si="126"/>
        <v xml:space="preserve"> </v>
      </c>
      <c r="AY66" s="3" t="str">
        <f t="shared" si="127"/>
        <v xml:space="preserve"> </v>
      </c>
      <c r="AZ66" s="3" t="str">
        <f t="shared" si="128"/>
        <v xml:space="preserve"> </v>
      </c>
      <c r="BA66" s="3" t="str">
        <f t="shared" si="129"/>
        <v xml:space="preserve"> </v>
      </c>
      <c r="BB66" s="3" t="str">
        <f t="shared" si="130"/>
        <v xml:space="preserve"> </v>
      </c>
      <c r="BC66" s="3" t="str">
        <f t="shared" si="131"/>
        <v xml:space="preserve"> </v>
      </c>
      <c r="BD66" s="3" t="str">
        <f t="shared" si="132"/>
        <v xml:space="preserve"> </v>
      </c>
      <c r="BE66" s="3" t="str">
        <f t="shared" si="133"/>
        <v xml:space="preserve"> </v>
      </c>
      <c r="BF66" s="3" t="str">
        <f t="shared" si="134"/>
        <v xml:space="preserve"> </v>
      </c>
      <c r="BG66" s="96"/>
      <c r="BH66" s="96"/>
      <c r="BI66" s="96"/>
      <c r="BJ66" s="96"/>
      <c r="BK66" s="96"/>
      <c r="BL66" s="96"/>
    </row>
    <row r="67" spans="2:67" s="97" customFormat="1" ht="40.5" hidden="1" customHeight="1" x14ac:dyDescent="0.35">
      <c r="B67" s="94"/>
      <c r="C67" s="90" t="s">
        <v>178</v>
      </c>
      <c r="D67" s="24">
        <f t="shared" si="11"/>
        <v>0</v>
      </c>
      <c r="E67" s="75"/>
      <c r="F67" s="75"/>
      <c r="G67" s="75"/>
      <c r="H67" s="75"/>
      <c r="I67" s="75"/>
      <c r="J67" s="75"/>
      <c r="K67" s="75"/>
      <c r="L67" s="75"/>
      <c r="M67" s="75"/>
      <c r="N67" s="75"/>
      <c r="O67" s="75"/>
      <c r="P67" s="75"/>
      <c r="Q67" s="75"/>
      <c r="R67" s="75"/>
      <c r="S67" s="75"/>
      <c r="T67" s="75"/>
      <c r="U67" s="75"/>
      <c r="V67" s="75"/>
      <c r="W67" s="75"/>
      <c r="X67" s="75"/>
      <c r="Y67" s="75"/>
      <c r="Z67" s="12">
        <f>0</f>
        <v>0</v>
      </c>
      <c r="AA67" s="75">
        <v>0</v>
      </c>
      <c r="AB67" s="75">
        <v>0</v>
      </c>
      <c r="AC67" s="75">
        <v>0</v>
      </c>
      <c r="AD67" s="75">
        <v>0</v>
      </c>
      <c r="AE67" s="75"/>
      <c r="AF67" s="75"/>
      <c r="AG67" s="75"/>
      <c r="AH67" s="75"/>
      <c r="AI67" s="75"/>
      <c r="AJ67" s="75"/>
      <c r="AK67" s="75"/>
      <c r="AL67" s="75"/>
      <c r="AM67" s="75"/>
      <c r="AN67" s="75"/>
      <c r="AO67" s="75"/>
      <c r="AP67" s="75"/>
      <c r="AQ67" s="75"/>
      <c r="AR67" s="75"/>
      <c r="AS67" s="75"/>
      <c r="AT67" s="75"/>
      <c r="AU67" s="95"/>
      <c r="AV67" s="3" t="str">
        <f t="shared" si="124"/>
        <v xml:space="preserve"> </v>
      </c>
      <c r="AW67" s="3" t="str">
        <f t="shared" si="125"/>
        <v xml:space="preserve"> </v>
      </c>
      <c r="AX67" s="3" t="str">
        <f t="shared" si="126"/>
        <v xml:space="preserve"> </v>
      </c>
      <c r="AY67" s="3" t="str">
        <f t="shared" si="127"/>
        <v xml:space="preserve"> </v>
      </c>
      <c r="AZ67" s="3" t="str">
        <f t="shared" si="128"/>
        <v xml:space="preserve"> </v>
      </c>
      <c r="BA67" s="3" t="str">
        <f t="shared" si="129"/>
        <v xml:space="preserve"> </v>
      </c>
      <c r="BB67" s="3" t="str">
        <f t="shared" si="130"/>
        <v xml:space="preserve"> </v>
      </c>
      <c r="BC67" s="3" t="str">
        <f t="shared" si="131"/>
        <v xml:space="preserve"> </v>
      </c>
      <c r="BD67" s="3" t="str">
        <f t="shared" si="132"/>
        <v xml:space="preserve"> </v>
      </c>
      <c r="BE67" s="3" t="str">
        <f t="shared" si="133"/>
        <v xml:space="preserve"> </v>
      </c>
      <c r="BF67" s="3" t="str">
        <f t="shared" si="134"/>
        <v xml:space="preserve"> </v>
      </c>
      <c r="BG67" s="96"/>
      <c r="BH67" s="96"/>
      <c r="BI67" s="96"/>
      <c r="BJ67" s="96"/>
      <c r="BK67" s="96"/>
      <c r="BL67" s="96"/>
    </row>
    <row r="68" spans="2:67" s="97" customFormat="1" ht="45.75" hidden="1" customHeight="1" x14ac:dyDescent="0.35">
      <c r="B68" s="94"/>
      <c r="C68" s="90" t="s">
        <v>178</v>
      </c>
      <c r="D68" s="17">
        <f t="shared" si="11"/>
        <v>0</v>
      </c>
      <c r="E68" s="75"/>
      <c r="F68" s="75"/>
      <c r="G68" s="75"/>
      <c r="H68" s="75"/>
      <c r="I68" s="75"/>
      <c r="J68" s="75"/>
      <c r="K68" s="75"/>
      <c r="L68" s="75"/>
      <c r="M68" s="75"/>
      <c r="N68" s="75"/>
      <c r="O68" s="75"/>
      <c r="P68" s="75"/>
      <c r="Q68" s="75"/>
      <c r="R68" s="75"/>
      <c r="S68" s="75"/>
      <c r="T68" s="75"/>
      <c r="U68" s="75"/>
      <c r="V68" s="75"/>
      <c r="W68" s="75"/>
      <c r="X68" s="75"/>
      <c r="Y68" s="75"/>
      <c r="Z68" s="12">
        <f>0</f>
        <v>0</v>
      </c>
      <c r="AA68" s="75">
        <v>0</v>
      </c>
      <c r="AB68" s="75">
        <v>0</v>
      </c>
      <c r="AC68" s="75">
        <v>0</v>
      </c>
      <c r="AD68" s="75">
        <v>0</v>
      </c>
      <c r="AE68" s="75"/>
      <c r="AF68" s="75"/>
      <c r="AG68" s="75"/>
      <c r="AH68" s="75"/>
      <c r="AI68" s="75"/>
      <c r="AJ68" s="75"/>
      <c r="AK68" s="75"/>
      <c r="AL68" s="75"/>
      <c r="AM68" s="75"/>
      <c r="AN68" s="75"/>
      <c r="AO68" s="75"/>
      <c r="AP68" s="75"/>
      <c r="AQ68" s="75"/>
      <c r="AR68" s="75"/>
      <c r="AS68" s="75"/>
      <c r="AT68" s="75"/>
      <c r="AU68" s="95"/>
      <c r="AV68" s="3" t="str">
        <f t="shared" si="124"/>
        <v xml:space="preserve"> </v>
      </c>
      <c r="AW68" s="3" t="str">
        <f t="shared" si="125"/>
        <v xml:space="preserve"> </v>
      </c>
      <c r="AX68" s="3" t="str">
        <f t="shared" si="126"/>
        <v xml:space="preserve"> </v>
      </c>
      <c r="AY68" s="3" t="str">
        <f t="shared" si="127"/>
        <v xml:space="preserve"> </v>
      </c>
      <c r="AZ68" s="3" t="str">
        <f t="shared" si="128"/>
        <v xml:space="preserve"> </v>
      </c>
      <c r="BA68" s="3" t="str">
        <f t="shared" si="129"/>
        <v xml:space="preserve"> </v>
      </c>
      <c r="BB68" s="3" t="str">
        <f t="shared" si="130"/>
        <v xml:space="preserve"> </v>
      </c>
      <c r="BC68" s="3" t="str">
        <f t="shared" si="131"/>
        <v xml:space="preserve"> </v>
      </c>
      <c r="BD68" s="3" t="str">
        <f t="shared" si="132"/>
        <v xml:space="preserve"> </v>
      </c>
      <c r="BE68" s="3" t="str">
        <f t="shared" si="133"/>
        <v xml:space="preserve"> </v>
      </c>
      <c r="BF68" s="3" t="str">
        <f t="shared" si="134"/>
        <v xml:space="preserve"> </v>
      </c>
      <c r="BG68" s="96"/>
      <c r="BH68" s="96"/>
      <c r="BI68" s="96"/>
      <c r="BJ68" s="96"/>
      <c r="BK68" s="96"/>
      <c r="BL68" s="96"/>
    </row>
    <row r="69" spans="2:67" s="97" customFormat="1" ht="45.75" hidden="1" customHeight="1" x14ac:dyDescent="0.35">
      <c r="B69" s="94"/>
      <c r="C69" s="90" t="s">
        <v>178</v>
      </c>
      <c r="D69" s="74"/>
      <c r="E69" s="75"/>
      <c r="F69" s="75"/>
      <c r="G69" s="75"/>
      <c r="H69" s="75"/>
      <c r="I69" s="75"/>
      <c r="J69" s="75"/>
      <c r="K69" s="75"/>
      <c r="L69" s="75"/>
      <c r="M69" s="75"/>
      <c r="N69" s="75"/>
      <c r="O69" s="75"/>
      <c r="P69" s="75"/>
      <c r="Q69" s="75"/>
      <c r="R69" s="75"/>
      <c r="S69" s="75"/>
      <c r="T69" s="75"/>
      <c r="U69" s="75"/>
      <c r="V69" s="75"/>
      <c r="W69" s="75"/>
      <c r="X69" s="75"/>
      <c r="Y69" s="75"/>
      <c r="Z69" s="12">
        <f>0</f>
        <v>0</v>
      </c>
      <c r="AA69" s="75">
        <v>0</v>
      </c>
      <c r="AB69" s="75">
        <v>0</v>
      </c>
      <c r="AC69" s="75">
        <v>0</v>
      </c>
      <c r="AD69" s="75">
        <v>0</v>
      </c>
      <c r="AE69" s="75"/>
      <c r="AF69" s="75"/>
      <c r="AG69" s="75"/>
      <c r="AH69" s="75"/>
      <c r="AI69" s="75"/>
      <c r="AJ69" s="75"/>
      <c r="AK69" s="75"/>
      <c r="AL69" s="75"/>
      <c r="AM69" s="75"/>
      <c r="AN69" s="75"/>
      <c r="AO69" s="75"/>
      <c r="AP69" s="75"/>
      <c r="AQ69" s="75"/>
      <c r="AR69" s="75"/>
      <c r="AS69" s="75"/>
      <c r="AT69" s="75"/>
      <c r="AU69" s="95"/>
      <c r="AV69" s="3" t="str">
        <f t="shared" si="124"/>
        <v xml:space="preserve"> </v>
      </c>
      <c r="AW69" s="3" t="str">
        <f t="shared" si="125"/>
        <v xml:space="preserve"> </v>
      </c>
      <c r="AX69" s="3" t="str">
        <f t="shared" si="126"/>
        <v xml:space="preserve"> </v>
      </c>
      <c r="AY69" s="3" t="str">
        <f t="shared" si="127"/>
        <v xml:space="preserve"> </v>
      </c>
      <c r="AZ69" s="3" t="str">
        <f t="shared" si="128"/>
        <v xml:space="preserve"> </v>
      </c>
      <c r="BA69" s="3" t="str">
        <f t="shared" si="129"/>
        <v xml:space="preserve"> </v>
      </c>
      <c r="BB69" s="3" t="str">
        <f t="shared" si="130"/>
        <v xml:space="preserve"> </v>
      </c>
      <c r="BC69" s="3" t="str">
        <f t="shared" si="131"/>
        <v xml:space="preserve"> </v>
      </c>
      <c r="BD69" s="3" t="str">
        <f t="shared" si="132"/>
        <v xml:space="preserve"> </v>
      </c>
      <c r="BE69" s="3" t="str">
        <f t="shared" si="133"/>
        <v xml:space="preserve"> </v>
      </c>
      <c r="BF69" s="3" t="str">
        <f t="shared" si="134"/>
        <v xml:space="preserve"> </v>
      </c>
      <c r="BG69" s="96"/>
      <c r="BH69" s="96"/>
      <c r="BI69" s="96"/>
      <c r="BJ69" s="96"/>
      <c r="BK69" s="96"/>
      <c r="BL69" s="96"/>
    </row>
    <row r="70" spans="2:67" ht="88.5" customHeight="1" x14ac:dyDescent="0.35">
      <c r="B70" s="98">
        <v>15.1</v>
      </c>
      <c r="C70" s="52" t="s">
        <v>112</v>
      </c>
      <c r="D70" s="2">
        <f t="shared" si="11"/>
        <v>0</v>
      </c>
      <c r="E70" s="45">
        <v>0</v>
      </c>
      <c r="F70" s="45">
        <v>0</v>
      </c>
      <c r="G70" s="45">
        <v>0</v>
      </c>
      <c r="H70" s="45">
        <v>0</v>
      </c>
      <c r="I70" s="45">
        <v>0</v>
      </c>
      <c r="J70" s="45">
        <v>0</v>
      </c>
      <c r="K70" s="45">
        <v>0</v>
      </c>
      <c r="L70" s="45">
        <v>0</v>
      </c>
      <c r="M70" s="45">
        <v>0</v>
      </c>
      <c r="N70" s="45">
        <v>0</v>
      </c>
      <c r="O70" s="45">
        <v>0</v>
      </c>
      <c r="P70" s="45">
        <v>0</v>
      </c>
      <c r="Q70" s="45">
        <v>0</v>
      </c>
      <c r="R70" s="45">
        <v>0</v>
      </c>
      <c r="S70" s="45">
        <v>0</v>
      </c>
      <c r="T70" s="45">
        <v>0</v>
      </c>
      <c r="U70" s="45">
        <v>0</v>
      </c>
      <c r="V70" s="45">
        <v>0</v>
      </c>
      <c r="W70" s="45">
        <v>0</v>
      </c>
      <c r="X70" s="45">
        <v>0</v>
      </c>
      <c r="Y70" s="45">
        <v>0</v>
      </c>
      <c r="Z70" s="12">
        <f>0</f>
        <v>0</v>
      </c>
      <c r="AA70" s="45">
        <v>0</v>
      </c>
      <c r="AB70" s="45">
        <v>0</v>
      </c>
      <c r="AC70" s="45">
        <v>0</v>
      </c>
      <c r="AD70" s="45">
        <v>0</v>
      </c>
      <c r="AE70" s="45">
        <v>0</v>
      </c>
      <c r="AF70" s="45">
        <v>0</v>
      </c>
      <c r="AG70" s="45">
        <v>0</v>
      </c>
      <c r="AH70" s="45">
        <v>0</v>
      </c>
      <c r="AI70" s="45">
        <v>0</v>
      </c>
      <c r="AJ70" s="45">
        <v>0</v>
      </c>
      <c r="AK70" s="45">
        <v>0</v>
      </c>
      <c r="AL70" s="45">
        <v>0</v>
      </c>
      <c r="AM70" s="45">
        <v>0</v>
      </c>
      <c r="AN70" s="45">
        <v>0</v>
      </c>
      <c r="AO70" s="45">
        <v>0</v>
      </c>
      <c r="AP70" s="45">
        <v>0</v>
      </c>
      <c r="AQ70" s="45">
        <v>0</v>
      </c>
      <c r="AR70" s="45">
        <v>0</v>
      </c>
      <c r="AS70" s="45">
        <v>0</v>
      </c>
      <c r="AT70" s="45">
        <v>0</v>
      </c>
      <c r="AU70" s="43"/>
      <c r="AV70" s="3" t="str">
        <f t="shared" si="124"/>
        <v xml:space="preserve"> </v>
      </c>
      <c r="AW70" s="3" t="str">
        <f t="shared" si="125"/>
        <v xml:space="preserve"> </v>
      </c>
      <c r="AX70" s="3" t="str">
        <f t="shared" si="126"/>
        <v xml:space="preserve"> </v>
      </c>
      <c r="AY70" s="3" t="str">
        <f t="shared" si="127"/>
        <v xml:space="preserve"> </v>
      </c>
      <c r="AZ70" s="3" t="str">
        <f t="shared" si="128"/>
        <v xml:space="preserve"> </v>
      </c>
      <c r="BA70" s="3" t="str">
        <f t="shared" si="129"/>
        <v xml:space="preserve"> </v>
      </c>
      <c r="BB70" s="3" t="str">
        <f t="shared" si="130"/>
        <v xml:space="preserve"> </v>
      </c>
      <c r="BC70" s="3" t="str">
        <f t="shared" si="131"/>
        <v xml:space="preserve"> </v>
      </c>
      <c r="BD70" s="3" t="str">
        <f t="shared" si="132"/>
        <v xml:space="preserve"> </v>
      </c>
      <c r="BE70" s="3" t="str">
        <f t="shared" si="133"/>
        <v xml:space="preserve"> </v>
      </c>
      <c r="BF70" s="3" t="str">
        <f t="shared" si="134"/>
        <v xml:space="preserve"> </v>
      </c>
      <c r="BG70" s="65"/>
      <c r="BH70" s="65"/>
      <c r="BI70" s="65"/>
      <c r="BJ70" s="65"/>
      <c r="BK70" s="65"/>
      <c r="BL70" s="65"/>
    </row>
    <row r="71" spans="2:67" ht="65.25" customHeight="1" x14ac:dyDescent="0.35">
      <c r="B71" s="55">
        <v>15</v>
      </c>
      <c r="C71" s="69" t="s">
        <v>113</v>
      </c>
      <c r="D71" s="25">
        <f t="shared" si="11"/>
        <v>0</v>
      </c>
      <c r="E71" s="57">
        <v>0</v>
      </c>
      <c r="F71" s="57">
        <v>0</v>
      </c>
      <c r="G71" s="57">
        <v>0</v>
      </c>
      <c r="H71" s="57">
        <v>0</v>
      </c>
      <c r="I71" s="57">
        <v>0</v>
      </c>
      <c r="J71" s="57">
        <v>0</v>
      </c>
      <c r="K71" s="57">
        <v>0</v>
      </c>
      <c r="L71" s="57">
        <v>0</v>
      </c>
      <c r="M71" s="57">
        <v>0</v>
      </c>
      <c r="N71" s="57">
        <v>0</v>
      </c>
      <c r="O71" s="57">
        <v>0</v>
      </c>
      <c r="P71" s="57">
        <v>0</v>
      </c>
      <c r="Q71" s="57">
        <v>0</v>
      </c>
      <c r="R71" s="57">
        <v>0</v>
      </c>
      <c r="S71" s="57">
        <v>0</v>
      </c>
      <c r="T71" s="57">
        <v>0</v>
      </c>
      <c r="U71" s="57">
        <v>0</v>
      </c>
      <c r="V71" s="57">
        <v>0</v>
      </c>
      <c r="W71" s="57">
        <v>0</v>
      </c>
      <c r="X71" s="57">
        <v>0</v>
      </c>
      <c r="Y71" s="57">
        <v>0</v>
      </c>
      <c r="Z71" s="12">
        <f>0</f>
        <v>0</v>
      </c>
      <c r="AA71" s="57">
        <v>0</v>
      </c>
      <c r="AB71" s="57">
        <v>0</v>
      </c>
      <c r="AC71" s="57">
        <v>0</v>
      </c>
      <c r="AD71" s="57">
        <v>0</v>
      </c>
      <c r="AE71" s="57">
        <v>0</v>
      </c>
      <c r="AF71" s="57">
        <v>0</v>
      </c>
      <c r="AG71" s="57">
        <v>0</v>
      </c>
      <c r="AH71" s="57">
        <v>0</v>
      </c>
      <c r="AI71" s="57">
        <v>0</v>
      </c>
      <c r="AJ71" s="57">
        <v>0</v>
      </c>
      <c r="AK71" s="57">
        <v>0</v>
      </c>
      <c r="AL71" s="57">
        <v>0</v>
      </c>
      <c r="AM71" s="57">
        <v>0</v>
      </c>
      <c r="AN71" s="57">
        <v>0</v>
      </c>
      <c r="AO71" s="57">
        <v>0</v>
      </c>
      <c r="AP71" s="57">
        <v>0</v>
      </c>
      <c r="AQ71" s="57">
        <v>0</v>
      </c>
      <c r="AR71" s="57">
        <v>0</v>
      </c>
      <c r="AS71" s="57">
        <v>0</v>
      </c>
      <c r="AT71" s="57">
        <v>0</v>
      </c>
      <c r="AU71" s="58"/>
      <c r="AV71" s="3" t="str">
        <f t="shared" si="124"/>
        <v xml:space="preserve"> </v>
      </c>
      <c r="AW71" s="3" t="str">
        <f t="shared" si="125"/>
        <v xml:space="preserve"> </v>
      </c>
      <c r="AX71" s="3" t="str">
        <f t="shared" si="126"/>
        <v xml:space="preserve"> </v>
      </c>
      <c r="AY71" s="3" t="str">
        <f t="shared" si="127"/>
        <v xml:space="preserve"> </v>
      </c>
      <c r="AZ71" s="3" t="str">
        <f t="shared" si="128"/>
        <v xml:space="preserve"> </v>
      </c>
      <c r="BA71" s="3" t="str">
        <f t="shared" si="129"/>
        <v xml:space="preserve"> </v>
      </c>
      <c r="BB71" s="3" t="str">
        <f t="shared" si="130"/>
        <v xml:space="preserve"> </v>
      </c>
      <c r="BC71" s="3" t="str">
        <f t="shared" si="131"/>
        <v xml:space="preserve"> </v>
      </c>
      <c r="BD71" s="3" t="str">
        <f t="shared" si="132"/>
        <v xml:space="preserve"> </v>
      </c>
      <c r="BE71" s="3" t="str">
        <f t="shared" si="133"/>
        <v xml:space="preserve"> </v>
      </c>
      <c r="BF71" s="3" t="str">
        <f t="shared" si="134"/>
        <v xml:space="preserve"> </v>
      </c>
      <c r="BG71" s="65"/>
      <c r="BH71" s="65"/>
      <c r="BI71" s="65"/>
      <c r="BJ71" s="65"/>
      <c r="BK71" s="65"/>
      <c r="BL71" s="65"/>
    </row>
    <row r="72" spans="2:67" s="97" customFormat="1" ht="62.25" hidden="1" customHeight="1" x14ac:dyDescent="0.35">
      <c r="B72" s="72"/>
      <c r="C72" s="100" t="s">
        <v>114</v>
      </c>
      <c r="D72" s="24">
        <f t="shared" si="11"/>
        <v>0</v>
      </c>
      <c r="E72" s="75"/>
      <c r="F72" s="75"/>
      <c r="G72" s="75"/>
      <c r="H72" s="75"/>
      <c r="I72" s="75"/>
      <c r="J72" s="75"/>
      <c r="K72" s="75"/>
      <c r="L72" s="75"/>
      <c r="M72" s="75"/>
      <c r="N72" s="75"/>
      <c r="O72" s="75"/>
      <c r="P72" s="75"/>
      <c r="Q72" s="75"/>
      <c r="R72" s="75"/>
      <c r="S72" s="75"/>
      <c r="T72" s="75"/>
      <c r="U72" s="75"/>
      <c r="V72" s="75"/>
      <c r="W72" s="75"/>
      <c r="X72" s="75"/>
      <c r="Y72" s="75"/>
      <c r="Z72" s="12">
        <f>0</f>
        <v>0</v>
      </c>
      <c r="AA72" s="75">
        <v>0</v>
      </c>
      <c r="AB72" s="75">
        <v>0</v>
      </c>
      <c r="AC72" s="75">
        <v>0</v>
      </c>
      <c r="AD72" s="75">
        <v>0</v>
      </c>
      <c r="AE72" s="75">
        <v>0</v>
      </c>
      <c r="AF72" s="75">
        <v>0</v>
      </c>
      <c r="AG72" s="75">
        <v>0</v>
      </c>
      <c r="AH72" s="75">
        <v>0</v>
      </c>
      <c r="AI72" s="75">
        <v>0</v>
      </c>
      <c r="AJ72" s="75">
        <v>0</v>
      </c>
      <c r="AK72" s="75">
        <v>0</v>
      </c>
      <c r="AL72" s="75">
        <v>0</v>
      </c>
      <c r="AM72" s="75">
        <v>0</v>
      </c>
      <c r="AN72" s="75">
        <v>0</v>
      </c>
      <c r="AO72" s="75">
        <v>0</v>
      </c>
      <c r="AP72" s="75">
        <v>0</v>
      </c>
      <c r="AQ72" s="75">
        <v>0</v>
      </c>
      <c r="AR72" s="75">
        <v>0</v>
      </c>
      <c r="AS72" s="75">
        <v>0</v>
      </c>
      <c r="AT72" s="75">
        <v>0</v>
      </c>
      <c r="AU72" s="95"/>
      <c r="AV72" s="3" t="str">
        <f t="shared" si="124"/>
        <v xml:space="preserve"> </v>
      </c>
      <c r="AW72" s="3" t="str">
        <f t="shared" si="125"/>
        <v xml:space="preserve"> </v>
      </c>
      <c r="AX72" s="3" t="str">
        <f t="shared" si="126"/>
        <v xml:space="preserve"> </v>
      </c>
      <c r="AY72" s="3" t="str">
        <f t="shared" si="127"/>
        <v xml:space="preserve"> </v>
      </c>
      <c r="AZ72" s="3" t="str">
        <f t="shared" si="128"/>
        <v xml:space="preserve"> </v>
      </c>
      <c r="BA72" s="3" t="str">
        <f t="shared" si="129"/>
        <v xml:space="preserve"> </v>
      </c>
      <c r="BB72" s="3" t="str">
        <f t="shared" si="130"/>
        <v xml:space="preserve"> </v>
      </c>
      <c r="BC72" s="3" t="str">
        <f t="shared" si="131"/>
        <v xml:space="preserve"> </v>
      </c>
      <c r="BD72" s="3" t="str">
        <f t="shared" si="132"/>
        <v xml:space="preserve"> </v>
      </c>
      <c r="BE72" s="3" t="str">
        <f t="shared" si="133"/>
        <v xml:space="preserve"> </v>
      </c>
      <c r="BF72" s="3" t="str">
        <f t="shared" si="134"/>
        <v xml:space="preserve"> </v>
      </c>
      <c r="BG72" s="96"/>
      <c r="BH72" s="96"/>
      <c r="BI72" s="96"/>
      <c r="BJ72" s="96"/>
      <c r="BK72" s="96"/>
      <c r="BL72" s="96"/>
    </row>
    <row r="73" spans="2:67" s="53" customFormat="1" ht="52.5" customHeight="1" x14ac:dyDescent="0.35">
      <c r="B73" s="98">
        <v>16.100000000000001</v>
      </c>
      <c r="C73" s="52" t="s">
        <v>115</v>
      </c>
      <c r="D73" s="2">
        <f t="shared" si="11"/>
        <v>0</v>
      </c>
      <c r="E73" s="45">
        <v>0</v>
      </c>
      <c r="F73" s="45">
        <v>0</v>
      </c>
      <c r="G73" s="45">
        <v>0</v>
      </c>
      <c r="H73" s="45">
        <v>0</v>
      </c>
      <c r="I73" s="45">
        <v>0</v>
      </c>
      <c r="J73" s="45">
        <v>0</v>
      </c>
      <c r="K73" s="45">
        <v>0</v>
      </c>
      <c r="L73" s="26">
        <f>0</f>
        <v>0</v>
      </c>
      <c r="M73" s="27">
        <f>0</f>
        <v>0</v>
      </c>
      <c r="N73" s="27">
        <f>0</f>
        <v>0</v>
      </c>
      <c r="O73" s="45">
        <v>0</v>
      </c>
      <c r="P73" s="45">
        <v>0</v>
      </c>
      <c r="Q73" s="45">
        <v>0</v>
      </c>
      <c r="R73" s="45">
        <v>0</v>
      </c>
      <c r="S73" s="45">
        <v>0</v>
      </c>
      <c r="T73" s="45">
        <v>0</v>
      </c>
      <c r="U73" s="45">
        <v>0</v>
      </c>
      <c r="V73" s="45">
        <v>0</v>
      </c>
      <c r="W73" s="45">
        <v>0</v>
      </c>
      <c r="X73" s="45">
        <v>0</v>
      </c>
      <c r="Y73" s="45">
        <v>0</v>
      </c>
      <c r="Z73" s="12">
        <f>0</f>
        <v>0</v>
      </c>
      <c r="AA73" s="45">
        <v>0</v>
      </c>
      <c r="AB73" s="45">
        <v>0</v>
      </c>
      <c r="AC73" s="45">
        <v>0</v>
      </c>
      <c r="AD73" s="45">
        <v>0</v>
      </c>
      <c r="AE73" s="45">
        <v>0</v>
      </c>
      <c r="AF73" s="45">
        <v>0</v>
      </c>
      <c r="AG73" s="45">
        <v>0</v>
      </c>
      <c r="AH73" s="45">
        <v>0</v>
      </c>
      <c r="AI73" s="45">
        <v>0</v>
      </c>
      <c r="AJ73" s="45">
        <v>0</v>
      </c>
      <c r="AK73" s="45">
        <v>0</v>
      </c>
      <c r="AL73" s="45">
        <v>0</v>
      </c>
      <c r="AM73" s="45">
        <v>0</v>
      </c>
      <c r="AN73" s="45">
        <v>0</v>
      </c>
      <c r="AO73" s="45">
        <v>0</v>
      </c>
      <c r="AP73" s="45">
        <v>0</v>
      </c>
      <c r="AQ73" s="45">
        <v>0</v>
      </c>
      <c r="AR73" s="45">
        <v>0</v>
      </c>
      <c r="AS73" s="45">
        <v>0</v>
      </c>
      <c r="AT73" s="45">
        <v>0</v>
      </c>
      <c r="AU73" s="43"/>
      <c r="AV73" s="3" t="str">
        <f t="shared" si="124"/>
        <v xml:space="preserve"> </v>
      </c>
      <c r="AW73" s="3" t="str">
        <f t="shared" si="125"/>
        <v xml:space="preserve"> </v>
      </c>
      <c r="AX73" s="3" t="str">
        <f t="shared" si="126"/>
        <v xml:space="preserve"> </v>
      </c>
      <c r="AY73" s="3" t="str">
        <f t="shared" si="127"/>
        <v xml:space="preserve"> </v>
      </c>
      <c r="AZ73" s="3" t="str">
        <f t="shared" si="128"/>
        <v xml:space="preserve"> </v>
      </c>
      <c r="BA73" s="3" t="str">
        <f t="shared" si="129"/>
        <v xml:space="preserve"> </v>
      </c>
      <c r="BB73" s="3" t="str">
        <f t="shared" si="130"/>
        <v xml:space="preserve"> </v>
      </c>
      <c r="BC73" s="3" t="str">
        <f t="shared" si="131"/>
        <v xml:space="preserve"> </v>
      </c>
      <c r="BD73" s="3" t="str">
        <f t="shared" si="132"/>
        <v xml:space="preserve"> </v>
      </c>
      <c r="BE73" s="3" t="str">
        <f t="shared" si="133"/>
        <v xml:space="preserve"> </v>
      </c>
      <c r="BF73" s="3" t="str">
        <f t="shared" si="134"/>
        <v xml:space="preserve"> </v>
      </c>
      <c r="BG73" s="65"/>
      <c r="BH73" s="65"/>
      <c r="BI73" s="65"/>
      <c r="BJ73" s="65"/>
      <c r="BK73" s="65"/>
      <c r="BL73" s="65"/>
    </row>
    <row r="74" spans="2:67" ht="46.5" customHeight="1" x14ac:dyDescent="0.35">
      <c r="B74" s="55">
        <v>16</v>
      </c>
      <c r="C74" s="69" t="s">
        <v>116</v>
      </c>
      <c r="D74" s="18">
        <f t="shared" si="11"/>
        <v>0</v>
      </c>
      <c r="E74" s="57">
        <v>0</v>
      </c>
      <c r="F74" s="57">
        <v>0</v>
      </c>
      <c r="G74" s="57">
        <v>0</v>
      </c>
      <c r="H74" s="57">
        <v>0</v>
      </c>
      <c r="I74" s="57">
        <v>0</v>
      </c>
      <c r="J74" s="57">
        <v>0</v>
      </c>
      <c r="K74" s="57">
        <v>0</v>
      </c>
      <c r="L74" s="28">
        <f>0</f>
        <v>0</v>
      </c>
      <c r="M74" s="28">
        <f>0</f>
        <v>0</v>
      </c>
      <c r="N74" s="28">
        <f>0</f>
        <v>0</v>
      </c>
      <c r="O74" s="57">
        <v>0</v>
      </c>
      <c r="P74" s="57">
        <v>0</v>
      </c>
      <c r="Q74" s="57">
        <v>0</v>
      </c>
      <c r="R74" s="57">
        <v>0</v>
      </c>
      <c r="S74" s="57">
        <v>0</v>
      </c>
      <c r="T74" s="57">
        <v>0</v>
      </c>
      <c r="U74" s="57">
        <v>0</v>
      </c>
      <c r="V74" s="57">
        <v>0</v>
      </c>
      <c r="W74" s="57">
        <v>0</v>
      </c>
      <c r="X74" s="57">
        <v>0</v>
      </c>
      <c r="Y74" s="57">
        <v>0</v>
      </c>
      <c r="Z74" s="12">
        <f>0</f>
        <v>0</v>
      </c>
      <c r="AA74" s="57">
        <v>0</v>
      </c>
      <c r="AB74" s="57">
        <v>0</v>
      </c>
      <c r="AC74" s="57">
        <v>0</v>
      </c>
      <c r="AD74" s="57">
        <v>0</v>
      </c>
      <c r="AE74" s="57">
        <v>0</v>
      </c>
      <c r="AF74" s="57">
        <v>0</v>
      </c>
      <c r="AG74" s="57">
        <v>0</v>
      </c>
      <c r="AH74" s="57">
        <v>0</v>
      </c>
      <c r="AI74" s="57">
        <v>0</v>
      </c>
      <c r="AJ74" s="57">
        <v>0</v>
      </c>
      <c r="AK74" s="57">
        <v>0</v>
      </c>
      <c r="AL74" s="57">
        <v>0</v>
      </c>
      <c r="AM74" s="57">
        <v>0</v>
      </c>
      <c r="AN74" s="57">
        <v>0</v>
      </c>
      <c r="AO74" s="57">
        <v>0</v>
      </c>
      <c r="AP74" s="57">
        <v>0</v>
      </c>
      <c r="AQ74" s="57">
        <v>0</v>
      </c>
      <c r="AR74" s="57">
        <v>0</v>
      </c>
      <c r="AS74" s="57">
        <v>0</v>
      </c>
      <c r="AT74" s="57">
        <v>0</v>
      </c>
      <c r="AU74" s="58"/>
      <c r="AV74" s="3" t="str">
        <f t="shared" si="124"/>
        <v xml:space="preserve"> </v>
      </c>
      <c r="AW74" s="3" t="str">
        <f t="shared" si="125"/>
        <v xml:space="preserve"> </v>
      </c>
      <c r="AX74" s="3" t="str">
        <f t="shared" si="126"/>
        <v xml:space="preserve"> </v>
      </c>
      <c r="AY74" s="3" t="str">
        <f t="shared" si="127"/>
        <v xml:space="preserve"> </v>
      </c>
      <c r="AZ74" s="3" t="str">
        <f t="shared" si="128"/>
        <v xml:space="preserve"> </v>
      </c>
      <c r="BA74" s="3" t="str">
        <f t="shared" si="129"/>
        <v xml:space="preserve"> </v>
      </c>
      <c r="BB74" s="3" t="str">
        <f t="shared" si="130"/>
        <v xml:space="preserve"> </v>
      </c>
      <c r="BC74" s="3" t="str">
        <f t="shared" si="131"/>
        <v xml:space="preserve"> </v>
      </c>
      <c r="BD74" s="3" t="str">
        <f t="shared" si="132"/>
        <v xml:space="preserve"> </v>
      </c>
      <c r="BE74" s="3" t="str">
        <f t="shared" si="133"/>
        <v xml:space="preserve"> </v>
      </c>
      <c r="BF74" s="3" t="str">
        <f t="shared" si="134"/>
        <v xml:space="preserve"> </v>
      </c>
      <c r="BG74" s="65"/>
      <c r="BH74" s="65"/>
      <c r="BI74" s="65"/>
      <c r="BJ74" s="65"/>
      <c r="BK74" s="65"/>
      <c r="BL74" s="65"/>
      <c r="BM74" s="30"/>
    </row>
    <row r="75" spans="2:67" s="97" customFormat="1" ht="45.75" hidden="1" customHeight="1" x14ac:dyDescent="0.35">
      <c r="B75" s="94"/>
      <c r="C75" s="90" t="s">
        <v>178</v>
      </c>
      <c r="D75" s="74"/>
      <c r="E75" s="75"/>
      <c r="F75" s="75"/>
      <c r="G75" s="75"/>
      <c r="H75" s="75"/>
      <c r="I75" s="75"/>
      <c r="J75" s="75"/>
      <c r="K75" s="75"/>
      <c r="L75" s="75"/>
      <c r="M75" s="75"/>
      <c r="N75" s="75"/>
      <c r="O75" s="75"/>
      <c r="P75" s="75"/>
      <c r="Q75" s="75"/>
      <c r="R75" s="75"/>
      <c r="S75" s="75"/>
      <c r="T75" s="75"/>
      <c r="U75" s="75"/>
      <c r="V75" s="75"/>
      <c r="W75" s="75"/>
      <c r="X75" s="75"/>
      <c r="Y75" s="75"/>
      <c r="Z75" s="12">
        <f>0</f>
        <v>0</v>
      </c>
      <c r="AA75" s="75"/>
      <c r="AB75" s="75"/>
      <c r="AC75" s="75"/>
      <c r="AD75" s="75"/>
      <c r="AE75" s="75"/>
      <c r="AF75" s="75"/>
      <c r="AG75" s="75"/>
      <c r="AH75" s="75"/>
      <c r="AI75" s="75"/>
      <c r="AJ75" s="75"/>
      <c r="AK75" s="75"/>
      <c r="AL75" s="75"/>
      <c r="AM75" s="75"/>
      <c r="AN75" s="75"/>
      <c r="AO75" s="75"/>
      <c r="AP75" s="75"/>
      <c r="AQ75" s="75"/>
      <c r="AR75" s="75"/>
      <c r="AS75" s="75"/>
      <c r="AT75" s="75"/>
      <c r="AU75" s="95"/>
      <c r="AV75" s="3" t="str">
        <f t="shared" si="124"/>
        <v xml:space="preserve"> </v>
      </c>
      <c r="AW75" s="3" t="str">
        <f t="shared" si="125"/>
        <v xml:space="preserve"> </v>
      </c>
      <c r="AX75" s="3" t="str">
        <f t="shared" si="126"/>
        <v xml:space="preserve"> </v>
      </c>
      <c r="AY75" s="3" t="str">
        <f t="shared" si="127"/>
        <v xml:space="preserve"> </v>
      </c>
      <c r="AZ75" s="3" t="str">
        <f t="shared" si="128"/>
        <v xml:space="preserve"> </v>
      </c>
      <c r="BA75" s="3" t="str">
        <f t="shared" si="129"/>
        <v xml:space="preserve"> </v>
      </c>
      <c r="BB75" s="3" t="str">
        <f t="shared" si="130"/>
        <v xml:space="preserve"> </v>
      </c>
      <c r="BC75" s="3" t="str">
        <f t="shared" si="131"/>
        <v xml:space="preserve"> </v>
      </c>
      <c r="BD75" s="3" t="str">
        <f t="shared" si="132"/>
        <v xml:space="preserve"> </v>
      </c>
      <c r="BE75" s="3" t="str">
        <f t="shared" si="133"/>
        <v xml:space="preserve"> </v>
      </c>
      <c r="BF75" s="3" t="str">
        <f t="shared" si="134"/>
        <v xml:space="preserve"> </v>
      </c>
      <c r="BG75" s="96"/>
      <c r="BH75" s="96"/>
      <c r="BI75" s="96"/>
      <c r="BJ75" s="96"/>
      <c r="BK75" s="96"/>
      <c r="BL75" s="96"/>
    </row>
    <row r="76" spans="2:67" s="97" customFormat="1" ht="45.75" hidden="1" customHeight="1" x14ac:dyDescent="0.35">
      <c r="B76" s="94"/>
      <c r="C76" s="90" t="s">
        <v>178</v>
      </c>
      <c r="D76" s="74"/>
      <c r="E76" s="75"/>
      <c r="F76" s="75"/>
      <c r="G76" s="75"/>
      <c r="H76" s="75"/>
      <c r="I76" s="75"/>
      <c r="J76" s="75"/>
      <c r="K76" s="75"/>
      <c r="L76" s="75"/>
      <c r="M76" s="75"/>
      <c r="N76" s="75"/>
      <c r="O76" s="75"/>
      <c r="P76" s="75"/>
      <c r="Q76" s="75"/>
      <c r="R76" s="75"/>
      <c r="S76" s="75"/>
      <c r="T76" s="75"/>
      <c r="U76" s="75"/>
      <c r="V76" s="75"/>
      <c r="W76" s="75"/>
      <c r="X76" s="75"/>
      <c r="Y76" s="75"/>
      <c r="Z76" s="12">
        <f>0</f>
        <v>0</v>
      </c>
      <c r="AA76" s="75"/>
      <c r="AB76" s="75"/>
      <c r="AC76" s="75"/>
      <c r="AD76" s="75"/>
      <c r="AE76" s="75"/>
      <c r="AF76" s="75"/>
      <c r="AG76" s="75"/>
      <c r="AH76" s="75"/>
      <c r="AI76" s="75"/>
      <c r="AJ76" s="75"/>
      <c r="AK76" s="75"/>
      <c r="AL76" s="75"/>
      <c r="AM76" s="75"/>
      <c r="AN76" s="75"/>
      <c r="AO76" s="75"/>
      <c r="AP76" s="75"/>
      <c r="AQ76" s="75"/>
      <c r="AR76" s="75"/>
      <c r="AS76" s="75"/>
      <c r="AT76" s="75"/>
      <c r="AU76" s="95"/>
      <c r="AV76" s="3" t="str">
        <f t="shared" si="124"/>
        <v xml:space="preserve"> </v>
      </c>
      <c r="AW76" s="3" t="str">
        <f t="shared" si="125"/>
        <v xml:space="preserve"> </v>
      </c>
      <c r="AX76" s="3" t="str">
        <f t="shared" si="126"/>
        <v xml:space="preserve"> </v>
      </c>
      <c r="AY76" s="3" t="str">
        <f t="shared" si="127"/>
        <v xml:space="preserve"> </v>
      </c>
      <c r="AZ76" s="3" t="str">
        <f t="shared" si="128"/>
        <v xml:space="preserve"> </v>
      </c>
      <c r="BA76" s="3" t="str">
        <f t="shared" si="129"/>
        <v xml:space="preserve"> </v>
      </c>
      <c r="BB76" s="3" t="str">
        <f t="shared" si="130"/>
        <v xml:space="preserve"> </v>
      </c>
      <c r="BC76" s="3" t="str">
        <f t="shared" si="131"/>
        <v xml:space="preserve"> </v>
      </c>
      <c r="BD76" s="3" t="str">
        <f t="shared" si="132"/>
        <v xml:space="preserve"> </v>
      </c>
      <c r="BE76" s="3" t="str">
        <f t="shared" si="133"/>
        <v xml:space="preserve"> </v>
      </c>
      <c r="BF76" s="3" t="str">
        <f t="shared" si="134"/>
        <v xml:space="preserve"> </v>
      </c>
      <c r="BG76" s="96"/>
      <c r="BH76" s="96"/>
      <c r="BI76" s="96"/>
      <c r="BJ76" s="96"/>
      <c r="BK76" s="96"/>
      <c r="BL76" s="96"/>
    </row>
    <row r="77" spans="2:67" ht="39.75" customHeight="1" x14ac:dyDescent="0.35">
      <c r="B77" s="47">
        <v>17</v>
      </c>
      <c r="C77" s="101" t="s">
        <v>117</v>
      </c>
      <c r="D77" s="6">
        <f t="shared" si="11"/>
        <v>0</v>
      </c>
      <c r="E77" s="7">
        <f t="shared" ref="E77:AT77" si="135">E78+E79+E80</f>
        <v>0</v>
      </c>
      <c r="F77" s="7">
        <f t="shared" si="135"/>
        <v>0</v>
      </c>
      <c r="G77" s="7">
        <f t="shared" si="135"/>
        <v>0</v>
      </c>
      <c r="H77" s="7">
        <f t="shared" si="135"/>
        <v>0</v>
      </c>
      <c r="I77" s="7">
        <f t="shared" si="135"/>
        <v>0</v>
      </c>
      <c r="J77" s="7">
        <f t="shared" si="135"/>
        <v>0</v>
      </c>
      <c r="K77" s="7">
        <f t="shared" si="135"/>
        <v>0</v>
      </c>
      <c r="L77" s="7">
        <f t="shared" si="135"/>
        <v>0</v>
      </c>
      <c r="M77" s="7">
        <f t="shared" si="135"/>
        <v>0</v>
      </c>
      <c r="N77" s="7">
        <f t="shared" si="135"/>
        <v>0</v>
      </c>
      <c r="O77" s="7">
        <f t="shared" si="135"/>
        <v>0</v>
      </c>
      <c r="P77" s="7">
        <f t="shared" si="135"/>
        <v>0</v>
      </c>
      <c r="Q77" s="7">
        <f t="shared" si="135"/>
        <v>0</v>
      </c>
      <c r="R77" s="7">
        <f t="shared" si="135"/>
        <v>0</v>
      </c>
      <c r="S77" s="7">
        <f t="shared" si="135"/>
        <v>0</v>
      </c>
      <c r="T77" s="7">
        <f t="shared" si="135"/>
        <v>0</v>
      </c>
      <c r="U77" s="7">
        <f t="shared" si="135"/>
        <v>0</v>
      </c>
      <c r="V77" s="7">
        <f t="shared" si="135"/>
        <v>0</v>
      </c>
      <c r="W77" s="7">
        <f t="shared" si="135"/>
        <v>0</v>
      </c>
      <c r="X77" s="7">
        <f t="shared" si="135"/>
        <v>0</v>
      </c>
      <c r="Y77" s="7">
        <f t="shared" si="135"/>
        <v>0</v>
      </c>
      <c r="Z77" s="12">
        <f>0</f>
        <v>0</v>
      </c>
      <c r="AA77" s="7">
        <f t="shared" si="135"/>
        <v>0</v>
      </c>
      <c r="AB77" s="7">
        <f t="shared" si="135"/>
        <v>0</v>
      </c>
      <c r="AC77" s="7">
        <f t="shared" si="135"/>
        <v>0</v>
      </c>
      <c r="AD77" s="7">
        <f t="shared" si="135"/>
        <v>0</v>
      </c>
      <c r="AE77" s="7">
        <f t="shared" si="135"/>
        <v>0</v>
      </c>
      <c r="AF77" s="7">
        <f t="shared" si="135"/>
        <v>0</v>
      </c>
      <c r="AG77" s="7">
        <f t="shared" si="135"/>
        <v>0</v>
      </c>
      <c r="AH77" s="7">
        <f t="shared" si="135"/>
        <v>0</v>
      </c>
      <c r="AI77" s="7">
        <f t="shared" si="135"/>
        <v>0</v>
      </c>
      <c r="AJ77" s="7">
        <f t="shared" si="135"/>
        <v>0</v>
      </c>
      <c r="AK77" s="7">
        <f t="shared" si="135"/>
        <v>0</v>
      </c>
      <c r="AL77" s="7">
        <f t="shared" si="135"/>
        <v>0</v>
      </c>
      <c r="AM77" s="7">
        <f t="shared" si="135"/>
        <v>0</v>
      </c>
      <c r="AN77" s="7">
        <f t="shared" si="135"/>
        <v>0</v>
      </c>
      <c r="AO77" s="7">
        <f t="shared" si="135"/>
        <v>0</v>
      </c>
      <c r="AP77" s="7">
        <f t="shared" si="135"/>
        <v>0</v>
      </c>
      <c r="AQ77" s="7">
        <f t="shared" si="135"/>
        <v>0</v>
      </c>
      <c r="AR77" s="7">
        <f t="shared" si="135"/>
        <v>0</v>
      </c>
      <c r="AS77" s="7">
        <f t="shared" si="135"/>
        <v>0</v>
      </c>
      <c r="AT77" s="7">
        <f t="shared" si="135"/>
        <v>0</v>
      </c>
      <c r="AU77" s="43"/>
      <c r="AV77" s="3" t="str">
        <f t="shared" si="124"/>
        <v xml:space="preserve"> </v>
      </c>
      <c r="AW77" s="3" t="str">
        <f t="shared" si="125"/>
        <v xml:space="preserve"> </v>
      </c>
      <c r="AX77" s="3" t="str">
        <f t="shared" si="126"/>
        <v xml:space="preserve"> </v>
      </c>
      <c r="AY77" s="3" t="str">
        <f t="shared" si="127"/>
        <v xml:space="preserve"> </v>
      </c>
      <c r="AZ77" s="3" t="str">
        <f t="shared" si="128"/>
        <v xml:space="preserve"> </v>
      </c>
      <c r="BA77" s="3" t="str">
        <f t="shared" si="129"/>
        <v xml:space="preserve"> </v>
      </c>
      <c r="BB77" s="3" t="str">
        <f t="shared" si="130"/>
        <v xml:space="preserve"> </v>
      </c>
      <c r="BC77" s="3" t="str">
        <f t="shared" si="131"/>
        <v xml:space="preserve"> </v>
      </c>
      <c r="BD77" s="3" t="str">
        <f t="shared" si="132"/>
        <v xml:space="preserve"> </v>
      </c>
      <c r="BE77" s="3" t="str">
        <f t="shared" si="133"/>
        <v xml:space="preserve"> </v>
      </c>
      <c r="BF77" s="3" t="str">
        <f t="shared" si="134"/>
        <v xml:space="preserve"> </v>
      </c>
      <c r="BG77" s="65"/>
      <c r="BH77" s="65"/>
      <c r="BI77" s="65"/>
      <c r="BJ77" s="65"/>
      <c r="BK77" s="65"/>
      <c r="BL77" s="65"/>
      <c r="BM77" s="65"/>
      <c r="BN77" s="46"/>
      <c r="BO77" s="46"/>
    </row>
    <row r="78" spans="2:67" ht="39.75" customHeight="1" x14ac:dyDescent="0.35">
      <c r="B78" s="60" t="s">
        <v>174</v>
      </c>
      <c r="C78" s="102">
        <v>0</v>
      </c>
      <c r="D78" s="18">
        <f t="shared" si="11"/>
        <v>0</v>
      </c>
      <c r="E78" s="57"/>
      <c r="F78" s="57"/>
      <c r="G78" s="57"/>
      <c r="H78" s="57"/>
      <c r="I78" s="57"/>
      <c r="J78" s="57"/>
      <c r="K78" s="57"/>
      <c r="L78" s="57"/>
      <c r="M78" s="57"/>
      <c r="N78" s="57"/>
      <c r="O78" s="57"/>
      <c r="P78" s="57"/>
      <c r="Q78" s="57">
        <v>0</v>
      </c>
      <c r="R78" s="57">
        <v>0</v>
      </c>
      <c r="S78" s="57">
        <v>0</v>
      </c>
      <c r="T78" s="57">
        <v>0</v>
      </c>
      <c r="U78" s="57">
        <v>0</v>
      </c>
      <c r="V78" s="57">
        <v>0</v>
      </c>
      <c r="W78" s="57">
        <v>0</v>
      </c>
      <c r="X78" s="57">
        <v>0</v>
      </c>
      <c r="Y78" s="57">
        <v>0</v>
      </c>
      <c r="Z78" s="12">
        <f>0</f>
        <v>0</v>
      </c>
      <c r="AA78" s="57">
        <v>0</v>
      </c>
      <c r="AB78" s="57">
        <v>0</v>
      </c>
      <c r="AC78" s="57">
        <v>0</v>
      </c>
      <c r="AD78" s="57">
        <v>0</v>
      </c>
      <c r="AE78" s="57">
        <v>0</v>
      </c>
      <c r="AF78" s="57">
        <v>0</v>
      </c>
      <c r="AG78" s="57">
        <v>0</v>
      </c>
      <c r="AH78" s="57">
        <v>0</v>
      </c>
      <c r="AI78" s="57">
        <v>0</v>
      </c>
      <c r="AJ78" s="57">
        <v>0</v>
      </c>
      <c r="AK78" s="57">
        <v>0</v>
      </c>
      <c r="AL78" s="57">
        <v>0</v>
      </c>
      <c r="AM78" s="57">
        <v>0</v>
      </c>
      <c r="AN78" s="57">
        <v>0</v>
      </c>
      <c r="AO78" s="57">
        <v>0</v>
      </c>
      <c r="AP78" s="57">
        <v>0</v>
      </c>
      <c r="AQ78" s="57">
        <v>0</v>
      </c>
      <c r="AR78" s="57">
        <v>0</v>
      </c>
      <c r="AS78" s="57">
        <v>0</v>
      </c>
      <c r="AT78" s="57">
        <v>0</v>
      </c>
      <c r="AU78" s="58"/>
      <c r="AV78" s="3" t="str">
        <f t="shared" si="124"/>
        <v xml:space="preserve"> </v>
      </c>
      <c r="AW78" s="3" t="str">
        <f t="shared" si="125"/>
        <v xml:space="preserve"> </v>
      </c>
      <c r="AX78" s="3" t="str">
        <f t="shared" si="126"/>
        <v xml:space="preserve"> </v>
      </c>
      <c r="AY78" s="3" t="str">
        <f t="shared" si="127"/>
        <v xml:space="preserve"> </v>
      </c>
      <c r="AZ78" s="3" t="str">
        <f t="shared" si="128"/>
        <v xml:space="preserve"> </v>
      </c>
      <c r="BA78" s="3" t="str">
        <f t="shared" si="129"/>
        <v xml:space="preserve"> </v>
      </c>
      <c r="BB78" s="3" t="str">
        <f t="shared" si="130"/>
        <v xml:space="preserve"> </v>
      </c>
      <c r="BC78" s="3" t="str">
        <f t="shared" si="131"/>
        <v xml:space="preserve"> </v>
      </c>
      <c r="BD78" s="3" t="str">
        <f t="shared" si="132"/>
        <v xml:space="preserve"> </v>
      </c>
      <c r="BE78" s="3" t="str">
        <f t="shared" si="133"/>
        <v xml:space="preserve"> </v>
      </c>
      <c r="BF78" s="3" t="str">
        <f t="shared" si="134"/>
        <v xml:space="preserve"> </v>
      </c>
      <c r="BG78" s="65"/>
      <c r="BH78" s="65"/>
      <c r="BI78" s="65"/>
      <c r="BJ78" s="65"/>
      <c r="BK78" s="65"/>
      <c r="BL78" s="65"/>
      <c r="BM78" s="65"/>
      <c r="BN78" s="65"/>
      <c r="BO78" s="65"/>
    </row>
    <row r="79" spans="2:67" ht="39.75" customHeight="1" x14ac:dyDescent="0.35">
      <c r="B79" s="60" t="s">
        <v>175</v>
      </c>
      <c r="C79" s="102">
        <v>0</v>
      </c>
      <c r="D79" s="18">
        <f t="shared" si="11"/>
        <v>0</v>
      </c>
      <c r="E79" s="57"/>
      <c r="F79" s="57"/>
      <c r="G79" s="57"/>
      <c r="H79" s="57"/>
      <c r="I79" s="57"/>
      <c r="J79" s="57"/>
      <c r="K79" s="57"/>
      <c r="L79" s="57"/>
      <c r="M79" s="57"/>
      <c r="N79" s="57"/>
      <c r="O79" s="57"/>
      <c r="P79" s="57"/>
      <c r="Q79" s="57">
        <v>0</v>
      </c>
      <c r="R79" s="57">
        <v>0</v>
      </c>
      <c r="S79" s="57">
        <v>0</v>
      </c>
      <c r="T79" s="57">
        <v>0</v>
      </c>
      <c r="U79" s="57">
        <v>0</v>
      </c>
      <c r="V79" s="57">
        <v>0</v>
      </c>
      <c r="W79" s="57">
        <v>0</v>
      </c>
      <c r="X79" s="57">
        <v>0</v>
      </c>
      <c r="Y79" s="57">
        <v>0</v>
      </c>
      <c r="Z79" s="12">
        <f>0</f>
        <v>0</v>
      </c>
      <c r="AA79" s="57">
        <v>0</v>
      </c>
      <c r="AB79" s="57">
        <v>0</v>
      </c>
      <c r="AC79" s="57">
        <v>0</v>
      </c>
      <c r="AD79" s="57">
        <v>0</v>
      </c>
      <c r="AE79" s="57">
        <v>0</v>
      </c>
      <c r="AF79" s="57">
        <v>0</v>
      </c>
      <c r="AG79" s="57">
        <v>0</v>
      </c>
      <c r="AH79" s="57">
        <v>0</v>
      </c>
      <c r="AI79" s="57">
        <v>0</v>
      </c>
      <c r="AJ79" s="57">
        <v>0</v>
      </c>
      <c r="AK79" s="57">
        <v>0</v>
      </c>
      <c r="AL79" s="57">
        <v>0</v>
      </c>
      <c r="AM79" s="57">
        <v>0</v>
      </c>
      <c r="AN79" s="57">
        <v>0</v>
      </c>
      <c r="AO79" s="57">
        <v>0</v>
      </c>
      <c r="AP79" s="57">
        <v>0</v>
      </c>
      <c r="AQ79" s="57">
        <v>0</v>
      </c>
      <c r="AR79" s="57">
        <v>0</v>
      </c>
      <c r="AS79" s="57">
        <v>0</v>
      </c>
      <c r="AT79" s="57">
        <v>0</v>
      </c>
      <c r="AU79" s="58"/>
      <c r="AV79" s="3" t="str">
        <f t="shared" si="124"/>
        <v xml:space="preserve"> </v>
      </c>
      <c r="AW79" s="3" t="str">
        <f t="shared" si="125"/>
        <v xml:space="preserve"> </v>
      </c>
      <c r="AX79" s="3" t="str">
        <f t="shared" si="126"/>
        <v xml:space="preserve"> </v>
      </c>
      <c r="AY79" s="3" t="str">
        <f t="shared" si="127"/>
        <v xml:space="preserve"> </v>
      </c>
      <c r="AZ79" s="3" t="str">
        <f t="shared" si="128"/>
        <v xml:space="preserve"> </v>
      </c>
      <c r="BA79" s="3" t="str">
        <f t="shared" si="129"/>
        <v xml:space="preserve"> </v>
      </c>
      <c r="BB79" s="3" t="str">
        <f t="shared" si="130"/>
        <v xml:space="preserve"> </v>
      </c>
      <c r="BC79" s="3" t="str">
        <f t="shared" si="131"/>
        <v xml:space="preserve"> </v>
      </c>
      <c r="BD79" s="3" t="str">
        <f t="shared" si="132"/>
        <v xml:space="preserve"> </v>
      </c>
      <c r="BE79" s="3" t="str">
        <f t="shared" si="133"/>
        <v xml:space="preserve"> </v>
      </c>
      <c r="BF79" s="3" t="str">
        <f t="shared" si="134"/>
        <v xml:space="preserve"> </v>
      </c>
      <c r="BG79" s="65"/>
      <c r="BH79" s="65"/>
      <c r="BI79" s="65"/>
      <c r="BJ79" s="103"/>
      <c r="BK79" s="103"/>
      <c r="BL79" s="103"/>
      <c r="BM79" s="68"/>
      <c r="BN79" s="46"/>
      <c r="BO79" s="65"/>
    </row>
    <row r="80" spans="2:67" ht="39.75" customHeight="1" x14ac:dyDescent="0.35">
      <c r="B80" s="60" t="s">
        <v>176</v>
      </c>
      <c r="C80" s="102">
        <v>0</v>
      </c>
      <c r="D80" s="18">
        <f t="shared" si="11"/>
        <v>0</v>
      </c>
      <c r="E80" s="57"/>
      <c r="F80" s="57"/>
      <c r="G80" s="57"/>
      <c r="H80" s="57"/>
      <c r="I80" s="57"/>
      <c r="J80" s="57"/>
      <c r="K80" s="57"/>
      <c r="L80" s="57"/>
      <c r="M80" s="57"/>
      <c r="N80" s="57"/>
      <c r="O80" s="57"/>
      <c r="P80" s="57"/>
      <c r="Q80" s="57">
        <v>0</v>
      </c>
      <c r="R80" s="57">
        <v>0</v>
      </c>
      <c r="S80" s="57">
        <v>0</v>
      </c>
      <c r="T80" s="57">
        <v>0</v>
      </c>
      <c r="U80" s="57">
        <v>0</v>
      </c>
      <c r="V80" s="57">
        <v>0</v>
      </c>
      <c r="W80" s="57">
        <v>0</v>
      </c>
      <c r="X80" s="57">
        <v>0</v>
      </c>
      <c r="Y80" s="57">
        <v>0</v>
      </c>
      <c r="Z80" s="12">
        <f>0</f>
        <v>0</v>
      </c>
      <c r="AA80" s="57">
        <v>0</v>
      </c>
      <c r="AB80" s="57">
        <v>0</v>
      </c>
      <c r="AC80" s="57">
        <v>0</v>
      </c>
      <c r="AD80" s="57">
        <v>0</v>
      </c>
      <c r="AE80" s="57">
        <v>0</v>
      </c>
      <c r="AF80" s="57">
        <v>0</v>
      </c>
      <c r="AG80" s="57">
        <v>0</v>
      </c>
      <c r="AH80" s="57">
        <v>0</v>
      </c>
      <c r="AI80" s="57">
        <v>0</v>
      </c>
      <c r="AJ80" s="57">
        <v>0</v>
      </c>
      <c r="AK80" s="57">
        <v>0</v>
      </c>
      <c r="AL80" s="57">
        <v>0</v>
      </c>
      <c r="AM80" s="57">
        <v>0</v>
      </c>
      <c r="AN80" s="57">
        <v>0</v>
      </c>
      <c r="AO80" s="57">
        <v>0</v>
      </c>
      <c r="AP80" s="57">
        <v>0</v>
      </c>
      <c r="AQ80" s="57">
        <v>0</v>
      </c>
      <c r="AR80" s="57">
        <v>0</v>
      </c>
      <c r="AS80" s="57">
        <v>0</v>
      </c>
      <c r="AT80" s="57">
        <v>0</v>
      </c>
      <c r="AU80" s="58"/>
      <c r="AV80" s="3" t="str">
        <f t="shared" si="124"/>
        <v xml:space="preserve"> </v>
      </c>
      <c r="AW80" s="3" t="str">
        <f t="shared" si="125"/>
        <v xml:space="preserve"> </v>
      </c>
      <c r="AX80" s="3" t="str">
        <f t="shared" si="126"/>
        <v xml:space="preserve"> </v>
      </c>
      <c r="AY80" s="3" t="str">
        <f t="shared" si="127"/>
        <v xml:space="preserve"> </v>
      </c>
      <c r="AZ80" s="3" t="str">
        <f t="shared" si="128"/>
        <v xml:space="preserve"> </v>
      </c>
      <c r="BA80" s="3" t="str">
        <f t="shared" si="129"/>
        <v xml:space="preserve"> </v>
      </c>
      <c r="BB80" s="3" t="str">
        <f t="shared" si="130"/>
        <v xml:space="preserve"> </v>
      </c>
      <c r="BC80" s="3" t="str">
        <f t="shared" si="131"/>
        <v xml:space="preserve"> </v>
      </c>
      <c r="BD80" s="3" t="str">
        <f t="shared" si="132"/>
        <v xml:space="preserve"> </v>
      </c>
      <c r="BE80" s="3" t="str">
        <f t="shared" si="133"/>
        <v xml:space="preserve"> </v>
      </c>
      <c r="BF80" s="3" t="str">
        <f t="shared" si="134"/>
        <v xml:space="preserve"> </v>
      </c>
      <c r="BG80" s="65"/>
      <c r="BH80" s="65"/>
      <c r="BI80" s="65"/>
      <c r="BJ80" s="65"/>
      <c r="BK80" s="65"/>
      <c r="BL80" s="65"/>
      <c r="BM80" s="65"/>
      <c r="BN80" s="65"/>
      <c r="BO80" s="65"/>
    </row>
    <row r="81" spans="2:67" ht="40.5" customHeight="1" x14ac:dyDescent="0.35">
      <c r="B81" s="47" t="s">
        <v>118</v>
      </c>
      <c r="C81" s="48" t="s">
        <v>119</v>
      </c>
      <c r="D81" s="8">
        <f>O81+P81</f>
        <v>119</v>
      </c>
      <c r="E81" s="8">
        <f t="shared" ref="E81:AT81" si="136">E20+E23+E26+E29+E32+E35+E38+E41</f>
        <v>73</v>
      </c>
      <c r="F81" s="8">
        <f t="shared" si="136"/>
        <v>46</v>
      </c>
      <c r="G81" s="8">
        <f t="shared" si="136"/>
        <v>25</v>
      </c>
      <c r="H81" s="8">
        <f t="shared" si="136"/>
        <v>25</v>
      </c>
      <c r="I81" s="8">
        <f t="shared" si="136"/>
        <v>7</v>
      </c>
      <c r="J81" s="8">
        <f t="shared" si="136"/>
        <v>7</v>
      </c>
      <c r="K81" s="8">
        <f t="shared" si="136"/>
        <v>12</v>
      </c>
      <c r="L81" s="8">
        <f t="shared" si="136"/>
        <v>26</v>
      </c>
      <c r="M81" s="8">
        <f t="shared" si="136"/>
        <v>49</v>
      </c>
      <c r="N81" s="8">
        <f t="shared" si="136"/>
        <v>10</v>
      </c>
      <c r="O81" s="8">
        <f t="shared" si="136"/>
        <v>63</v>
      </c>
      <c r="P81" s="8">
        <f t="shared" si="136"/>
        <v>56</v>
      </c>
      <c r="Q81" s="8">
        <f t="shared" si="136"/>
        <v>10</v>
      </c>
      <c r="R81" s="8">
        <f t="shared" si="136"/>
        <v>0</v>
      </c>
      <c r="S81" s="8">
        <f t="shared" si="136"/>
        <v>20</v>
      </c>
      <c r="T81" s="8">
        <f t="shared" si="136"/>
        <v>22</v>
      </c>
      <c r="U81" s="8">
        <f t="shared" si="136"/>
        <v>52</v>
      </c>
      <c r="V81" s="8">
        <f t="shared" si="136"/>
        <v>6</v>
      </c>
      <c r="W81" s="8">
        <f t="shared" si="136"/>
        <v>9</v>
      </c>
      <c r="X81" s="8">
        <f t="shared" si="136"/>
        <v>45</v>
      </c>
      <c r="Y81" s="8">
        <f t="shared" si="136"/>
        <v>73</v>
      </c>
      <c r="Z81" s="8">
        <f t="shared" si="136"/>
        <v>1</v>
      </c>
      <c r="AA81" s="8">
        <f t="shared" si="136"/>
        <v>0</v>
      </c>
      <c r="AB81" s="8">
        <f t="shared" si="136"/>
        <v>0</v>
      </c>
      <c r="AC81" s="8">
        <f t="shared" si="136"/>
        <v>2</v>
      </c>
      <c r="AD81" s="8">
        <f t="shared" si="136"/>
        <v>2</v>
      </c>
      <c r="AE81" s="8">
        <f t="shared" si="136"/>
        <v>0</v>
      </c>
      <c r="AF81" s="8">
        <f t="shared" si="136"/>
        <v>1</v>
      </c>
      <c r="AG81" s="8">
        <f t="shared" si="136"/>
        <v>0</v>
      </c>
      <c r="AH81" s="8">
        <f t="shared" si="136"/>
        <v>0</v>
      </c>
      <c r="AI81" s="8">
        <f t="shared" si="136"/>
        <v>0</v>
      </c>
      <c r="AJ81" s="8">
        <f t="shared" si="136"/>
        <v>0</v>
      </c>
      <c r="AK81" s="8">
        <f t="shared" si="136"/>
        <v>0</v>
      </c>
      <c r="AL81" s="8">
        <f t="shared" si="136"/>
        <v>0</v>
      </c>
      <c r="AM81" s="8">
        <f t="shared" si="136"/>
        <v>0</v>
      </c>
      <c r="AN81" s="8">
        <f t="shared" si="136"/>
        <v>0</v>
      </c>
      <c r="AO81" s="8">
        <f t="shared" si="136"/>
        <v>0</v>
      </c>
      <c r="AP81" s="8">
        <f t="shared" si="136"/>
        <v>0</v>
      </c>
      <c r="AQ81" s="8">
        <f t="shared" si="136"/>
        <v>0</v>
      </c>
      <c r="AR81" s="8">
        <f t="shared" si="136"/>
        <v>0</v>
      </c>
      <c r="AS81" s="8">
        <f t="shared" si="136"/>
        <v>0</v>
      </c>
      <c r="AT81" s="8">
        <f t="shared" si="136"/>
        <v>116</v>
      </c>
      <c r="AU81" s="99"/>
      <c r="AV81" s="65"/>
      <c r="AW81" s="65"/>
      <c r="AX81" s="65"/>
      <c r="AY81" s="65"/>
      <c r="AZ81" s="65"/>
      <c r="BA81" s="65"/>
      <c r="BB81" s="65"/>
      <c r="BC81" s="65"/>
      <c r="BD81" s="65"/>
      <c r="BE81" s="65"/>
      <c r="BF81" s="65"/>
      <c r="BG81" s="65"/>
      <c r="BH81" s="65"/>
      <c r="BI81" s="65"/>
      <c r="BJ81" s="65"/>
      <c r="BK81" s="65"/>
      <c r="BL81" s="65"/>
      <c r="BM81" s="65"/>
      <c r="BN81" s="65"/>
      <c r="BO81" s="65"/>
    </row>
    <row r="82" spans="2:67" ht="32.25" customHeight="1" x14ac:dyDescent="0.35">
      <c r="B82" s="104"/>
      <c r="C82" s="105" t="s">
        <v>120</v>
      </c>
      <c r="D82" s="29" t="str">
        <f t="shared" ref="D82:AU82" si="137">IF(D81=D16, "  ", "GRESEALA")</f>
        <v xml:space="preserve">  </v>
      </c>
      <c r="E82" s="29" t="str">
        <f t="shared" si="137"/>
        <v xml:space="preserve">  </v>
      </c>
      <c r="F82" s="29" t="str">
        <f t="shared" si="137"/>
        <v xml:space="preserve">  </v>
      </c>
      <c r="G82" s="29" t="str">
        <f t="shared" si="137"/>
        <v xml:space="preserve">  </v>
      </c>
      <c r="H82" s="29" t="str">
        <f t="shared" si="137"/>
        <v xml:space="preserve">  </v>
      </c>
      <c r="I82" s="29" t="str">
        <f t="shared" si="137"/>
        <v xml:space="preserve">  </v>
      </c>
      <c r="J82" s="29" t="str">
        <f t="shared" si="137"/>
        <v xml:space="preserve">  </v>
      </c>
      <c r="K82" s="29" t="str">
        <f t="shared" si="137"/>
        <v xml:space="preserve">  </v>
      </c>
      <c r="L82" s="29" t="str">
        <f t="shared" si="137"/>
        <v xml:space="preserve">  </v>
      </c>
      <c r="M82" s="29" t="str">
        <f t="shared" si="137"/>
        <v xml:space="preserve">  </v>
      </c>
      <c r="N82" s="29" t="str">
        <f t="shared" si="137"/>
        <v xml:space="preserve">  </v>
      </c>
      <c r="O82" s="29" t="str">
        <f t="shared" si="137"/>
        <v xml:space="preserve">  </v>
      </c>
      <c r="P82" s="29" t="str">
        <f t="shared" si="137"/>
        <v xml:space="preserve">  </v>
      </c>
      <c r="Q82" s="29" t="str">
        <f t="shared" si="137"/>
        <v xml:space="preserve">  </v>
      </c>
      <c r="R82" s="29" t="str">
        <f t="shared" si="137"/>
        <v xml:space="preserve">  </v>
      </c>
      <c r="S82" s="29" t="str">
        <f t="shared" si="137"/>
        <v xml:space="preserve">  </v>
      </c>
      <c r="T82" s="29" t="str">
        <f t="shared" si="137"/>
        <v xml:space="preserve">  </v>
      </c>
      <c r="U82" s="29" t="str">
        <f t="shared" si="137"/>
        <v xml:space="preserve">  </v>
      </c>
      <c r="V82" s="29" t="str">
        <f t="shared" si="137"/>
        <v xml:space="preserve">  </v>
      </c>
      <c r="W82" s="29" t="str">
        <f t="shared" si="137"/>
        <v xml:space="preserve">  </v>
      </c>
      <c r="X82" s="29" t="str">
        <f t="shared" si="137"/>
        <v xml:space="preserve">  </v>
      </c>
      <c r="Y82" s="29" t="str">
        <f t="shared" si="137"/>
        <v xml:space="preserve">  </v>
      </c>
      <c r="Z82" s="29" t="str">
        <f t="shared" si="137"/>
        <v xml:space="preserve">  </v>
      </c>
      <c r="AA82" s="29" t="str">
        <f t="shared" si="137"/>
        <v xml:space="preserve">  </v>
      </c>
      <c r="AB82" s="29" t="str">
        <f t="shared" si="137"/>
        <v xml:space="preserve">  </v>
      </c>
      <c r="AC82" s="29" t="str">
        <f t="shared" si="137"/>
        <v xml:space="preserve">  </v>
      </c>
      <c r="AD82" s="29" t="str">
        <f t="shared" si="137"/>
        <v xml:space="preserve">  </v>
      </c>
      <c r="AE82" s="29" t="str">
        <f t="shared" si="137"/>
        <v xml:space="preserve">  </v>
      </c>
      <c r="AF82" s="29" t="str">
        <f t="shared" si="137"/>
        <v xml:space="preserve">  </v>
      </c>
      <c r="AG82" s="29" t="str">
        <f t="shared" si="137"/>
        <v xml:space="preserve">  </v>
      </c>
      <c r="AH82" s="29" t="str">
        <f t="shared" si="137"/>
        <v xml:space="preserve">  </v>
      </c>
      <c r="AI82" s="29" t="str">
        <f t="shared" si="137"/>
        <v xml:space="preserve">  </v>
      </c>
      <c r="AJ82" s="29" t="str">
        <f t="shared" si="137"/>
        <v xml:space="preserve">  </v>
      </c>
      <c r="AK82" s="29" t="str">
        <f t="shared" si="137"/>
        <v xml:space="preserve">  </v>
      </c>
      <c r="AL82" s="29" t="str">
        <f t="shared" si="137"/>
        <v xml:space="preserve">  </v>
      </c>
      <c r="AM82" s="29" t="str">
        <f t="shared" si="137"/>
        <v xml:space="preserve">  </v>
      </c>
      <c r="AN82" s="29" t="str">
        <f t="shared" si="137"/>
        <v xml:space="preserve">  </v>
      </c>
      <c r="AO82" s="29" t="str">
        <f t="shared" si="137"/>
        <v xml:space="preserve">  </v>
      </c>
      <c r="AP82" s="29" t="str">
        <f t="shared" si="137"/>
        <v xml:space="preserve">  </v>
      </c>
      <c r="AQ82" s="29" t="str">
        <f t="shared" si="137"/>
        <v xml:space="preserve">  </v>
      </c>
      <c r="AR82" s="29" t="str">
        <f t="shared" si="137"/>
        <v xml:space="preserve">  </v>
      </c>
      <c r="AS82" s="29" t="str">
        <f t="shared" si="137"/>
        <v xml:space="preserve">  </v>
      </c>
      <c r="AT82" s="29" t="str">
        <f t="shared" si="137"/>
        <v xml:space="preserve">  </v>
      </c>
      <c r="AU82" s="29" t="str">
        <f t="shared" si="137"/>
        <v xml:space="preserve">  </v>
      </c>
      <c r="AV82" s="65"/>
      <c r="AW82" s="65"/>
      <c r="AX82" s="65"/>
      <c r="AY82" s="65"/>
      <c r="AZ82" s="65"/>
      <c r="BA82" s="65"/>
      <c r="BB82" s="65"/>
      <c r="BC82" s="65"/>
      <c r="BD82" s="65"/>
      <c r="BE82" s="65"/>
      <c r="BF82" s="65"/>
      <c r="BG82" s="65"/>
      <c r="BH82" s="65"/>
      <c r="BI82" s="65"/>
      <c r="BJ82" s="65"/>
      <c r="BK82" s="65"/>
      <c r="BL82" s="65"/>
      <c r="BM82" s="65"/>
      <c r="BN82" s="65"/>
      <c r="BO82" s="65"/>
    </row>
    <row r="83" spans="2:67" ht="27" customHeight="1" x14ac:dyDescent="0.35">
      <c r="BC83" s="35"/>
      <c r="BD83" s="35"/>
      <c r="BE83" s="35"/>
      <c r="BF83" s="35"/>
      <c r="BG83" s="35"/>
      <c r="BH83" s="35"/>
      <c r="BI83" s="35"/>
      <c r="BM83" s="46"/>
      <c r="BN83" s="46"/>
      <c r="BO83" s="46"/>
    </row>
    <row r="84" spans="2:67" s="107" customFormat="1" ht="46.5" customHeight="1" x14ac:dyDescent="0.35">
      <c r="C84" s="158" t="s">
        <v>122</v>
      </c>
      <c r="D84" s="159"/>
      <c r="E84" s="108"/>
      <c r="F84" s="109"/>
      <c r="G84" s="110"/>
      <c r="H84" s="110"/>
      <c r="I84" s="110"/>
      <c r="J84" s="110"/>
      <c r="K84" s="110"/>
      <c r="L84" s="110"/>
      <c r="M84" s="111"/>
      <c r="N84" s="110"/>
      <c r="Z84" s="111"/>
      <c r="AA84" s="111"/>
      <c r="AB84" s="111"/>
      <c r="AC84" s="111"/>
      <c r="AD84" s="111"/>
      <c r="AE84" s="111"/>
      <c r="AW84" s="111"/>
      <c r="AX84" s="111"/>
      <c r="AY84" s="111"/>
      <c r="AZ84" s="111"/>
      <c r="BA84" s="111"/>
      <c r="BB84" s="111"/>
    </row>
    <row r="85" spans="2:67" s="107" customFormat="1" ht="12.75" customHeight="1" x14ac:dyDescent="0.35">
      <c r="B85" s="112"/>
      <c r="C85" s="108"/>
      <c r="D85" s="108"/>
      <c r="E85" s="108"/>
      <c r="F85" s="109"/>
      <c r="G85" s="110"/>
      <c r="H85" s="110"/>
      <c r="I85" s="110"/>
      <c r="J85" s="110"/>
      <c r="K85" s="110"/>
      <c r="L85" s="110"/>
      <c r="M85" s="111"/>
      <c r="N85" s="110"/>
      <c r="O85" s="111"/>
      <c r="P85" s="111"/>
      <c r="Q85" s="111"/>
      <c r="R85" s="111"/>
      <c r="S85" s="111"/>
      <c r="T85" s="111"/>
      <c r="U85" s="111"/>
      <c r="V85" s="111"/>
      <c r="W85" s="111"/>
      <c r="X85" s="111"/>
      <c r="Y85" s="111"/>
      <c r="Z85" s="111"/>
      <c r="AA85" s="111"/>
      <c r="AB85" s="111"/>
      <c r="AC85" s="111"/>
      <c r="AD85" s="111"/>
      <c r="AE85" s="111"/>
      <c r="AW85" s="111"/>
      <c r="AX85" s="111"/>
      <c r="AY85" s="111"/>
      <c r="AZ85" s="111"/>
      <c r="BA85" s="111"/>
      <c r="BB85" s="111"/>
    </row>
    <row r="86" spans="2:67" s="107" customFormat="1" ht="19.899999999999999" customHeight="1" x14ac:dyDescent="0.35">
      <c r="B86" s="112"/>
      <c r="C86" s="108"/>
      <c r="D86" s="108"/>
      <c r="E86" s="108"/>
      <c r="F86" s="109"/>
      <c r="G86" s="110"/>
      <c r="H86" s="110"/>
      <c r="I86" s="110"/>
      <c r="J86" s="110"/>
      <c r="K86" s="110"/>
      <c r="L86" s="110"/>
      <c r="M86" s="111"/>
      <c r="N86" s="110"/>
      <c r="Z86" s="111"/>
      <c r="AA86" s="111"/>
      <c r="AB86" s="111"/>
      <c r="AC86" s="111"/>
      <c r="AD86" s="111"/>
      <c r="AE86" s="111"/>
      <c r="AW86" s="111"/>
      <c r="AX86" s="111"/>
      <c r="AY86" s="111"/>
      <c r="AZ86" s="111"/>
      <c r="BA86" s="111"/>
      <c r="BB86" s="111"/>
    </row>
    <row r="87" spans="2:67" s="107" customFormat="1" ht="19.899999999999999" customHeight="1" x14ac:dyDescent="0.35">
      <c r="C87" s="108" t="s">
        <v>123</v>
      </c>
      <c r="D87" s="108"/>
      <c r="E87" s="108"/>
      <c r="F87" s="109"/>
      <c r="G87" s="110"/>
      <c r="H87" s="110"/>
      <c r="I87" s="110"/>
      <c r="J87" s="110"/>
      <c r="K87" s="110"/>
      <c r="L87" s="110"/>
      <c r="M87" s="111"/>
      <c r="N87" s="110"/>
      <c r="O87" s="111"/>
      <c r="P87" s="111"/>
      <c r="Q87" s="109" t="s">
        <v>150</v>
      </c>
      <c r="R87" s="109"/>
      <c r="S87" s="111"/>
      <c r="T87" s="111"/>
      <c r="U87" s="111"/>
      <c r="V87" s="111"/>
      <c r="W87" s="111"/>
      <c r="X87" s="111"/>
      <c r="Y87" s="109"/>
      <c r="Z87" s="111" t="s">
        <v>183</v>
      </c>
      <c r="AA87" s="111"/>
      <c r="AB87" s="111"/>
      <c r="AC87" s="111"/>
      <c r="AD87" s="111"/>
      <c r="AE87" s="111"/>
      <c r="AH87" s="109"/>
      <c r="AW87" s="111"/>
      <c r="AX87" s="111"/>
      <c r="AY87" s="111"/>
      <c r="AZ87" s="111"/>
      <c r="BA87" s="111"/>
      <c r="BB87" s="111"/>
    </row>
    <row r="88" spans="2:67" ht="32.25" customHeight="1" x14ac:dyDescent="0.35">
      <c r="C88" s="32" t="s">
        <v>181</v>
      </c>
      <c r="Q88" s="109" t="s">
        <v>182</v>
      </c>
      <c r="Z88" s="34" t="s">
        <v>184</v>
      </c>
      <c r="BC88" s="35"/>
      <c r="BD88" s="35"/>
      <c r="BE88" s="35"/>
      <c r="BF88" s="35"/>
      <c r="BG88" s="35"/>
      <c r="BH88" s="35"/>
      <c r="BI88" s="35"/>
    </row>
    <row r="89" spans="2:67" ht="32.25" customHeight="1" x14ac:dyDescent="0.35">
      <c r="C89" s="113" t="s">
        <v>124</v>
      </c>
      <c r="N89" s="34"/>
      <c r="P89" s="35"/>
      <c r="Q89" s="35"/>
      <c r="R89" s="35"/>
      <c r="S89" s="35"/>
      <c r="T89" s="35"/>
      <c r="U89" s="35"/>
      <c r="V89" s="35"/>
      <c r="W89" s="35"/>
      <c r="X89" s="35"/>
      <c r="Y89" s="35"/>
      <c r="Z89" s="35"/>
      <c r="AG89" s="35"/>
      <c r="AH89" s="35"/>
      <c r="BC89" s="35"/>
      <c r="BD89" s="35"/>
      <c r="BE89" s="35"/>
      <c r="BF89" s="35"/>
      <c r="BG89" s="35"/>
      <c r="BH89" s="35"/>
      <c r="BI89" s="35"/>
    </row>
    <row r="90" spans="2:67" ht="32.25" customHeight="1" x14ac:dyDescent="0.35">
      <c r="C90" s="114" t="s">
        <v>166</v>
      </c>
      <c r="D90" s="115"/>
      <c r="E90" s="115"/>
      <c r="F90" s="115"/>
      <c r="G90" s="116"/>
      <c r="H90" s="116"/>
      <c r="I90" s="116"/>
      <c r="J90" s="116"/>
      <c r="K90" s="116"/>
      <c r="L90" s="116"/>
      <c r="M90" s="116"/>
      <c r="N90" s="117"/>
      <c r="O90" s="116"/>
      <c r="P90" s="118"/>
      <c r="Q90" s="118"/>
      <c r="R90" s="118"/>
      <c r="S90" s="118"/>
      <c r="T90" s="118"/>
      <c r="U90" s="118"/>
      <c r="V90" s="118"/>
      <c r="W90" s="118"/>
      <c r="X90" s="118"/>
      <c r="Y90" s="118"/>
      <c r="Z90" s="117"/>
      <c r="AA90" s="117"/>
      <c r="AB90" s="117"/>
      <c r="AC90" s="119"/>
      <c r="AD90" s="119"/>
      <c r="AE90" s="119"/>
      <c r="AF90" s="119"/>
      <c r="AG90" s="35"/>
      <c r="AH90" s="35"/>
      <c r="BC90" s="35"/>
      <c r="BD90" s="35"/>
      <c r="BE90" s="35"/>
      <c r="BF90" s="35"/>
      <c r="BG90" s="35"/>
      <c r="BH90" s="35"/>
      <c r="BI90" s="35"/>
    </row>
    <row r="91" spans="2:67" ht="32.25" customHeight="1" x14ac:dyDescent="0.35">
      <c r="C91" s="120" t="s">
        <v>121</v>
      </c>
      <c r="D91" s="115"/>
      <c r="E91" s="115"/>
      <c r="F91" s="115"/>
      <c r="G91" s="116"/>
      <c r="H91" s="116"/>
      <c r="I91" s="116"/>
      <c r="J91" s="116"/>
      <c r="K91" s="116"/>
      <c r="L91" s="116"/>
      <c r="M91" s="116"/>
      <c r="N91" s="117"/>
      <c r="O91" s="116"/>
      <c r="P91" s="118"/>
      <c r="Q91" s="118"/>
      <c r="R91" s="118"/>
      <c r="S91" s="118"/>
      <c r="T91" s="118"/>
      <c r="U91" s="118"/>
      <c r="V91" s="118"/>
      <c r="W91" s="118"/>
      <c r="X91" s="118"/>
      <c r="Y91" s="118"/>
      <c r="Z91" s="117"/>
      <c r="AA91" s="117"/>
      <c r="AB91" s="117"/>
      <c r="AC91" s="119"/>
      <c r="AD91" s="119"/>
      <c r="AE91" s="119"/>
      <c r="AF91" s="119"/>
      <c r="AG91" s="35"/>
      <c r="AH91" s="35"/>
      <c r="BC91" s="35"/>
      <c r="BD91" s="35"/>
      <c r="BE91" s="35"/>
      <c r="BF91" s="35"/>
      <c r="BG91" s="35"/>
      <c r="BH91" s="35"/>
      <c r="BI91" s="35"/>
    </row>
    <row r="92" spans="2:67" ht="32.25" customHeight="1" x14ac:dyDescent="0.35">
      <c r="C92" s="121" t="s">
        <v>179</v>
      </c>
      <c r="D92" s="115"/>
      <c r="E92" s="115"/>
      <c r="F92" s="115"/>
      <c r="G92" s="116"/>
      <c r="H92" s="116"/>
      <c r="I92" s="116"/>
      <c r="J92" s="116"/>
      <c r="K92" s="116"/>
      <c r="L92" s="116"/>
      <c r="M92" s="116"/>
      <c r="N92" s="117"/>
      <c r="O92" s="116"/>
      <c r="P92" s="118"/>
      <c r="Q92" s="118"/>
      <c r="R92" s="118"/>
      <c r="S92" s="118"/>
      <c r="T92" s="118"/>
      <c r="U92" s="118"/>
      <c r="V92" s="118"/>
      <c r="W92" s="118"/>
      <c r="X92" s="118"/>
      <c r="Y92" s="118"/>
      <c r="Z92" s="117"/>
      <c r="AA92" s="117"/>
      <c r="AB92" s="117"/>
      <c r="AC92" s="119"/>
      <c r="AD92" s="119"/>
      <c r="AE92" s="119"/>
      <c r="AF92" s="119"/>
      <c r="AG92" s="35"/>
      <c r="AH92" s="35"/>
      <c r="BC92" s="35"/>
      <c r="BD92" s="35"/>
      <c r="BE92" s="35"/>
      <c r="BF92" s="35"/>
      <c r="BG92" s="35"/>
      <c r="BH92" s="35"/>
      <c r="BI92" s="35"/>
    </row>
    <row r="93" spans="2:67" ht="32.25" customHeight="1" x14ac:dyDescent="0.35">
      <c r="C93" s="120" t="s">
        <v>180</v>
      </c>
      <c r="D93" s="115"/>
      <c r="E93" s="115"/>
      <c r="F93" s="115"/>
      <c r="G93" s="116"/>
      <c r="H93" s="116"/>
      <c r="I93" s="116"/>
      <c r="J93" s="116"/>
      <c r="K93" s="116"/>
      <c r="L93" s="116"/>
      <c r="M93" s="116"/>
      <c r="N93" s="117"/>
      <c r="O93" s="116"/>
      <c r="P93" s="118"/>
      <c r="Q93" s="118"/>
      <c r="R93" s="118"/>
      <c r="S93" s="118"/>
      <c r="T93" s="118"/>
      <c r="U93" s="118"/>
      <c r="V93" s="118"/>
      <c r="W93" s="118"/>
      <c r="X93" s="118"/>
      <c r="Y93" s="118"/>
      <c r="Z93" s="117"/>
      <c r="AA93" s="117"/>
      <c r="AB93" s="117"/>
      <c r="AC93" s="119"/>
      <c r="AD93" s="119"/>
      <c r="AE93" s="119"/>
      <c r="AF93" s="119"/>
      <c r="AG93" s="35"/>
      <c r="AH93" s="35"/>
      <c r="BC93" s="35"/>
      <c r="BD93" s="35"/>
      <c r="BE93" s="35"/>
      <c r="BF93" s="35"/>
      <c r="BG93" s="35"/>
      <c r="BH93" s="35"/>
      <c r="BI93" s="35"/>
    </row>
    <row r="94" spans="2:67" ht="32.25" customHeight="1" x14ac:dyDescent="0.35">
      <c r="C94" s="120" t="s">
        <v>125</v>
      </c>
      <c r="D94" s="115"/>
      <c r="E94" s="115"/>
      <c r="F94" s="115"/>
      <c r="G94" s="116"/>
      <c r="H94" s="116"/>
      <c r="I94" s="116"/>
      <c r="J94" s="116"/>
      <c r="K94" s="116"/>
      <c r="L94" s="116"/>
      <c r="M94" s="116"/>
      <c r="N94" s="117"/>
      <c r="O94" s="116"/>
      <c r="P94" s="118"/>
      <c r="Q94" s="118"/>
      <c r="R94" s="118"/>
      <c r="S94" s="118"/>
      <c r="T94" s="118"/>
      <c r="U94" s="118"/>
      <c r="V94" s="118"/>
      <c r="W94" s="118"/>
      <c r="X94" s="118"/>
      <c r="Y94" s="118"/>
      <c r="Z94" s="117"/>
      <c r="AA94" s="117"/>
      <c r="AB94" s="117"/>
      <c r="AC94" s="119"/>
      <c r="AD94" s="119"/>
      <c r="AE94" s="119"/>
      <c r="AF94" s="119"/>
      <c r="AG94" s="35"/>
      <c r="AH94" s="35"/>
      <c r="BC94" s="35"/>
      <c r="BD94" s="35"/>
      <c r="BE94" s="35"/>
      <c r="BF94" s="35"/>
      <c r="BG94" s="35"/>
      <c r="BH94" s="35"/>
      <c r="BI94" s="35"/>
    </row>
    <row r="95" spans="2:67" ht="32.25" customHeight="1" x14ac:dyDescent="0.35">
      <c r="C95" s="120" t="s">
        <v>167</v>
      </c>
      <c r="D95" s="115"/>
      <c r="E95" s="115"/>
      <c r="F95" s="115"/>
      <c r="G95" s="116"/>
      <c r="H95" s="116"/>
      <c r="I95" s="116"/>
      <c r="J95" s="116"/>
      <c r="K95" s="116"/>
      <c r="L95" s="116"/>
      <c r="M95" s="116"/>
      <c r="N95" s="117"/>
      <c r="O95" s="116"/>
      <c r="P95" s="118"/>
      <c r="Q95" s="118"/>
      <c r="R95" s="118"/>
      <c r="S95" s="118"/>
      <c r="T95" s="118"/>
      <c r="U95" s="118"/>
      <c r="V95" s="118"/>
      <c r="W95" s="118"/>
      <c r="X95" s="118"/>
      <c r="Y95" s="118"/>
      <c r="Z95" s="117"/>
      <c r="AA95" s="117"/>
      <c r="AB95" s="117"/>
      <c r="AC95" s="119"/>
      <c r="AD95" s="119"/>
      <c r="AE95" s="119"/>
      <c r="AF95" s="119"/>
      <c r="AG95" s="35"/>
      <c r="AH95" s="35"/>
      <c r="BC95" s="35"/>
      <c r="BD95" s="35"/>
      <c r="BE95" s="35"/>
      <c r="BF95" s="35"/>
      <c r="BG95" s="35"/>
      <c r="BH95" s="35"/>
      <c r="BI95" s="35"/>
    </row>
    <row r="96" spans="2:67" ht="32.25" customHeight="1" x14ac:dyDescent="0.35">
      <c r="C96" s="122" t="s">
        <v>168</v>
      </c>
      <c r="D96" s="115"/>
      <c r="E96" s="115"/>
      <c r="F96" s="115"/>
      <c r="G96" s="116"/>
      <c r="H96" s="116"/>
      <c r="I96" s="116"/>
      <c r="J96" s="116"/>
      <c r="K96" s="116"/>
      <c r="L96" s="116"/>
      <c r="M96" s="116"/>
      <c r="N96" s="117"/>
      <c r="O96" s="116"/>
      <c r="P96" s="118"/>
      <c r="Q96" s="118"/>
      <c r="R96" s="118"/>
      <c r="S96" s="118"/>
      <c r="T96" s="118"/>
      <c r="U96" s="118"/>
      <c r="V96" s="118"/>
      <c r="W96" s="118"/>
      <c r="X96" s="118"/>
      <c r="Y96" s="118"/>
      <c r="Z96" s="117"/>
      <c r="AA96" s="117"/>
      <c r="AB96" s="117"/>
      <c r="AC96" s="119"/>
      <c r="AD96" s="119"/>
      <c r="AE96" s="119"/>
      <c r="AF96" s="119"/>
      <c r="AG96" s="35"/>
      <c r="AH96" s="35"/>
      <c r="BB96" s="35"/>
      <c r="BC96" s="35"/>
      <c r="BD96" s="35"/>
      <c r="BE96" s="35"/>
      <c r="BF96" s="35"/>
      <c r="BG96" s="35"/>
      <c r="BH96" s="35"/>
      <c r="BI96" s="35"/>
    </row>
    <row r="97" spans="3:61" ht="32.25" customHeight="1" x14ac:dyDescent="0.35">
      <c r="C97" s="122" t="s">
        <v>177</v>
      </c>
      <c r="D97" s="115"/>
      <c r="E97" s="115"/>
      <c r="F97" s="115"/>
      <c r="G97" s="116"/>
      <c r="H97" s="116"/>
      <c r="I97" s="116"/>
      <c r="J97" s="116"/>
      <c r="K97" s="116"/>
      <c r="L97" s="116"/>
      <c r="M97" s="116"/>
      <c r="N97" s="117"/>
      <c r="O97" s="116"/>
      <c r="P97" s="118"/>
      <c r="Q97" s="118"/>
      <c r="R97" s="118"/>
      <c r="S97" s="118"/>
      <c r="T97" s="118"/>
      <c r="U97" s="118"/>
      <c r="V97" s="118"/>
      <c r="W97" s="118"/>
      <c r="X97" s="118"/>
      <c r="Y97" s="118"/>
      <c r="Z97" s="117"/>
      <c r="AA97" s="117"/>
      <c r="AB97" s="117"/>
      <c r="AC97" s="119"/>
      <c r="AD97" s="119"/>
      <c r="AE97" s="119"/>
      <c r="AF97" s="119"/>
      <c r="AG97" s="35"/>
      <c r="AH97" s="35"/>
      <c r="BB97" s="35"/>
      <c r="BC97" s="35"/>
      <c r="BD97" s="35"/>
      <c r="BE97" s="35"/>
      <c r="BF97" s="35"/>
      <c r="BG97" s="35"/>
      <c r="BH97" s="35"/>
      <c r="BI97" s="35"/>
    </row>
    <row r="98" spans="3:61" ht="32.25" customHeight="1" x14ac:dyDescent="0.35">
      <c r="C98" s="122" t="s">
        <v>169</v>
      </c>
      <c r="D98" s="115"/>
      <c r="E98" s="115"/>
      <c r="F98" s="115"/>
      <c r="G98" s="116"/>
      <c r="H98" s="116"/>
      <c r="I98" s="116"/>
      <c r="J98" s="116"/>
      <c r="K98" s="116"/>
      <c r="L98" s="116"/>
      <c r="M98" s="116"/>
      <c r="N98" s="117"/>
      <c r="O98" s="116"/>
      <c r="P98" s="118"/>
      <c r="Q98" s="118"/>
      <c r="R98" s="118"/>
      <c r="S98" s="118"/>
      <c r="T98" s="118"/>
      <c r="U98" s="118"/>
      <c r="V98" s="118"/>
      <c r="W98" s="118"/>
      <c r="X98" s="118"/>
      <c r="Y98" s="118"/>
      <c r="Z98" s="117"/>
      <c r="AA98" s="117"/>
      <c r="AB98" s="117"/>
      <c r="AC98" s="119"/>
      <c r="AD98" s="119"/>
      <c r="AE98" s="119"/>
      <c r="AF98" s="119"/>
      <c r="AG98" s="35"/>
      <c r="AH98" s="35"/>
      <c r="BB98" s="35"/>
      <c r="BC98" s="35"/>
      <c r="BD98" s="35"/>
      <c r="BE98" s="35"/>
      <c r="BF98" s="35"/>
      <c r="BG98" s="35"/>
      <c r="BH98" s="35"/>
      <c r="BI98" s="35"/>
    </row>
    <row r="99" spans="3:61" ht="32.25" customHeight="1" x14ac:dyDescent="0.35">
      <c r="C99" s="123" t="s">
        <v>170</v>
      </c>
      <c r="D99" s="115"/>
      <c r="E99" s="115"/>
      <c r="F99" s="115"/>
      <c r="G99" s="116"/>
      <c r="H99" s="116"/>
      <c r="I99" s="116"/>
      <c r="J99" s="116"/>
      <c r="K99" s="116"/>
      <c r="L99" s="116"/>
      <c r="M99" s="116"/>
      <c r="N99" s="117"/>
      <c r="O99" s="116"/>
      <c r="P99" s="118"/>
      <c r="Q99" s="118"/>
      <c r="R99" s="118"/>
      <c r="S99" s="118"/>
      <c r="T99" s="118"/>
      <c r="U99" s="118"/>
      <c r="V99" s="118"/>
      <c r="W99" s="118"/>
      <c r="X99" s="118"/>
      <c r="Y99" s="118"/>
      <c r="Z99" s="117"/>
      <c r="AA99" s="117"/>
      <c r="AB99" s="117"/>
      <c r="AC99" s="119"/>
      <c r="AD99" s="119"/>
      <c r="AE99" s="119"/>
      <c r="AF99" s="119"/>
      <c r="AG99" s="35"/>
      <c r="AH99" s="35"/>
      <c r="BB99" s="35"/>
      <c r="BC99" s="35"/>
      <c r="BD99" s="35"/>
      <c r="BE99" s="35"/>
      <c r="BF99" s="35"/>
      <c r="BG99" s="35"/>
      <c r="BH99" s="35"/>
      <c r="BI99" s="35"/>
    </row>
    <row r="100" spans="3:61" ht="32.25" customHeight="1" x14ac:dyDescent="0.35">
      <c r="C100" s="124"/>
      <c r="BB100" s="35"/>
      <c r="BC100" s="35"/>
      <c r="BD100" s="35"/>
      <c r="BE100" s="35"/>
      <c r="BF100" s="35"/>
      <c r="BG100" s="35"/>
      <c r="BH100" s="35"/>
      <c r="BI100" s="35"/>
    </row>
    <row r="101" spans="3:61" ht="32.25" customHeight="1" x14ac:dyDescent="0.35">
      <c r="C101" s="125"/>
      <c r="BB101" s="35"/>
      <c r="BC101" s="35"/>
      <c r="BD101" s="35"/>
      <c r="BE101" s="35"/>
      <c r="BF101" s="35"/>
      <c r="BG101" s="35"/>
      <c r="BH101" s="35"/>
      <c r="BI101" s="35"/>
    </row>
    <row r="102" spans="3:61" ht="32.25" customHeight="1" x14ac:dyDescent="0.35">
      <c r="BB102" s="35"/>
      <c r="BC102" s="35"/>
      <c r="BD102" s="35"/>
      <c r="BE102" s="35"/>
      <c r="BF102" s="35"/>
      <c r="BG102" s="35"/>
      <c r="BH102" s="35"/>
      <c r="BI102" s="35"/>
    </row>
    <row r="103" spans="3:61" ht="32.25" customHeight="1" x14ac:dyDescent="0.35">
      <c r="BB103" s="35"/>
      <c r="BC103" s="35"/>
      <c r="BD103" s="35"/>
      <c r="BE103" s="35"/>
      <c r="BF103" s="35"/>
      <c r="BG103" s="35"/>
      <c r="BH103" s="35"/>
      <c r="BI103" s="35"/>
    </row>
    <row r="104" spans="3:61" ht="32.25" customHeight="1" x14ac:dyDescent="0.35">
      <c r="BB104" s="35"/>
      <c r="BC104" s="35"/>
      <c r="BD104" s="35"/>
      <c r="BE104" s="35"/>
      <c r="BF104" s="35"/>
      <c r="BG104" s="35"/>
      <c r="BH104" s="35"/>
      <c r="BI104" s="35"/>
    </row>
    <row r="105" spans="3:61" ht="32.25" customHeight="1" x14ac:dyDescent="0.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V105" s="35"/>
      <c r="AW105" s="35"/>
      <c r="AX105" s="35"/>
      <c r="AY105" s="35"/>
      <c r="AZ105" s="35"/>
      <c r="BA105" s="35"/>
      <c r="BB105" s="35"/>
      <c r="BC105" s="35"/>
      <c r="BD105" s="35"/>
      <c r="BE105" s="35"/>
      <c r="BF105" s="35"/>
      <c r="BG105" s="35"/>
      <c r="BH105" s="35"/>
      <c r="BI105" s="35"/>
    </row>
    <row r="106" spans="3:61" ht="32.25" customHeight="1" x14ac:dyDescent="0.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V106" s="35"/>
      <c r="AW106" s="35"/>
      <c r="AX106" s="35"/>
      <c r="AY106" s="35"/>
      <c r="AZ106" s="35"/>
      <c r="BA106" s="35"/>
      <c r="BB106" s="35"/>
      <c r="BC106" s="35"/>
      <c r="BD106" s="35"/>
      <c r="BE106" s="35"/>
      <c r="BF106" s="35"/>
      <c r="BG106" s="35"/>
      <c r="BH106" s="35"/>
      <c r="BI106" s="35"/>
    </row>
    <row r="107" spans="3:61" ht="32.25" customHeight="1" x14ac:dyDescent="0.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V107" s="35"/>
      <c r="AW107" s="35"/>
      <c r="AX107" s="35"/>
      <c r="AY107" s="35"/>
      <c r="AZ107" s="35"/>
      <c r="BA107" s="35"/>
      <c r="BB107" s="35"/>
      <c r="BC107" s="35"/>
      <c r="BD107" s="35"/>
      <c r="BE107" s="35"/>
      <c r="BF107" s="35"/>
      <c r="BG107" s="35"/>
      <c r="BH107" s="35"/>
      <c r="BI107" s="35"/>
    </row>
    <row r="108" spans="3:61" ht="32.25" customHeight="1" x14ac:dyDescent="0.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V108" s="35"/>
      <c r="AW108" s="35"/>
      <c r="AX108" s="35"/>
      <c r="AY108" s="35"/>
      <c r="AZ108" s="35"/>
      <c r="BA108" s="35"/>
      <c r="BB108" s="35"/>
      <c r="BC108" s="35"/>
      <c r="BD108" s="35"/>
      <c r="BE108" s="35"/>
      <c r="BF108" s="35"/>
      <c r="BG108" s="35"/>
      <c r="BH108" s="35"/>
      <c r="BI108" s="35"/>
    </row>
    <row r="109" spans="3:61" ht="32.25" customHeight="1" x14ac:dyDescent="0.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V109" s="35"/>
      <c r="AW109" s="35"/>
      <c r="AX109" s="35"/>
      <c r="AY109" s="35"/>
      <c r="AZ109" s="35"/>
      <c r="BA109" s="35"/>
      <c r="BB109" s="35"/>
      <c r="BC109" s="35"/>
      <c r="BD109" s="35"/>
      <c r="BE109" s="35"/>
      <c r="BF109" s="35"/>
      <c r="BG109" s="35"/>
      <c r="BH109" s="35"/>
      <c r="BI109" s="35"/>
    </row>
    <row r="110" spans="3:61" ht="32.25" customHeight="1" x14ac:dyDescent="0.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V110" s="35"/>
      <c r="AW110" s="35"/>
      <c r="AX110" s="35"/>
      <c r="AY110" s="35"/>
      <c r="AZ110" s="35"/>
      <c r="BA110" s="35"/>
      <c r="BB110" s="35"/>
      <c r="BC110" s="35"/>
      <c r="BD110" s="35"/>
      <c r="BE110" s="35"/>
      <c r="BF110" s="35"/>
      <c r="BG110" s="35"/>
      <c r="BH110" s="35"/>
      <c r="BI110" s="35"/>
    </row>
    <row r="111" spans="3:61" ht="32.25" customHeight="1" x14ac:dyDescent="0.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V111" s="35"/>
      <c r="AW111" s="35"/>
      <c r="AX111" s="35"/>
      <c r="AY111" s="35"/>
      <c r="AZ111" s="35"/>
      <c r="BA111" s="35"/>
      <c r="BB111" s="35"/>
      <c r="BC111" s="35"/>
      <c r="BD111" s="35"/>
      <c r="BE111" s="35"/>
      <c r="BF111" s="35"/>
      <c r="BG111" s="35"/>
      <c r="BH111" s="35"/>
      <c r="BI111" s="35"/>
    </row>
    <row r="112" spans="3:61" ht="32.25" customHeight="1" x14ac:dyDescent="0.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V112" s="35"/>
      <c r="AW112" s="35"/>
      <c r="AX112" s="35"/>
      <c r="AY112" s="35"/>
      <c r="AZ112" s="35"/>
      <c r="BA112" s="35"/>
      <c r="BB112" s="35"/>
      <c r="BC112" s="35"/>
      <c r="BD112" s="35"/>
      <c r="BE112" s="35"/>
      <c r="BF112" s="35"/>
      <c r="BG112" s="35"/>
      <c r="BH112" s="35"/>
      <c r="BI112" s="35"/>
    </row>
    <row r="113" s="35" customFormat="1" ht="32.25" customHeight="1" x14ac:dyDescent="0.35"/>
    <row r="114" s="35" customFormat="1" ht="32.25" customHeight="1" x14ac:dyDescent="0.35"/>
    <row r="115" s="35" customFormat="1" ht="32.25" customHeight="1" x14ac:dyDescent="0.35"/>
    <row r="116" s="35" customFormat="1" ht="32.25" customHeight="1" x14ac:dyDescent="0.35"/>
    <row r="117" s="35" customFormat="1" ht="32.25" customHeight="1" x14ac:dyDescent="0.35"/>
    <row r="118" s="35" customFormat="1" ht="32.25" customHeight="1" x14ac:dyDescent="0.35"/>
    <row r="119" s="35" customFormat="1" ht="32.25" customHeight="1" x14ac:dyDescent="0.35"/>
    <row r="120" s="35" customFormat="1" ht="32.25" customHeight="1" x14ac:dyDescent="0.35"/>
    <row r="121" s="35" customFormat="1" ht="32.25" customHeight="1" x14ac:dyDescent="0.35"/>
    <row r="122" s="35" customFormat="1" ht="32.25" customHeight="1" x14ac:dyDescent="0.35"/>
    <row r="123" s="35" customFormat="1" ht="32.25" customHeight="1" x14ac:dyDescent="0.35"/>
    <row r="124" s="35" customFormat="1" ht="32.25" customHeight="1" x14ac:dyDescent="0.35"/>
    <row r="125" s="35" customFormat="1" ht="32.25" customHeight="1" x14ac:dyDescent="0.35"/>
    <row r="126" s="35" customFormat="1" ht="32.25" customHeight="1" x14ac:dyDescent="0.35"/>
    <row r="127" s="35" customFormat="1" ht="32.25" customHeight="1" x14ac:dyDescent="0.35"/>
    <row r="128" s="35" customFormat="1" ht="32.25" customHeight="1" x14ac:dyDescent="0.35"/>
    <row r="129" s="35" customFormat="1" ht="32.25" customHeight="1" x14ac:dyDescent="0.35"/>
    <row r="130" s="35" customFormat="1" ht="32.25" customHeight="1" x14ac:dyDescent="0.35"/>
    <row r="131" s="35" customFormat="1" ht="32.25" customHeight="1" x14ac:dyDescent="0.35"/>
    <row r="132" s="35" customFormat="1" ht="32.25" customHeight="1" x14ac:dyDescent="0.35"/>
    <row r="133" s="35" customFormat="1" ht="32.25" customHeight="1" x14ac:dyDescent="0.35"/>
    <row r="134" s="35" customFormat="1" ht="32.25" customHeight="1" x14ac:dyDescent="0.35"/>
    <row r="135" s="35" customFormat="1" ht="32.25" customHeight="1" x14ac:dyDescent="0.35"/>
    <row r="136" s="35" customFormat="1" ht="32.25" customHeight="1" x14ac:dyDescent="0.35"/>
    <row r="137" s="35" customFormat="1" ht="32.25" customHeight="1" x14ac:dyDescent="0.35"/>
    <row r="138" s="35" customFormat="1" ht="32.25" customHeight="1" x14ac:dyDescent="0.35"/>
  </sheetData>
  <sheetProtection algorithmName="SHA-512" hashValue="WKPfeg33yql8IMwYZc7OqV2uiLvuIhZ/szGMcRVo/Noct1Rv9eGH5SXZ/MGcGZPaWka6BCrSHHQ3y+9yOyNacw==" saltValue="p9RBfS5SPCdv5xDWD+ILFQ==" spinCount="100000" sheet="1" objects="1" scenarios="1"/>
  <mergeCells count="70">
    <mergeCell ref="AS9:AS11"/>
    <mergeCell ref="BA11:BA12"/>
    <mergeCell ref="I9:I11"/>
    <mergeCell ref="J9:J11"/>
    <mergeCell ref="C84:D84"/>
    <mergeCell ref="AU9:AU11"/>
    <mergeCell ref="AI9:AI11"/>
    <mergeCell ref="AJ9:AJ11"/>
    <mergeCell ref="AK9:AK11"/>
    <mergeCell ref="AL9:AL11"/>
    <mergeCell ref="AH9:AH11"/>
    <mergeCell ref="AR9:AR11"/>
    <mergeCell ref="AT9:AT11"/>
    <mergeCell ref="Z9:Z11"/>
    <mergeCell ref="AA9:AD9"/>
    <mergeCell ref="AE9:AE11"/>
    <mergeCell ref="AV11:AV12"/>
    <mergeCell ref="AW11:AW12"/>
    <mergeCell ref="AX11:AX12"/>
    <mergeCell ref="AY11:AY12"/>
    <mergeCell ref="AZ11:AZ12"/>
    <mergeCell ref="BM11:BM12"/>
    <mergeCell ref="BB11:BB12"/>
    <mergeCell ref="BC11:BC12"/>
    <mergeCell ref="BD11:BD12"/>
    <mergeCell ref="BE11:BE12"/>
    <mergeCell ref="BF11:BF12"/>
    <mergeCell ref="BG11:BG12"/>
    <mergeCell ref="BK11:BK12"/>
    <mergeCell ref="BL11:BL12"/>
    <mergeCell ref="BI11:BI12"/>
    <mergeCell ref="BJ11:BJ12"/>
    <mergeCell ref="BH11:BH12"/>
    <mergeCell ref="AF9:AF11"/>
    <mergeCell ref="AG9:AG11"/>
    <mergeCell ref="T9:T11"/>
    <mergeCell ref="U9:U11"/>
    <mergeCell ref="V9:V11"/>
    <mergeCell ref="W9:W11"/>
    <mergeCell ref="X9:X11"/>
    <mergeCell ref="L9:L11"/>
    <mergeCell ref="Y9:Y11"/>
    <mergeCell ref="M9:M11"/>
    <mergeCell ref="N9:N11"/>
    <mergeCell ref="O9:O11"/>
    <mergeCell ref="P9:P11"/>
    <mergeCell ref="Q9:Q11"/>
    <mergeCell ref="S9:S11"/>
    <mergeCell ref="R9:R11"/>
    <mergeCell ref="E9:E11"/>
    <mergeCell ref="F9:F11"/>
    <mergeCell ref="G9:G11"/>
    <mergeCell ref="H9:H11"/>
    <mergeCell ref="K9:K11"/>
    <mergeCell ref="B4:AR4"/>
    <mergeCell ref="B7:B11"/>
    <mergeCell ref="C7:C11"/>
    <mergeCell ref="D7:AU7"/>
    <mergeCell ref="D8:D11"/>
    <mergeCell ref="E8:F8"/>
    <mergeCell ref="G8:N8"/>
    <mergeCell ref="O8:P8"/>
    <mergeCell ref="Q8:W8"/>
    <mergeCell ref="AM9:AM11"/>
    <mergeCell ref="AN9:AN11"/>
    <mergeCell ref="AO9:AO11"/>
    <mergeCell ref="AP9:AP11"/>
    <mergeCell ref="AQ9:AQ11"/>
    <mergeCell ref="X8:Z8"/>
    <mergeCell ref="AA8:AT8"/>
  </mergeCells>
  <dataValidations count="1">
    <dataValidation type="list" allowBlank="1" showInputMessage="1" showErrorMessage="1" sqref="T5" xr:uid="{00000000-0002-0000-0100-000000000000}">
      <formula1>$HP$4:$HP$15</formula1>
    </dataValidation>
  </dataValidations>
  <pageMargins left="0.15748031496062992" right="0.19685039370078741" top="0.19685039370078741" bottom="0.15748031496062992" header="0.23622047244094491" footer="0.15748031496062992"/>
  <pageSetup paperSize="9" scale="28" orientation="landscape" r:id="rId1"/>
  <headerFooter alignWithMargins="0">
    <oddFooter>Page &amp;P</oddFooter>
  </headerFooter>
  <rowBreaks count="1" manualBreakCount="1">
    <brk id="55" min="1"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Macheta PO_rap_luna</vt:lpstr>
      <vt:lpstr>'Macheta PO_rap_luna'!Print_Titles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Baboi</dc:creator>
  <cp:lastModifiedBy>ANOFM.cs</cp:lastModifiedBy>
  <cp:lastPrinted>2023-03-06T09:07:36Z</cp:lastPrinted>
  <dcterms:created xsi:type="dcterms:W3CDTF">2021-11-01T13:11:25Z</dcterms:created>
  <dcterms:modified xsi:type="dcterms:W3CDTF">2026-02-04T11:49:19Z</dcterms:modified>
</cp:coreProperties>
</file>