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ofm.cs\Desktop\ALINA MICU\#ALINA RAPORTARI\RAPORTARI 2026\APRILIE 2026\"/>
    </mc:Choice>
  </mc:AlternateContent>
  <xr:revisionPtr revIDLastSave="0" documentId="13_ncr:1_{5AADA354-6D29-4639-968C-C38C4D29ED96}" xr6:coauthVersionLast="47" xr6:coauthVersionMax="47" xr10:uidLastSave="{00000000-0000-0000-0000-000000000000}"/>
  <bookViews>
    <workbookView xWindow="-120" yWindow="-120" windowWidth="29040" windowHeight="15720" xr2:uid="{F5498A14-83FD-402C-8AFA-C07DAF3EEC32}"/>
  </bookViews>
  <sheets>
    <sheet name="Macheta PO_luna" sheetId="1" r:id="rId1"/>
  </sheets>
  <externalReferences>
    <externalReference r:id="rId2"/>
  </externalReferences>
  <definedNames>
    <definedName name="_xlnm._FilterDatabase" localSheetId="0" hidden="1">'Macheta PO_luna'!$A$7:$HS$86</definedName>
    <definedName name="_xlnm.Print_Area">[1]JUDETE!$A$1:$E$45</definedName>
    <definedName name="_xlnm.Print_Titles" localSheetId="0">'Macheta PO_luna'!$4:$7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1" i="1" l="1"/>
  <c r="AT81" i="1"/>
  <c r="AU81" i="1"/>
  <c r="AV81" i="1"/>
  <c r="AW81" i="1"/>
  <c r="AS61" i="1"/>
  <c r="AT61" i="1"/>
  <c r="AU61" i="1"/>
  <c r="AV61" i="1"/>
  <c r="AW61" i="1"/>
  <c r="AS53" i="1"/>
  <c r="AT53" i="1"/>
  <c r="AU53" i="1"/>
  <c r="AV53" i="1"/>
  <c r="AW53" i="1"/>
  <c r="AW25" i="1" l="1"/>
  <c r="AW26" i="1"/>
  <c r="AW24" i="1"/>
  <c r="AV42" i="1"/>
  <c r="AW80" i="1"/>
  <c r="AW79" i="1"/>
  <c r="AW42" i="1" l="1"/>
  <c r="AW39" i="1"/>
  <c r="AW47" i="1"/>
  <c r="AW46" i="1"/>
  <c r="AW45" i="1" s="1"/>
  <c r="AW44" i="1"/>
  <c r="AW43" i="1"/>
  <c r="AW41" i="1"/>
  <c r="AW40" i="1"/>
  <c r="AW35" i="1"/>
  <c r="AW34" i="1"/>
  <c r="AW33" i="1" s="1"/>
  <c r="AW32" i="1"/>
  <c r="AW31" i="1"/>
  <c r="BH47" i="1"/>
  <c r="BG47" i="1"/>
  <c r="BF47" i="1"/>
  <c r="BE47" i="1"/>
  <c r="C47" i="1"/>
  <c r="BI47" i="1" s="1"/>
  <c r="BH46" i="1"/>
  <c r="BG46" i="1"/>
  <c r="BF46" i="1"/>
  <c r="BE46" i="1"/>
  <c r="C46" i="1"/>
  <c r="BA46" i="1" s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H44" i="1"/>
  <c r="BG44" i="1"/>
  <c r="BF44" i="1"/>
  <c r="BE44" i="1"/>
  <c r="C44" i="1"/>
  <c r="BI44" i="1" s="1"/>
  <c r="BH43" i="1"/>
  <c r="BG43" i="1"/>
  <c r="BF43" i="1"/>
  <c r="BE43" i="1"/>
  <c r="C43" i="1"/>
  <c r="BA43" i="1" s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BF42" i="1" s="1"/>
  <c r="G42" i="1"/>
  <c r="F42" i="1"/>
  <c r="E42" i="1"/>
  <c r="D42" i="1"/>
  <c r="J77" i="1"/>
  <c r="BP16" i="1" s="1"/>
  <c r="K77" i="1"/>
  <c r="BQ16" i="1" s="1"/>
  <c r="L77" i="1"/>
  <c r="BR16" i="1" s="1"/>
  <c r="J78" i="1"/>
  <c r="K78" i="1"/>
  <c r="L78" i="1"/>
  <c r="L27" i="1"/>
  <c r="F28" i="1"/>
  <c r="G28" i="1"/>
  <c r="H28" i="1"/>
  <c r="I28" i="1"/>
  <c r="J28" i="1"/>
  <c r="K28" i="1"/>
  <c r="F29" i="1"/>
  <c r="G29" i="1"/>
  <c r="H29" i="1"/>
  <c r="I29" i="1"/>
  <c r="J29" i="1"/>
  <c r="K29" i="1"/>
  <c r="BG29" i="1"/>
  <c r="G27" i="1"/>
  <c r="H27" i="1"/>
  <c r="I27" i="1"/>
  <c r="J27" i="1"/>
  <c r="K27" i="1"/>
  <c r="F27" i="1"/>
  <c r="F15" i="1"/>
  <c r="G15" i="1"/>
  <c r="BE15" i="1" s="1"/>
  <c r="H15" i="1"/>
  <c r="I15" i="1"/>
  <c r="J15" i="1"/>
  <c r="K15" i="1"/>
  <c r="AX86" i="1"/>
  <c r="BH84" i="1"/>
  <c r="BG84" i="1"/>
  <c r="BF84" i="1"/>
  <c r="BE84" i="1"/>
  <c r="Y84" i="1"/>
  <c r="C84" i="1"/>
  <c r="BH83" i="1"/>
  <c r="BG83" i="1"/>
  <c r="BF83" i="1"/>
  <c r="BE83" i="1"/>
  <c r="Y83" i="1"/>
  <c r="C83" i="1"/>
  <c r="BH82" i="1"/>
  <c r="BG82" i="1"/>
  <c r="BF82" i="1"/>
  <c r="BE82" i="1"/>
  <c r="Y82" i="1"/>
  <c r="C82" i="1"/>
  <c r="BD82" i="1" s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H80" i="1"/>
  <c r="BG80" i="1"/>
  <c r="BF80" i="1"/>
  <c r="BE80" i="1"/>
  <c r="AH80" i="1"/>
  <c r="Y80" i="1"/>
  <c r="C80" i="1"/>
  <c r="BH79" i="1"/>
  <c r="BG79" i="1"/>
  <c r="BF79" i="1"/>
  <c r="BE79" i="1"/>
  <c r="AH79" i="1"/>
  <c r="Y79" i="1"/>
  <c r="C79" i="1"/>
  <c r="BH78" i="1"/>
  <c r="BF78" i="1"/>
  <c r="BE78" i="1"/>
  <c r="Y78" i="1"/>
  <c r="M78" i="1"/>
  <c r="C78" i="1"/>
  <c r="BH77" i="1"/>
  <c r="BF77" i="1"/>
  <c r="BE77" i="1"/>
  <c r="Y77" i="1"/>
  <c r="BK17" i="1" s="1"/>
  <c r="M77" i="1"/>
  <c r="BS16" i="1" s="1"/>
  <c r="C77" i="1"/>
  <c r="AY77" i="1" s="1"/>
  <c r="BH76" i="1"/>
  <c r="BG76" i="1"/>
  <c r="BF76" i="1"/>
  <c r="BE76" i="1"/>
  <c r="Y76" i="1"/>
  <c r="C76" i="1"/>
  <c r="BD76" i="1" s="1"/>
  <c r="BH75" i="1"/>
  <c r="BG75" i="1"/>
  <c r="BF75" i="1"/>
  <c r="BE75" i="1"/>
  <c r="C75" i="1"/>
  <c r="BI74" i="1"/>
  <c r="BH74" i="1"/>
  <c r="BG74" i="1"/>
  <c r="BF74" i="1"/>
  <c r="BE74" i="1"/>
  <c r="BD74" i="1"/>
  <c r="BB74" i="1"/>
  <c r="BA74" i="1"/>
  <c r="AZ74" i="1"/>
  <c r="AY74" i="1"/>
  <c r="Y74" i="1"/>
  <c r="BC74" i="1" s="1"/>
  <c r="BH73" i="1"/>
  <c r="BG73" i="1"/>
  <c r="BF73" i="1"/>
  <c r="BE73" i="1"/>
  <c r="Y73" i="1"/>
  <c r="C73" i="1"/>
  <c r="BA73" i="1" s="1"/>
  <c r="BH72" i="1"/>
  <c r="BG72" i="1"/>
  <c r="BF72" i="1"/>
  <c r="BE72" i="1"/>
  <c r="Y72" i="1"/>
  <c r="C72" i="1"/>
  <c r="BP72" i="1" s="1"/>
  <c r="BH71" i="1"/>
  <c r="BG71" i="1"/>
  <c r="BF71" i="1"/>
  <c r="BE71" i="1"/>
  <c r="AS71" i="1"/>
  <c r="AR71" i="1"/>
  <c r="Y71" i="1"/>
  <c r="O71" i="1"/>
  <c r="C71" i="1" s="1"/>
  <c r="BI71" i="1" s="1"/>
  <c r="BH70" i="1"/>
  <c r="BG70" i="1"/>
  <c r="BF70" i="1"/>
  <c r="BE70" i="1"/>
  <c r="AW70" i="1"/>
  <c r="AH70" i="1"/>
  <c r="Y70" i="1"/>
  <c r="C70" i="1"/>
  <c r="AZ70" i="1" s="1"/>
  <c r="BH69" i="1"/>
  <c r="BG69" i="1"/>
  <c r="BF69" i="1"/>
  <c r="BE69" i="1"/>
  <c r="Y69" i="1"/>
  <c r="C69" i="1"/>
  <c r="BD69" i="1" s="1"/>
  <c r="BH68" i="1"/>
  <c r="BG68" i="1"/>
  <c r="BF68" i="1"/>
  <c r="BE68" i="1"/>
  <c r="Y68" i="1"/>
  <c r="C68" i="1"/>
  <c r="BH67" i="1"/>
  <c r="BF67" i="1"/>
  <c r="BE67" i="1"/>
  <c r="AC67" i="1"/>
  <c r="AB67" i="1"/>
  <c r="Y67" i="1"/>
  <c r="M67" i="1"/>
  <c r="L67" i="1"/>
  <c r="K67" i="1"/>
  <c r="J67" i="1"/>
  <c r="C67" i="1"/>
  <c r="AY67" i="1" s="1"/>
  <c r="BG66" i="1"/>
  <c r="BF66" i="1"/>
  <c r="BE66" i="1"/>
  <c r="Y66" i="1"/>
  <c r="R66" i="1"/>
  <c r="Q66" i="1"/>
  <c r="P66" i="1"/>
  <c r="C66" i="1"/>
  <c r="BI66" i="1" s="1"/>
  <c r="BG65" i="1"/>
  <c r="BF65" i="1"/>
  <c r="BE65" i="1"/>
  <c r="R65" i="1"/>
  <c r="Q65" i="1"/>
  <c r="P65" i="1"/>
  <c r="C65" i="1"/>
  <c r="BC65" i="1" s="1"/>
  <c r="BH64" i="1"/>
  <c r="BG64" i="1"/>
  <c r="BF64" i="1"/>
  <c r="BE64" i="1"/>
  <c r="C64" i="1"/>
  <c r="BI64" i="1" s="1"/>
  <c r="BH63" i="1"/>
  <c r="BG63" i="1"/>
  <c r="BF63" i="1"/>
  <c r="BE63" i="1"/>
  <c r="C63" i="1"/>
  <c r="BB63" i="1" s="1"/>
  <c r="BH62" i="1"/>
  <c r="BG62" i="1"/>
  <c r="BF62" i="1"/>
  <c r="BE62" i="1"/>
  <c r="C62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H60" i="1"/>
  <c r="BG60" i="1"/>
  <c r="BF60" i="1"/>
  <c r="BE60" i="1"/>
  <c r="AW60" i="1"/>
  <c r="AV60" i="1"/>
  <c r="AU60" i="1"/>
  <c r="AT60" i="1"/>
  <c r="AS60" i="1"/>
  <c r="AR60" i="1"/>
  <c r="AG60" i="1"/>
  <c r="Y60" i="1"/>
  <c r="C60" i="1"/>
  <c r="BJ60" i="1" s="1"/>
  <c r="BH59" i="1"/>
  <c r="BG59" i="1"/>
  <c r="BF59" i="1"/>
  <c r="BE59" i="1"/>
  <c r="AW59" i="1"/>
  <c r="AH59" i="1"/>
  <c r="AG59" i="1"/>
  <c r="Y59" i="1"/>
  <c r="C59" i="1"/>
  <c r="BP59" i="1" s="1"/>
  <c r="BH58" i="1"/>
  <c r="BG58" i="1"/>
  <c r="AG58" i="1"/>
  <c r="AA58" i="1"/>
  <c r="Z58" i="1"/>
  <c r="Y58" i="1"/>
  <c r="K58" i="1"/>
  <c r="J58" i="1"/>
  <c r="I58" i="1"/>
  <c r="H58" i="1"/>
  <c r="G58" i="1"/>
  <c r="F58" i="1"/>
  <c r="C58" i="1"/>
  <c r="BI58" i="1" s="1"/>
  <c r="BH57" i="1"/>
  <c r="BG57" i="1"/>
  <c r="BF57" i="1"/>
  <c r="BE57" i="1"/>
  <c r="Y57" i="1"/>
  <c r="X57" i="1"/>
  <c r="C57" i="1"/>
  <c r="BK57" i="1" s="1"/>
  <c r="BH56" i="1"/>
  <c r="BF56" i="1"/>
  <c r="BE56" i="1"/>
  <c r="Y56" i="1"/>
  <c r="M56" i="1"/>
  <c r="L56" i="1"/>
  <c r="K56" i="1"/>
  <c r="J56" i="1"/>
  <c r="C56" i="1"/>
  <c r="AY56" i="1" s="1"/>
  <c r="BH55" i="1"/>
  <c r="BG55" i="1"/>
  <c r="BF55" i="1"/>
  <c r="BE55" i="1"/>
  <c r="Y55" i="1"/>
  <c r="C55" i="1"/>
  <c r="AY55" i="1" s="1"/>
  <c r="BH54" i="1"/>
  <c r="BG54" i="1"/>
  <c r="AA54" i="1"/>
  <c r="AA53" i="1" s="1"/>
  <c r="Z54" i="1"/>
  <c r="Y54" i="1"/>
  <c r="K54" i="1"/>
  <c r="K53" i="1" s="1"/>
  <c r="J54" i="1"/>
  <c r="J53" i="1" s="1"/>
  <c r="I54" i="1"/>
  <c r="I53" i="1" s="1"/>
  <c r="H54" i="1"/>
  <c r="H53" i="1" s="1"/>
  <c r="G54" i="1"/>
  <c r="G53" i="1" s="1"/>
  <c r="F54" i="1"/>
  <c r="F53" i="1" s="1"/>
  <c r="C54" i="1"/>
  <c r="BI54" i="1" s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E53" i="1"/>
  <c r="D53" i="1"/>
  <c r="BH52" i="1"/>
  <c r="BG52" i="1"/>
  <c r="BF52" i="1"/>
  <c r="BE52" i="1"/>
  <c r="Y52" i="1"/>
  <c r="X52" i="1"/>
  <c r="C52" i="1"/>
  <c r="BI52" i="1" s="1"/>
  <c r="BH51" i="1"/>
  <c r="BG51" i="1"/>
  <c r="BF51" i="1"/>
  <c r="BE51" i="1"/>
  <c r="AC51" i="1"/>
  <c r="AB51" i="1"/>
  <c r="AA51" i="1"/>
  <c r="Z51" i="1"/>
  <c r="Y51" i="1"/>
  <c r="W51" i="1"/>
  <c r="C51" i="1"/>
  <c r="BI51" i="1" s="1"/>
  <c r="BH50" i="1"/>
  <c r="BG50" i="1"/>
  <c r="BF50" i="1"/>
  <c r="BE50" i="1"/>
  <c r="Y50" i="1"/>
  <c r="C50" i="1"/>
  <c r="BH49" i="1"/>
  <c r="BG49" i="1"/>
  <c r="BF49" i="1"/>
  <c r="BE49" i="1"/>
  <c r="C49" i="1"/>
  <c r="BH41" i="1"/>
  <c r="BG41" i="1"/>
  <c r="BF41" i="1"/>
  <c r="BE41" i="1"/>
  <c r="C41" i="1"/>
  <c r="BJ41" i="1" s="1"/>
  <c r="BH40" i="1"/>
  <c r="BG40" i="1"/>
  <c r="BF40" i="1"/>
  <c r="BE40" i="1"/>
  <c r="C40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H38" i="1"/>
  <c r="BG38" i="1"/>
  <c r="BF38" i="1"/>
  <c r="BE38" i="1"/>
  <c r="C38" i="1"/>
  <c r="BI38" i="1" s="1"/>
  <c r="BH37" i="1"/>
  <c r="BG37" i="1"/>
  <c r="BF37" i="1"/>
  <c r="BE37" i="1"/>
  <c r="C37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H35" i="1"/>
  <c r="BG35" i="1"/>
  <c r="BF35" i="1"/>
  <c r="BE35" i="1"/>
  <c r="C35" i="1"/>
  <c r="BH34" i="1"/>
  <c r="BG34" i="1"/>
  <c r="BF34" i="1"/>
  <c r="BE34" i="1"/>
  <c r="C34" i="1"/>
  <c r="AX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H32" i="1"/>
  <c r="BG32" i="1"/>
  <c r="BF32" i="1"/>
  <c r="BE32" i="1"/>
  <c r="C32" i="1"/>
  <c r="AH32" i="1" s="1"/>
  <c r="BH31" i="1"/>
  <c r="BG31" i="1"/>
  <c r="BF31" i="1"/>
  <c r="BE31" i="1"/>
  <c r="C31" i="1"/>
  <c r="AH31" i="1" s="1"/>
  <c r="AX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H29" i="1"/>
  <c r="C29" i="1"/>
  <c r="BI29" i="1" s="1"/>
  <c r="BH28" i="1"/>
  <c r="BG28" i="1"/>
  <c r="C28" i="1"/>
  <c r="AY28" i="1" s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E27" i="1"/>
  <c r="D27" i="1"/>
  <c r="BH26" i="1"/>
  <c r="BG26" i="1"/>
  <c r="BF26" i="1"/>
  <c r="BE26" i="1"/>
  <c r="C26" i="1"/>
  <c r="AD26" i="1" s="1"/>
  <c r="BH25" i="1"/>
  <c r="BG25" i="1"/>
  <c r="BF25" i="1"/>
  <c r="BE25" i="1"/>
  <c r="C25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H23" i="1"/>
  <c r="BG23" i="1"/>
  <c r="BF23" i="1"/>
  <c r="BE23" i="1"/>
  <c r="C23" i="1"/>
  <c r="BH22" i="1"/>
  <c r="BG22" i="1"/>
  <c r="BF22" i="1"/>
  <c r="BE22" i="1"/>
  <c r="C22" i="1"/>
  <c r="BD22" i="1" s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H20" i="1"/>
  <c r="BG20" i="1"/>
  <c r="BF20" i="1"/>
  <c r="BE20" i="1"/>
  <c r="C20" i="1"/>
  <c r="AY20" i="1" s="1"/>
  <c r="BH19" i="1"/>
  <c r="BG19" i="1"/>
  <c r="BF19" i="1"/>
  <c r="BE19" i="1"/>
  <c r="C19" i="1"/>
  <c r="BB19" i="1" s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J17" i="1"/>
  <c r="BH17" i="1"/>
  <c r="BG17" i="1"/>
  <c r="K17" i="1"/>
  <c r="J17" i="1"/>
  <c r="I17" i="1"/>
  <c r="H17" i="1"/>
  <c r="G17" i="1"/>
  <c r="F17" i="1"/>
  <c r="C17" i="1"/>
  <c r="CC16" i="1"/>
  <c r="CB16" i="1"/>
  <c r="CA16" i="1"/>
  <c r="BZ16" i="1"/>
  <c r="BY16" i="1"/>
  <c r="BX16" i="1"/>
  <c r="BW16" i="1"/>
  <c r="BV16" i="1"/>
  <c r="BU16" i="1"/>
  <c r="BT16" i="1"/>
  <c r="BO16" i="1"/>
  <c r="BN16" i="1"/>
  <c r="BM16" i="1"/>
  <c r="BL16" i="1"/>
  <c r="BK16" i="1"/>
  <c r="BJ16" i="1"/>
  <c r="BH16" i="1"/>
  <c r="BG16" i="1"/>
  <c r="K16" i="1"/>
  <c r="J16" i="1"/>
  <c r="I16" i="1"/>
  <c r="H16" i="1"/>
  <c r="BF16" i="1" s="1"/>
  <c r="G16" i="1"/>
  <c r="F16" i="1"/>
  <c r="C16" i="1"/>
  <c r="BA16" i="1" s="1"/>
  <c r="BP15" i="1"/>
  <c r="BO15" i="1"/>
  <c r="BN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E15" i="1"/>
  <c r="D15" i="1"/>
  <c r="BH14" i="1"/>
  <c r="BG14" i="1"/>
  <c r="BF14" i="1"/>
  <c r="BE14" i="1"/>
  <c r="C14" i="1"/>
  <c r="BC14" i="1" s="1"/>
  <c r="BK13" i="1"/>
  <c r="BJ13" i="1"/>
  <c r="BH13" i="1"/>
  <c r="BG13" i="1"/>
  <c r="BF13" i="1"/>
  <c r="BE13" i="1"/>
  <c r="C13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H12" i="1"/>
  <c r="BG12" i="1"/>
  <c r="BF12" i="1"/>
  <c r="BE12" i="1"/>
  <c r="C12" i="1"/>
  <c r="BB12" i="1" s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AW11" i="1"/>
  <c r="AV11" i="1"/>
  <c r="AU11" i="1"/>
  <c r="AT11" i="1"/>
  <c r="AS11" i="1"/>
  <c r="AR11" i="1"/>
  <c r="BL15" i="1" s="1"/>
  <c r="AQ11" i="1"/>
  <c r="BK15" i="1" s="1"/>
  <c r="AP11" i="1"/>
  <c r="BJ15" i="1" s="1"/>
  <c r="AO11" i="1"/>
  <c r="CC14" i="1" s="1"/>
  <c r="AN11" i="1"/>
  <c r="AM11" i="1"/>
  <c r="AL11" i="1"/>
  <c r="AK11" i="1"/>
  <c r="BY14" i="1" s="1"/>
  <c r="AJ11" i="1"/>
  <c r="AI11" i="1"/>
  <c r="BW14" i="1" s="1"/>
  <c r="AH11" i="1"/>
  <c r="BV14" i="1" s="1"/>
  <c r="AG11" i="1"/>
  <c r="BU14" i="1" s="1"/>
  <c r="AF11" i="1"/>
  <c r="AE11" i="1"/>
  <c r="AD11" i="1"/>
  <c r="AC11" i="1"/>
  <c r="AB11" i="1"/>
  <c r="AA11" i="1"/>
  <c r="Z11" i="1"/>
  <c r="Y11" i="1"/>
  <c r="BM14" i="1" s="1"/>
  <c r="X11" i="1"/>
  <c r="BL14" i="1" s="1"/>
  <c r="W11" i="1"/>
  <c r="BK14" i="1" s="1"/>
  <c r="V11" i="1"/>
  <c r="BJ14" i="1" s="1"/>
  <c r="U11" i="1"/>
  <c r="CC13" i="1" s="1"/>
  <c r="T11" i="1"/>
  <c r="S11" i="1"/>
  <c r="R11" i="1"/>
  <c r="BZ13" i="1" s="1"/>
  <c r="Q11" i="1"/>
  <c r="P11" i="1"/>
  <c r="BX13" i="1" s="1"/>
  <c r="O11" i="1"/>
  <c r="N11" i="1"/>
  <c r="M11" i="1"/>
  <c r="BU13" i="1" s="1"/>
  <c r="L11" i="1"/>
  <c r="K11" i="1"/>
  <c r="J11" i="1"/>
  <c r="I11" i="1"/>
  <c r="H11" i="1"/>
  <c r="G11" i="1"/>
  <c r="F11" i="1"/>
  <c r="E11" i="1"/>
  <c r="BM13" i="1" s="1"/>
  <c r="D11" i="1"/>
  <c r="BL13" i="1" s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H10" i="1"/>
  <c r="BG10" i="1"/>
  <c r="BF10" i="1"/>
  <c r="BE10" i="1"/>
  <c r="C10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H9" i="1"/>
  <c r="BG9" i="1"/>
  <c r="BF9" i="1"/>
  <c r="BE9" i="1"/>
  <c r="C9" i="1"/>
  <c r="BO8" i="1"/>
  <c r="BN8" i="1"/>
  <c r="BM8" i="1"/>
  <c r="BL8" i="1"/>
  <c r="BK8" i="1"/>
  <c r="BJ8" i="1"/>
  <c r="BH8" i="1"/>
  <c r="BG8" i="1"/>
  <c r="BF8" i="1"/>
  <c r="BE8" i="1"/>
  <c r="C8" i="1"/>
  <c r="BI8" i="1" s="1"/>
  <c r="C33" i="1" l="1"/>
  <c r="BA33" i="1" s="1"/>
  <c r="AH30" i="1"/>
  <c r="K48" i="1"/>
  <c r="K85" i="1" s="1"/>
  <c r="AE48" i="1"/>
  <c r="AE85" i="1" s="1"/>
  <c r="AW30" i="1"/>
  <c r="BA34" i="1"/>
  <c r="BJ34" i="1"/>
  <c r="BI35" i="1"/>
  <c r="BJ35" i="1"/>
  <c r="BA25" i="1"/>
  <c r="AD25" i="1"/>
  <c r="AD24" i="1" s="1"/>
  <c r="AD48" i="1" s="1"/>
  <c r="G48" i="1"/>
  <c r="G85" i="1" s="1"/>
  <c r="G86" i="1" s="1"/>
  <c r="BB40" i="1"/>
  <c r="BJ40" i="1"/>
  <c r="H48" i="1"/>
  <c r="H85" i="1" s="1"/>
  <c r="H86" i="1" s="1"/>
  <c r="I48" i="1"/>
  <c r="I85" i="1" s="1"/>
  <c r="I86" i="1" s="1"/>
  <c r="C53" i="1"/>
  <c r="AY53" i="1" s="1"/>
  <c r="AF48" i="1"/>
  <c r="AF85" i="1" s="1"/>
  <c r="AF86" i="1" s="1"/>
  <c r="F48" i="1"/>
  <c r="F85" i="1" s="1"/>
  <c r="F86" i="1" s="1"/>
  <c r="L48" i="1"/>
  <c r="L85" i="1" s="1"/>
  <c r="L86" i="1" s="1"/>
  <c r="J48" i="1"/>
  <c r="J85" i="1" s="1"/>
  <c r="J86" i="1" s="1"/>
  <c r="N48" i="1"/>
  <c r="N85" i="1" s="1"/>
  <c r="AJ48" i="1"/>
  <c r="AJ85" i="1" s="1"/>
  <c r="AJ86" i="1" s="1"/>
  <c r="Q48" i="1"/>
  <c r="Q85" i="1" s="1"/>
  <c r="AL48" i="1"/>
  <c r="AL85" i="1" s="1"/>
  <c r="AL86" i="1" s="1"/>
  <c r="S48" i="1"/>
  <c r="S85" i="1" s="1"/>
  <c r="S86" i="1" s="1"/>
  <c r="AM48" i="1"/>
  <c r="AM85" i="1" s="1"/>
  <c r="AM86" i="1" s="1"/>
  <c r="O48" i="1"/>
  <c r="O85" i="1" s="1"/>
  <c r="T48" i="1"/>
  <c r="T85" i="1" s="1"/>
  <c r="T86" i="1" s="1"/>
  <c r="AN48" i="1"/>
  <c r="AN85" i="1" s="1"/>
  <c r="AN86" i="1" s="1"/>
  <c r="AA48" i="1"/>
  <c r="AA85" i="1" s="1"/>
  <c r="AA86" i="1" s="1"/>
  <c r="AU48" i="1"/>
  <c r="AU85" i="1" s="1"/>
  <c r="AU86" i="1" s="1"/>
  <c r="Z48" i="1"/>
  <c r="Z85" i="1" s="1"/>
  <c r="AB48" i="1"/>
  <c r="AB85" i="1" s="1"/>
  <c r="AB86" i="1" s="1"/>
  <c r="AV48" i="1"/>
  <c r="AV85" i="1" s="1"/>
  <c r="AV86" i="1" s="1"/>
  <c r="AS48" i="1"/>
  <c r="AS85" i="1" s="1"/>
  <c r="AS86" i="1" s="1"/>
  <c r="AC48" i="1"/>
  <c r="AC85" i="1" s="1"/>
  <c r="AC86" i="1" s="1"/>
  <c r="AW48" i="1"/>
  <c r="AW85" i="1" s="1"/>
  <c r="AW86" i="1" s="1"/>
  <c r="AT48" i="1"/>
  <c r="AT85" i="1" s="1"/>
  <c r="AT86" i="1" s="1"/>
  <c r="AR48" i="1"/>
  <c r="AR85" i="1" s="1"/>
  <c r="AR86" i="1" s="1"/>
  <c r="AK48" i="1"/>
  <c r="AK85" i="1" s="1"/>
  <c r="AK86" i="1" s="1"/>
  <c r="AQ48" i="1"/>
  <c r="AQ85" i="1" s="1"/>
  <c r="AQ86" i="1" s="1"/>
  <c r="AP48" i="1"/>
  <c r="AP85" i="1" s="1"/>
  <c r="AP86" i="1" s="1"/>
  <c r="AO48" i="1"/>
  <c r="AO85" i="1" s="1"/>
  <c r="AO86" i="1" s="1"/>
  <c r="AG48" i="1"/>
  <c r="AG85" i="1" s="1"/>
  <c r="AG86" i="1" s="1"/>
  <c r="AI48" i="1"/>
  <c r="AI85" i="1" s="1"/>
  <c r="AI86" i="1" s="1"/>
  <c r="Y48" i="1"/>
  <c r="Y85" i="1" s="1"/>
  <c r="Y86" i="1" s="1"/>
  <c r="X48" i="1"/>
  <c r="X85" i="1" s="1"/>
  <c r="X86" i="1" s="1"/>
  <c r="W48" i="1"/>
  <c r="W85" i="1" s="1"/>
  <c r="W86" i="1" s="1"/>
  <c r="V48" i="1"/>
  <c r="V85" i="1" s="1"/>
  <c r="V86" i="1" s="1"/>
  <c r="U48" i="1"/>
  <c r="U85" i="1" s="1"/>
  <c r="U86" i="1" s="1"/>
  <c r="R48" i="1"/>
  <c r="R85" i="1" s="1"/>
  <c r="R86" i="1" s="1"/>
  <c r="P48" i="1"/>
  <c r="P85" i="1" s="1"/>
  <c r="P86" i="1" s="1"/>
  <c r="M48" i="1"/>
  <c r="M85" i="1" s="1"/>
  <c r="E48" i="1"/>
  <c r="E85" i="1" s="1"/>
  <c r="E86" i="1" s="1"/>
  <c r="D48" i="1"/>
  <c r="D85" i="1" s="1"/>
  <c r="AH48" i="1"/>
  <c r="AH85" i="1" s="1"/>
  <c r="AH86" i="1" s="1"/>
  <c r="AD85" i="1"/>
  <c r="AD86" i="1" s="1"/>
  <c r="BI31" i="1"/>
  <c r="BA47" i="1"/>
  <c r="BE28" i="1"/>
  <c r="BF27" i="1"/>
  <c r="C42" i="1"/>
  <c r="BI42" i="1" s="1"/>
  <c r="BB46" i="1"/>
  <c r="BC46" i="1"/>
  <c r="BD46" i="1"/>
  <c r="BE45" i="1"/>
  <c r="BF45" i="1"/>
  <c r="BI46" i="1"/>
  <c r="BG45" i="1"/>
  <c r="AY47" i="1"/>
  <c r="BG33" i="1"/>
  <c r="BF15" i="1"/>
  <c r="C45" i="1"/>
  <c r="AY45" i="1" s="1"/>
  <c r="AZ47" i="1"/>
  <c r="BH45" i="1"/>
  <c r="AZ46" i="1"/>
  <c r="BD47" i="1"/>
  <c r="AY46" i="1"/>
  <c r="BB47" i="1"/>
  <c r="BC47" i="1"/>
  <c r="BF28" i="1"/>
  <c r="BH66" i="1"/>
  <c r="C30" i="1"/>
  <c r="BB30" i="1" s="1"/>
  <c r="BG77" i="1"/>
  <c r="BF29" i="1"/>
  <c r="BD56" i="1"/>
  <c r="AZ78" i="1"/>
  <c r="Y53" i="1"/>
  <c r="BG67" i="1"/>
  <c r="BE17" i="1"/>
  <c r="BI56" i="1"/>
  <c r="BB42" i="1"/>
  <c r="BC51" i="1"/>
  <c r="BF17" i="1"/>
  <c r="BE33" i="1"/>
  <c r="BE29" i="1"/>
  <c r="BF39" i="1"/>
  <c r="BE42" i="1"/>
  <c r="BD43" i="1"/>
  <c r="BB43" i="1"/>
  <c r="BC43" i="1"/>
  <c r="AZ51" i="1"/>
  <c r="BA51" i="1"/>
  <c r="BB51" i="1"/>
  <c r="BH42" i="1"/>
  <c r="BH53" i="1"/>
  <c r="BG81" i="1"/>
  <c r="BI82" i="1"/>
  <c r="BG78" i="1"/>
  <c r="BI43" i="1"/>
  <c r="AY42" i="1"/>
  <c r="BG42" i="1"/>
  <c r="C21" i="1"/>
  <c r="AY21" i="1" s="1"/>
  <c r="BA42" i="1"/>
  <c r="AY44" i="1"/>
  <c r="BB44" i="1"/>
  <c r="BC44" i="1"/>
  <c r="AY43" i="1"/>
  <c r="AZ44" i="1"/>
  <c r="BD44" i="1"/>
  <c r="AZ43" i="1"/>
  <c r="BA44" i="1"/>
  <c r="BE16" i="1"/>
  <c r="BF54" i="1"/>
  <c r="C61" i="1"/>
  <c r="BD61" i="1" s="1"/>
  <c r="BE27" i="1"/>
  <c r="BF61" i="1"/>
  <c r="BE61" i="1"/>
  <c r="BG21" i="1"/>
  <c r="BB77" i="1"/>
  <c r="BN18" i="1"/>
  <c r="BD77" i="1"/>
  <c r="BE18" i="1"/>
  <c r="BG36" i="1"/>
  <c r="BF18" i="1"/>
  <c r="BH21" i="1"/>
  <c r="BU18" i="1"/>
  <c r="BR19" i="1"/>
  <c r="BH39" i="1"/>
  <c r="BA56" i="1"/>
  <c r="BB56" i="1"/>
  <c r="AZ77" i="1"/>
  <c r="BA77" i="1"/>
  <c r="BI60" i="1"/>
  <c r="BI30" i="1"/>
  <c r="BI25" i="1"/>
  <c r="BM18" i="1"/>
  <c r="BX18" i="1"/>
  <c r="BC63" i="1"/>
  <c r="BD63" i="1"/>
  <c r="AY16" i="1"/>
  <c r="BC12" i="1"/>
  <c r="BH36" i="1"/>
  <c r="BI77" i="1"/>
  <c r="C81" i="1"/>
  <c r="BD81" i="1" s="1"/>
  <c r="AZ63" i="1"/>
  <c r="BG18" i="1"/>
  <c r="BI12" i="1"/>
  <c r="BD51" i="1"/>
  <c r="BI63" i="1"/>
  <c r="C11" i="1"/>
  <c r="BC11" i="1" s="1"/>
  <c r="BC25" i="1"/>
  <c r="C39" i="1"/>
  <c r="BI39" i="1" s="1"/>
  <c r="AY51" i="1"/>
  <c r="CC19" i="1"/>
  <c r="BD14" i="1"/>
  <c r="C18" i="1"/>
  <c r="BC18" i="1" s="1"/>
  <c r="BG27" i="1"/>
  <c r="BG53" i="1"/>
  <c r="BJ56" i="1"/>
  <c r="AY63" i="1"/>
  <c r="CB19" i="1"/>
  <c r="BG61" i="1"/>
  <c r="BC40" i="1"/>
  <c r="BJ70" i="1"/>
  <c r="BE24" i="1"/>
  <c r="CA18" i="1"/>
  <c r="AZ40" i="1"/>
  <c r="BA40" i="1"/>
  <c r="BI14" i="1"/>
  <c r="BY18" i="1"/>
  <c r="BV13" i="1"/>
  <c r="BI19" i="1"/>
  <c r="BH33" i="1"/>
  <c r="BG39" i="1"/>
  <c r="BA63" i="1"/>
  <c r="BP70" i="1"/>
  <c r="BW13" i="1"/>
  <c r="BI78" i="1"/>
  <c r="BI26" i="1"/>
  <c r="BD26" i="1"/>
  <c r="BC26" i="1"/>
  <c r="AZ58" i="1"/>
  <c r="BH15" i="1"/>
  <c r="BF24" i="1"/>
  <c r="AZ26" i="1"/>
  <c r="BH11" i="1"/>
  <c r="BY13" i="1"/>
  <c r="BA66" i="1"/>
  <c r="AZ66" i="1"/>
  <c r="AY66" i="1"/>
  <c r="BH30" i="1"/>
  <c r="BI16" i="1"/>
  <c r="BC16" i="1"/>
  <c r="BB16" i="1"/>
  <c r="BD16" i="1"/>
  <c r="BT18" i="1"/>
  <c r="BB65" i="1"/>
  <c r="BI83" i="1"/>
  <c r="BD83" i="1"/>
  <c r="BC83" i="1"/>
  <c r="BB83" i="1"/>
  <c r="BA83" i="1"/>
  <c r="AZ83" i="1"/>
  <c r="BI28" i="1"/>
  <c r="BD28" i="1"/>
  <c r="BC28" i="1"/>
  <c r="BB28" i="1"/>
  <c r="BA28" i="1"/>
  <c r="AZ28" i="1"/>
  <c r="BC76" i="1"/>
  <c r="BC72" i="1"/>
  <c r="AY76" i="1"/>
  <c r="BA26" i="1"/>
  <c r="AY58" i="1"/>
  <c r="BD58" i="1"/>
  <c r="BC58" i="1"/>
  <c r="AY72" i="1"/>
  <c r="AZ76" i="1"/>
  <c r="BE21" i="1"/>
  <c r="BB26" i="1"/>
  <c r="BA76" i="1"/>
  <c r="AY8" i="1"/>
  <c r="AZ9" i="1"/>
  <c r="BI9" i="1"/>
  <c r="BC71" i="1"/>
  <c r="BB71" i="1"/>
  <c r="BA71" i="1"/>
  <c r="AZ8" i="1"/>
  <c r="BA9" i="1"/>
  <c r="BS19" i="1"/>
  <c r="BF21" i="1"/>
  <c r="BE36" i="1"/>
  <c r="BH61" i="1"/>
  <c r="BD84" i="1"/>
  <c r="BI84" i="1"/>
  <c r="BA8" i="1"/>
  <c r="BB9" i="1"/>
  <c r="BV19" i="1"/>
  <c r="BX14" i="1"/>
  <c r="BD13" i="1"/>
  <c r="BC13" i="1"/>
  <c r="BB13" i="1"/>
  <c r="BA13" i="1"/>
  <c r="BT19" i="1"/>
  <c r="C24" i="1"/>
  <c r="BA24" i="1" s="1"/>
  <c r="BB8" i="1"/>
  <c r="BC9" i="1"/>
  <c r="BH18" i="1"/>
  <c r="BU19" i="1"/>
  <c r="AY29" i="1"/>
  <c r="BF36" i="1"/>
  <c r="BI72" i="1"/>
  <c r="AZ84" i="1"/>
  <c r="BC8" i="1"/>
  <c r="BD9" i="1"/>
  <c r="BD20" i="1"/>
  <c r="BI20" i="1"/>
  <c r="BC20" i="1"/>
  <c r="BA29" i="1"/>
  <c r="BD38" i="1"/>
  <c r="BC38" i="1"/>
  <c r="BB38" i="1"/>
  <c r="BA38" i="1"/>
  <c r="AZ38" i="1"/>
  <c r="AY38" i="1"/>
  <c r="BB66" i="1"/>
  <c r="BI70" i="1"/>
  <c r="BB70" i="1"/>
  <c r="BA70" i="1"/>
  <c r="BD71" i="1"/>
  <c r="BA84" i="1"/>
  <c r="BD8" i="1"/>
  <c r="BB29" i="1"/>
  <c r="AZ54" i="1"/>
  <c r="AY54" i="1"/>
  <c r="BC66" i="1"/>
  <c r="BC70" i="1"/>
  <c r="AY71" i="1"/>
  <c r="BB84" i="1"/>
  <c r="BI17" i="1"/>
  <c r="BD17" i="1"/>
  <c r="BA20" i="1"/>
  <c r="BD66" i="1"/>
  <c r="BD70" i="1"/>
  <c r="AZ71" i="1"/>
  <c r="BH81" i="1"/>
  <c r="BC84" i="1"/>
  <c r="BB20" i="1"/>
  <c r="BC52" i="1"/>
  <c r="AZ57" i="1"/>
  <c r="BD57" i="1"/>
  <c r="BC57" i="1"/>
  <c r="BB57" i="1"/>
  <c r="BA57" i="1"/>
  <c r="BI67" i="1"/>
  <c r="BF33" i="1"/>
  <c r="BA35" i="1"/>
  <c r="BD35" i="1"/>
  <c r="BC35" i="1"/>
  <c r="BB35" i="1"/>
  <c r="BD52" i="1"/>
  <c r="AY70" i="1"/>
  <c r="BI40" i="1"/>
  <c r="BD40" i="1"/>
  <c r="BZ18" i="1"/>
  <c r="BW18" i="1"/>
  <c r="AZ17" i="1"/>
  <c r="AY80" i="1"/>
  <c r="BJ80" i="1"/>
  <c r="BF81" i="1"/>
  <c r="BX19" i="1"/>
  <c r="BH24" i="1"/>
  <c r="BJ18" i="1"/>
  <c r="CC18" i="1"/>
  <c r="AY14" i="1"/>
  <c r="BK18" i="1"/>
  <c r="BD54" i="1"/>
  <c r="BC73" i="1"/>
  <c r="AZ14" i="1"/>
  <c r="C36" i="1"/>
  <c r="BI36" i="1" s="1"/>
  <c r="AZ56" i="1"/>
  <c r="BB69" i="1"/>
  <c r="BA14" i="1"/>
  <c r="BB25" i="1"/>
  <c r="BJ20" i="1"/>
  <c r="BC60" i="1"/>
  <c r="BC69" i="1"/>
  <c r="BC80" i="1"/>
  <c r="BB14" i="1"/>
  <c r="BZ14" i="1"/>
  <c r="BC56" i="1"/>
  <c r="CB18" i="1"/>
  <c r="BC77" i="1"/>
  <c r="BD80" i="1"/>
  <c r="BD12" i="1"/>
  <c r="BD25" i="1"/>
  <c r="BB41" i="1"/>
  <c r="BD41" i="1"/>
  <c r="BA41" i="1"/>
  <c r="AZ41" i="1"/>
  <c r="BC41" i="1"/>
  <c r="AY41" i="1"/>
  <c r="BD65" i="1"/>
  <c r="BC22" i="1"/>
  <c r="BB22" i="1"/>
  <c r="AZ22" i="1"/>
  <c r="AY22" i="1"/>
  <c r="BA22" i="1"/>
  <c r="BQ18" i="1"/>
  <c r="BS13" i="1"/>
  <c r="BQ19" i="1"/>
  <c r="AE86" i="1"/>
  <c r="BE39" i="1"/>
  <c r="BB49" i="1"/>
  <c r="BD49" i="1"/>
  <c r="BC49" i="1"/>
  <c r="BR18" i="1"/>
  <c r="BT13" i="1"/>
  <c r="AY49" i="1"/>
  <c r="Z53" i="1"/>
  <c r="AZ67" i="1"/>
  <c r="BD78" i="1"/>
  <c r="BC78" i="1"/>
  <c r="BB78" i="1"/>
  <c r="BA78" i="1"/>
  <c r="AY78" i="1"/>
  <c r="BN14" i="1"/>
  <c r="BI37" i="1"/>
  <c r="BA37" i="1"/>
  <c r="AZ37" i="1"/>
  <c r="BK20" i="1"/>
  <c r="BI41" i="1"/>
  <c r="C27" i="1"/>
  <c r="BA27" i="1" s="1"/>
  <c r="AZ79" i="1"/>
  <c r="BB79" i="1"/>
  <c r="BA79" i="1"/>
  <c r="BI79" i="1"/>
  <c r="BB37" i="1"/>
  <c r="BC68" i="1"/>
  <c r="BQ14" i="1"/>
  <c r="BE30" i="1"/>
  <c r="BC37" i="1"/>
  <c r="AZ65" i="1"/>
  <c r="BP18" i="1"/>
  <c r="BG24" i="1"/>
  <c r="BD37" i="1"/>
  <c r="BE58" i="1"/>
  <c r="BA49" i="1"/>
  <c r="BC55" i="1"/>
  <c r="BP13" i="1"/>
  <c r="AZ31" i="1"/>
  <c r="BI33" i="1"/>
  <c r="BE53" i="1"/>
  <c r="BR13" i="1"/>
  <c r="BC17" i="1"/>
  <c r="BB17" i="1"/>
  <c r="BA17" i="1"/>
  <c r="AY17" i="1"/>
  <c r="BJ19" i="1"/>
  <c r="BI23" i="1"/>
  <c r="BA23" i="1"/>
  <c r="AZ23" i="1"/>
  <c r="BC23" i="1"/>
  <c r="BB23" i="1"/>
  <c r="BD23" i="1"/>
  <c r="AY23" i="1"/>
  <c r="BA31" i="1"/>
  <c r="BM15" i="1"/>
  <c r="BB31" i="1"/>
  <c r="BB60" i="1"/>
  <c r="BA60" i="1"/>
  <c r="AZ60" i="1"/>
  <c r="AY60" i="1"/>
  <c r="BG56" i="1"/>
  <c r="BI65" i="1"/>
  <c r="BA65" i="1"/>
  <c r="BC79" i="1"/>
  <c r="AY79" i="1"/>
  <c r="BO18" i="1"/>
  <c r="BF11" i="1"/>
  <c r="BN13" i="1"/>
  <c r="BH27" i="1"/>
  <c r="BH65" i="1"/>
  <c r="BO13" i="1"/>
  <c r="BE11" i="1"/>
  <c r="BO14" i="1"/>
  <c r="BV18" i="1"/>
  <c r="AY37" i="1"/>
  <c r="BD68" i="1"/>
  <c r="BB68" i="1"/>
  <c r="AZ68" i="1"/>
  <c r="BA68" i="1"/>
  <c r="BJ68" i="1"/>
  <c r="BI68" i="1"/>
  <c r="BP14" i="1"/>
  <c r="AZ59" i="1"/>
  <c r="AY59" i="1"/>
  <c r="BJ59" i="1"/>
  <c r="BI59" i="1"/>
  <c r="BD59" i="1"/>
  <c r="BB59" i="1"/>
  <c r="BA59" i="1"/>
  <c r="AY65" i="1"/>
  <c r="BC59" i="1"/>
  <c r="AY68" i="1"/>
  <c r="BR14" i="1"/>
  <c r="BP19" i="1"/>
  <c r="BS18" i="1"/>
  <c r="BG11" i="1"/>
  <c r="AZ49" i="1"/>
  <c r="BI55" i="1"/>
  <c r="BB55" i="1"/>
  <c r="BA55" i="1"/>
  <c r="BD55" i="1"/>
  <c r="AZ55" i="1"/>
  <c r="BG15" i="1"/>
  <c r="C15" i="1"/>
  <c r="BI15" i="1" s="1"/>
  <c r="AY31" i="1"/>
  <c r="BQ13" i="1"/>
  <c r="BI22" i="1"/>
  <c r="BS14" i="1"/>
  <c r="BC31" i="1"/>
  <c r="BI49" i="1"/>
  <c r="BA67" i="1"/>
  <c r="BT14" i="1"/>
  <c r="BM19" i="1"/>
  <c r="BD31" i="1"/>
  <c r="BI50" i="1"/>
  <c r="BB50" i="1"/>
  <c r="BD50" i="1"/>
  <c r="BA50" i="1"/>
  <c r="AZ50" i="1"/>
  <c r="AY50" i="1"/>
  <c r="BD60" i="1"/>
  <c r="BB67" i="1"/>
  <c r="BE81" i="1"/>
  <c r="BN19" i="1"/>
  <c r="BC50" i="1"/>
  <c r="BA58" i="1"/>
  <c r="BC67" i="1"/>
  <c r="BD75" i="1"/>
  <c r="BB75" i="1"/>
  <c r="BC75" i="1"/>
  <c r="BI75" i="1"/>
  <c r="BA75" i="1"/>
  <c r="AZ75" i="1"/>
  <c r="AY75" i="1"/>
  <c r="BD79" i="1"/>
  <c r="BI13" i="1"/>
  <c r="AZ13" i="1"/>
  <c r="AY13" i="1"/>
  <c r="BL18" i="1"/>
  <c r="BO19" i="1"/>
  <c r="BB58" i="1"/>
  <c r="BD67" i="1"/>
  <c r="BI73" i="1"/>
  <c r="AZ73" i="1"/>
  <c r="AY73" i="1"/>
  <c r="BB73" i="1"/>
  <c r="BD73" i="1"/>
  <c r="BF58" i="1"/>
  <c r="BA54" i="1"/>
  <c r="BB54" i="1"/>
  <c r="BI62" i="1"/>
  <c r="BA62" i="1"/>
  <c r="AZ62" i="1"/>
  <c r="BI10" i="1"/>
  <c r="BB10" i="1"/>
  <c r="BA10" i="1"/>
  <c r="AY62" i="1"/>
  <c r="BC64" i="1"/>
  <c r="BD64" i="1"/>
  <c r="AZ10" i="1"/>
  <c r="BW19" i="1"/>
  <c r="AY19" i="1"/>
  <c r="AY34" i="1"/>
  <c r="BC62" i="1"/>
  <c r="AZ64" i="1"/>
  <c r="BF30" i="1"/>
  <c r="BD32" i="1"/>
  <c r="BC32" i="1"/>
  <c r="BB32" i="1"/>
  <c r="AZ32" i="1"/>
  <c r="BA32" i="1"/>
  <c r="BE54" i="1"/>
  <c r="BB62" i="1"/>
  <c r="AY64" i="1"/>
  <c r="BC10" i="1"/>
  <c r="AZ19" i="1"/>
  <c r="AZ34" i="1"/>
  <c r="BA52" i="1"/>
  <c r="AZ52" i="1"/>
  <c r="AY52" i="1"/>
  <c r="BJ52" i="1"/>
  <c r="BF53" i="1"/>
  <c r="BD62" i="1"/>
  <c r="BA64" i="1"/>
  <c r="BI80" i="1"/>
  <c r="BD10" i="1"/>
  <c r="CA13" i="1"/>
  <c r="BY19" i="1"/>
  <c r="CA14" i="1"/>
  <c r="BA19" i="1"/>
  <c r="BC29" i="1"/>
  <c r="BD29" i="1"/>
  <c r="BG30" i="1"/>
  <c r="BB64" i="1"/>
  <c r="BI69" i="1"/>
  <c r="AZ69" i="1"/>
  <c r="AY69" i="1"/>
  <c r="AZ80" i="1"/>
  <c r="BB82" i="1"/>
  <c r="BA82" i="1"/>
  <c r="AZ82" i="1"/>
  <c r="AY82" i="1"/>
  <c r="AX48" i="1"/>
  <c r="BI34" i="1"/>
  <c r="BC34" i="1"/>
  <c r="BB34" i="1"/>
  <c r="CB13" i="1"/>
  <c r="BZ19" i="1"/>
  <c r="CB14" i="1"/>
  <c r="BD34" i="1"/>
  <c r="BA80" i="1"/>
  <c r="AY10" i="1"/>
  <c r="BD19" i="1"/>
  <c r="BC19" i="1"/>
  <c r="AY32" i="1"/>
  <c r="CA19" i="1"/>
  <c r="AZ16" i="1"/>
  <c r="AZ20" i="1"/>
  <c r="AZ29" i="1"/>
  <c r="BI32" i="1"/>
  <c r="BB52" i="1"/>
  <c r="BC54" i="1"/>
  <c r="BA69" i="1"/>
  <c r="BD72" i="1"/>
  <c r="BB72" i="1"/>
  <c r="AZ72" i="1"/>
  <c r="BA72" i="1"/>
  <c r="BI76" i="1"/>
  <c r="BB76" i="1"/>
  <c r="BB80" i="1"/>
  <c r="BC82" i="1"/>
  <c r="AY84" i="1"/>
  <c r="BI57" i="1"/>
  <c r="AY26" i="1"/>
  <c r="AY40" i="1"/>
  <c r="BJ57" i="1"/>
  <c r="AY83" i="1"/>
  <c r="AY12" i="1"/>
  <c r="AZ12" i="1"/>
  <c r="AY25" i="1"/>
  <c r="AY35" i="1"/>
  <c r="AY9" i="1"/>
  <c r="BA12" i="1"/>
  <c r="AZ25" i="1"/>
  <c r="AZ35" i="1"/>
  <c r="AY57" i="1"/>
  <c r="BB53" i="1" l="1"/>
  <c r="AZ53" i="1"/>
  <c r="BA53" i="1"/>
  <c r="BI53" i="1"/>
  <c r="BD42" i="1"/>
  <c r="BC42" i="1"/>
  <c r="AZ42" i="1"/>
  <c r="BD33" i="1"/>
  <c r="BC33" i="1"/>
  <c r="AY33" i="1"/>
  <c r="AZ33" i="1"/>
  <c r="BB33" i="1"/>
  <c r="BC53" i="1"/>
  <c r="BD53" i="1"/>
  <c r="BI45" i="1"/>
  <c r="AZ39" i="1"/>
  <c r="BB45" i="1"/>
  <c r="BC30" i="1"/>
  <c r="BB61" i="1"/>
  <c r="BA45" i="1"/>
  <c r="BD45" i="1"/>
  <c r="AZ45" i="1"/>
  <c r="BC45" i="1"/>
  <c r="BA30" i="1"/>
  <c r="BD30" i="1"/>
  <c r="BB21" i="1"/>
  <c r="BC21" i="1"/>
  <c r="BD21" i="1"/>
  <c r="BK19" i="1"/>
  <c r="AZ30" i="1"/>
  <c r="BA21" i="1"/>
  <c r="AZ21" i="1"/>
  <c r="BI21" i="1"/>
  <c r="AY39" i="1"/>
  <c r="AY30" i="1"/>
  <c r="AY11" i="1"/>
  <c r="BA39" i="1"/>
  <c r="AZ11" i="1"/>
  <c r="BI11" i="1"/>
  <c r="BB18" i="1"/>
  <c r="BB11" i="1"/>
  <c r="BI61" i="1"/>
  <c r="AY61" i="1"/>
  <c r="BA18" i="1"/>
  <c r="BA61" i="1"/>
  <c r="AZ61" i="1"/>
  <c r="BC61" i="1"/>
  <c r="BD11" i="1"/>
  <c r="BA81" i="1"/>
  <c r="BI81" i="1"/>
  <c r="AY81" i="1"/>
  <c r="AZ18" i="1"/>
  <c r="AZ81" i="1"/>
  <c r="BC81" i="1"/>
  <c r="BB81" i="1"/>
  <c r="BB39" i="1"/>
  <c r="AY18" i="1"/>
  <c r="BD39" i="1"/>
  <c r="BI18" i="1"/>
  <c r="BD18" i="1"/>
  <c r="AZ15" i="1"/>
  <c r="BC39" i="1"/>
  <c r="BB15" i="1"/>
  <c r="BA11" i="1"/>
  <c r="AZ24" i="1"/>
  <c r="AZ36" i="1"/>
  <c r="BD36" i="1"/>
  <c r="AY24" i="1"/>
  <c r="BI24" i="1"/>
  <c r="BB24" i="1"/>
  <c r="BC36" i="1"/>
  <c r="BH48" i="1"/>
  <c r="BB36" i="1"/>
  <c r="BD24" i="1"/>
  <c r="BA36" i="1"/>
  <c r="BC24" i="1"/>
  <c r="AY36" i="1"/>
  <c r="BF48" i="1"/>
  <c r="BC27" i="1"/>
  <c r="AY27" i="1"/>
  <c r="N86" i="1"/>
  <c r="Q86" i="1"/>
  <c r="C48" i="1"/>
  <c r="BA48" i="1" s="1"/>
  <c r="BG48" i="1"/>
  <c r="AY15" i="1"/>
  <c r="O86" i="1"/>
  <c r="M86" i="1"/>
  <c r="BD15" i="1"/>
  <c r="Z86" i="1"/>
  <c r="BC15" i="1"/>
  <c r="BD27" i="1"/>
  <c r="K86" i="1"/>
  <c r="AZ27" i="1"/>
  <c r="BL19" i="1"/>
  <c r="BA15" i="1"/>
  <c r="D86" i="1"/>
  <c r="BI27" i="1"/>
  <c r="BE48" i="1"/>
  <c r="BB27" i="1"/>
  <c r="BB48" i="1" l="1"/>
  <c r="BC48" i="1"/>
  <c r="AZ48" i="1"/>
  <c r="BD48" i="1"/>
  <c r="BI48" i="1"/>
  <c r="C85" i="1"/>
  <c r="C86" i="1" s="1"/>
  <c r="AY48" i="1"/>
</calcChain>
</file>

<file path=xl/sharedStrings.xml><?xml version="1.0" encoding="utf-8"?>
<sst xmlns="http://schemas.openxmlformats.org/spreadsheetml/2006/main" count="246" uniqueCount="241">
  <si>
    <t>Agentia pentru Ocuparea Fortei de Munca a judetului ALBA</t>
  </si>
  <si>
    <t>Nr. crt.</t>
  </si>
  <si>
    <t>Tip de masura</t>
  </si>
  <si>
    <t xml:space="preserve"> mediul de provenienta</t>
  </si>
  <si>
    <t xml:space="preserve"> varsta</t>
  </si>
  <si>
    <t xml:space="preserve"> sex</t>
  </si>
  <si>
    <t xml:space="preserve"> statutul persoanei inregistrate</t>
  </si>
  <si>
    <t xml:space="preserve"> grupul tinta</t>
  </si>
  <si>
    <t>BIHOR</t>
  </si>
  <si>
    <t>mai</t>
  </si>
  <si>
    <t>pers. &lt;25 ani, din care:</t>
  </si>
  <si>
    <t>tineri NEET &lt;25 ani</t>
  </si>
  <si>
    <t xml:space="preserve">pers. 25-30 ani, din care </t>
  </si>
  <si>
    <t>tineri NEET 25-30 ani</t>
  </si>
  <si>
    <t>pers 30-35 ani</t>
  </si>
  <si>
    <t>pers. 35-45 ani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</si>
  <si>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</si>
  <si>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t>pers. cu varsta peste 55 ani</t>
  </si>
  <si>
    <t>femei</t>
  </si>
  <si>
    <t>barbati</t>
  </si>
  <si>
    <t>invatamant primar si fara studii, din care:</t>
  </si>
  <si>
    <t>fara studii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</si>
  <si>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</si>
  <si>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</si>
  <si>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</si>
  <si>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</si>
  <si>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</si>
  <si>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</si>
  <si>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</si>
  <si>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</si>
  <si>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</si>
  <si>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</si>
  <si>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</si>
  <si>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</si>
  <si>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</si>
  <si>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</si>
  <si>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</si>
  <si>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</si>
  <si>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</si>
  <si>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</si>
  <si>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</si>
  <si>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</si>
  <si>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</si>
  <si>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care au executat măsuri neprivative de libertate dispuse de organele judiciare, altele decat masura educativa</t>
  </si>
  <si>
    <t>persoane repatriate</t>
  </si>
  <si>
    <t>victime ale violentei domestice aflate în perioada valabilităţii măsurilor dispuse prin ordin de protecţie</t>
  </si>
  <si>
    <t>victime ale violentei domestice aflate în perioada de 12 luni de la data expirării măsurilor dispuse prin ordin de protecţie</t>
  </si>
  <si>
    <t>persoane fără adăpost</t>
  </si>
  <si>
    <t>persoane din familii beneficiare de VMI</t>
  </si>
  <si>
    <t>alte categorii de persoane vulnerabile (art 2 lit g din HG 588/2016 ES)</t>
  </si>
  <si>
    <t>alte categorii</t>
  </si>
  <si>
    <t>BISTRITA NASAUD</t>
  </si>
  <si>
    <t>iunie</t>
  </si>
  <si>
    <t xml:space="preserve">sld &lt;30 ani, din care: </t>
  </si>
  <si>
    <t>sld&gt;30 ani, din care:</t>
  </si>
  <si>
    <t>BOTOSANI</t>
  </si>
  <si>
    <t>iulie</t>
  </si>
  <si>
    <t>BRASOV</t>
  </si>
  <si>
    <t>septembrie</t>
  </si>
  <si>
    <t xml:space="preserve">    I</t>
  </si>
  <si>
    <t>BUCURESTI</t>
  </si>
  <si>
    <t>octombrie</t>
  </si>
  <si>
    <t>II</t>
  </si>
  <si>
    <t>BUZAU</t>
  </si>
  <si>
    <t>noiembrie</t>
  </si>
  <si>
    <t>1.1</t>
  </si>
  <si>
    <t>CALARASI</t>
  </si>
  <si>
    <t>decembrie</t>
  </si>
  <si>
    <t>1.2</t>
  </si>
  <si>
    <t>CARAS SEVERIN</t>
  </si>
  <si>
    <t>1.2a</t>
  </si>
  <si>
    <t>CLUJ</t>
  </si>
  <si>
    <t>1.2b</t>
  </si>
  <si>
    <t>CONSTANTA</t>
  </si>
  <si>
    <t>1.2c</t>
  </si>
  <si>
    <t>COVASNA</t>
  </si>
  <si>
    <t>1.2 d</t>
  </si>
  <si>
    <t>DAMBOVITA</t>
  </si>
  <si>
    <t>1.2d1</t>
  </si>
  <si>
    <t>DOLJ</t>
  </si>
  <si>
    <t>1.2d2</t>
  </si>
  <si>
    <t>GALATI</t>
  </si>
  <si>
    <t>1.2e</t>
  </si>
  <si>
    <t>GIURGIU</t>
  </si>
  <si>
    <t>1.2e1</t>
  </si>
  <si>
    <t>GORJ</t>
  </si>
  <si>
    <t>1.2e2</t>
  </si>
  <si>
    <t>HARGHITA</t>
  </si>
  <si>
    <t>1.2f</t>
  </si>
  <si>
    <t>HUNEDOARA</t>
  </si>
  <si>
    <t>1.2f1</t>
  </si>
  <si>
    <t>IALOMITA</t>
  </si>
  <si>
    <t>1.2f2</t>
  </si>
  <si>
    <t>IASI</t>
  </si>
  <si>
    <t>1.2 g</t>
  </si>
  <si>
    <t>ILFOV</t>
  </si>
  <si>
    <t>1.2g1</t>
  </si>
  <si>
    <t>MARAMURES</t>
  </si>
  <si>
    <t>1.2g2</t>
  </si>
  <si>
    <t>MEHEDINTI</t>
  </si>
  <si>
    <t>1.2h</t>
  </si>
  <si>
    <t>MURES</t>
  </si>
  <si>
    <t>1.2h1</t>
  </si>
  <si>
    <t>NEAMT</t>
  </si>
  <si>
    <t>1.2h2</t>
  </si>
  <si>
    <t>OLT</t>
  </si>
  <si>
    <t>1.2 i</t>
  </si>
  <si>
    <t>PRAHOVA</t>
  </si>
  <si>
    <t>1.2i1</t>
  </si>
  <si>
    <t>SALAJ</t>
  </si>
  <si>
    <t>1.2i2</t>
  </si>
  <si>
    <t>SATU MARE</t>
  </si>
  <si>
    <t>1.2 j</t>
  </si>
  <si>
    <t>SIBIU</t>
  </si>
  <si>
    <t>1.2j1</t>
  </si>
  <si>
    <t>SUCEAVA</t>
  </si>
  <si>
    <t>1.2j2</t>
  </si>
  <si>
    <t>TELEORMAN</t>
  </si>
  <si>
    <t>1.2 k</t>
  </si>
  <si>
    <t>1.2k1</t>
  </si>
  <si>
    <t>1.2k2</t>
  </si>
  <si>
    <t>1.2 l</t>
  </si>
  <si>
    <t>1.2l1</t>
  </si>
  <si>
    <t>1.2l2</t>
  </si>
  <si>
    <t>TIMIS</t>
  </si>
  <si>
    <t>2.1</t>
  </si>
  <si>
    <t>TULCEA</t>
  </si>
  <si>
    <t>Cursuri de formare profesionala</t>
  </si>
  <si>
    <t>VALCEA</t>
  </si>
  <si>
    <t>Completarea veniturilor somerilor care se incadreaza inainte de expirarea indemnizatiei pentru  somaj</t>
  </si>
  <si>
    <t>VASLUI</t>
  </si>
  <si>
    <t>Prima de activare pentru somerii neindemnizati</t>
  </si>
  <si>
    <r>
      <t>Acordarea de subventii angajatorilor care incadreaza in munca somer</t>
    </r>
    <r>
      <rPr>
        <b/>
        <sz val="12"/>
        <color rgb="FF00B050"/>
        <rFont val="Trebuchet MS"/>
        <family val="2"/>
      </rPr>
      <t>i</t>
    </r>
    <r>
      <rPr>
        <b/>
        <u val="singleAccounting"/>
        <sz val="12"/>
        <color rgb="FF00B050"/>
        <rFont val="Trebuchet MS"/>
        <family val="2"/>
      </rPr>
      <t xml:space="preserve"> peste 50 de ani sau</t>
    </r>
    <r>
      <rPr>
        <b/>
        <sz val="12"/>
        <rFont val="Trebuchet MS"/>
        <family val="2"/>
      </rPr>
      <t xml:space="preserve"> someri unici sustinatori ai familiilor monoparentale, din care:                                                                       (rd.5=rd.5a+rd 5b)</t>
    </r>
  </si>
  <si>
    <t>5a</t>
  </si>
  <si>
    <r>
      <t>someri peste</t>
    </r>
    <r>
      <rPr>
        <b/>
        <sz val="12"/>
        <color rgb="FF00B050"/>
        <rFont val="Trebuchet MS"/>
        <family val="2"/>
      </rPr>
      <t xml:space="preserve"> 50 ani </t>
    </r>
  </si>
  <si>
    <t>5b</t>
  </si>
  <si>
    <t>someri unici sustinatori ai familiilor monoparentale</t>
  </si>
  <si>
    <t>Acordarea de subventii angajatorilor care incadreaza in munca tineri NEET</t>
  </si>
  <si>
    <t>Acordarea de subventii angajatorilor care incadreaza in munca someri de lunga durata</t>
  </si>
  <si>
    <r>
      <t xml:space="preserve">Acordarea de subventii angajatorilor care incadreaza in munca persoane care </t>
    </r>
    <r>
      <rPr>
        <b/>
        <sz val="12"/>
        <color rgb="FF00B050"/>
        <rFont val="Trebuchet MS"/>
        <family val="2"/>
      </rPr>
      <t>mai au 2 ani pana la pensie</t>
    </r>
  </si>
  <si>
    <t>Acordarea de subventii angajatorilor care încadreaza in munca victime ale violenţei domestice protejate</t>
  </si>
  <si>
    <t xml:space="preserve">Acordarea de subventii angajatorilor care încadreaza in munca victime ale traficului de persoane
</t>
  </si>
  <si>
    <t>11a</t>
  </si>
  <si>
    <t xml:space="preserve">pentru incadrarea la o distanta mai mare de 15  km (prima de incadrare) </t>
  </si>
  <si>
    <t>11b</t>
  </si>
  <si>
    <t>pentru incadrarea intr-o alta localitate la peste 50 km cu schimbarea domiciliului (prima de instalare)</t>
  </si>
  <si>
    <t>11c</t>
  </si>
  <si>
    <t>prima de relocare</t>
  </si>
  <si>
    <t>Acordarea de subventii angajatorilor care incadreaza in munca absolventi de invatamant</t>
  </si>
  <si>
    <t>Acordarea de prima de insertie absolventilor de invatamant</t>
  </si>
  <si>
    <t>Primă de stabilitate</t>
  </si>
  <si>
    <t>Acordarea de subventii angajatorilor care incadreaza in munca persoane cu handicap</t>
  </si>
  <si>
    <t xml:space="preserve">Acordarea de subventii angajatorilor care  incdrează mame cu cel puţin 3 copii în întreţinere, care au calitatea de şomeri </t>
  </si>
  <si>
    <t>Acordarea de subventii angajatorilor care  incdrează şomeri care au executat o pedeapsă privativă de libertate sau care au fost condamnate la executarea unei pedepse, a unei măsuri educative sau a altor măsuri neprivative de libertate</t>
  </si>
  <si>
    <t>Masura noua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</si>
  <si>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</si>
  <si>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</si>
  <si>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 xml:space="preserve">Număr tineri cu risc de marginalizare sociala cu care s-au incheiat contracte de solidaritate </t>
  </si>
  <si>
    <t>Acordarea de subventii angajatorilor care încadrează tineri cu risc de marginalizare socială, pe baza contractelor de solidaritate</t>
  </si>
  <si>
    <t xml:space="preserve">Număr persoane vulnerabile cu care s-au incheiat contracte de solidaritate </t>
  </si>
  <si>
    <t>Acordarea de subventii întreprinderilor sociale de inserție care dețin marcă socială și încadrează persoane vulnerabile, pe baza contractelor de solidaritate</t>
  </si>
  <si>
    <t>Cursuri de formare profesionala fonduri FSE</t>
  </si>
  <si>
    <t>1*</t>
  </si>
  <si>
    <t>Incadrarea prin acordarea serviciilor de mediere pe tip de masuri</t>
  </si>
  <si>
    <t>CONTROL MEDIERE</t>
  </si>
  <si>
    <t>Prin semnare, confirmam realitatea si corectitudinea datelor,</t>
  </si>
  <si>
    <t>METODOLOGIE DE COMPLETARE A MACHETEI :</t>
  </si>
  <si>
    <t>1. Folositi aceasta macheta, in format Excel, cu respectarea exacta a formulelor introduse</t>
  </si>
  <si>
    <t xml:space="preserve"> pentru somaj: FSE etc.)</t>
  </si>
  <si>
    <t>4. In cazul completarii in mod incorect a machetei, in partea dreapta a acesteia  vor aparea mesaje de eroare. In aceasta situatie, va rugam  sa verificati corectitudinea datelor introduse</t>
  </si>
  <si>
    <t xml:space="preserve">5 Persoanele cuprinse la masuri active sunt persoanele care intra pentru prima data si o singura data intr-o masura activa, in luna de raportare. Nu se vor raporta si in lunile urmatoare (acelea sunt persoanele asistate si se raporteaza lunar, pe o macheta separata). </t>
  </si>
  <si>
    <t>Stimularea mobilitatii fortei de munca, total, din care:</t>
  </si>
  <si>
    <t>Total  persoane, din care:</t>
  </si>
  <si>
    <t>urban</t>
  </si>
  <si>
    <t>rural</t>
  </si>
  <si>
    <t>nivel de educatie</t>
  </si>
  <si>
    <t>2. Pe randurile 1-22 se vor completa datele ce reprezinta rezultatele aplicarii masurilor de stimulare a ocuparii prevazute de Legea nr. 76/2002 cu modificarile si completarile ulterioare</t>
  </si>
  <si>
    <r>
      <t>3. Pe randurile</t>
    </r>
    <r>
      <rPr>
        <b/>
        <i/>
        <sz val="12"/>
        <color rgb="FFFF0000"/>
        <rFont val="Trebuchet MS"/>
        <family val="2"/>
      </rPr>
      <t xml:space="preserve"> 22 </t>
    </r>
    <r>
      <rPr>
        <b/>
        <i/>
        <sz val="12"/>
        <rFont val="Trebuchet MS"/>
        <family val="2"/>
      </rPr>
      <t>a-c se vor completa datele ce reprezinta rezultatele aplicarii masurilor de stimulare a ocuparii cu finantare din alte fonduri (altele decat bugetul asigurarilor</t>
    </r>
  </si>
  <si>
    <r>
      <t xml:space="preserve">6. La randul I, la </t>
    </r>
    <r>
      <rPr>
        <b/>
        <i/>
        <u/>
        <sz val="12"/>
        <color indexed="10"/>
        <rFont val="Trebuchet MS"/>
        <family val="2"/>
      </rPr>
      <t>TOTAL persoane cuprinse la masuri active,  nu se aduna persoanele intrate de la randurile</t>
    </r>
    <r>
      <rPr>
        <b/>
        <i/>
        <u/>
        <sz val="12"/>
        <color theme="3"/>
        <rFont val="Trebuchet MS"/>
        <family val="2"/>
      </rPr>
      <t xml:space="preserve"> 1.1, 2.1, 18.1, 19,1, 20,1 deoare</t>
    </r>
    <r>
      <rPr>
        <b/>
        <i/>
        <u/>
        <sz val="12"/>
        <color indexed="10"/>
        <rFont val="Trebuchet MS"/>
        <family val="2"/>
      </rPr>
      <t>ce se dubleaza sau chiar se tripleaza numarul acestora, ci se va trece totalul dupa CNP.</t>
    </r>
  </si>
  <si>
    <t>21a</t>
  </si>
  <si>
    <t>21b</t>
  </si>
  <si>
    <t>21c</t>
  </si>
  <si>
    <r>
      <t xml:space="preserve">7. La randul II, la </t>
    </r>
    <r>
      <rPr>
        <b/>
        <i/>
        <u/>
        <sz val="12"/>
        <color indexed="10"/>
        <rFont val="Trebuchet MS"/>
        <family val="2"/>
      </rPr>
      <t xml:space="preserve">TOTAL persoane ocupate,  nu se aduna persoanele ocupate de la randurile 1, 2, 3, 4, 5, 6,7,8,9, 10, 11, 12, 13, 14, 15, 16, 17, </t>
    </r>
    <r>
      <rPr>
        <b/>
        <i/>
        <u/>
        <sz val="12"/>
        <color theme="3"/>
        <rFont val="Trebuchet MS"/>
        <family val="2"/>
      </rPr>
      <t xml:space="preserve">18, 19, 20 si 21, ci </t>
    </r>
    <r>
      <rPr>
        <b/>
        <i/>
        <u/>
        <sz val="12"/>
        <color indexed="10"/>
        <rFont val="Trebuchet MS"/>
        <family val="2"/>
      </rPr>
      <t>se va trece totalul dupa CNP.</t>
    </r>
  </si>
  <si>
    <t>Alte masuri active (se vor nominaliza concret), din care:* rd. 21 = rd. (21a + 21b + 21c)</t>
  </si>
  <si>
    <t>1.2 m</t>
  </si>
  <si>
    <t>1.2m1</t>
  </si>
  <si>
    <t>1.2m2</t>
  </si>
  <si>
    <t xml:space="preserve">TOTAL persoane cuprinse la masuri active, din care: </t>
  </si>
  <si>
    <t xml:space="preserve">TOTAL  persoane ocupate, din care:         </t>
  </si>
  <si>
    <t>Nr persoane noi cuprinse in servicii de mediere a locurilor de munca vacante</t>
  </si>
  <si>
    <t xml:space="preserve">Servicii de mediere a muncii  </t>
  </si>
  <si>
    <t xml:space="preserve">pe locuri de munca pe perioada nedeterminata </t>
  </si>
  <si>
    <t xml:space="preserve">pe locuri de munca pe perioada determinata </t>
  </si>
  <si>
    <t>incadrarea in munca a somerilor dupa prima mediere a muncii</t>
  </si>
  <si>
    <t xml:space="preserve">incadrarea somerilor peste 50 de ani  fara subventionarea locului de munca, din care:                                                                 </t>
  </si>
  <si>
    <t>50 cu contract de munca pe durata nedeterminata</t>
  </si>
  <si>
    <t>50 cu contract de munca pe durata determinata</t>
  </si>
  <si>
    <t xml:space="preserve">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</si>
  <si>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IUF cu contract de munca pe durata nedeterminata</t>
  </si>
  <si>
    <t>IUF cu contract de munca pe durata determinata</t>
  </si>
  <si>
    <t>incadrarea absolventilor din institutii de invatamant, fara subventionarea locului de munca, din care:  rd.1.2f = rd.(1.2 f1+rd 1.2f2)</t>
  </si>
  <si>
    <t>ABS cu contract de munca pe durata nedeterminata</t>
  </si>
  <si>
    <t>ABS cu contract de munca pe durata determinata</t>
  </si>
  <si>
    <t>incadrarea persoanelor cu handicap, fara subventionarea locului de munca, din care:                                                                                              rd1.2g = rd(1.2g1 + 1.2g2)</t>
  </si>
  <si>
    <t>PH cu contract de munca pe durata nedeterminata</t>
  </si>
  <si>
    <t>PH cu contract de munca pe durata determinata</t>
  </si>
  <si>
    <t xml:space="preserve">incadrarea somerilor care mai au 2 ani pana la pensie, fara subventionarea locului de munca, din care:                                                                                      </t>
  </si>
  <si>
    <t>2 cu contract de munca pe durata nedeterminata</t>
  </si>
  <si>
    <t>2 cu contract de munca pe durata determinata</t>
  </si>
  <si>
    <t xml:space="preserve">incadrarea victimelor traficului de persoane, fara subventionarea locului de munca, din care:               </t>
  </si>
  <si>
    <t>Traf cu contract de munca pe durata nedeterminata</t>
  </si>
  <si>
    <t>Traf cu contract de munca pe durata determinata</t>
  </si>
  <si>
    <t xml:space="preserve">incadrarea victimelor violentei domestice, fara subventionarea locului de munca, din care:                                                                                             </t>
  </si>
  <si>
    <t>VVD cu contract de munca pe durata nedeterminata</t>
  </si>
  <si>
    <t>VVD cu contract de munca pe durata determinata</t>
  </si>
  <si>
    <t xml:space="preserve">incadrarea mamelor cu trei copii, fara subventionarea locului de munca, din care:                                                                                             </t>
  </si>
  <si>
    <t>mame cu trei copii cu contract de munca pe durata nedeterminata</t>
  </si>
  <si>
    <t>mame cu trei copii cu contract de munca pe durata determinata</t>
  </si>
  <si>
    <t xml:space="preserve">incadrarea şomeri care au executat o pedeapsă privativă de libertate sau care au fost condamnate la executarea unei pedepse, a unei măsuri educative sau a altor măsuri neprivative de libertate, fara subventionarea locului de munca, din care:                                                                                             </t>
  </si>
  <si>
    <t>şomeri care au executat o pedeapsă privativă de libertate sau care au fost condamnate la executarea unei pedepse, a unei măsuri educative sau a altor măsuri neprivative de libertate cu contract de munca pe durata nedeterminata</t>
  </si>
  <si>
    <t>şomeri care au executat o pedeapsă privativă de libertate sau care au fost condamnate la executarea unei pedepse, a unei măsuri educative sau a altor măsuri neprivative de libertate cu contract de munca pe durata determinata</t>
  </si>
  <si>
    <t xml:space="preserve">incadrare tineri cu risc de marginalizare sociala, fara subventionarea locului de munca, din care:                                                                                             </t>
  </si>
  <si>
    <t>tineri cu risc de marginalizare sociala cu contract de munca pe durata nedeterminata</t>
  </si>
  <si>
    <t>tineri cu risc de marginalizare sociala cu contract de munca pe durata determinata</t>
  </si>
  <si>
    <t>1.2 n</t>
  </si>
  <si>
    <t>1.2n1</t>
  </si>
  <si>
    <t>1.2n2</t>
  </si>
  <si>
    <t>1.2o</t>
  </si>
  <si>
    <t>alte categorii de persoane</t>
  </si>
  <si>
    <t xml:space="preserve">Nr persoane nou cuprinse in servicii de informare si consiliere profesionala </t>
  </si>
  <si>
    <t xml:space="preserve">incadrare persoane vulnerabile, fara subventionarea locului de munca, din care:                                                                                             </t>
  </si>
  <si>
    <t>persoane vulnerabile cu contract de munca pe durata nedeterminata</t>
  </si>
  <si>
    <t>persoane vulnerabile cu contract de munca pe durata determinata</t>
  </si>
  <si>
    <t xml:space="preserve">9. Acest fisier are celulele cu formule protejate. Nu se pot introduce randuri sau coloane. </t>
  </si>
  <si>
    <t xml:space="preserve">8. In coloana 47 se completeaza cu nr. persoanelor din grupurile vulnerabile, altele decât cele care se incadreaza in una din categoriile care se regasesc in celelalte coloane din tabel </t>
  </si>
  <si>
    <t>Director Executiv,</t>
  </si>
  <si>
    <t>Director Executiv Adjunct,</t>
  </si>
  <si>
    <t>Întocmit,</t>
  </si>
  <si>
    <t>Mihaela IOVANOVICI</t>
  </si>
  <si>
    <t>Alina Engi BRINDUSE</t>
  </si>
  <si>
    <t>ALINA MICU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</si>
</sst>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.##0.00_);_(* \(#.##0.00\);_(* &quot;-&quot;??_);_(@_)"/>
    <numFmt numFmtId="165" formatCode="_(* #,##0_);_(* \(#,##0\);_(* &quot;-&quot;??_);_(@_)"/>
    <numFmt numFmtId="166" formatCode="_-* #,##0.00\ _l_e_i_-;\-* #,##0.00\ _l_e_i_-;_-* &quot;-&quot;??\ _l_e_i_-;_-@_-"/>
    <numFmt numFmtId="167" formatCode="_(* #.##._);_(* \(#.##.\);_(* &quot;-&quot;??_);_(@_ⴆ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rebuchet MS"/>
      <family val="2"/>
    </font>
    <font>
      <b/>
      <sz val="12"/>
      <name val="Trebuchet MS"/>
      <family val="2"/>
      <charset val="238"/>
    </font>
    <font>
      <b/>
      <i/>
      <sz val="12"/>
      <name val="Trebuchet MS"/>
      <family val="2"/>
      <charset val="238"/>
    </font>
    <font>
      <i/>
      <sz val="12"/>
      <name val="Trebuchet MS"/>
      <family val="2"/>
      <charset val="238"/>
    </font>
    <font>
      <sz val="12"/>
      <name val="Trebuchet MS"/>
      <family val="2"/>
      <charset val="238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2"/>
      <color rgb="FF00B050"/>
      <name val="Trebuchet MS"/>
      <family val="2"/>
    </font>
    <font>
      <b/>
      <i/>
      <sz val="12"/>
      <name val="Trebuchet MS"/>
      <family val="2"/>
    </font>
    <font>
      <b/>
      <i/>
      <sz val="12"/>
      <color theme="5"/>
      <name val="Trebuchet MS"/>
      <family val="2"/>
      <charset val="238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name val="Arial"/>
      <family val="2"/>
    </font>
    <font>
      <b/>
      <u val="singleAccounting"/>
      <sz val="12"/>
      <color rgb="FF00B050"/>
      <name val="Trebuchet MS"/>
      <family val="2"/>
    </font>
    <font>
      <sz val="12"/>
      <color theme="1"/>
      <name val="Trebuchet MS"/>
      <family val="2"/>
    </font>
    <font>
      <b/>
      <i/>
      <sz val="12"/>
      <color theme="1"/>
      <name val="Trebuchet MS"/>
      <family val="2"/>
    </font>
    <font>
      <b/>
      <sz val="12"/>
      <color theme="0"/>
      <name val="Trebuchet MS"/>
      <family val="2"/>
    </font>
    <font>
      <b/>
      <sz val="12"/>
      <color rgb="FFC00000"/>
      <name val="Trebuchet MS"/>
      <family val="2"/>
    </font>
    <font>
      <b/>
      <i/>
      <sz val="12"/>
      <color theme="0"/>
      <name val="Trebuchet MS"/>
      <family val="2"/>
    </font>
    <font>
      <sz val="12"/>
      <color theme="0"/>
      <name val="Trebuchet MS"/>
      <family val="2"/>
    </font>
    <font>
      <b/>
      <sz val="12"/>
      <color rgb="FF0000CC"/>
      <name val="Trebuchet MS"/>
      <family val="2"/>
    </font>
    <font>
      <b/>
      <i/>
      <sz val="12"/>
      <color rgb="FF0000CC"/>
      <name val="Trebuchet MS"/>
      <family val="2"/>
    </font>
    <font>
      <sz val="10"/>
      <name val="Arial"/>
      <family val="2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i/>
      <sz val="12"/>
      <name val="Arial"/>
      <family val="2"/>
      <charset val="238"/>
    </font>
    <font>
      <b/>
      <i/>
      <sz val="12"/>
      <color rgb="FFFF0000"/>
      <name val="Trebuchet MS"/>
      <family val="2"/>
    </font>
    <font>
      <b/>
      <i/>
      <u/>
      <sz val="12"/>
      <color rgb="FFFF0000"/>
      <name val="Trebuchet MS"/>
      <family val="2"/>
    </font>
    <font>
      <b/>
      <i/>
      <u/>
      <sz val="12"/>
      <color indexed="10"/>
      <name val="Trebuchet MS"/>
      <family val="2"/>
    </font>
    <font>
      <b/>
      <i/>
      <u/>
      <sz val="12"/>
      <color theme="3"/>
      <name val="Trebuchet MS"/>
      <family val="2"/>
    </font>
    <font>
      <sz val="1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/>
    <xf numFmtId="9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165" fontId="3" fillId="0" borderId="0" xfId="2" applyNumberFormat="1" applyFont="1" applyFill="1" applyProtection="1">
      <protection locked="0"/>
    </xf>
    <xf numFmtId="165" fontId="3" fillId="0" borderId="0" xfId="2" applyNumberFormat="1" applyFont="1" applyFill="1" applyAlignment="1" applyProtection="1">
      <alignment horizontal="center"/>
      <protection locked="0"/>
    </xf>
    <xf numFmtId="165" fontId="4" fillId="0" borderId="0" xfId="2" applyNumberFormat="1" applyFont="1" applyFill="1" applyAlignment="1" applyProtection="1">
      <alignment horizontal="left"/>
      <protection locked="0"/>
    </xf>
    <xf numFmtId="165" fontId="4" fillId="0" borderId="0" xfId="2" applyNumberFormat="1" applyFont="1" applyFill="1" applyProtection="1">
      <protection locked="0"/>
    </xf>
    <xf numFmtId="165" fontId="5" fillId="0" borderId="0" xfId="2" applyNumberFormat="1" applyFont="1" applyFill="1" applyProtection="1">
      <protection locked="0"/>
    </xf>
    <xf numFmtId="165" fontId="6" fillId="0" borderId="0" xfId="2" applyNumberFormat="1" applyFont="1" applyFill="1" applyProtection="1">
      <protection locked="0"/>
    </xf>
    <xf numFmtId="165" fontId="7" fillId="0" borderId="0" xfId="2" applyNumberFormat="1" applyFont="1" applyFill="1" applyProtection="1">
      <protection locked="0"/>
    </xf>
    <xf numFmtId="165" fontId="8" fillId="0" borderId="0" xfId="2" applyNumberFormat="1" applyFont="1" applyFill="1" applyProtection="1">
      <protection locked="0"/>
    </xf>
    <xf numFmtId="165" fontId="9" fillId="2" borderId="3" xfId="2" applyNumberFormat="1" applyFont="1" applyFill="1" applyBorder="1" applyAlignment="1" applyProtection="1">
      <alignment horizontal="center" vertical="center" wrapText="1"/>
      <protection locked="0"/>
    </xf>
    <xf numFmtId="165" fontId="4" fillId="4" borderId="3" xfId="2" applyNumberFormat="1" applyFont="1" applyFill="1" applyBorder="1" applyAlignment="1" applyProtection="1">
      <alignment horizontal="center" vertical="center"/>
      <protection locked="0"/>
    </xf>
    <xf numFmtId="165" fontId="3" fillId="0" borderId="3" xfId="2" applyNumberFormat="1" applyFont="1" applyFill="1" applyBorder="1" applyAlignment="1" applyProtection="1">
      <alignment horizontal="left" wrapText="1"/>
      <protection locked="0"/>
    </xf>
    <xf numFmtId="165" fontId="4" fillId="0" borderId="3" xfId="2" applyNumberFormat="1" applyFont="1" applyFill="1" applyBorder="1" applyAlignment="1" applyProtection="1">
      <alignment horizontal="left" wrapText="1"/>
      <protection locked="0"/>
    </xf>
    <xf numFmtId="165" fontId="3" fillId="2" borderId="3" xfId="2" applyNumberFormat="1" applyFont="1" applyFill="1" applyBorder="1" applyAlignment="1" applyProtection="1">
      <alignment horizontal="left" wrapText="1"/>
      <protection locked="0"/>
    </xf>
    <xf numFmtId="165" fontId="8" fillId="4" borderId="5" xfId="2" applyNumberFormat="1" applyFont="1" applyFill="1" applyBorder="1" applyAlignment="1" applyProtection="1">
      <alignment vertical="center" wrapText="1"/>
      <protection locked="0"/>
    </xf>
    <xf numFmtId="165" fontId="3" fillId="2" borderId="5" xfId="2" applyNumberFormat="1" applyFont="1" applyFill="1" applyBorder="1" applyAlignment="1" applyProtection="1">
      <alignment vertical="center" wrapText="1"/>
      <protection locked="0"/>
    </xf>
    <xf numFmtId="165" fontId="3" fillId="7" borderId="3" xfId="2" applyNumberFormat="1" applyFont="1" applyFill="1" applyBorder="1" applyAlignment="1" applyProtection="1">
      <alignment horizontal="left" wrapText="1"/>
      <protection locked="0"/>
    </xf>
    <xf numFmtId="165" fontId="11" fillId="7" borderId="3" xfId="2" applyNumberFormat="1" applyFont="1" applyFill="1" applyBorder="1" applyAlignment="1" applyProtection="1">
      <alignment horizontal="left" wrapText="1"/>
      <protection locked="0"/>
    </xf>
    <xf numFmtId="165" fontId="4" fillId="7" borderId="3" xfId="2" applyNumberFormat="1" applyFont="1" applyFill="1" applyBorder="1" applyAlignment="1" applyProtection="1">
      <alignment horizontal="left" wrapText="1"/>
    </xf>
    <xf numFmtId="165" fontId="5" fillId="7" borderId="3" xfId="2" applyNumberFormat="1" applyFont="1" applyFill="1" applyBorder="1" applyAlignment="1" applyProtection="1">
      <alignment horizontal="left" wrapText="1"/>
      <protection locked="0"/>
    </xf>
    <xf numFmtId="165" fontId="12" fillId="7" borderId="3" xfId="2" applyNumberFormat="1" applyFont="1" applyFill="1" applyBorder="1" applyAlignment="1" applyProtection="1">
      <alignment horizontal="left" wrapText="1"/>
      <protection locked="0"/>
    </xf>
    <xf numFmtId="165" fontId="3" fillId="8" borderId="0" xfId="2" applyNumberFormat="1" applyFont="1" applyFill="1" applyBorder="1" applyAlignment="1" applyProtection="1">
      <alignment horizontal="center" vertical="center" wrapText="1"/>
    </xf>
    <xf numFmtId="165" fontId="3" fillId="9" borderId="0" xfId="2" applyNumberFormat="1" applyFont="1" applyFill="1" applyBorder="1" applyAlignment="1" applyProtection="1">
      <alignment horizontal="center" vertical="center" wrapText="1"/>
    </xf>
    <xf numFmtId="165" fontId="3" fillId="10" borderId="0" xfId="2" applyNumberFormat="1" applyFont="1" applyFill="1" applyBorder="1" applyAlignment="1" applyProtection="1">
      <alignment horizontal="center" vertical="center" wrapText="1"/>
    </xf>
    <xf numFmtId="165" fontId="8" fillId="2" borderId="0" xfId="2" applyNumberFormat="1" applyFont="1" applyFill="1" applyProtection="1">
      <protection locked="0"/>
    </xf>
    <xf numFmtId="165" fontId="13" fillId="0" borderId="0" xfId="2" applyNumberFormat="1" applyFont="1" applyFill="1" applyProtection="1">
      <protection locked="0"/>
    </xf>
    <xf numFmtId="165" fontId="3" fillId="11" borderId="3" xfId="2" applyNumberFormat="1" applyFont="1" applyFill="1" applyBorder="1" applyAlignment="1" applyProtection="1">
      <alignment horizontal="center" vertical="top" wrapText="1"/>
      <protection locked="0"/>
    </xf>
    <xf numFmtId="165" fontId="3" fillId="11" borderId="3" xfId="2" applyNumberFormat="1" applyFont="1" applyFill="1" applyBorder="1" applyAlignment="1" applyProtection="1">
      <alignment horizontal="left" vertical="top" wrapText="1"/>
      <protection locked="0"/>
    </xf>
    <xf numFmtId="165" fontId="4" fillId="11" borderId="3" xfId="2" applyNumberFormat="1" applyFont="1" applyFill="1" applyBorder="1" applyAlignment="1" applyProtection="1">
      <alignment horizontal="left" wrapText="1"/>
    </xf>
    <xf numFmtId="165" fontId="5" fillId="11" borderId="3" xfId="2" applyNumberFormat="1" applyFont="1" applyFill="1" applyBorder="1" applyAlignment="1" applyProtection="1">
      <alignment horizontal="left" wrapText="1"/>
      <protection locked="0"/>
    </xf>
    <xf numFmtId="165" fontId="11" fillId="11" borderId="3" xfId="2" applyNumberFormat="1" applyFont="1" applyFill="1" applyBorder="1" applyAlignment="1" applyProtection="1">
      <alignment horizontal="left" wrapText="1"/>
      <protection locked="0"/>
    </xf>
    <xf numFmtId="165" fontId="8" fillId="11" borderId="0" xfId="2" applyNumberFormat="1" applyFont="1" applyFill="1" applyProtection="1">
      <protection locked="0"/>
    </xf>
    <xf numFmtId="165" fontId="3" fillId="7" borderId="3" xfId="2" applyNumberFormat="1" applyFont="1" applyFill="1" applyBorder="1" applyAlignment="1" applyProtection="1">
      <alignment horizontal="center" vertical="top" wrapText="1"/>
      <protection locked="0"/>
    </xf>
    <xf numFmtId="165" fontId="11" fillId="7" borderId="3" xfId="2" applyNumberFormat="1" applyFont="1" applyFill="1" applyBorder="1" applyAlignment="1" applyProtection="1">
      <alignment horizontal="left" vertical="top" wrapText="1"/>
      <protection locked="0"/>
    </xf>
    <xf numFmtId="165" fontId="14" fillId="0" borderId="0" xfId="2" applyNumberFormat="1" applyFont="1" applyFill="1" applyProtection="1">
      <protection locked="0"/>
    </xf>
    <xf numFmtId="165" fontId="3" fillId="11" borderId="3" xfId="1" applyNumberFormat="1" applyFont="1" applyFill="1" applyBorder="1" applyAlignment="1" applyProtection="1">
      <alignment horizontal="left" vertical="top" wrapText="1"/>
      <protection locked="0"/>
    </xf>
    <xf numFmtId="165" fontId="4" fillId="11" borderId="3" xfId="2" applyNumberFormat="1" applyFont="1" applyFill="1" applyBorder="1" applyProtection="1"/>
    <xf numFmtId="165" fontId="5" fillId="11" borderId="3" xfId="2" applyNumberFormat="1" applyFont="1" applyFill="1" applyBorder="1" applyAlignment="1" applyProtection="1">
      <alignment horizontal="left" wrapText="1"/>
    </xf>
    <xf numFmtId="165" fontId="11" fillId="11" borderId="3" xfId="2" applyNumberFormat="1" applyFont="1" applyFill="1" applyBorder="1" applyAlignment="1" applyProtection="1">
      <alignment horizontal="left" wrapText="1"/>
    </xf>
    <xf numFmtId="165" fontId="3" fillId="0" borderId="3" xfId="2" applyNumberFormat="1" applyFont="1" applyFill="1" applyBorder="1" applyAlignment="1" applyProtection="1">
      <alignment horizontal="center" vertical="top" wrapText="1"/>
      <protection locked="0"/>
    </xf>
    <xf numFmtId="165" fontId="8" fillId="0" borderId="3" xfId="1" applyNumberFormat="1" applyFont="1" applyFill="1" applyBorder="1" applyAlignment="1" applyProtection="1">
      <alignment horizontal="left" vertical="top" wrapText="1"/>
      <protection locked="0"/>
    </xf>
    <xf numFmtId="165" fontId="4" fillId="0" borderId="3" xfId="2" applyNumberFormat="1" applyFont="1" applyFill="1" applyBorder="1" applyAlignment="1" applyProtection="1">
      <alignment horizontal="left"/>
    </xf>
    <xf numFmtId="165" fontId="5" fillId="0" borderId="3" xfId="2" applyNumberFormat="1" applyFont="1" applyFill="1" applyBorder="1" applyAlignment="1" applyProtection="1">
      <alignment horizontal="left"/>
      <protection locked="0"/>
    </xf>
    <xf numFmtId="165" fontId="11" fillId="0" borderId="3" xfId="2" applyNumberFormat="1" applyFont="1" applyFill="1" applyBorder="1" applyAlignment="1" applyProtection="1">
      <alignment horizontal="left"/>
      <protection locked="0"/>
    </xf>
    <xf numFmtId="165" fontId="3" fillId="2" borderId="3" xfId="2" applyNumberFormat="1" applyFont="1" applyFill="1" applyBorder="1" applyAlignment="1" applyProtection="1">
      <alignment horizontal="left"/>
      <protection locked="0"/>
    </xf>
    <xf numFmtId="165" fontId="15" fillId="0" borderId="0" xfId="2" applyNumberFormat="1" applyFont="1" applyFill="1" applyProtection="1">
      <protection locked="0"/>
    </xf>
    <xf numFmtId="165" fontId="3" fillId="2" borderId="3" xfId="2" applyNumberFormat="1" applyFont="1" applyFill="1" applyBorder="1" applyAlignment="1" applyProtection="1">
      <alignment horizontal="center" vertical="top" wrapText="1"/>
      <protection locked="0"/>
    </xf>
    <xf numFmtId="165" fontId="4" fillId="2" borderId="3" xfId="2" applyNumberFormat="1" applyFont="1" applyFill="1" applyBorder="1" applyAlignment="1" applyProtection="1">
      <alignment horizontal="left"/>
    </xf>
    <xf numFmtId="165" fontId="5" fillId="2" borderId="3" xfId="2" applyNumberFormat="1" applyFont="1" applyFill="1" applyBorder="1" applyAlignment="1" applyProtection="1">
      <alignment horizontal="left"/>
      <protection locked="0"/>
    </xf>
    <xf numFmtId="165" fontId="11" fillId="2" borderId="3" xfId="2" applyNumberFormat="1" applyFont="1" applyFill="1" applyBorder="1" applyAlignment="1" applyProtection="1">
      <alignment horizontal="left"/>
      <protection locked="0"/>
    </xf>
    <xf numFmtId="0" fontId="8" fillId="11" borderId="3" xfId="3" applyFont="1" applyFill="1" applyBorder="1" applyAlignment="1" applyProtection="1">
      <alignment horizontal="left" vertical="top" wrapText="1"/>
      <protection locked="0"/>
    </xf>
    <xf numFmtId="0" fontId="8" fillId="0" borderId="3" xfId="3" applyFont="1" applyBorder="1" applyAlignment="1" applyProtection="1">
      <alignment horizontal="left" vertical="top" wrapText="1"/>
      <protection locked="0"/>
    </xf>
    <xf numFmtId="165" fontId="7" fillId="2" borderId="3" xfId="2" applyNumberFormat="1" applyFont="1" applyFill="1" applyBorder="1" applyProtection="1"/>
    <xf numFmtId="165" fontId="5" fillId="12" borderId="3" xfId="2" applyNumberFormat="1" applyFont="1" applyFill="1" applyBorder="1" applyAlignment="1" applyProtection="1">
      <alignment horizontal="left"/>
    </xf>
    <xf numFmtId="165" fontId="3" fillId="13" borderId="0" xfId="2" applyNumberFormat="1" applyFont="1" applyFill="1" applyBorder="1" applyAlignment="1" applyProtection="1">
      <alignment horizontal="center" vertical="center" wrapText="1"/>
    </xf>
    <xf numFmtId="165" fontId="3" fillId="2" borderId="0" xfId="2" applyNumberFormat="1" applyFont="1" applyFill="1" applyBorder="1" applyAlignment="1" applyProtection="1">
      <alignment horizontal="center" vertical="center" wrapText="1"/>
      <protection locked="0"/>
    </xf>
    <xf numFmtId="165" fontId="3" fillId="6" borderId="3" xfId="2" applyNumberFormat="1" applyFont="1" applyFill="1" applyBorder="1" applyAlignment="1" applyProtection="1">
      <alignment horizontal="center" vertical="top" wrapText="1"/>
      <protection locked="0"/>
    </xf>
    <xf numFmtId="0" fontId="8" fillId="6" borderId="3" xfId="3" applyFont="1" applyFill="1" applyBorder="1" applyAlignment="1" applyProtection="1">
      <alignment horizontal="left" vertical="top" wrapText="1"/>
      <protection locked="0"/>
    </xf>
    <xf numFmtId="165" fontId="11" fillId="2" borderId="3" xfId="2" applyNumberFormat="1" applyFont="1" applyFill="1" applyBorder="1" applyAlignment="1" applyProtection="1">
      <alignment horizontal="left" wrapText="1"/>
    </xf>
    <xf numFmtId="165" fontId="3" fillId="2" borderId="0" xfId="2" applyNumberFormat="1" applyFont="1" applyFill="1" applyProtection="1">
      <protection locked="0"/>
    </xf>
    <xf numFmtId="165" fontId="3" fillId="0" borderId="3" xfId="2" applyNumberFormat="1" applyFont="1" applyFill="1" applyBorder="1" applyAlignment="1" applyProtection="1">
      <alignment horizontal="left" vertical="top" wrapText="1"/>
      <protection locked="0"/>
    </xf>
    <xf numFmtId="165" fontId="4" fillId="2" borderId="3" xfId="2" applyNumberFormat="1" applyFont="1" applyFill="1" applyBorder="1" applyAlignment="1" applyProtection="1">
      <alignment horizontal="left" wrapText="1"/>
    </xf>
    <xf numFmtId="165" fontId="5" fillId="11" borderId="3" xfId="2" applyNumberFormat="1" applyFont="1" applyFill="1" applyBorder="1" applyAlignment="1" applyProtection="1">
      <alignment horizontal="left" vertical="top" wrapText="1"/>
    </xf>
    <xf numFmtId="165" fontId="11" fillId="11" borderId="3" xfId="2" applyNumberFormat="1" applyFont="1" applyFill="1" applyBorder="1" applyAlignment="1" applyProtection="1">
      <alignment horizontal="left" vertical="top" wrapText="1"/>
    </xf>
    <xf numFmtId="165" fontId="3" fillId="2" borderId="3" xfId="2" applyNumberFormat="1" applyFont="1" applyFill="1" applyBorder="1" applyAlignment="1" applyProtection="1">
      <alignment horizontal="left" vertical="top" wrapText="1"/>
      <protection locked="0"/>
    </xf>
    <xf numFmtId="9" fontId="9" fillId="0" borderId="3" xfId="4" applyFont="1" applyFill="1" applyBorder="1" applyAlignment="1" applyProtection="1">
      <alignment horizontal="left" vertical="top" wrapText="1"/>
      <protection locked="0"/>
    </xf>
    <xf numFmtId="165" fontId="7" fillId="14" borderId="3" xfId="2" applyNumberFormat="1" applyFont="1" applyFill="1" applyBorder="1" applyAlignment="1" applyProtection="1">
      <alignment horizontal="left"/>
    </xf>
    <xf numFmtId="165" fontId="5" fillId="14" borderId="3" xfId="2" applyNumberFormat="1" applyFont="1" applyFill="1" applyBorder="1" applyAlignment="1" applyProtection="1">
      <alignment horizontal="left"/>
      <protection locked="0"/>
    </xf>
    <xf numFmtId="165" fontId="5" fillId="12" borderId="3" xfId="2" applyNumberFormat="1" applyFont="1" applyFill="1" applyBorder="1" applyAlignment="1" applyProtection="1">
      <alignment horizontal="left" vertical="top" wrapText="1"/>
    </xf>
    <xf numFmtId="167" fontId="3" fillId="0" borderId="3" xfId="2" applyNumberFormat="1" applyFont="1" applyFill="1" applyBorder="1" applyAlignment="1" applyProtection="1">
      <alignment horizontal="center" vertical="top" wrapText="1"/>
      <protection locked="0"/>
    </xf>
    <xf numFmtId="165" fontId="8" fillId="0" borderId="3" xfId="2" applyNumberFormat="1" applyFont="1" applyFill="1" applyBorder="1" applyAlignment="1" applyProtection="1">
      <alignment horizontal="left" vertical="top" wrapText="1"/>
      <protection locked="0"/>
    </xf>
    <xf numFmtId="165" fontId="7" fillId="0" borderId="3" xfId="2" applyNumberFormat="1" applyFont="1" applyFill="1" applyBorder="1" applyAlignment="1" applyProtection="1">
      <alignment horizontal="left"/>
    </xf>
    <xf numFmtId="165" fontId="9" fillId="0" borderId="3" xfId="2" applyNumberFormat="1" applyFont="1" applyFill="1" applyBorder="1" applyAlignment="1" applyProtection="1">
      <alignment horizontal="left" vertical="top" wrapText="1"/>
      <protection locked="0"/>
    </xf>
    <xf numFmtId="165" fontId="4" fillId="14" borderId="3" xfId="2" applyNumberFormat="1" applyFont="1" applyFill="1" applyBorder="1" applyProtection="1"/>
    <xf numFmtId="165" fontId="3" fillId="15" borderId="3" xfId="2" applyNumberFormat="1" applyFont="1" applyFill="1" applyBorder="1" applyAlignment="1" applyProtection="1">
      <alignment horizontal="left" vertical="top" wrapText="1"/>
      <protection locked="0"/>
    </xf>
    <xf numFmtId="165" fontId="3" fillId="0" borderId="3" xfId="1" applyNumberFormat="1" applyFont="1" applyFill="1" applyBorder="1" applyAlignment="1" applyProtection="1">
      <alignment horizontal="center" vertical="top" wrapText="1"/>
      <protection locked="0"/>
    </xf>
    <xf numFmtId="165" fontId="9" fillId="16" borderId="3" xfId="1" applyNumberFormat="1" applyFont="1" applyFill="1" applyBorder="1" applyAlignment="1" applyProtection="1">
      <alignment horizontal="left" vertical="top" wrapText="1"/>
      <protection locked="0"/>
    </xf>
    <xf numFmtId="165" fontId="3" fillId="14" borderId="3" xfId="2" applyNumberFormat="1" applyFont="1" applyFill="1" applyBorder="1" applyProtection="1">
      <protection locked="0"/>
    </xf>
    <xf numFmtId="165" fontId="3" fillId="2" borderId="3" xfId="2" applyNumberFormat="1" applyFont="1" applyFill="1" applyBorder="1" applyProtection="1">
      <protection locked="0"/>
    </xf>
    <xf numFmtId="165" fontId="4" fillId="14" borderId="3" xfId="2" applyNumberFormat="1" applyFont="1" applyFill="1" applyBorder="1" applyProtection="1">
      <protection locked="0"/>
    </xf>
    <xf numFmtId="165" fontId="18" fillId="0" borderId="3" xfId="2" applyNumberFormat="1" applyFont="1" applyFill="1" applyBorder="1" applyAlignment="1" applyProtection="1">
      <alignment horizontal="left" vertical="top" wrapText="1"/>
      <protection locked="0"/>
    </xf>
    <xf numFmtId="165" fontId="7" fillId="2" borderId="3" xfId="2" applyNumberFormat="1" applyFont="1" applyFill="1" applyBorder="1" applyAlignment="1" applyProtection="1">
      <alignment horizontal="left"/>
    </xf>
    <xf numFmtId="165" fontId="5" fillId="12" borderId="3" xfId="2" applyNumberFormat="1" applyFont="1" applyFill="1" applyBorder="1" applyAlignment="1" applyProtection="1">
      <alignment horizontal="left"/>
      <protection locked="0"/>
    </xf>
    <xf numFmtId="165" fontId="3" fillId="12" borderId="3" xfId="2" applyNumberFormat="1" applyFont="1" applyFill="1" applyBorder="1" applyAlignment="1" applyProtection="1">
      <alignment horizontal="left"/>
      <protection locked="0"/>
    </xf>
    <xf numFmtId="165" fontId="8" fillId="12" borderId="0" xfId="2" applyNumberFormat="1" applyFont="1" applyFill="1" applyProtection="1">
      <protection locked="0"/>
    </xf>
    <xf numFmtId="165" fontId="19" fillId="2" borderId="3" xfId="2" applyNumberFormat="1" applyFont="1" applyFill="1" applyBorder="1" applyAlignment="1" applyProtection="1">
      <alignment horizontal="left"/>
      <protection locked="0"/>
    </xf>
    <xf numFmtId="165" fontId="5" fillId="2" borderId="3" xfId="2" applyNumberFormat="1" applyFont="1" applyFill="1" applyBorder="1" applyAlignment="1" applyProtection="1">
      <alignment horizontal="left" vertical="top" wrapText="1"/>
      <protection locked="0"/>
    </xf>
    <xf numFmtId="165" fontId="11" fillId="2" borderId="3" xfId="2" applyNumberFormat="1" applyFont="1" applyFill="1" applyBorder="1" applyAlignment="1" applyProtection="1">
      <alignment horizontal="left" vertical="top" wrapText="1"/>
      <protection locked="0"/>
    </xf>
    <xf numFmtId="49" fontId="20" fillId="12" borderId="3" xfId="2" applyNumberFormat="1" applyFont="1" applyFill="1" applyBorder="1" applyAlignment="1" applyProtection="1">
      <alignment horizontal="center" vertical="top" wrapText="1"/>
      <protection locked="0"/>
    </xf>
    <xf numFmtId="165" fontId="21" fillId="12" borderId="3" xfId="2" applyNumberFormat="1" applyFont="1" applyFill="1" applyBorder="1" applyProtection="1">
      <protection locked="0"/>
    </xf>
    <xf numFmtId="165" fontId="4" fillId="12" borderId="3" xfId="2" applyNumberFormat="1" applyFont="1" applyFill="1" applyBorder="1" applyProtection="1"/>
    <xf numFmtId="165" fontId="11" fillId="12" borderId="3" xfId="2" applyNumberFormat="1" applyFont="1" applyFill="1" applyBorder="1" applyAlignment="1" applyProtection="1">
      <alignment horizontal="left"/>
      <protection locked="0"/>
    </xf>
    <xf numFmtId="165" fontId="22" fillId="12" borderId="3" xfId="2" applyNumberFormat="1" applyFont="1" applyFill="1" applyBorder="1" applyAlignment="1" applyProtection="1">
      <alignment horizontal="left"/>
      <protection locked="0"/>
    </xf>
    <xf numFmtId="165" fontId="20" fillId="12" borderId="3" xfId="2" applyNumberFormat="1" applyFont="1" applyFill="1" applyBorder="1" applyAlignment="1" applyProtection="1">
      <alignment horizontal="left"/>
      <protection locked="0"/>
    </xf>
    <xf numFmtId="165" fontId="20" fillId="2" borderId="0" xfId="2" applyNumberFormat="1" applyFont="1" applyFill="1" applyBorder="1" applyAlignment="1" applyProtection="1">
      <alignment horizontal="center" vertical="center" wrapText="1"/>
      <protection locked="0"/>
    </xf>
    <xf numFmtId="165" fontId="23" fillId="12" borderId="0" xfId="2" applyNumberFormat="1" applyFont="1" applyFill="1" applyProtection="1">
      <protection locked="0"/>
    </xf>
    <xf numFmtId="165" fontId="21" fillId="12" borderId="0" xfId="2" applyNumberFormat="1" applyFont="1" applyFill="1" applyProtection="1">
      <protection locked="0"/>
    </xf>
    <xf numFmtId="165" fontId="7" fillId="12" borderId="3" xfId="2" applyNumberFormat="1" applyFont="1" applyFill="1" applyBorder="1" applyAlignment="1" applyProtection="1">
      <alignment horizontal="left"/>
    </xf>
    <xf numFmtId="165" fontId="5" fillId="9" borderId="3" xfId="2" applyNumberFormat="1" applyFont="1" applyFill="1" applyBorder="1" applyAlignment="1" applyProtection="1">
      <alignment horizontal="left"/>
      <protection locked="0"/>
    </xf>
    <xf numFmtId="165" fontId="21" fillId="12" borderId="3" xfId="2" applyNumberFormat="1" applyFont="1" applyFill="1" applyBorder="1" applyAlignment="1" applyProtection="1">
      <alignment horizontal="left" vertical="top" wrapText="1"/>
      <protection locked="0"/>
    </xf>
    <xf numFmtId="165" fontId="4" fillId="12" borderId="3" xfId="2" applyNumberFormat="1" applyFont="1" applyFill="1" applyBorder="1" applyProtection="1">
      <protection locked="0"/>
    </xf>
    <xf numFmtId="167" fontId="3" fillId="7" borderId="3" xfId="2" applyNumberFormat="1" applyFont="1" applyFill="1" applyBorder="1" applyAlignment="1" applyProtection="1">
      <alignment horizontal="center" vertical="top" wrapText="1"/>
      <protection locked="0"/>
    </xf>
    <xf numFmtId="165" fontId="4" fillId="2" borderId="3" xfId="2" applyNumberFormat="1" applyFont="1" applyFill="1" applyBorder="1" applyProtection="1"/>
    <xf numFmtId="165" fontId="19" fillId="0" borderId="3" xfId="2" applyNumberFormat="1" applyFont="1" applyFill="1" applyBorder="1" applyAlignment="1" applyProtection="1">
      <alignment horizontal="left"/>
      <protection locked="0"/>
    </xf>
    <xf numFmtId="165" fontId="25" fillId="7" borderId="3" xfId="2" applyNumberFormat="1" applyFont="1" applyFill="1" applyBorder="1" applyAlignment="1" applyProtection="1">
      <alignment horizontal="left" vertical="top" wrapText="1"/>
      <protection locked="0"/>
    </xf>
    <xf numFmtId="165" fontId="22" fillId="2" borderId="3" xfId="2" applyNumberFormat="1" applyFont="1" applyFill="1" applyBorder="1" applyAlignment="1" applyProtection="1">
      <alignment horizontal="left"/>
      <protection locked="0"/>
    </xf>
    <xf numFmtId="0" fontId="3" fillId="2" borderId="3" xfId="3" applyFont="1" applyFill="1" applyBorder="1" applyAlignment="1" applyProtection="1">
      <alignment horizontal="left" vertical="top" wrapText="1"/>
      <protection locked="0"/>
    </xf>
    <xf numFmtId="165" fontId="3" fillId="2" borderId="0" xfId="2" applyNumberFormat="1" applyFont="1" applyFill="1" applyAlignment="1" applyProtection="1">
      <alignment horizontal="center" vertical="center" wrapText="1"/>
      <protection locked="0"/>
    </xf>
    <xf numFmtId="165" fontId="3" fillId="11" borderId="5" xfId="2" applyNumberFormat="1" applyFont="1" applyFill="1" applyBorder="1" applyAlignment="1" applyProtection="1">
      <alignment horizontal="center" vertical="top" wrapText="1"/>
      <protection locked="0"/>
    </xf>
    <xf numFmtId="165" fontId="3" fillId="11" borderId="5" xfId="2" applyNumberFormat="1" applyFont="1" applyFill="1" applyBorder="1" applyAlignment="1" applyProtection="1">
      <alignment horizontal="left" vertical="top" wrapText="1"/>
      <protection locked="0"/>
    </xf>
    <xf numFmtId="165" fontId="4" fillId="11" borderId="5" xfId="2" applyNumberFormat="1" applyFont="1" applyFill="1" applyBorder="1" applyProtection="1"/>
    <xf numFmtId="165" fontId="3" fillId="11" borderId="5" xfId="2" applyNumberFormat="1" applyFont="1" applyFill="1" applyBorder="1" applyProtection="1"/>
    <xf numFmtId="165" fontId="8" fillId="4" borderId="0" xfId="2" applyNumberFormat="1" applyFont="1" applyFill="1" applyProtection="1">
      <protection locked="0"/>
    </xf>
    <xf numFmtId="165" fontId="8" fillId="0" borderId="0" xfId="5" applyNumberFormat="1" applyFont="1" applyFill="1" applyProtection="1">
      <protection locked="0"/>
    </xf>
    <xf numFmtId="165" fontId="4" fillId="0" borderId="0" xfId="5" applyNumberFormat="1" applyFont="1" applyFill="1" applyAlignment="1" applyProtection="1">
      <alignment horizontal="left"/>
      <protection locked="0"/>
    </xf>
    <xf numFmtId="165" fontId="4" fillId="0" borderId="0" xfId="5" applyNumberFormat="1" applyFont="1" applyFill="1" applyProtection="1">
      <protection locked="0"/>
    </xf>
    <xf numFmtId="165" fontId="5" fillId="0" borderId="0" xfId="5" applyNumberFormat="1" applyFont="1" applyFill="1" applyProtection="1">
      <protection locked="0"/>
    </xf>
    <xf numFmtId="165" fontId="6" fillId="0" borderId="0" xfId="5" applyNumberFormat="1" applyFont="1" applyFill="1" applyProtection="1">
      <protection locked="0"/>
    </xf>
    <xf numFmtId="165" fontId="7" fillId="0" borderId="0" xfId="5" applyNumberFormat="1" applyFont="1" applyFill="1" applyProtection="1">
      <protection locked="0"/>
    </xf>
    <xf numFmtId="165" fontId="13" fillId="0" borderId="0" xfId="5" applyNumberFormat="1" applyFont="1" applyFill="1" applyProtection="1">
      <protection locked="0"/>
    </xf>
    <xf numFmtId="165" fontId="3" fillId="0" borderId="0" xfId="5" applyNumberFormat="1" applyFont="1" applyFill="1" applyAlignment="1" applyProtection="1">
      <alignment horizontal="center"/>
      <protection locked="0"/>
    </xf>
    <xf numFmtId="165" fontId="3" fillId="0" borderId="0" xfId="5" applyNumberFormat="1" applyFont="1" applyFill="1" applyAlignment="1" applyProtection="1">
      <alignment horizontal="left"/>
      <protection locked="0"/>
    </xf>
    <xf numFmtId="165" fontId="3" fillId="0" borderId="0" xfId="2" applyNumberFormat="1" applyFont="1" applyFill="1" applyAlignment="1" applyProtection="1">
      <alignment horizontal="left"/>
      <protection locked="0"/>
    </xf>
    <xf numFmtId="165" fontId="3" fillId="0" borderId="0" xfId="2" applyNumberFormat="1" applyFont="1" applyFill="1" applyBorder="1" applyAlignment="1" applyProtection="1">
      <alignment horizontal="left"/>
      <protection locked="0"/>
    </xf>
    <xf numFmtId="165" fontId="24" fillId="2" borderId="0" xfId="2" applyNumberFormat="1" applyFont="1" applyFill="1" applyBorder="1" applyAlignment="1" applyProtection="1">
      <alignment horizontal="left"/>
      <protection locked="0"/>
    </xf>
    <xf numFmtId="165" fontId="28" fillId="14" borderId="2" xfId="1" applyNumberFormat="1" applyFont="1" applyFill="1" applyBorder="1" applyAlignment="1" applyProtection="1">
      <alignment horizontal="center" vertical="center" wrapText="1"/>
    </xf>
    <xf numFmtId="165" fontId="11" fillId="0" borderId="0" xfId="1" applyNumberFormat="1" applyFont="1" applyFill="1" applyBorder="1" applyAlignment="1" applyProtection="1">
      <alignment horizontal="left"/>
      <protection locked="0"/>
    </xf>
    <xf numFmtId="165" fontId="5" fillId="0" borderId="0" xfId="1" applyNumberFormat="1" applyFont="1" applyFill="1" applyAlignment="1" applyProtection="1">
      <alignment horizontal="left"/>
      <protection locked="0"/>
    </xf>
    <xf numFmtId="165" fontId="5" fillId="0" borderId="0" xfId="1" applyNumberFormat="1" applyFont="1" applyFill="1" applyProtection="1">
      <protection locked="0"/>
    </xf>
    <xf numFmtId="165" fontId="6" fillId="0" borderId="0" xfId="1" applyNumberFormat="1" applyFont="1" applyFill="1" applyProtection="1">
      <protection locked="0"/>
    </xf>
    <xf numFmtId="165" fontId="7" fillId="0" borderId="0" xfId="1" applyNumberFormat="1" applyFont="1" applyFill="1" applyProtection="1">
      <protection locked="0"/>
    </xf>
    <xf numFmtId="165" fontId="30" fillId="0" borderId="0" xfId="1" applyNumberFormat="1" applyFont="1" applyFill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2" fillId="2" borderId="0" xfId="0" applyFont="1" applyFill="1" applyProtection="1">
      <protection locked="0"/>
    </xf>
    <xf numFmtId="165" fontId="9" fillId="2" borderId="4" xfId="2" applyNumberFormat="1" applyFont="1" applyFill="1" applyBorder="1" applyAlignment="1" applyProtection="1">
      <alignment horizontal="center" vertical="center" wrapText="1"/>
      <protection locked="0"/>
    </xf>
    <xf numFmtId="165" fontId="8" fillId="0" borderId="0" xfId="2" applyNumberFormat="1" applyFont="1" applyFill="1" applyAlignment="1" applyProtection="1">
      <alignment horizontal="center"/>
      <protection locked="0"/>
    </xf>
    <xf numFmtId="165" fontId="8" fillId="0" borderId="0" xfId="2" applyNumberFormat="1" applyFont="1" applyFill="1" applyAlignment="1" applyProtection="1">
      <alignment horizontal="center" vertical="center"/>
      <protection locked="0"/>
    </xf>
    <xf numFmtId="165" fontId="3" fillId="0" borderId="0" xfId="2" applyNumberFormat="1" applyFont="1" applyFill="1" applyAlignment="1" applyProtection="1">
      <alignment horizontal="center" vertical="center"/>
      <protection locked="0"/>
    </xf>
    <xf numFmtId="165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9" fillId="0" borderId="3" xfId="2" applyNumberFormat="1" applyFont="1" applyFill="1" applyBorder="1" applyAlignment="1" applyProtection="1">
      <alignment horizontal="center" vertical="top" wrapText="1"/>
      <protection locked="0"/>
    </xf>
    <xf numFmtId="165" fontId="9" fillId="11" borderId="3" xfId="2" applyNumberFormat="1" applyFont="1" applyFill="1" applyBorder="1" applyAlignment="1" applyProtection="1">
      <alignment horizontal="center" vertical="top" wrapText="1"/>
      <protection locked="0"/>
    </xf>
    <xf numFmtId="165" fontId="9" fillId="2" borderId="3" xfId="2" applyNumberFormat="1" applyFont="1" applyFill="1" applyBorder="1" applyAlignment="1" applyProtection="1">
      <alignment horizontal="center" vertical="top" wrapText="1"/>
      <protection locked="0"/>
    </xf>
    <xf numFmtId="0" fontId="9" fillId="11" borderId="3" xfId="3" applyFont="1" applyFill="1" applyBorder="1" applyAlignment="1" applyProtection="1">
      <alignment horizontal="left" vertical="top" wrapText="1"/>
      <protection locked="0"/>
    </xf>
    <xf numFmtId="165" fontId="4" fillId="15" borderId="3" xfId="2" applyNumberFormat="1" applyFont="1" applyFill="1" applyBorder="1" applyAlignment="1" applyProtection="1">
      <alignment horizontal="center" vertical="center" wrapText="1"/>
      <protection locked="0"/>
    </xf>
    <xf numFmtId="165" fontId="11" fillId="12" borderId="3" xfId="2" applyNumberFormat="1" applyFont="1" applyFill="1" applyBorder="1" applyAlignment="1" applyProtection="1">
      <alignment horizontal="left" wrapText="1"/>
    </xf>
    <xf numFmtId="0" fontId="27" fillId="3" borderId="0" xfId="0" applyFont="1" applyFill="1" applyAlignment="1" applyProtection="1">
      <alignment horizontal="left"/>
      <protection locked="0"/>
    </xf>
    <xf numFmtId="0" fontId="27" fillId="3" borderId="0" xfId="0" applyFont="1" applyFill="1" applyAlignment="1" applyProtection="1">
      <alignment horizont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165" fontId="7" fillId="14" borderId="3" xfId="2" applyNumberFormat="1" applyFont="1" applyFill="1" applyBorder="1" applyAlignment="1" applyProtection="1">
      <alignment horizontal="left"/>
      <protection locked="0"/>
    </xf>
    <xf numFmtId="165" fontId="5" fillId="2" borderId="3" xfId="2" applyNumberFormat="1" applyFont="1" applyFill="1" applyBorder="1" applyAlignment="1" applyProtection="1">
      <alignment horizontal="left" wrapText="1"/>
      <protection locked="0"/>
    </xf>
    <xf numFmtId="165" fontId="11" fillId="2" borderId="3" xfId="2" applyNumberFormat="1" applyFont="1" applyFill="1" applyBorder="1" applyAlignment="1" applyProtection="1">
      <alignment horizontal="left" wrapText="1"/>
      <protection locked="0"/>
    </xf>
    <xf numFmtId="0" fontId="27" fillId="2" borderId="0" xfId="0" applyFont="1" applyFill="1" applyAlignment="1" applyProtection="1">
      <alignment horizontal="left"/>
      <protection locked="0"/>
    </xf>
    <xf numFmtId="165" fontId="7" fillId="2" borderId="3" xfId="2" applyNumberFormat="1" applyFont="1" applyFill="1" applyBorder="1" applyAlignment="1" applyProtection="1">
      <alignment horizontal="left"/>
      <protection locked="0"/>
    </xf>
    <xf numFmtId="165" fontId="11" fillId="12" borderId="3" xfId="2" applyNumberFormat="1" applyFont="1" applyFill="1" applyBorder="1" applyAlignment="1" applyProtection="1">
      <alignment horizontal="left"/>
    </xf>
    <xf numFmtId="165" fontId="11" fillId="2" borderId="3" xfId="2" applyNumberFormat="1" applyFont="1" applyFill="1" applyBorder="1" applyAlignment="1" applyProtection="1">
      <alignment horizontal="left"/>
    </xf>
    <xf numFmtId="0" fontId="29" fillId="9" borderId="0" xfId="0" applyFont="1" applyFill="1" applyAlignment="1">
      <alignment vertical="center"/>
    </xf>
    <xf numFmtId="165" fontId="11" fillId="12" borderId="3" xfId="2" applyNumberFormat="1" applyFont="1" applyFill="1" applyBorder="1" applyAlignment="1" applyProtection="1">
      <alignment horizontal="left" vertical="top" wrapText="1"/>
    </xf>
    <xf numFmtId="165" fontId="23" fillId="9" borderId="0" xfId="2" applyNumberFormat="1" applyFont="1" applyFill="1" applyProtection="1"/>
    <xf numFmtId="165" fontId="18" fillId="2" borderId="3" xfId="2" applyNumberFormat="1" applyFont="1" applyFill="1" applyBorder="1" applyAlignment="1" applyProtection="1">
      <alignment horizontal="left"/>
    </xf>
    <xf numFmtId="165" fontId="19" fillId="12" borderId="3" xfId="2" applyNumberFormat="1" applyFont="1" applyFill="1" applyBorder="1" applyAlignment="1" applyProtection="1">
      <alignment horizontal="left"/>
    </xf>
    <xf numFmtId="165" fontId="3" fillId="0" borderId="0" xfId="5" applyNumberFormat="1" applyFont="1" applyFill="1" applyAlignment="1" applyProtection="1">
      <alignment horizontal="center" vertical="center" wrapText="1"/>
      <protection locked="0"/>
    </xf>
    <xf numFmtId="0" fontId="8" fillId="0" borderId="0" xfId="6" applyFont="1" applyAlignment="1" applyProtection="1">
      <alignment wrapText="1"/>
      <protection locked="0"/>
    </xf>
    <xf numFmtId="165" fontId="4" fillId="4" borderId="3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165" fontId="3" fillId="15" borderId="3" xfId="2" applyNumberFormat="1" applyFont="1" applyFill="1" applyBorder="1" applyAlignment="1" applyProtection="1">
      <alignment horizontal="center" vertical="center" wrapText="1"/>
      <protection locked="0"/>
    </xf>
    <xf numFmtId="0" fontId="35" fillId="15" borderId="3" xfId="0" applyFont="1" applyFill="1" applyBorder="1" applyAlignment="1" applyProtection="1">
      <alignment horizontal="center" vertical="center" wrapText="1"/>
      <protection locked="0"/>
    </xf>
    <xf numFmtId="165" fontId="4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165" fontId="4" fillId="5" borderId="3" xfId="2" applyNumberFormat="1" applyFont="1" applyFill="1" applyBorder="1" applyAlignment="1" applyProtection="1">
      <alignment horizontal="center" vertical="center" wrapText="1"/>
      <protection locked="0"/>
    </xf>
    <xf numFmtId="0" fontId="27" fillId="5" borderId="3" xfId="0" applyFont="1" applyFill="1" applyBorder="1" applyAlignment="1" applyProtection="1">
      <alignment horizontal="center" vertical="center" wrapText="1"/>
      <protection locked="0"/>
    </xf>
  </cellXfs>
  <cellStyles count="7">
    <cellStyle name="Comma" xfId="1" builtinId="3"/>
    <cellStyle name="Comma 3" xfId="2" xr:uid="{7215EEBE-6778-4B90-944F-8D4032A56F96}"/>
    <cellStyle name="Normal" xfId="0" builtinId="0"/>
    <cellStyle name="Normal 2" xfId="6" xr:uid="{E6D44674-665D-4FDA-AE54-08C06FB67071}"/>
    <cellStyle name="Normal_buget aprobat finante" xfId="3" xr:uid="{FFA38B5C-6A86-448B-944F-D9293F857C74}"/>
    <cellStyle name="Percent 2" xfId="4" xr:uid="{FF7A9616-50AE-4C04-ACA1-F92167413E73}"/>
    <cellStyle name="Virgulă 2" xfId="5" xr:uid="{80E0BF2D-6B72-4E0E-A538-408516BEE3BC}"/>
  </cellStyles>
  <dxfs count="0"/>
  <tableStyles count="0" defaultTableStyle="TableStyleMedium2" defaultPivotStyle="PivotStyleLight16"/>
  <colors>
    <mruColors>
      <color rgb="FF3366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50FA-496B-4B04-82BC-7666A6836EDC}">
  <dimension ref="A1:HS142"/>
  <sheetViews>
    <sheetView tabSelected="1" view="pageBreakPreview" topLeftCell="A4" zoomScale="70" zoomScaleNormal="70" zoomScaleSheetLayoutView="70" workbookViewId="0">
      <pane xSplit="3" ySplit="4" topLeftCell="D84" activePane="bottomRight" state="frozen"/>
      <selection activeCell="B4" sqref="B4"/>
      <selection pane="topRight" activeCell="E4" sqref="E4"/>
      <selection pane="bottomLeft" activeCell="B13" sqref="B13"/>
      <selection pane="bottomRight" activeCell="I95" sqref="I95"/>
    </sheetView>
  </sheetViews>
  <sheetFormatPr defaultRowHeight="12.75" customHeight="1" x14ac:dyDescent="0.35"/>
  <cols>
    <col min="1" max="1" width="16.42578125" style="8" customWidth="1"/>
    <col min="2" max="2" width="55.140625" style="2" customWidth="1"/>
    <col min="3" max="3" width="15.5703125" style="3" customWidth="1"/>
    <col min="4" max="5" width="13" style="3" customWidth="1"/>
    <col min="6" max="7" width="13.140625" style="4" customWidth="1"/>
    <col min="8" max="8" width="15.7109375" style="4" customWidth="1"/>
    <col min="9" max="9" width="16.85546875" style="4" customWidth="1"/>
    <col min="10" max="10" width="14.28515625" style="5" customWidth="1"/>
    <col min="11" max="11" width="14" style="5" customWidth="1"/>
    <col min="12" max="12" width="13.28515625" style="5" customWidth="1"/>
    <col min="13" max="13" width="12.28515625" style="5" customWidth="1"/>
    <col min="14" max="14" width="12.7109375" style="5" customWidth="1"/>
    <col min="15" max="15" width="12.5703125" style="6" customWidth="1"/>
    <col min="16" max="17" width="13.140625" style="6" customWidth="1"/>
    <col min="18" max="18" width="13.42578125" style="6" customWidth="1"/>
    <col min="19" max="19" width="15.7109375" style="6" customWidth="1"/>
    <col min="20" max="20" width="14.28515625" style="6" customWidth="1"/>
    <col min="21" max="21" width="12.85546875" style="6" customWidth="1"/>
    <col min="22" max="22" width="13.140625" style="6" customWidth="1"/>
    <col min="23" max="23" width="13.42578125" style="6" customWidth="1"/>
    <col min="24" max="24" width="14.85546875" style="6" customWidth="1"/>
    <col min="25" max="25" width="17.28515625" style="6" customWidth="1"/>
    <col min="26" max="26" width="11.140625" style="6" customWidth="1"/>
    <col min="27" max="27" width="10.42578125" style="6" customWidth="1"/>
    <col min="28" max="28" width="10.85546875" style="6" customWidth="1"/>
    <col min="29" max="29" width="10.140625" style="6" customWidth="1"/>
    <col min="30" max="30" width="12.85546875" style="6" customWidth="1"/>
    <col min="31" max="31" width="11" style="6" customWidth="1"/>
    <col min="32" max="32" width="16" style="6" customWidth="1"/>
    <col min="33" max="33" width="11.5703125" style="6" customWidth="1"/>
    <col min="34" max="34" width="11.28515625" style="7" customWidth="1"/>
    <col min="35" max="35" width="12" style="7" customWidth="1"/>
    <col min="36" max="36" width="12.85546875" style="7" customWidth="1"/>
    <col min="37" max="37" width="14.5703125" style="7" customWidth="1"/>
    <col min="38" max="38" width="11.85546875" style="7" customWidth="1"/>
    <col min="39" max="39" width="14" style="7" customWidth="1"/>
    <col min="40" max="40" width="23.42578125" style="7" customWidth="1"/>
    <col min="41" max="41" width="16.85546875" style="7" customWidth="1"/>
    <col min="42" max="42" width="26.28515625" style="7" customWidth="1"/>
    <col min="43" max="43" width="14.85546875" style="7" customWidth="1"/>
    <col min="44" max="44" width="21.7109375" style="8" customWidth="1"/>
    <col min="45" max="45" width="21.28515625" style="8" customWidth="1"/>
    <col min="46" max="46" width="16.140625" style="8" customWidth="1"/>
    <col min="47" max="47" width="17.28515625" style="8" customWidth="1"/>
    <col min="48" max="48" width="20.28515625" style="8" customWidth="1"/>
    <col min="49" max="49" width="12.7109375" style="8" customWidth="1"/>
    <col min="50" max="50" width="15.140625" style="8" hidden="1" customWidth="1"/>
    <col min="51" max="64" width="12.140625" style="112" customWidth="1"/>
    <col min="65" max="69" width="12.140625" style="8" customWidth="1"/>
    <col min="70" max="70" width="14.140625" style="8" customWidth="1"/>
    <col min="71" max="71" width="12.42578125" style="8" customWidth="1"/>
    <col min="72" max="72" width="12.7109375" style="8" customWidth="1"/>
    <col min="73" max="73" width="13.5703125" style="8" customWidth="1"/>
    <col min="74" max="74" width="14.7109375" style="8" customWidth="1"/>
    <col min="75" max="75" width="13.28515625" style="8" customWidth="1"/>
    <col min="76" max="76" width="14.42578125" style="8" customWidth="1"/>
    <col min="77" max="77" width="13.28515625" style="8" customWidth="1"/>
    <col min="78" max="78" width="12.140625" style="8" customWidth="1"/>
    <col min="79" max="79" width="13.85546875" style="8" customWidth="1"/>
    <col min="80" max="80" width="12.42578125" style="8" customWidth="1"/>
    <col min="81" max="81" width="11.85546875" style="8" customWidth="1"/>
    <col min="82" max="82" width="14.7109375" style="8" customWidth="1"/>
    <col min="83" max="83" width="16.42578125" style="8" customWidth="1"/>
    <col min="84" max="86" width="26.140625" style="8" customWidth="1"/>
    <col min="87" max="226" width="9.140625" style="8"/>
    <col min="227" max="227" width="13.42578125" style="8" customWidth="1"/>
    <col min="228" max="268" width="9.140625" style="8"/>
    <col min="269" max="269" width="0" style="8" hidden="1" customWidth="1"/>
    <col min="270" max="270" width="15.5703125" style="8" customWidth="1"/>
    <col min="271" max="271" width="55.140625" style="8" customWidth="1"/>
    <col min="272" max="272" width="15.5703125" style="8" customWidth="1"/>
    <col min="273" max="274" width="13" style="8" customWidth="1"/>
    <col min="275" max="276" width="13.140625" style="8" customWidth="1"/>
    <col min="277" max="277" width="10.5703125" style="8" customWidth="1"/>
    <col min="278" max="278" width="12.42578125" style="8" customWidth="1"/>
    <col min="279" max="279" width="11.5703125" style="8" customWidth="1"/>
    <col min="280" max="280" width="12.28515625" style="8" customWidth="1"/>
    <col min="281" max="281" width="12.7109375" style="8" customWidth="1"/>
    <col min="282" max="282" width="12.5703125" style="8" customWidth="1"/>
    <col min="283" max="283" width="13.140625" style="8" customWidth="1"/>
    <col min="284" max="284" width="13.42578125" style="8" customWidth="1"/>
    <col min="285" max="285" width="10.28515625" style="8" customWidth="1"/>
    <col min="286" max="286" width="14.28515625" style="8" customWidth="1"/>
    <col min="287" max="287" width="12.85546875" style="8" customWidth="1"/>
    <col min="288" max="288" width="12" style="8" customWidth="1"/>
    <col min="289" max="289" width="16.28515625" style="8" customWidth="1"/>
    <col min="290" max="290" width="14.5703125" style="8" customWidth="1"/>
    <col min="291" max="291" width="16.85546875" style="8" customWidth="1"/>
    <col min="292" max="292" width="11.140625" style="8" customWidth="1"/>
    <col min="293" max="293" width="10.42578125" style="8" customWidth="1"/>
    <col min="294" max="294" width="10.85546875" style="8" customWidth="1"/>
    <col min="295" max="295" width="10.140625" style="8" customWidth="1"/>
    <col min="296" max="296" width="12.85546875" style="8" customWidth="1"/>
    <col min="297" max="298" width="11" style="8" customWidth="1"/>
    <col min="299" max="299" width="11.5703125" style="8" customWidth="1"/>
    <col min="300" max="300" width="11.28515625" style="8" customWidth="1"/>
    <col min="301" max="301" width="10.140625" style="8" customWidth="1"/>
    <col min="302" max="303" width="11.85546875" style="8" customWidth="1"/>
    <col min="304" max="304" width="12.28515625" style="8" customWidth="1"/>
    <col min="305" max="305" width="12.7109375" style="8" customWidth="1"/>
    <col min="306" max="306" width="15.140625" style="8" customWidth="1"/>
    <col min="307" max="307" width="10" style="8" customWidth="1"/>
    <col min="308" max="318" width="7.85546875" style="8" customWidth="1"/>
    <col min="319" max="319" width="9.140625" style="8" customWidth="1"/>
    <col min="320" max="320" width="8.28515625" style="8" customWidth="1"/>
    <col min="321" max="321" width="10.140625" style="8" customWidth="1"/>
    <col min="322" max="322" width="9.140625" style="8"/>
    <col min="323" max="323" width="11.85546875" style="8" customWidth="1"/>
    <col min="324" max="324" width="14.28515625" style="8" customWidth="1"/>
    <col min="325" max="524" width="9.140625" style="8"/>
    <col min="525" max="525" width="0" style="8" hidden="1" customWidth="1"/>
    <col min="526" max="526" width="15.5703125" style="8" customWidth="1"/>
    <col min="527" max="527" width="55.140625" style="8" customWidth="1"/>
    <col min="528" max="528" width="15.5703125" style="8" customWidth="1"/>
    <col min="529" max="530" width="13" style="8" customWidth="1"/>
    <col min="531" max="532" width="13.140625" style="8" customWidth="1"/>
    <col min="533" max="533" width="10.5703125" style="8" customWidth="1"/>
    <col min="534" max="534" width="12.42578125" style="8" customWidth="1"/>
    <col min="535" max="535" width="11.5703125" style="8" customWidth="1"/>
    <col min="536" max="536" width="12.28515625" style="8" customWidth="1"/>
    <col min="537" max="537" width="12.7109375" style="8" customWidth="1"/>
    <col min="538" max="538" width="12.5703125" style="8" customWidth="1"/>
    <col min="539" max="539" width="13.140625" style="8" customWidth="1"/>
    <col min="540" max="540" width="13.42578125" style="8" customWidth="1"/>
    <col min="541" max="541" width="10.28515625" style="8" customWidth="1"/>
    <col min="542" max="542" width="14.28515625" style="8" customWidth="1"/>
    <col min="543" max="543" width="12.85546875" style="8" customWidth="1"/>
    <col min="544" max="544" width="12" style="8" customWidth="1"/>
    <col min="545" max="545" width="16.28515625" style="8" customWidth="1"/>
    <col min="546" max="546" width="14.5703125" style="8" customWidth="1"/>
    <col min="547" max="547" width="16.85546875" style="8" customWidth="1"/>
    <col min="548" max="548" width="11.140625" style="8" customWidth="1"/>
    <col min="549" max="549" width="10.42578125" style="8" customWidth="1"/>
    <col min="550" max="550" width="10.85546875" style="8" customWidth="1"/>
    <col min="551" max="551" width="10.140625" style="8" customWidth="1"/>
    <col min="552" max="552" width="12.85546875" style="8" customWidth="1"/>
    <col min="553" max="554" width="11" style="8" customWidth="1"/>
    <col min="555" max="555" width="11.5703125" style="8" customWidth="1"/>
    <col min="556" max="556" width="11.28515625" style="8" customWidth="1"/>
    <col min="557" max="557" width="10.140625" style="8" customWidth="1"/>
    <col min="558" max="559" width="11.85546875" style="8" customWidth="1"/>
    <col min="560" max="560" width="12.28515625" style="8" customWidth="1"/>
    <col min="561" max="561" width="12.7109375" style="8" customWidth="1"/>
    <col min="562" max="562" width="15.140625" style="8" customWidth="1"/>
    <col min="563" max="563" width="10" style="8" customWidth="1"/>
    <col min="564" max="574" width="7.85546875" style="8" customWidth="1"/>
    <col min="575" max="575" width="9.140625" style="8" customWidth="1"/>
    <col min="576" max="576" width="8.28515625" style="8" customWidth="1"/>
    <col min="577" max="577" width="10.140625" style="8" customWidth="1"/>
    <col min="578" max="578" width="9.140625" style="8"/>
    <col min="579" max="579" width="11.85546875" style="8" customWidth="1"/>
    <col min="580" max="580" width="14.28515625" style="8" customWidth="1"/>
    <col min="581" max="780" width="9.140625" style="8"/>
    <col min="781" max="781" width="0" style="8" hidden="1" customWidth="1"/>
    <col min="782" max="782" width="15.5703125" style="8" customWidth="1"/>
    <col min="783" max="783" width="55.140625" style="8" customWidth="1"/>
    <col min="784" max="784" width="15.5703125" style="8" customWidth="1"/>
    <col min="785" max="786" width="13" style="8" customWidth="1"/>
    <col min="787" max="788" width="13.140625" style="8" customWidth="1"/>
    <col min="789" max="789" width="10.5703125" style="8" customWidth="1"/>
    <col min="790" max="790" width="12.42578125" style="8" customWidth="1"/>
    <col min="791" max="791" width="11.5703125" style="8" customWidth="1"/>
    <col min="792" max="792" width="12.28515625" style="8" customWidth="1"/>
    <col min="793" max="793" width="12.7109375" style="8" customWidth="1"/>
    <col min="794" max="794" width="12.5703125" style="8" customWidth="1"/>
    <col min="795" max="795" width="13.140625" style="8" customWidth="1"/>
    <col min="796" max="796" width="13.42578125" style="8" customWidth="1"/>
    <col min="797" max="797" width="10.28515625" style="8" customWidth="1"/>
    <col min="798" max="798" width="14.28515625" style="8" customWidth="1"/>
    <col min="799" max="799" width="12.85546875" style="8" customWidth="1"/>
    <col min="800" max="800" width="12" style="8" customWidth="1"/>
    <col min="801" max="801" width="16.28515625" style="8" customWidth="1"/>
    <col min="802" max="802" width="14.5703125" style="8" customWidth="1"/>
    <col min="803" max="803" width="16.85546875" style="8" customWidth="1"/>
    <col min="804" max="804" width="11.140625" style="8" customWidth="1"/>
    <col min="805" max="805" width="10.42578125" style="8" customWidth="1"/>
    <col min="806" max="806" width="10.85546875" style="8" customWidth="1"/>
    <col min="807" max="807" width="10.140625" style="8" customWidth="1"/>
    <col min="808" max="808" width="12.85546875" style="8" customWidth="1"/>
    <col min="809" max="810" width="11" style="8" customWidth="1"/>
    <col min="811" max="811" width="11.5703125" style="8" customWidth="1"/>
    <col min="812" max="812" width="11.28515625" style="8" customWidth="1"/>
    <col min="813" max="813" width="10.140625" style="8" customWidth="1"/>
    <col min="814" max="815" width="11.85546875" style="8" customWidth="1"/>
    <col min="816" max="816" width="12.28515625" style="8" customWidth="1"/>
    <col min="817" max="817" width="12.7109375" style="8" customWidth="1"/>
    <col min="818" max="818" width="15.140625" style="8" customWidth="1"/>
    <col min="819" max="819" width="10" style="8" customWidth="1"/>
    <col min="820" max="830" width="7.85546875" style="8" customWidth="1"/>
    <col min="831" max="831" width="9.140625" style="8" customWidth="1"/>
    <col min="832" max="832" width="8.28515625" style="8" customWidth="1"/>
    <col min="833" max="833" width="10.140625" style="8" customWidth="1"/>
    <col min="834" max="834" width="9.140625" style="8"/>
    <col min="835" max="835" width="11.85546875" style="8" customWidth="1"/>
    <col min="836" max="836" width="14.28515625" style="8" customWidth="1"/>
    <col min="837" max="1036" width="9.140625" style="8"/>
    <col min="1037" max="1037" width="0" style="8" hidden="1" customWidth="1"/>
    <col min="1038" max="1038" width="15.5703125" style="8" customWidth="1"/>
    <col min="1039" max="1039" width="55.140625" style="8" customWidth="1"/>
    <col min="1040" max="1040" width="15.5703125" style="8" customWidth="1"/>
    <col min="1041" max="1042" width="13" style="8" customWidth="1"/>
    <col min="1043" max="1044" width="13.140625" style="8" customWidth="1"/>
    <col min="1045" max="1045" width="10.5703125" style="8" customWidth="1"/>
    <col min="1046" max="1046" width="12.42578125" style="8" customWidth="1"/>
    <col min="1047" max="1047" width="11.5703125" style="8" customWidth="1"/>
    <col min="1048" max="1048" width="12.28515625" style="8" customWidth="1"/>
    <col min="1049" max="1049" width="12.7109375" style="8" customWidth="1"/>
    <col min="1050" max="1050" width="12.5703125" style="8" customWidth="1"/>
    <col min="1051" max="1051" width="13.140625" style="8" customWidth="1"/>
    <col min="1052" max="1052" width="13.42578125" style="8" customWidth="1"/>
    <col min="1053" max="1053" width="10.28515625" style="8" customWidth="1"/>
    <col min="1054" max="1054" width="14.28515625" style="8" customWidth="1"/>
    <col min="1055" max="1055" width="12.85546875" style="8" customWidth="1"/>
    <col min="1056" max="1056" width="12" style="8" customWidth="1"/>
    <col min="1057" max="1057" width="16.28515625" style="8" customWidth="1"/>
    <col min="1058" max="1058" width="14.5703125" style="8" customWidth="1"/>
    <col min="1059" max="1059" width="16.85546875" style="8" customWidth="1"/>
    <col min="1060" max="1060" width="11.140625" style="8" customWidth="1"/>
    <col min="1061" max="1061" width="10.42578125" style="8" customWidth="1"/>
    <col min="1062" max="1062" width="10.85546875" style="8" customWidth="1"/>
    <col min="1063" max="1063" width="10.140625" style="8" customWidth="1"/>
    <col min="1064" max="1064" width="12.85546875" style="8" customWidth="1"/>
    <col min="1065" max="1066" width="11" style="8" customWidth="1"/>
    <col min="1067" max="1067" width="11.5703125" style="8" customWidth="1"/>
    <col min="1068" max="1068" width="11.28515625" style="8" customWidth="1"/>
    <col min="1069" max="1069" width="10.140625" style="8" customWidth="1"/>
    <col min="1070" max="1071" width="11.85546875" style="8" customWidth="1"/>
    <col min="1072" max="1072" width="12.28515625" style="8" customWidth="1"/>
    <col min="1073" max="1073" width="12.7109375" style="8" customWidth="1"/>
    <col min="1074" max="1074" width="15.140625" style="8" customWidth="1"/>
    <col min="1075" max="1075" width="10" style="8" customWidth="1"/>
    <col min="1076" max="1086" width="7.85546875" style="8" customWidth="1"/>
    <col min="1087" max="1087" width="9.140625" style="8" customWidth="1"/>
    <col min="1088" max="1088" width="8.28515625" style="8" customWidth="1"/>
    <col min="1089" max="1089" width="10.140625" style="8" customWidth="1"/>
    <col min="1090" max="1090" width="9.140625" style="8"/>
    <col min="1091" max="1091" width="11.85546875" style="8" customWidth="1"/>
    <col min="1092" max="1092" width="14.28515625" style="8" customWidth="1"/>
    <col min="1093" max="1292" width="9.140625" style="8"/>
    <col min="1293" max="1293" width="0" style="8" hidden="1" customWidth="1"/>
    <col min="1294" max="1294" width="15.5703125" style="8" customWidth="1"/>
    <col min="1295" max="1295" width="55.140625" style="8" customWidth="1"/>
    <col min="1296" max="1296" width="15.5703125" style="8" customWidth="1"/>
    <col min="1297" max="1298" width="13" style="8" customWidth="1"/>
    <col min="1299" max="1300" width="13.140625" style="8" customWidth="1"/>
    <col min="1301" max="1301" width="10.5703125" style="8" customWidth="1"/>
    <col min="1302" max="1302" width="12.42578125" style="8" customWidth="1"/>
    <col min="1303" max="1303" width="11.5703125" style="8" customWidth="1"/>
    <col min="1304" max="1304" width="12.28515625" style="8" customWidth="1"/>
    <col min="1305" max="1305" width="12.7109375" style="8" customWidth="1"/>
    <col min="1306" max="1306" width="12.5703125" style="8" customWidth="1"/>
    <col min="1307" max="1307" width="13.140625" style="8" customWidth="1"/>
    <col min="1308" max="1308" width="13.42578125" style="8" customWidth="1"/>
    <col min="1309" max="1309" width="10.28515625" style="8" customWidth="1"/>
    <col min="1310" max="1310" width="14.28515625" style="8" customWidth="1"/>
    <col min="1311" max="1311" width="12.85546875" style="8" customWidth="1"/>
    <col min="1312" max="1312" width="12" style="8" customWidth="1"/>
    <col min="1313" max="1313" width="16.28515625" style="8" customWidth="1"/>
    <col min="1314" max="1314" width="14.5703125" style="8" customWidth="1"/>
    <col min="1315" max="1315" width="16.85546875" style="8" customWidth="1"/>
    <col min="1316" max="1316" width="11.140625" style="8" customWidth="1"/>
    <col min="1317" max="1317" width="10.42578125" style="8" customWidth="1"/>
    <col min="1318" max="1318" width="10.85546875" style="8" customWidth="1"/>
    <col min="1319" max="1319" width="10.140625" style="8" customWidth="1"/>
    <col min="1320" max="1320" width="12.85546875" style="8" customWidth="1"/>
    <col min="1321" max="1322" width="11" style="8" customWidth="1"/>
    <col min="1323" max="1323" width="11.5703125" style="8" customWidth="1"/>
    <col min="1324" max="1324" width="11.28515625" style="8" customWidth="1"/>
    <col min="1325" max="1325" width="10.140625" style="8" customWidth="1"/>
    <col min="1326" max="1327" width="11.85546875" style="8" customWidth="1"/>
    <col min="1328" max="1328" width="12.28515625" style="8" customWidth="1"/>
    <col min="1329" max="1329" width="12.7109375" style="8" customWidth="1"/>
    <col min="1330" max="1330" width="15.140625" style="8" customWidth="1"/>
    <col min="1331" max="1331" width="10" style="8" customWidth="1"/>
    <col min="1332" max="1342" width="7.85546875" style="8" customWidth="1"/>
    <col min="1343" max="1343" width="9.140625" style="8" customWidth="1"/>
    <col min="1344" max="1344" width="8.28515625" style="8" customWidth="1"/>
    <col min="1345" max="1345" width="10.140625" style="8" customWidth="1"/>
    <col min="1346" max="1346" width="9.140625" style="8"/>
    <col min="1347" max="1347" width="11.85546875" style="8" customWidth="1"/>
    <col min="1348" max="1348" width="14.28515625" style="8" customWidth="1"/>
    <col min="1349" max="1548" width="9.140625" style="8"/>
    <col min="1549" max="1549" width="0" style="8" hidden="1" customWidth="1"/>
    <col min="1550" max="1550" width="15.5703125" style="8" customWidth="1"/>
    <col min="1551" max="1551" width="55.140625" style="8" customWidth="1"/>
    <col min="1552" max="1552" width="15.5703125" style="8" customWidth="1"/>
    <col min="1553" max="1554" width="13" style="8" customWidth="1"/>
    <col min="1555" max="1556" width="13.140625" style="8" customWidth="1"/>
    <col min="1557" max="1557" width="10.5703125" style="8" customWidth="1"/>
    <col min="1558" max="1558" width="12.42578125" style="8" customWidth="1"/>
    <col min="1559" max="1559" width="11.5703125" style="8" customWidth="1"/>
    <col min="1560" max="1560" width="12.28515625" style="8" customWidth="1"/>
    <col min="1561" max="1561" width="12.7109375" style="8" customWidth="1"/>
    <col min="1562" max="1562" width="12.5703125" style="8" customWidth="1"/>
    <col min="1563" max="1563" width="13.140625" style="8" customWidth="1"/>
    <col min="1564" max="1564" width="13.42578125" style="8" customWidth="1"/>
    <col min="1565" max="1565" width="10.28515625" style="8" customWidth="1"/>
    <col min="1566" max="1566" width="14.28515625" style="8" customWidth="1"/>
    <col min="1567" max="1567" width="12.85546875" style="8" customWidth="1"/>
    <col min="1568" max="1568" width="12" style="8" customWidth="1"/>
    <col min="1569" max="1569" width="16.28515625" style="8" customWidth="1"/>
    <col min="1570" max="1570" width="14.5703125" style="8" customWidth="1"/>
    <col min="1571" max="1571" width="16.85546875" style="8" customWidth="1"/>
    <col min="1572" max="1572" width="11.140625" style="8" customWidth="1"/>
    <col min="1573" max="1573" width="10.42578125" style="8" customWidth="1"/>
    <col min="1574" max="1574" width="10.85546875" style="8" customWidth="1"/>
    <col min="1575" max="1575" width="10.140625" style="8" customWidth="1"/>
    <col min="1576" max="1576" width="12.85546875" style="8" customWidth="1"/>
    <col min="1577" max="1578" width="11" style="8" customWidth="1"/>
    <col min="1579" max="1579" width="11.5703125" style="8" customWidth="1"/>
    <col min="1580" max="1580" width="11.28515625" style="8" customWidth="1"/>
    <col min="1581" max="1581" width="10.140625" style="8" customWidth="1"/>
    <col min="1582" max="1583" width="11.85546875" style="8" customWidth="1"/>
    <col min="1584" max="1584" width="12.28515625" style="8" customWidth="1"/>
    <col min="1585" max="1585" width="12.7109375" style="8" customWidth="1"/>
    <col min="1586" max="1586" width="15.140625" style="8" customWidth="1"/>
    <col min="1587" max="1587" width="10" style="8" customWidth="1"/>
    <col min="1588" max="1598" width="7.85546875" style="8" customWidth="1"/>
    <col min="1599" max="1599" width="9.140625" style="8" customWidth="1"/>
    <col min="1600" max="1600" width="8.28515625" style="8" customWidth="1"/>
    <col min="1601" max="1601" width="10.140625" style="8" customWidth="1"/>
    <col min="1602" max="1602" width="9.140625" style="8"/>
    <col min="1603" max="1603" width="11.85546875" style="8" customWidth="1"/>
    <col min="1604" max="1604" width="14.28515625" style="8" customWidth="1"/>
    <col min="1605" max="1804" width="9.140625" style="8"/>
    <col min="1805" max="1805" width="0" style="8" hidden="1" customWidth="1"/>
    <col min="1806" max="1806" width="15.5703125" style="8" customWidth="1"/>
    <col min="1807" max="1807" width="55.140625" style="8" customWidth="1"/>
    <col min="1808" max="1808" width="15.5703125" style="8" customWidth="1"/>
    <col min="1809" max="1810" width="13" style="8" customWidth="1"/>
    <col min="1811" max="1812" width="13.140625" style="8" customWidth="1"/>
    <col min="1813" max="1813" width="10.5703125" style="8" customWidth="1"/>
    <col min="1814" max="1814" width="12.42578125" style="8" customWidth="1"/>
    <col min="1815" max="1815" width="11.5703125" style="8" customWidth="1"/>
    <col min="1816" max="1816" width="12.28515625" style="8" customWidth="1"/>
    <col min="1817" max="1817" width="12.7109375" style="8" customWidth="1"/>
    <col min="1818" max="1818" width="12.5703125" style="8" customWidth="1"/>
    <col min="1819" max="1819" width="13.140625" style="8" customWidth="1"/>
    <col min="1820" max="1820" width="13.42578125" style="8" customWidth="1"/>
    <col min="1821" max="1821" width="10.28515625" style="8" customWidth="1"/>
    <col min="1822" max="1822" width="14.28515625" style="8" customWidth="1"/>
    <col min="1823" max="1823" width="12.85546875" style="8" customWidth="1"/>
    <col min="1824" max="1824" width="12" style="8" customWidth="1"/>
    <col min="1825" max="1825" width="16.28515625" style="8" customWidth="1"/>
    <col min="1826" max="1826" width="14.5703125" style="8" customWidth="1"/>
    <col min="1827" max="1827" width="16.85546875" style="8" customWidth="1"/>
    <col min="1828" max="1828" width="11.140625" style="8" customWidth="1"/>
    <col min="1829" max="1829" width="10.42578125" style="8" customWidth="1"/>
    <col min="1830" max="1830" width="10.85546875" style="8" customWidth="1"/>
    <col min="1831" max="1831" width="10.140625" style="8" customWidth="1"/>
    <col min="1832" max="1832" width="12.85546875" style="8" customWidth="1"/>
    <col min="1833" max="1834" width="11" style="8" customWidth="1"/>
    <col min="1835" max="1835" width="11.5703125" style="8" customWidth="1"/>
    <col min="1836" max="1836" width="11.28515625" style="8" customWidth="1"/>
    <col min="1837" max="1837" width="10.140625" style="8" customWidth="1"/>
    <col min="1838" max="1839" width="11.85546875" style="8" customWidth="1"/>
    <col min="1840" max="1840" width="12.28515625" style="8" customWidth="1"/>
    <col min="1841" max="1841" width="12.7109375" style="8" customWidth="1"/>
    <col min="1842" max="1842" width="15.140625" style="8" customWidth="1"/>
    <col min="1843" max="1843" width="10" style="8" customWidth="1"/>
    <col min="1844" max="1854" width="7.85546875" style="8" customWidth="1"/>
    <col min="1855" max="1855" width="9.140625" style="8" customWidth="1"/>
    <col min="1856" max="1856" width="8.28515625" style="8" customWidth="1"/>
    <col min="1857" max="1857" width="10.140625" style="8" customWidth="1"/>
    <col min="1858" max="1858" width="9.140625" style="8"/>
    <col min="1859" max="1859" width="11.85546875" style="8" customWidth="1"/>
    <col min="1860" max="1860" width="14.28515625" style="8" customWidth="1"/>
    <col min="1861" max="2060" width="9.140625" style="8"/>
    <col min="2061" max="2061" width="0" style="8" hidden="1" customWidth="1"/>
    <col min="2062" max="2062" width="15.5703125" style="8" customWidth="1"/>
    <col min="2063" max="2063" width="55.140625" style="8" customWidth="1"/>
    <col min="2064" max="2064" width="15.5703125" style="8" customWidth="1"/>
    <col min="2065" max="2066" width="13" style="8" customWidth="1"/>
    <col min="2067" max="2068" width="13.140625" style="8" customWidth="1"/>
    <col min="2069" max="2069" width="10.5703125" style="8" customWidth="1"/>
    <col min="2070" max="2070" width="12.42578125" style="8" customWidth="1"/>
    <col min="2071" max="2071" width="11.5703125" style="8" customWidth="1"/>
    <col min="2072" max="2072" width="12.28515625" style="8" customWidth="1"/>
    <col min="2073" max="2073" width="12.7109375" style="8" customWidth="1"/>
    <col min="2074" max="2074" width="12.5703125" style="8" customWidth="1"/>
    <col min="2075" max="2075" width="13.140625" style="8" customWidth="1"/>
    <col min="2076" max="2076" width="13.42578125" style="8" customWidth="1"/>
    <col min="2077" max="2077" width="10.28515625" style="8" customWidth="1"/>
    <col min="2078" max="2078" width="14.28515625" style="8" customWidth="1"/>
    <col min="2079" max="2079" width="12.85546875" style="8" customWidth="1"/>
    <col min="2080" max="2080" width="12" style="8" customWidth="1"/>
    <col min="2081" max="2081" width="16.28515625" style="8" customWidth="1"/>
    <col min="2082" max="2082" width="14.5703125" style="8" customWidth="1"/>
    <col min="2083" max="2083" width="16.85546875" style="8" customWidth="1"/>
    <col min="2084" max="2084" width="11.140625" style="8" customWidth="1"/>
    <col min="2085" max="2085" width="10.42578125" style="8" customWidth="1"/>
    <col min="2086" max="2086" width="10.85546875" style="8" customWidth="1"/>
    <col min="2087" max="2087" width="10.140625" style="8" customWidth="1"/>
    <col min="2088" max="2088" width="12.85546875" style="8" customWidth="1"/>
    <col min="2089" max="2090" width="11" style="8" customWidth="1"/>
    <col min="2091" max="2091" width="11.5703125" style="8" customWidth="1"/>
    <col min="2092" max="2092" width="11.28515625" style="8" customWidth="1"/>
    <col min="2093" max="2093" width="10.140625" style="8" customWidth="1"/>
    <col min="2094" max="2095" width="11.85546875" style="8" customWidth="1"/>
    <col min="2096" max="2096" width="12.28515625" style="8" customWidth="1"/>
    <col min="2097" max="2097" width="12.7109375" style="8" customWidth="1"/>
    <col min="2098" max="2098" width="15.140625" style="8" customWidth="1"/>
    <col min="2099" max="2099" width="10" style="8" customWidth="1"/>
    <col min="2100" max="2110" width="7.85546875" style="8" customWidth="1"/>
    <col min="2111" max="2111" width="9.140625" style="8" customWidth="1"/>
    <col min="2112" max="2112" width="8.28515625" style="8" customWidth="1"/>
    <col min="2113" max="2113" width="10.140625" style="8" customWidth="1"/>
    <col min="2114" max="2114" width="9.140625" style="8"/>
    <col min="2115" max="2115" width="11.85546875" style="8" customWidth="1"/>
    <col min="2116" max="2116" width="14.28515625" style="8" customWidth="1"/>
    <col min="2117" max="2316" width="9.140625" style="8"/>
    <col min="2317" max="2317" width="0" style="8" hidden="1" customWidth="1"/>
    <col min="2318" max="2318" width="15.5703125" style="8" customWidth="1"/>
    <col min="2319" max="2319" width="55.140625" style="8" customWidth="1"/>
    <col min="2320" max="2320" width="15.5703125" style="8" customWidth="1"/>
    <col min="2321" max="2322" width="13" style="8" customWidth="1"/>
    <col min="2323" max="2324" width="13.140625" style="8" customWidth="1"/>
    <col min="2325" max="2325" width="10.5703125" style="8" customWidth="1"/>
    <col min="2326" max="2326" width="12.42578125" style="8" customWidth="1"/>
    <col min="2327" max="2327" width="11.5703125" style="8" customWidth="1"/>
    <col min="2328" max="2328" width="12.28515625" style="8" customWidth="1"/>
    <col min="2329" max="2329" width="12.7109375" style="8" customWidth="1"/>
    <col min="2330" max="2330" width="12.5703125" style="8" customWidth="1"/>
    <col min="2331" max="2331" width="13.140625" style="8" customWidth="1"/>
    <col min="2332" max="2332" width="13.42578125" style="8" customWidth="1"/>
    <col min="2333" max="2333" width="10.28515625" style="8" customWidth="1"/>
    <col min="2334" max="2334" width="14.28515625" style="8" customWidth="1"/>
    <col min="2335" max="2335" width="12.85546875" style="8" customWidth="1"/>
    <col min="2336" max="2336" width="12" style="8" customWidth="1"/>
    <col min="2337" max="2337" width="16.28515625" style="8" customWidth="1"/>
    <col min="2338" max="2338" width="14.5703125" style="8" customWidth="1"/>
    <col min="2339" max="2339" width="16.85546875" style="8" customWidth="1"/>
    <col min="2340" max="2340" width="11.140625" style="8" customWidth="1"/>
    <col min="2341" max="2341" width="10.42578125" style="8" customWidth="1"/>
    <col min="2342" max="2342" width="10.85546875" style="8" customWidth="1"/>
    <col min="2343" max="2343" width="10.140625" style="8" customWidth="1"/>
    <col min="2344" max="2344" width="12.85546875" style="8" customWidth="1"/>
    <col min="2345" max="2346" width="11" style="8" customWidth="1"/>
    <col min="2347" max="2347" width="11.5703125" style="8" customWidth="1"/>
    <col min="2348" max="2348" width="11.28515625" style="8" customWidth="1"/>
    <col min="2349" max="2349" width="10.140625" style="8" customWidth="1"/>
    <col min="2350" max="2351" width="11.85546875" style="8" customWidth="1"/>
    <col min="2352" max="2352" width="12.28515625" style="8" customWidth="1"/>
    <col min="2353" max="2353" width="12.7109375" style="8" customWidth="1"/>
    <col min="2354" max="2354" width="15.140625" style="8" customWidth="1"/>
    <col min="2355" max="2355" width="10" style="8" customWidth="1"/>
    <col min="2356" max="2366" width="7.85546875" style="8" customWidth="1"/>
    <col min="2367" max="2367" width="9.140625" style="8" customWidth="1"/>
    <col min="2368" max="2368" width="8.28515625" style="8" customWidth="1"/>
    <col min="2369" max="2369" width="10.140625" style="8" customWidth="1"/>
    <col min="2370" max="2370" width="9.140625" style="8"/>
    <col min="2371" max="2371" width="11.85546875" style="8" customWidth="1"/>
    <col min="2372" max="2372" width="14.28515625" style="8" customWidth="1"/>
    <col min="2373" max="2572" width="9.140625" style="8"/>
    <col min="2573" max="2573" width="0" style="8" hidden="1" customWidth="1"/>
    <col min="2574" max="2574" width="15.5703125" style="8" customWidth="1"/>
    <col min="2575" max="2575" width="55.140625" style="8" customWidth="1"/>
    <col min="2576" max="2576" width="15.5703125" style="8" customWidth="1"/>
    <col min="2577" max="2578" width="13" style="8" customWidth="1"/>
    <col min="2579" max="2580" width="13.140625" style="8" customWidth="1"/>
    <col min="2581" max="2581" width="10.5703125" style="8" customWidth="1"/>
    <col min="2582" max="2582" width="12.42578125" style="8" customWidth="1"/>
    <col min="2583" max="2583" width="11.5703125" style="8" customWidth="1"/>
    <col min="2584" max="2584" width="12.28515625" style="8" customWidth="1"/>
    <col min="2585" max="2585" width="12.7109375" style="8" customWidth="1"/>
    <col min="2586" max="2586" width="12.5703125" style="8" customWidth="1"/>
    <col min="2587" max="2587" width="13.140625" style="8" customWidth="1"/>
    <col min="2588" max="2588" width="13.42578125" style="8" customWidth="1"/>
    <col min="2589" max="2589" width="10.28515625" style="8" customWidth="1"/>
    <col min="2590" max="2590" width="14.28515625" style="8" customWidth="1"/>
    <col min="2591" max="2591" width="12.85546875" style="8" customWidth="1"/>
    <col min="2592" max="2592" width="12" style="8" customWidth="1"/>
    <col min="2593" max="2593" width="16.28515625" style="8" customWidth="1"/>
    <col min="2594" max="2594" width="14.5703125" style="8" customWidth="1"/>
    <col min="2595" max="2595" width="16.85546875" style="8" customWidth="1"/>
    <col min="2596" max="2596" width="11.140625" style="8" customWidth="1"/>
    <col min="2597" max="2597" width="10.42578125" style="8" customWidth="1"/>
    <col min="2598" max="2598" width="10.85546875" style="8" customWidth="1"/>
    <col min="2599" max="2599" width="10.140625" style="8" customWidth="1"/>
    <col min="2600" max="2600" width="12.85546875" style="8" customWidth="1"/>
    <col min="2601" max="2602" width="11" style="8" customWidth="1"/>
    <col min="2603" max="2603" width="11.5703125" style="8" customWidth="1"/>
    <col min="2604" max="2604" width="11.28515625" style="8" customWidth="1"/>
    <col min="2605" max="2605" width="10.140625" style="8" customWidth="1"/>
    <col min="2606" max="2607" width="11.85546875" style="8" customWidth="1"/>
    <col min="2608" max="2608" width="12.28515625" style="8" customWidth="1"/>
    <col min="2609" max="2609" width="12.7109375" style="8" customWidth="1"/>
    <col min="2610" max="2610" width="15.140625" style="8" customWidth="1"/>
    <col min="2611" max="2611" width="10" style="8" customWidth="1"/>
    <col min="2612" max="2622" width="7.85546875" style="8" customWidth="1"/>
    <col min="2623" max="2623" width="9.140625" style="8" customWidth="1"/>
    <col min="2624" max="2624" width="8.28515625" style="8" customWidth="1"/>
    <col min="2625" max="2625" width="10.140625" style="8" customWidth="1"/>
    <col min="2626" max="2626" width="9.140625" style="8"/>
    <col min="2627" max="2627" width="11.85546875" style="8" customWidth="1"/>
    <col min="2628" max="2628" width="14.28515625" style="8" customWidth="1"/>
    <col min="2629" max="2828" width="9.140625" style="8"/>
    <col min="2829" max="2829" width="0" style="8" hidden="1" customWidth="1"/>
    <col min="2830" max="2830" width="15.5703125" style="8" customWidth="1"/>
    <col min="2831" max="2831" width="55.140625" style="8" customWidth="1"/>
    <col min="2832" max="2832" width="15.5703125" style="8" customWidth="1"/>
    <col min="2833" max="2834" width="13" style="8" customWidth="1"/>
    <col min="2835" max="2836" width="13.140625" style="8" customWidth="1"/>
    <col min="2837" max="2837" width="10.5703125" style="8" customWidth="1"/>
    <col min="2838" max="2838" width="12.42578125" style="8" customWidth="1"/>
    <col min="2839" max="2839" width="11.5703125" style="8" customWidth="1"/>
    <col min="2840" max="2840" width="12.28515625" style="8" customWidth="1"/>
    <col min="2841" max="2841" width="12.7109375" style="8" customWidth="1"/>
    <col min="2842" max="2842" width="12.5703125" style="8" customWidth="1"/>
    <col min="2843" max="2843" width="13.140625" style="8" customWidth="1"/>
    <col min="2844" max="2844" width="13.42578125" style="8" customWidth="1"/>
    <col min="2845" max="2845" width="10.28515625" style="8" customWidth="1"/>
    <col min="2846" max="2846" width="14.28515625" style="8" customWidth="1"/>
    <col min="2847" max="2847" width="12.85546875" style="8" customWidth="1"/>
    <col min="2848" max="2848" width="12" style="8" customWidth="1"/>
    <col min="2849" max="2849" width="16.28515625" style="8" customWidth="1"/>
    <col min="2850" max="2850" width="14.5703125" style="8" customWidth="1"/>
    <col min="2851" max="2851" width="16.85546875" style="8" customWidth="1"/>
    <col min="2852" max="2852" width="11.140625" style="8" customWidth="1"/>
    <col min="2853" max="2853" width="10.42578125" style="8" customWidth="1"/>
    <col min="2854" max="2854" width="10.85546875" style="8" customWidth="1"/>
    <col min="2855" max="2855" width="10.140625" style="8" customWidth="1"/>
    <col min="2856" max="2856" width="12.85546875" style="8" customWidth="1"/>
    <col min="2857" max="2858" width="11" style="8" customWidth="1"/>
    <col min="2859" max="2859" width="11.5703125" style="8" customWidth="1"/>
    <col min="2860" max="2860" width="11.28515625" style="8" customWidth="1"/>
    <col min="2861" max="2861" width="10.140625" style="8" customWidth="1"/>
    <col min="2862" max="2863" width="11.85546875" style="8" customWidth="1"/>
    <col min="2864" max="2864" width="12.28515625" style="8" customWidth="1"/>
    <col min="2865" max="2865" width="12.7109375" style="8" customWidth="1"/>
    <col min="2866" max="2866" width="15.140625" style="8" customWidth="1"/>
    <col min="2867" max="2867" width="10" style="8" customWidth="1"/>
    <col min="2868" max="2878" width="7.85546875" style="8" customWidth="1"/>
    <col min="2879" max="2879" width="9.140625" style="8" customWidth="1"/>
    <col min="2880" max="2880" width="8.28515625" style="8" customWidth="1"/>
    <col min="2881" max="2881" width="10.140625" style="8" customWidth="1"/>
    <col min="2882" max="2882" width="9.140625" style="8"/>
    <col min="2883" max="2883" width="11.85546875" style="8" customWidth="1"/>
    <col min="2884" max="2884" width="14.28515625" style="8" customWidth="1"/>
    <col min="2885" max="3084" width="9.140625" style="8"/>
    <col min="3085" max="3085" width="0" style="8" hidden="1" customWidth="1"/>
    <col min="3086" max="3086" width="15.5703125" style="8" customWidth="1"/>
    <col min="3087" max="3087" width="55.140625" style="8" customWidth="1"/>
    <col min="3088" max="3088" width="15.5703125" style="8" customWidth="1"/>
    <col min="3089" max="3090" width="13" style="8" customWidth="1"/>
    <col min="3091" max="3092" width="13.140625" style="8" customWidth="1"/>
    <col min="3093" max="3093" width="10.5703125" style="8" customWidth="1"/>
    <col min="3094" max="3094" width="12.42578125" style="8" customWidth="1"/>
    <col min="3095" max="3095" width="11.5703125" style="8" customWidth="1"/>
    <col min="3096" max="3096" width="12.28515625" style="8" customWidth="1"/>
    <col min="3097" max="3097" width="12.7109375" style="8" customWidth="1"/>
    <col min="3098" max="3098" width="12.5703125" style="8" customWidth="1"/>
    <col min="3099" max="3099" width="13.140625" style="8" customWidth="1"/>
    <col min="3100" max="3100" width="13.42578125" style="8" customWidth="1"/>
    <col min="3101" max="3101" width="10.28515625" style="8" customWidth="1"/>
    <col min="3102" max="3102" width="14.28515625" style="8" customWidth="1"/>
    <col min="3103" max="3103" width="12.85546875" style="8" customWidth="1"/>
    <col min="3104" max="3104" width="12" style="8" customWidth="1"/>
    <col min="3105" max="3105" width="16.28515625" style="8" customWidth="1"/>
    <col min="3106" max="3106" width="14.5703125" style="8" customWidth="1"/>
    <col min="3107" max="3107" width="16.85546875" style="8" customWidth="1"/>
    <col min="3108" max="3108" width="11.140625" style="8" customWidth="1"/>
    <col min="3109" max="3109" width="10.42578125" style="8" customWidth="1"/>
    <col min="3110" max="3110" width="10.85546875" style="8" customWidth="1"/>
    <col min="3111" max="3111" width="10.140625" style="8" customWidth="1"/>
    <col min="3112" max="3112" width="12.85546875" style="8" customWidth="1"/>
    <col min="3113" max="3114" width="11" style="8" customWidth="1"/>
    <col min="3115" max="3115" width="11.5703125" style="8" customWidth="1"/>
    <col min="3116" max="3116" width="11.28515625" style="8" customWidth="1"/>
    <col min="3117" max="3117" width="10.140625" style="8" customWidth="1"/>
    <col min="3118" max="3119" width="11.85546875" style="8" customWidth="1"/>
    <col min="3120" max="3120" width="12.28515625" style="8" customWidth="1"/>
    <col min="3121" max="3121" width="12.7109375" style="8" customWidth="1"/>
    <col min="3122" max="3122" width="15.140625" style="8" customWidth="1"/>
    <col min="3123" max="3123" width="10" style="8" customWidth="1"/>
    <col min="3124" max="3134" width="7.85546875" style="8" customWidth="1"/>
    <col min="3135" max="3135" width="9.140625" style="8" customWidth="1"/>
    <col min="3136" max="3136" width="8.28515625" style="8" customWidth="1"/>
    <col min="3137" max="3137" width="10.140625" style="8" customWidth="1"/>
    <col min="3138" max="3138" width="9.140625" style="8"/>
    <col min="3139" max="3139" width="11.85546875" style="8" customWidth="1"/>
    <col min="3140" max="3140" width="14.28515625" style="8" customWidth="1"/>
    <col min="3141" max="3340" width="9.140625" style="8"/>
    <col min="3341" max="3341" width="0" style="8" hidden="1" customWidth="1"/>
    <col min="3342" max="3342" width="15.5703125" style="8" customWidth="1"/>
    <col min="3343" max="3343" width="55.140625" style="8" customWidth="1"/>
    <col min="3344" max="3344" width="15.5703125" style="8" customWidth="1"/>
    <col min="3345" max="3346" width="13" style="8" customWidth="1"/>
    <col min="3347" max="3348" width="13.140625" style="8" customWidth="1"/>
    <col min="3349" max="3349" width="10.5703125" style="8" customWidth="1"/>
    <col min="3350" max="3350" width="12.42578125" style="8" customWidth="1"/>
    <col min="3351" max="3351" width="11.5703125" style="8" customWidth="1"/>
    <col min="3352" max="3352" width="12.28515625" style="8" customWidth="1"/>
    <col min="3353" max="3353" width="12.7109375" style="8" customWidth="1"/>
    <col min="3354" max="3354" width="12.5703125" style="8" customWidth="1"/>
    <col min="3355" max="3355" width="13.140625" style="8" customWidth="1"/>
    <col min="3356" max="3356" width="13.42578125" style="8" customWidth="1"/>
    <col min="3357" max="3357" width="10.28515625" style="8" customWidth="1"/>
    <col min="3358" max="3358" width="14.28515625" style="8" customWidth="1"/>
    <col min="3359" max="3359" width="12.85546875" style="8" customWidth="1"/>
    <col min="3360" max="3360" width="12" style="8" customWidth="1"/>
    <col min="3361" max="3361" width="16.28515625" style="8" customWidth="1"/>
    <col min="3362" max="3362" width="14.5703125" style="8" customWidth="1"/>
    <col min="3363" max="3363" width="16.85546875" style="8" customWidth="1"/>
    <col min="3364" max="3364" width="11.140625" style="8" customWidth="1"/>
    <col min="3365" max="3365" width="10.42578125" style="8" customWidth="1"/>
    <col min="3366" max="3366" width="10.85546875" style="8" customWidth="1"/>
    <col min="3367" max="3367" width="10.140625" style="8" customWidth="1"/>
    <col min="3368" max="3368" width="12.85546875" style="8" customWidth="1"/>
    <col min="3369" max="3370" width="11" style="8" customWidth="1"/>
    <col min="3371" max="3371" width="11.5703125" style="8" customWidth="1"/>
    <col min="3372" max="3372" width="11.28515625" style="8" customWidth="1"/>
    <col min="3373" max="3373" width="10.140625" style="8" customWidth="1"/>
    <col min="3374" max="3375" width="11.85546875" style="8" customWidth="1"/>
    <col min="3376" max="3376" width="12.28515625" style="8" customWidth="1"/>
    <col min="3377" max="3377" width="12.7109375" style="8" customWidth="1"/>
    <col min="3378" max="3378" width="15.140625" style="8" customWidth="1"/>
    <col min="3379" max="3379" width="10" style="8" customWidth="1"/>
    <col min="3380" max="3390" width="7.85546875" style="8" customWidth="1"/>
    <col min="3391" max="3391" width="9.140625" style="8" customWidth="1"/>
    <col min="3392" max="3392" width="8.28515625" style="8" customWidth="1"/>
    <col min="3393" max="3393" width="10.140625" style="8" customWidth="1"/>
    <col min="3394" max="3394" width="9.140625" style="8"/>
    <col min="3395" max="3395" width="11.85546875" style="8" customWidth="1"/>
    <col min="3396" max="3396" width="14.28515625" style="8" customWidth="1"/>
    <col min="3397" max="3596" width="9.140625" style="8"/>
    <col min="3597" max="3597" width="0" style="8" hidden="1" customWidth="1"/>
    <col min="3598" max="3598" width="15.5703125" style="8" customWidth="1"/>
    <col min="3599" max="3599" width="55.140625" style="8" customWidth="1"/>
    <col min="3600" max="3600" width="15.5703125" style="8" customWidth="1"/>
    <col min="3601" max="3602" width="13" style="8" customWidth="1"/>
    <col min="3603" max="3604" width="13.140625" style="8" customWidth="1"/>
    <col min="3605" max="3605" width="10.5703125" style="8" customWidth="1"/>
    <col min="3606" max="3606" width="12.42578125" style="8" customWidth="1"/>
    <col min="3607" max="3607" width="11.5703125" style="8" customWidth="1"/>
    <col min="3608" max="3608" width="12.28515625" style="8" customWidth="1"/>
    <col min="3609" max="3609" width="12.7109375" style="8" customWidth="1"/>
    <col min="3610" max="3610" width="12.5703125" style="8" customWidth="1"/>
    <col min="3611" max="3611" width="13.140625" style="8" customWidth="1"/>
    <col min="3612" max="3612" width="13.42578125" style="8" customWidth="1"/>
    <col min="3613" max="3613" width="10.28515625" style="8" customWidth="1"/>
    <col min="3614" max="3614" width="14.28515625" style="8" customWidth="1"/>
    <col min="3615" max="3615" width="12.85546875" style="8" customWidth="1"/>
    <col min="3616" max="3616" width="12" style="8" customWidth="1"/>
    <col min="3617" max="3617" width="16.28515625" style="8" customWidth="1"/>
    <col min="3618" max="3618" width="14.5703125" style="8" customWidth="1"/>
    <col min="3619" max="3619" width="16.85546875" style="8" customWidth="1"/>
    <col min="3620" max="3620" width="11.140625" style="8" customWidth="1"/>
    <col min="3621" max="3621" width="10.42578125" style="8" customWidth="1"/>
    <col min="3622" max="3622" width="10.85546875" style="8" customWidth="1"/>
    <col min="3623" max="3623" width="10.140625" style="8" customWidth="1"/>
    <col min="3624" max="3624" width="12.85546875" style="8" customWidth="1"/>
    <col min="3625" max="3626" width="11" style="8" customWidth="1"/>
    <col min="3627" max="3627" width="11.5703125" style="8" customWidth="1"/>
    <col min="3628" max="3628" width="11.28515625" style="8" customWidth="1"/>
    <col min="3629" max="3629" width="10.140625" style="8" customWidth="1"/>
    <col min="3630" max="3631" width="11.85546875" style="8" customWidth="1"/>
    <col min="3632" max="3632" width="12.28515625" style="8" customWidth="1"/>
    <col min="3633" max="3633" width="12.7109375" style="8" customWidth="1"/>
    <col min="3634" max="3634" width="15.140625" style="8" customWidth="1"/>
    <col min="3635" max="3635" width="10" style="8" customWidth="1"/>
    <col min="3636" max="3646" width="7.85546875" style="8" customWidth="1"/>
    <col min="3647" max="3647" width="9.140625" style="8" customWidth="1"/>
    <col min="3648" max="3648" width="8.28515625" style="8" customWidth="1"/>
    <col min="3649" max="3649" width="10.140625" style="8" customWidth="1"/>
    <col min="3650" max="3650" width="9.140625" style="8"/>
    <col min="3651" max="3651" width="11.85546875" style="8" customWidth="1"/>
    <col min="3652" max="3652" width="14.28515625" style="8" customWidth="1"/>
    <col min="3653" max="3852" width="9.140625" style="8"/>
    <col min="3853" max="3853" width="0" style="8" hidden="1" customWidth="1"/>
    <col min="3854" max="3854" width="15.5703125" style="8" customWidth="1"/>
    <col min="3855" max="3855" width="55.140625" style="8" customWidth="1"/>
    <col min="3856" max="3856" width="15.5703125" style="8" customWidth="1"/>
    <col min="3857" max="3858" width="13" style="8" customWidth="1"/>
    <col min="3859" max="3860" width="13.140625" style="8" customWidth="1"/>
    <col min="3861" max="3861" width="10.5703125" style="8" customWidth="1"/>
    <col min="3862" max="3862" width="12.42578125" style="8" customWidth="1"/>
    <col min="3863" max="3863" width="11.5703125" style="8" customWidth="1"/>
    <col min="3864" max="3864" width="12.28515625" style="8" customWidth="1"/>
    <col min="3865" max="3865" width="12.7109375" style="8" customWidth="1"/>
    <col min="3866" max="3866" width="12.5703125" style="8" customWidth="1"/>
    <col min="3867" max="3867" width="13.140625" style="8" customWidth="1"/>
    <col min="3868" max="3868" width="13.42578125" style="8" customWidth="1"/>
    <col min="3869" max="3869" width="10.28515625" style="8" customWidth="1"/>
    <col min="3870" max="3870" width="14.28515625" style="8" customWidth="1"/>
    <col min="3871" max="3871" width="12.85546875" style="8" customWidth="1"/>
    <col min="3872" max="3872" width="12" style="8" customWidth="1"/>
    <col min="3873" max="3873" width="16.28515625" style="8" customWidth="1"/>
    <col min="3874" max="3874" width="14.5703125" style="8" customWidth="1"/>
    <col min="3875" max="3875" width="16.85546875" style="8" customWidth="1"/>
    <col min="3876" max="3876" width="11.140625" style="8" customWidth="1"/>
    <col min="3877" max="3877" width="10.42578125" style="8" customWidth="1"/>
    <col min="3878" max="3878" width="10.85546875" style="8" customWidth="1"/>
    <col min="3879" max="3879" width="10.140625" style="8" customWidth="1"/>
    <col min="3880" max="3880" width="12.85546875" style="8" customWidth="1"/>
    <col min="3881" max="3882" width="11" style="8" customWidth="1"/>
    <col min="3883" max="3883" width="11.5703125" style="8" customWidth="1"/>
    <col min="3884" max="3884" width="11.28515625" style="8" customWidth="1"/>
    <col min="3885" max="3885" width="10.140625" style="8" customWidth="1"/>
    <col min="3886" max="3887" width="11.85546875" style="8" customWidth="1"/>
    <col min="3888" max="3888" width="12.28515625" style="8" customWidth="1"/>
    <col min="3889" max="3889" width="12.7109375" style="8" customWidth="1"/>
    <col min="3890" max="3890" width="15.140625" style="8" customWidth="1"/>
    <col min="3891" max="3891" width="10" style="8" customWidth="1"/>
    <col min="3892" max="3902" width="7.85546875" style="8" customWidth="1"/>
    <col min="3903" max="3903" width="9.140625" style="8" customWidth="1"/>
    <col min="3904" max="3904" width="8.28515625" style="8" customWidth="1"/>
    <col min="3905" max="3905" width="10.140625" style="8" customWidth="1"/>
    <col min="3906" max="3906" width="9.140625" style="8"/>
    <col min="3907" max="3907" width="11.85546875" style="8" customWidth="1"/>
    <col min="3908" max="3908" width="14.28515625" style="8" customWidth="1"/>
    <col min="3909" max="4108" width="9.140625" style="8"/>
    <col min="4109" max="4109" width="0" style="8" hidden="1" customWidth="1"/>
    <col min="4110" max="4110" width="15.5703125" style="8" customWidth="1"/>
    <col min="4111" max="4111" width="55.140625" style="8" customWidth="1"/>
    <col min="4112" max="4112" width="15.5703125" style="8" customWidth="1"/>
    <col min="4113" max="4114" width="13" style="8" customWidth="1"/>
    <col min="4115" max="4116" width="13.140625" style="8" customWidth="1"/>
    <col min="4117" max="4117" width="10.5703125" style="8" customWidth="1"/>
    <col min="4118" max="4118" width="12.42578125" style="8" customWidth="1"/>
    <col min="4119" max="4119" width="11.5703125" style="8" customWidth="1"/>
    <col min="4120" max="4120" width="12.28515625" style="8" customWidth="1"/>
    <col min="4121" max="4121" width="12.7109375" style="8" customWidth="1"/>
    <col min="4122" max="4122" width="12.5703125" style="8" customWidth="1"/>
    <col min="4123" max="4123" width="13.140625" style="8" customWidth="1"/>
    <col min="4124" max="4124" width="13.42578125" style="8" customWidth="1"/>
    <col min="4125" max="4125" width="10.28515625" style="8" customWidth="1"/>
    <col min="4126" max="4126" width="14.28515625" style="8" customWidth="1"/>
    <col min="4127" max="4127" width="12.85546875" style="8" customWidth="1"/>
    <col min="4128" max="4128" width="12" style="8" customWidth="1"/>
    <col min="4129" max="4129" width="16.28515625" style="8" customWidth="1"/>
    <col min="4130" max="4130" width="14.5703125" style="8" customWidth="1"/>
    <col min="4131" max="4131" width="16.85546875" style="8" customWidth="1"/>
    <col min="4132" max="4132" width="11.140625" style="8" customWidth="1"/>
    <col min="4133" max="4133" width="10.42578125" style="8" customWidth="1"/>
    <col min="4134" max="4134" width="10.85546875" style="8" customWidth="1"/>
    <col min="4135" max="4135" width="10.140625" style="8" customWidth="1"/>
    <col min="4136" max="4136" width="12.85546875" style="8" customWidth="1"/>
    <col min="4137" max="4138" width="11" style="8" customWidth="1"/>
    <col min="4139" max="4139" width="11.5703125" style="8" customWidth="1"/>
    <col min="4140" max="4140" width="11.28515625" style="8" customWidth="1"/>
    <col min="4141" max="4141" width="10.140625" style="8" customWidth="1"/>
    <col min="4142" max="4143" width="11.85546875" style="8" customWidth="1"/>
    <col min="4144" max="4144" width="12.28515625" style="8" customWidth="1"/>
    <col min="4145" max="4145" width="12.7109375" style="8" customWidth="1"/>
    <col min="4146" max="4146" width="15.140625" style="8" customWidth="1"/>
    <col min="4147" max="4147" width="10" style="8" customWidth="1"/>
    <col min="4148" max="4158" width="7.85546875" style="8" customWidth="1"/>
    <col min="4159" max="4159" width="9.140625" style="8" customWidth="1"/>
    <col min="4160" max="4160" width="8.28515625" style="8" customWidth="1"/>
    <col min="4161" max="4161" width="10.140625" style="8" customWidth="1"/>
    <col min="4162" max="4162" width="9.140625" style="8"/>
    <col min="4163" max="4163" width="11.85546875" style="8" customWidth="1"/>
    <col min="4164" max="4164" width="14.28515625" style="8" customWidth="1"/>
    <col min="4165" max="4364" width="9.140625" style="8"/>
    <col min="4365" max="4365" width="0" style="8" hidden="1" customWidth="1"/>
    <col min="4366" max="4366" width="15.5703125" style="8" customWidth="1"/>
    <col min="4367" max="4367" width="55.140625" style="8" customWidth="1"/>
    <col min="4368" max="4368" width="15.5703125" style="8" customWidth="1"/>
    <col min="4369" max="4370" width="13" style="8" customWidth="1"/>
    <col min="4371" max="4372" width="13.140625" style="8" customWidth="1"/>
    <col min="4373" max="4373" width="10.5703125" style="8" customWidth="1"/>
    <col min="4374" max="4374" width="12.42578125" style="8" customWidth="1"/>
    <col min="4375" max="4375" width="11.5703125" style="8" customWidth="1"/>
    <col min="4376" max="4376" width="12.28515625" style="8" customWidth="1"/>
    <col min="4377" max="4377" width="12.7109375" style="8" customWidth="1"/>
    <col min="4378" max="4378" width="12.5703125" style="8" customWidth="1"/>
    <col min="4379" max="4379" width="13.140625" style="8" customWidth="1"/>
    <col min="4380" max="4380" width="13.42578125" style="8" customWidth="1"/>
    <col min="4381" max="4381" width="10.28515625" style="8" customWidth="1"/>
    <col min="4382" max="4382" width="14.28515625" style="8" customWidth="1"/>
    <col min="4383" max="4383" width="12.85546875" style="8" customWidth="1"/>
    <col min="4384" max="4384" width="12" style="8" customWidth="1"/>
    <col min="4385" max="4385" width="16.28515625" style="8" customWidth="1"/>
    <col min="4386" max="4386" width="14.5703125" style="8" customWidth="1"/>
    <col min="4387" max="4387" width="16.85546875" style="8" customWidth="1"/>
    <col min="4388" max="4388" width="11.140625" style="8" customWidth="1"/>
    <col min="4389" max="4389" width="10.42578125" style="8" customWidth="1"/>
    <col min="4390" max="4390" width="10.85546875" style="8" customWidth="1"/>
    <col min="4391" max="4391" width="10.140625" style="8" customWidth="1"/>
    <col min="4392" max="4392" width="12.85546875" style="8" customWidth="1"/>
    <col min="4393" max="4394" width="11" style="8" customWidth="1"/>
    <col min="4395" max="4395" width="11.5703125" style="8" customWidth="1"/>
    <col min="4396" max="4396" width="11.28515625" style="8" customWidth="1"/>
    <col min="4397" max="4397" width="10.140625" style="8" customWidth="1"/>
    <col min="4398" max="4399" width="11.85546875" style="8" customWidth="1"/>
    <col min="4400" max="4400" width="12.28515625" style="8" customWidth="1"/>
    <col min="4401" max="4401" width="12.7109375" style="8" customWidth="1"/>
    <col min="4402" max="4402" width="15.140625" style="8" customWidth="1"/>
    <col min="4403" max="4403" width="10" style="8" customWidth="1"/>
    <col min="4404" max="4414" width="7.85546875" style="8" customWidth="1"/>
    <col min="4415" max="4415" width="9.140625" style="8" customWidth="1"/>
    <col min="4416" max="4416" width="8.28515625" style="8" customWidth="1"/>
    <col min="4417" max="4417" width="10.140625" style="8" customWidth="1"/>
    <col min="4418" max="4418" width="9.140625" style="8"/>
    <col min="4419" max="4419" width="11.85546875" style="8" customWidth="1"/>
    <col min="4420" max="4420" width="14.28515625" style="8" customWidth="1"/>
    <col min="4421" max="4620" width="9.140625" style="8"/>
    <col min="4621" max="4621" width="0" style="8" hidden="1" customWidth="1"/>
    <col min="4622" max="4622" width="15.5703125" style="8" customWidth="1"/>
    <col min="4623" max="4623" width="55.140625" style="8" customWidth="1"/>
    <col min="4624" max="4624" width="15.5703125" style="8" customWidth="1"/>
    <col min="4625" max="4626" width="13" style="8" customWidth="1"/>
    <col min="4627" max="4628" width="13.140625" style="8" customWidth="1"/>
    <col min="4629" max="4629" width="10.5703125" style="8" customWidth="1"/>
    <col min="4630" max="4630" width="12.42578125" style="8" customWidth="1"/>
    <col min="4631" max="4631" width="11.5703125" style="8" customWidth="1"/>
    <col min="4632" max="4632" width="12.28515625" style="8" customWidth="1"/>
    <col min="4633" max="4633" width="12.7109375" style="8" customWidth="1"/>
    <col min="4634" max="4634" width="12.5703125" style="8" customWidth="1"/>
    <col min="4635" max="4635" width="13.140625" style="8" customWidth="1"/>
    <col min="4636" max="4636" width="13.42578125" style="8" customWidth="1"/>
    <col min="4637" max="4637" width="10.28515625" style="8" customWidth="1"/>
    <col min="4638" max="4638" width="14.28515625" style="8" customWidth="1"/>
    <col min="4639" max="4639" width="12.85546875" style="8" customWidth="1"/>
    <col min="4640" max="4640" width="12" style="8" customWidth="1"/>
    <col min="4641" max="4641" width="16.28515625" style="8" customWidth="1"/>
    <col min="4642" max="4642" width="14.5703125" style="8" customWidth="1"/>
    <col min="4643" max="4643" width="16.85546875" style="8" customWidth="1"/>
    <col min="4644" max="4644" width="11.140625" style="8" customWidth="1"/>
    <col min="4645" max="4645" width="10.42578125" style="8" customWidth="1"/>
    <col min="4646" max="4646" width="10.85546875" style="8" customWidth="1"/>
    <col min="4647" max="4647" width="10.140625" style="8" customWidth="1"/>
    <col min="4648" max="4648" width="12.85546875" style="8" customWidth="1"/>
    <col min="4649" max="4650" width="11" style="8" customWidth="1"/>
    <col min="4651" max="4651" width="11.5703125" style="8" customWidth="1"/>
    <col min="4652" max="4652" width="11.28515625" style="8" customWidth="1"/>
    <col min="4653" max="4653" width="10.140625" style="8" customWidth="1"/>
    <col min="4654" max="4655" width="11.85546875" style="8" customWidth="1"/>
    <col min="4656" max="4656" width="12.28515625" style="8" customWidth="1"/>
    <col min="4657" max="4657" width="12.7109375" style="8" customWidth="1"/>
    <col min="4658" max="4658" width="15.140625" style="8" customWidth="1"/>
    <col min="4659" max="4659" width="10" style="8" customWidth="1"/>
    <col min="4660" max="4670" width="7.85546875" style="8" customWidth="1"/>
    <col min="4671" max="4671" width="9.140625" style="8" customWidth="1"/>
    <col min="4672" max="4672" width="8.28515625" style="8" customWidth="1"/>
    <col min="4673" max="4673" width="10.140625" style="8" customWidth="1"/>
    <col min="4674" max="4674" width="9.140625" style="8"/>
    <col min="4675" max="4675" width="11.85546875" style="8" customWidth="1"/>
    <col min="4676" max="4676" width="14.28515625" style="8" customWidth="1"/>
    <col min="4677" max="4876" width="9.140625" style="8"/>
    <col min="4877" max="4877" width="0" style="8" hidden="1" customWidth="1"/>
    <col min="4878" max="4878" width="15.5703125" style="8" customWidth="1"/>
    <col min="4879" max="4879" width="55.140625" style="8" customWidth="1"/>
    <col min="4880" max="4880" width="15.5703125" style="8" customWidth="1"/>
    <col min="4881" max="4882" width="13" style="8" customWidth="1"/>
    <col min="4883" max="4884" width="13.140625" style="8" customWidth="1"/>
    <col min="4885" max="4885" width="10.5703125" style="8" customWidth="1"/>
    <col min="4886" max="4886" width="12.42578125" style="8" customWidth="1"/>
    <col min="4887" max="4887" width="11.5703125" style="8" customWidth="1"/>
    <col min="4888" max="4888" width="12.28515625" style="8" customWidth="1"/>
    <col min="4889" max="4889" width="12.7109375" style="8" customWidth="1"/>
    <col min="4890" max="4890" width="12.5703125" style="8" customWidth="1"/>
    <col min="4891" max="4891" width="13.140625" style="8" customWidth="1"/>
    <col min="4892" max="4892" width="13.42578125" style="8" customWidth="1"/>
    <col min="4893" max="4893" width="10.28515625" style="8" customWidth="1"/>
    <col min="4894" max="4894" width="14.28515625" style="8" customWidth="1"/>
    <col min="4895" max="4895" width="12.85546875" style="8" customWidth="1"/>
    <col min="4896" max="4896" width="12" style="8" customWidth="1"/>
    <col min="4897" max="4897" width="16.28515625" style="8" customWidth="1"/>
    <col min="4898" max="4898" width="14.5703125" style="8" customWidth="1"/>
    <col min="4899" max="4899" width="16.85546875" style="8" customWidth="1"/>
    <col min="4900" max="4900" width="11.140625" style="8" customWidth="1"/>
    <col min="4901" max="4901" width="10.42578125" style="8" customWidth="1"/>
    <col min="4902" max="4902" width="10.85546875" style="8" customWidth="1"/>
    <col min="4903" max="4903" width="10.140625" style="8" customWidth="1"/>
    <col min="4904" max="4904" width="12.85546875" style="8" customWidth="1"/>
    <col min="4905" max="4906" width="11" style="8" customWidth="1"/>
    <col min="4907" max="4907" width="11.5703125" style="8" customWidth="1"/>
    <col min="4908" max="4908" width="11.28515625" style="8" customWidth="1"/>
    <col min="4909" max="4909" width="10.140625" style="8" customWidth="1"/>
    <col min="4910" max="4911" width="11.85546875" style="8" customWidth="1"/>
    <col min="4912" max="4912" width="12.28515625" style="8" customWidth="1"/>
    <col min="4913" max="4913" width="12.7109375" style="8" customWidth="1"/>
    <col min="4914" max="4914" width="15.140625" style="8" customWidth="1"/>
    <col min="4915" max="4915" width="10" style="8" customWidth="1"/>
    <col min="4916" max="4926" width="7.85546875" style="8" customWidth="1"/>
    <col min="4927" max="4927" width="9.140625" style="8" customWidth="1"/>
    <col min="4928" max="4928" width="8.28515625" style="8" customWidth="1"/>
    <col min="4929" max="4929" width="10.140625" style="8" customWidth="1"/>
    <col min="4930" max="4930" width="9.140625" style="8"/>
    <col min="4931" max="4931" width="11.85546875" style="8" customWidth="1"/>
    <col min="4932" max="4932" width="14.28515625" style="8" customWidth="1"/>
    <col min="4933" max="5132" width="9.140625" style="8"/>
    <col min="5133" max="5133" width="0" style="8" hidden="1" customWidth="1"/>
    <col min="5134" max="5134" width="15.5703125" style="8" customWidth="1"/>
    <col min="5135" max="5135" width="55.140625" style="8" customWidth="1"/>
    <col min="5136" max="5136" width="15.5703125" style="8" customWidth="1"/>
    <col min="5137" max="5138" width="13" style="8" customWidth="1"/>
    <col min="5139" max="5140" width="13.140625" style="8" customWidth="1"/>
    <col min="5141" max="5141" width="10.5703125" style="8" customWidth="1"/>
    <col min="5142" max="5142" width="12.42578125" style="8" customWidth="1"/>
    <col min="5143" max="5143" width="11.5703125" style="8" customWidth="1"/>
    <col min="5144" max="5144" width="12.28515625" style="8" customWidth="1"/>
    <col min="5145" max="5145" width="12.7109375" style="8" customWidth="1"/>
    <col min="5146" max="5146" width="12.5703125" style="8" customWidth="1"/>
    <col min="5147" max="5147" width="13.140625" style="8" customWidth="1"/>
    <col min="5148" max="5148" width="13.42578125" style="8" customWidth="1"/>
    <col min="5149" max="5149" width="10.28515625" style="8" customWidth="1"/>
    <col min="5150" max="5150" width="14.28515625" style="8" customWidth="1"/>
    <col min="5151" max="5151" width="12.85546875" style="8" customWidth="1"/>
    <col min="5152" max="5152" width="12" style="8" customWidth="1"/>
    <col min="5153" max="5153" width="16.28515625" style="8" customWidth="1"/>
    <col min="5154" max="5154" width="14.5703125" style="8" customWidth="1"/>
    <col min="5155" max="5155" width="16.85546875" style="8" customWidth="1"/>
    <col min="5156" max="5156" width="11.140625" style="8" customWidth="1"/>
    <col min="5157" max="5157" width="10.42578125" style="8" customWidth="1"/>
    <col min="5158" max="5158" width="10.85546875" style="8" customWidth="1"/>
    <col min="5159" max="5159" width="10.140625" style="8" customWidth="1"/>
    <col min="5160" max="5160" width="12.85546875" style="8" customWidth="1"/>
    <col min="5161" max="5162" width="11" style="8" customWidth="1"/>
    <col min="5163" max="5163" width="11.5703125" style="8" customWidth="1"/>
    <col min="5164" max="5164" width="11.28515625" style="8" customWidth="1"/>
    <col min="5165" max="5165" width="10.140625" style="8" customWidth="1"/>
    <col min="5166" max="5167" width="11.85546875" style="8" customWidth="1"/>
    <col min="5168" max="5168" width="12.28515625" style="8" customWidth="1"/>
    <col min="5169" max="5169" width="12.7109375" style="8" customWidth="1"/>
    <col min="5170" max="5170" width="15.140625" style="8" customWidth="1"/>
    <col min="5171" max="5171" width="10" style="8" customWidth="1"/>
    <col min="5172" max="5182" width="7.85546875" style="8" customWidth="1"/>
    <col min="5183" max="5183" width="9.140625" style="8" customWidth="1"/>
    <col min="5184" max="5184" width="8.28515625" style="8" customWidth="1"/>
    <col min="5185" max="5185" width="10.140625" style="8" customWidth="1"/>
    <col min="5186" max="5186" width="9.140625" style="8"/>
    <col min="5187" max="5187" width="11.85546875" style="8" customWidth="1"/>
    <col min="5188" max="5188" width="14.28515625" style="8" customWidth="1"/>
    <col min="5189" max="5388" width="9.140625" style="8"/>
    <col min="5389" max="5389" width="0" style="8" hidden="1" customWidth="1"/>
    <col min="5390" max="5390" width="15.5703125" style="8" customWidth="1"/>
    <col min="5391" max="5391" width="55.140625" style="8" customWidth="1"/>
    <col min="5392" max="5392" width="15.5703125" style="8" customWidth="1"/>
    <col min="5393" max="5394" width="13" style="8" customWidth="1"/>
    <col min="5395" max="5396" width="13.140625" style="8" customWidth="1"/>
    <col min="5397" max="5397" width="10.5703125" style="8" customWidth="1"/>
    <col min="5398" max="5398" width="12.42578125" style="8" customWidth="1"/>
    <col min="5399" max="5399" width="11.5703125" style="8" customWidth="1"/>
    <col min="5400" max="5400" width="12.28515625" style="8" customWidth="1"/>
    <col min="5401" max="5401" width="12.7109375" style="8" customWidth="1"/>
    <col min="5402" max="5402" width="12.5703125" style="8" customWidth="1"/>
    <col min="5403" max="5403" width="13.140625" style="8" customWidth="1"/>
    <col min="5404" max="5404" width="13.42578125" style="8" customWidth="1"/>
    <col min="5405" max="5405" width="10.28515625" style="8" customWidth="1"/>
    <col min="5406" max="5406" width="14.28515625" style="8" customWidth="1"/>
    <col min="5407" max="5407" width="12.85546875" style="8" customWidth="1"/>
    <col min="5408" max="5408" width="12" style="8" customWidth="1"/>
    <col min="5409" max="5409" width="16.28515625" style="8" customWidth="1"/>
    <col min="5410" max="5410" width="14.5703125" style="8" customWidth="1"/>
    <col min="5411" max="5411" width="16.85546875" style="8" customWidth="1"/>
    <col min="5412" max="5412" width="11.140625" style="8" customWidth="1"/>
    <col min="5413" max="5413" width="10.42578125" style="8" customWidth="1"/>
    <col min="5414" max="5414" width="10.85546875" style="8" customWidth="1"/>
    <col min="5415" max="5415" width="10.140625" style="8" customWidth="1"/>
    <col min="5416" max="5416" width="12.85546875" style="8" customWidth="1"/>
    <col min="5417" max="5418" width="11" style="8" customWidth="1"/>
    <col min="5419" max="5419" width="11.5703125" style="8" customWidth="1"/>
    <col min="5420" max="5420" width="11.28515625" style="8" customWidth="1"/>
    <col min="5421" max="5421" width="10.140625" style="8" customWidth="1"/>
    <col min="5422" max="5423" width="11.85546875" style="8" customWidth="1"/>
    <col min="5424" max="5424" width="12.28515625" style="8" customWidth="1"/>
    <col min="5425" max="5425" width="12.7109375" style="8" customWidth="1"/>
    <col min="5426" max="5426" width="15.140625" style="8" customWidth="1"/>
    <col min="5427" max="5427" width="10" style="8" customWidth="1"/>
    <col min="5428" max="5438" width="7.85546875" style="8" customWidth="1"/>
    <col min="5439" max="5439" width="9.140625" style="8" customWidth="1"/>
    <col min="5440" max="5440" width="8.28515625" style="8" customWidth="1"/>
    <col min="5441" max="5441" width="10.140625" style="8" customWidth="1"/>
    <col min="5442" max="5442" width="9.140625" style="8"/>
    <col min="5443" max="5443" width="11.85546875" style="8" customWidth="1"/>
    <col min="5444" max="5444" width="14.28515625" style="8" customWidth="1"/>
    <col min="5445" max="5644" width="9.140625" style="8"/>
    <col min="5645" max="5645" width="0" style="8" hidden="1" customWidth="1"/>
    <col min="5646" max="5646" width="15.5703125" style="8" customWidth="1"/>
    <col min="5647" max="5647" width="55.140625" style="8" customWidth="1"/>
    <col min="5648" max="5648" width="15.5703125" style="8" customWidth="1"/>
    <col min="5649" max="5650" width="13" style="8" customWidth="1"/>
    <col min="5651" max="5652" width="13.140625" style="8" customWidth="1"/>
    <col min="5653" max="5653" width="10.5703125" style="8" customWidth="1"/>
    <col min="5654" max="5654" width="12.42578125" style="8" customWidth="1"/>
    <col min="5655" max="5655" width="11.5703125" style="8" customWidth="1"/>
    <col min="5656" max="5656" width="12.28515625" style="8" customWidth="1"/>
    <col min="5657" max="5657" width="12.7109375" style="8" customWidth="1"/>
    <col min="5658" max="5658" width="12.5703125" style="8" customWidth="1"/>
    <col min="5659" max="5659" width="13.140625" style="8" customWidth="1"/>
    <col min="5660" max="5660" width="13.42578125" style="8" customWidth="1"/>
    <col min="5661" max="5661" width="10.28515625" style="8" customWidth="1"/>
    <col min="5662" max="5662" width="14.28515625" style="8" customWidth="1"/>
    <col min="5663" max="5663" width="12.85546875" style="8" customWidth="1"/>
    <col min="5664" max="5664" width="12" style="8" customWidth="1"/>
    <col min="5665" max="5665" width="16.28515625" style="8" customWidth="1"/>
    <col min="5666" max="5666" width="14.5703125" style="8" customWidth="1"/>
    <col min="5667" max="5667" width="16.85546875" style="8" customWidth="1"/>
    <col min="5668" max="5668" width="11.140625" style="8" customWidth="1"/>
    <col min="5669" max="5669" width="10.42578125" style="8" customWidth="1"/>
    <col min="5670" max="5670" width="10.85546875" style="8" customWidth="1"/>
    <col min="5671" max="5671" width="10.140625" style="8" customWidth="1"/>
    <col min="5672" max="5672" width="12.85546875" style="8" customWidth="1"/>
    <col min="5673" max="5674" width="11" style="8" customWidth="1"/>
    <col min="5675" max="5675" width="11.5703125" style="8" customWidth="1"/>
    <col min="5676" max="5676" width="11.28515625" style="8" customWidth="1"/>
    <col min="5677" max="5677" width="10.140625" style="8" customWidth="1"/>
    <col min="5678" max="5679" width="11.85546875" style="8" customWidth="1"/>
    <col min="5680" max="5680" width="12.28515625" style="8" customWidth="1"/>
    <col min="5681" max="5681" width="12.7109375" style="8" customWidth="1"/>
    <col min="5682" max="5682" width="15.140625" style="8" customWidth="1"/>
    <col min="5683" max="5683" width="10" style="8" customWidth="1"/>
    <col min="5684" max="5694" width="7.85546875" style="8" customWidth="1"/>
    <col min="5695" max="5695" width="9.140625" style="8" customWidth="1"/>
    <col min="5696" max="5696" width="8.28515625" style="8" customWidth="1"/>
    <col min="5697" max="5697" width="10.140625" style="8" customWidth="1"/>
    <col min="5698" max="5698" width="9.140625" style="8"/>
    <col min="5699" max="5699" width="11.85546875" style="8" customWidth="1"/>
    <col min="5700" max="5700" width="14.28515625" style="8" customWidth="1"/>
    <col min="5701" max="5900" width="9.140625" style="8"/>
    <col min="5901" max="5901" width="0" style="8" hidden="1" customWidth="1"/>
    <col min="5902" max="5902" width="15.5703125" style="8" customWidth="1"/>
    <col min="5903" max="5903" width="55.140625" style="8" customWidth="1"/>
    <col min="5904" max="5904" width="15.5703125" style="8" customWidth="1"/>
    <col min="5905" max="5906" width="13" style="8" customWidth="1"/>
    <col min="5907" max="5908" width="13.140625" style="8" customWidth="1"/>
    <col min="5909" max="5909" width="10.5703125" style="8" customWidth="1"/>
    <col min="5910" max="5910" width="12.42578125" style="8" customWidth="1"/>
    <col min="5911" max="5911" width="11.5703125" style="8" customWidth="1"/>
    <col min="5912" max="5912" width="12.28515625" style="8" customWidth="1"/>
    <col min="5913" max="5913" width="12.7109375" style="8" customWidth="1"/>
    <col min="5914" max="5914" width="12.5703125" style="8" customWidth="1"/>
    <col min="5915" max="5915" width="13.140625" style="8" customWidth="1"/>
    <col min="5916" max="5916" width="13.42578125" style="8" customWidth="1"/>
    <col min="5917" max="5917" width="10.28515625" style="8" customWidth="1"/>
    <col min="5918" max="5918" width="14.28515625" style="8" customWidth="1"/>
    <col min="5919" max="5919" width="12.85546875" style="8" customWidth="1"/>
    <col min="5920" max="5920" width="12" style="8" customWidth="1"/>
    <col min="5921" max="5921" width="16.28515625" style="8" customWidth="1"/>
    <col min="5922" max="5922" width="14.5703125" style="8" customWidth="1"/>
    <col min="5923" max="5923" width="16.85546875" style="8" customWidth="1"/>
    <col min="5924" max="5924" width="11.140625" style="8" customWidth="1"/>
    <col min="5925" max="5925" width="10.42578125" style="8" customWidth="1"/>
    <col min="5926" max="5926" width="10.85546875" style="8" customWidth="1"/>
    <col min="5927" max="5927" width="10.140625" style="8" customWidth="1"/>
    <col min="5928" max="5928" width="12.85546875" style="8" customWidth="1"/>
    <col min="5929" max="5930" width="11" style="8" customWidth="1"/>
    <col min="5931" max="5931" width="11.5703125" style="8" customWidth="1"/>
    <col min="5932" max="5932" width="11.28515625" style="8" customWidth="1"/>
    <col min="5933" max="5933" width="10.140625" style="8" customWidth="1"/>
    <col min="5934" max="5935" width="11.85546875" style="8" customWidth="1"/>
    <col min="5936" max="5936" width="12.28515625" style="8" customWidth="1"/>
    <col min="5937" max="5937" width="12.7109375" style="8" customWidth="1"/>
    <col min="5938" max="5938" width="15.140625" style="8" customWidth="1"/>
    <col min="5939" max="5939" width="10" style="8" customWidth="1"/>
    <col min="5940" max="5950" width="7.85546875" style="8" customWidth="1"/>
    <col min="5951" max="5951" width="9.140625" style="8" customWidth="1"/>
    <col min="5952" max="5952" width="8.28515625" style="8" customWidth="1"/>
    <col min="5953" max="5953" width="10.140625" style="8" customWidth="1"/>
    <col min="5954" max="5954" width="9.140625" style="8"/>
    <col min="5955" max="5955" width="11.85546875" style="8" customWidth="1"/>
    <col min="5956" max="5956" width="14.28515625" style="8" customWidth="1"/>
    <col min="5957" max="6156" width="9.140625" style="8"/>
    <col min="6157" max="6157" width="0" style="8" hidden="1" customWidth="1"/>
    <col min="6158" max="6158" width="15.5703125" style="8" customWidth="1"/>
    <col min="6159" max="6159" width="55.140625" style="8" customWidth="1"/>
    <col min="6160" max="6160" width="15.5703125" style="8" customWidth="1"/>
    <col min="6161" max="6162" width="13" style="8" customWidth="1"/>
    <col min="6163" max="6164" width="13.140625" style="8" customWidth="1"/>
    <col min="6165" max="6165" width="10.5703125" style="8" customWidth="1"/>
    <col min="6166" max="6166" width="12.42578125" style="8" customWidth="1"/>
    <col min="6167" max="6167" width="11.5703125" style="8" customWidth="1"/>
    <col min="6168" max="6168" width="12.28515625" style="8" customWidth="1"/>
    <col min="6169" max="6169" width="12.7109375" style="8" customWidth="1"/>
    <col min="6170" max="6170" width="12.5703125" style="8" customWidth="1"/>
    <col min="6171" max="6171" width="13.140625" style="8" customWidth="1"/>
    <col min="6172" max="6172" width="13.42578125" style="8" customWidth="1"/>
    <col min="6173" max="6173" width="10.28515625" style="8" customWidth="1"/>
    <col min="6174" max="6174" width="14.28515625" style="8" customWidth="1"/>
    <col min="6175" max="6175" width="12.85546875" style="8" customWidth="1"/>
    <col min="6176" max="6176" width="12" style="8" customWidth="1"/>
    <col min="6177" max="6177" width="16.28515625" style="8" customWidth="1"/>
    <col min="6178" max="6178" width="14.5703125" style="8" customWidth="1"/>
    <col min="6179" max="6179" width="16.85546875" style="8" customWidth="1"/>
    <col min="6180" max="6180" width="11.140625" style="8" customWidth="1"/>
    <col min="6181" max="6181" width="10.42578125" style="8" customWidth="1"/>
    <col min="6182" max="6182" width="10.85546875" style="8" customWidth="1"/>
    <col min="6183" max="6183" width="10.140625" style="8" customWidth="1"/>
    <col min="6184" max="6184" width="12.85546875" style="8" customWidth="1"/>
    <col min="6185" max="6186" width="11" style="8" customWidth="1"/>
    <col min="6187" max="6187" width="11.5703125" style="8" customWidth="1"/>
    <col min="6188" max="6188" width="11.28515625" style="8" customWidth="1"/>
    <col min="6189" max="6189" width="10.140625" style="8" customWidth="1"/>
    <col min="6190" max="6191" width="11.85546875" style="8" customWidth="1"/>
    <col min="6192" max="6192" width="12.28515625" style="8" customWidth="1"/>
    <col min="6193" max="6193" width="12.7109375" style="8" customWidth="1"/>
    <col min="6194" max="6194" width="15.140625" style="8" customWidth="1"/>
    <col min="6195" max="6195" width="10" style="8" customWidth="1"/>
    <col min="6196" max="6206" width="7.85546875" style="8" customWidth="1"/>
    <col min="6207" max="6207" width="9.140625" style="8" customWidth="1"/>
    <col min="6208" max="6208" width="8.28515625" style="8" customWidth="1"/>
    <col min="6209" max="6209" width="10.140625" style="8" customWidth="1"/>
    <col min="6210" max="6210" width="9.140625" style="8"/>
    <col min="6211" max="6211" width="11.85546875" style="8" customWidth="1"/>
    <col min="6212" max="6212" width="14.28515625" style="8" customWidth="1"/>
    <col min="6213" max="6412" width="9.140625" style="8"/>
    <col min="6413" max="6413" width="0" style="8" hidden="1" customWidth="1"/>
    <col min="6414" max="6414" width="15.5703125" style="8" customWidth="1"/>
    <col min="6415" max="6415" width="55.140625" style="8" customWidth="1"/>
    <col min="6416" max="6416" width="15.5703125" style="8" customWidth="1"/>
    <col min="6417" max="6418" width="13" style="8" customWidth="1"/>
    <col min="6419" max="6420" width="13.140625" style="8" customWidth="1"/>
    <col min="6421" max="6421" width="10.5703125" style="8" customWidth="1"/>
    <col min="6422" max="6422" width="12.42578125" style="8" customWidth="1"/>
    <col min="6423" max="6423" width="11.5703125" style="8" customWidth="1"/>
    <col min="6424" max="6424" width="12.28515625" style="8" customWidth="1"/>
    <col min="6425" max="6425" width="12.7109375" style="8" customWidth="1"/>
    <col min="6426" max="6426" width="12.5703125" style="8" customWidth="1"/>
    <col min="6427" max="6427" width="13.140625" style="8" customWidth="1"/>
    <col min="6428" max="6428" width="13.42578125" style="8" customWidth="1"/>
    <col min="6429" max="6429" width="10.28515625" style="8" customWidth="1"/>
    <col min="6430" max="6430" width="14.28515625" style="8" customWidth="1"/>
    <col min="6431" max="6431" width="12.85546875" style="8" customWidth="1"/>
    <col min="6432" max="6432" width="12" style="8" customWidth="1"/>
    <col min="6433" max="6433" width="16.28515625" style="8" customWidth="1"/>
    <col min="6434" max="6434" width="14.5703125" style="8" customWidth="1"/>
    <col min="6435" max="6435" width="16.85546875" style="8" customWidth="1"/>
    <col min="6436" max="6436" width="11.140625" style="8" customWidth="1"/>
    <col min="6437" max="6437" width="10.42578125" style="8" customWidth="1"/>
    <col min="6438" max="6438" width="10.85546875" style="8" customWidth="1"/>
    <col min="6439" max="6439" width="10.140625" style="8" customWidth="1"/>
    <col min="6440" max="6440" width="12.85546875" style="8" customWidth="1"/>
    <col min="6441" max="6442" width="11" style="8" customWidth="1"/>
    <col min="6443" max="6443" width="11.5703125" style="8" customWidth="1"/>
    <col min="6444" max="6444" width="11.28515625" style="8" customWidth="1"/>
    <col min="6445" max="6445" width="10.140625" style="8" customWidth="1"/>
    <col min="6446" max="6447" width="11.85546875" style="8" customWidth="1"/>
    <col min="6448" max="6448" width="12.28515625" style="8" customWidth="1"/>
    <col min="6449" max="6449" width="12.7109375" style="8" customWidth="1"/>
    <col min="6450" max="6450" width="15.140625" style="8" customWidth="1"/>
    <col min="6451" max="6451" width="10" style="8" customWidth="1"/>
    <col min="6452" max="6462" width="7.85546875" style="8" customWidth="1"/>
    <col min="6463" max="6463" width="9.140625" style="8" customWidth="1"/>
    <col min="6464" max="6464" width="8.28515625" style="8" customWidth="1"/>
    <col min="6465" max="6465" width="10.140625" style="8" customWidth="1"/>
    <col min="6466" max="6466" width="9.140625" style="8"/>
    <col min="6467" max="6467" width="11.85546875" style="8" customWidth="1"/>
    <col min="6468" max="6468" width="14.28515625" style="8" customWidth="1"/>
    <col min="6469" max="6668" width="9.140625" style="8"/>
    <col min="6669" max="6669" width="0" style="8" hidden="1" customWidth="1"/>
    <col min="6670" max="6670" width="15.5703125" style="8" customWidth="1"/>
    <col min="6671" max="6671" width="55.140625" style="8" customWidth="1"/>
    <col min="6672" max="6672" width="15.5703125" style="8" customWidth="1"/>
    <col min="6673" max="6674" width="13" style="8" customWidth="1"/>
    <col min="6675" max="6676" width="13.140625" style="8" customWidth="1"/>
    <col min="6677" max="6677" width="10.5703125" style="8" customWidth="1"/>
    <col min="6678" max="6678" width="12.42578125" style="8" customWidth="1"/>
    <col min="6679" max="6679" width="11.5703125" style="8" customWidth="1"/>
    <col min="6680" max="6680" width="12.28515625" style="8" customWidth="1"/>
    <col min="6681" max="6681" width="12.7109375" style="8" customWidth="1"/>
    <col min="6682" max="6682" width="12.5703125" style="8" customWidth="1"/>
    <col min="6683" max="6683" width="13.140625" style="8" customWidth="1"/>
    <col min="6684" max="6684" width="13.42578125" style="8" customWidth="1"/>
    <col min="6685" max="6685" width="10.28515625" style="8" customWidth="1"/>
    <col min="6686" max="6686" width="14.28515625" style="8" customWidth="1"/>
    <col min="6687" max="6687" width="12.85546875" style="8" customWidth="1"/>
    <col min="6688" max="6688" width="12" style="8" customWidth="1"/>
    <col min="6689" max="6689" width="16.28515625" style="8" customWidth="1"/>
    <col min="6690" max="6690" width="14.5703125" style="8" customWidth="1"/>
    <col min="6691" max="6691" width="16.85546875" style="8" customWidth="1"/>
    <col min="6692" max="6692" width="11.140625" style="8" customWidth="1"/>
    <col min="6693" max="6693" width="10.42578125" style="8" customWidth="1"/>
    <col min="6694" max="6694" width="10.85546875" style="8" customWidth="1"/>
    <col min="6695" max="6695" width="10.140625" style="8" customWidth="1"/>
    <col min="6696" max="6696" width="12.85546875" style="8" customWidth="1"/>
    <col min="6697" max="6698" width="11" style="8" customWidth="1"/>
    <col min="6699" max="6699" width="11.5703125" style="8" customWidth="1"/>
    <col min="6700" max="6700" width="11.28515625" style="8" customWidth="1"/>
    <col min="6701" max="6701" width="10.140625" style="8" customWidth="1"/>
    <col min="6702" max="6703" width="11.85546875" style="8" customWidth="1"/>
    <col min="6704" max="6704" width="12.28515625" style="8" customWidth="1"/>
    <col min="6705" max="6705" width="12.7109375" style="8" customWidth="1"/>
    <col min="6706" max="6706" width="15.140625" style="8" customWidth="1"/>
    <col min="6707" max="6707" width="10" style="8" customWidth="1"/>
    <col min="6708" max="6718" width="7.85546875" style="8" customWidth="1"/>
    <col min="6719" max="6719" width="9.140625" style="8" customWidth="1"/>
    <col min="6720" max="6720" width="8.28515625" style="8" customWidth="1"/>
    <col min="6721" max="6721" width="10.140625" style="8" customWidth="1"/>
    <col min="6722" max="6722" width="9.140625" style="8"/>
    <col min="6723" max="6723" width="11.85546875" style="8" customWidth="1"/>
    <col min="6724" max="6724" width="14.28515625" style="8" customWidth="1"/>
    <col min="6725" max="6924" width="9.140625" style="8"/>
    <col min="6925" max="6925" width="0" style="8" hidden="1" customWidth="1"/>
    <col min="6926" max="6926" width="15.5703125" style="8" customWidth="1"/>
    <col min="6927" max="6927" width="55.140625" style="8" customWidth="1"/>
    <col min="6928" max="6928" width="15.5703125" style="8" customWidth="1"/>
    <col min="6929" max="6930" width="13" style="8" customWidth="1"/>
    <col min="6931" max="6932" width="13.140625" style="8" customWidth="1"/>
    <col min="6933" max="6933" width="10.5703125" style="8" customWidth="1"/>
    <col min="6934" max="6934" width="12.42578125" style="8" customWidth="1"/>
    <col min="6935" max="6935" width="11.5703125" style="8" customWidth="1"/>
    <col min="6936" max="6936" width="12.28515625" style="8" customWidth="1"/>
    <col min="6937" max="6937" width="12.7109375" style="8" customWidth="1"/>
    <col min="6938" max="6938" width="12.5703125" style="8" customWidth="1"/>
    <col min="6939" max="6939" width="13.140625" style="8" customWidth="1"/>
    <col min="6940" max="6940" width="13.42578125" style="8" customWidth="1"/>
    <col min="6941" max="6941" width="10.28515625" style="8" customWidth="1"/>
    <col min="6942" max="6942" width="14.28515625" style="8" customWidth="1"/>
    <col min="6943" max="6943" width="12.85546875" style="8" customWidth="1"/>
    <col min="6944" max="6944" width="12" style="8" customWidth="1"/>
    <col min="6945" max="6945" width="16.28515625" style="8" customWidth="1"/>
    <col min="6946" max="6946" width="14.5703125" style="8" customWidth="1"/>
    <col min="6947" max="6947" width="16.85546875" style="8" customWidth="1"/>
    <col min="6948" max="6948" width="11.140625" style="8" customWidth="1"/>
    <col min="6949" max="6949" width="10.42578125" style="8" customWidth="1"/>
    <col min="6950" max="6950" width="10.85546875" style="8" customWidth="1"/>
    <col min="6951" max="6951" width="10.140625" style="8" customWidth="1"/>
    <col min="6952" max="6952" width="12.85546875" style="8" customWidth="1"/>
    <col min="6953" max="6954" width="11" style="8" customWidth="1"/>
    <col min="6955" max="6955" width="11.5703125" style="8" customWidth="1"/>
    <col min="6956" max="6956" width="11.28515625" style="8" customWidth="1"/>
    <col min="6957" max="6957" width="10.140625" style="8" customWidth="1"/>
    <col min="6958" max="6959" width="11.85546875" style="8" customWidth="1"/>
    <col min="6960" max="6960" width="12.28515625" style="8" customWidth="1"/>
    <col min="6961" max="6961" width="12.7109375" style="8" customWidth="1"/>
    <col min="6962" max="6962" width="15.140625" style="8" customWidth="1"/>
    <col min="6963" max="6963" width="10" style="8" customWidth="1"/>
    <col min="6964" max="6974" width="7.85546875" style="8" customWidth="1"/>
    <col min="6975" max="6975" width="9.140625" style="8" customWidth="1"/>
    <col min="6976" max="6976" width="8.28515625" style="8" customWidth="1"/>
    <col min="6977" max="6977" width="10.140625" style="8" customWidth="1"/>
    <col min="6978" max="6978" width="9.140625" style="8"/>
    <col min="6979" max="6979" width="11.85546875" style="8" customWidth="1"/>
    <col min="6980" max="6980" width="14.28515625" style="8" customWidth="1"/>
    <col min="6981" max="7180" width="9.140625" style="8"/>
    <col min="7181" max="7181" width="0" style="8" hidden="1" customWidth="1"/>
    <col min="7182" max="7182" width="15.5703125" style="8" customWidth="1"/>
    <col min="7183" max="7183" width="55.140625" style="8" customWidth="1"/>
    <col min="7184" max="7184" width="15.5703125" style="8" customWidth="1"/>
    <col min="7185" max="7186" width="13" style="8" customWidth="1"/>
    <col min="7187" max="7188" width="13.140625" style="8" customWidth="1"/>
    <col min="7189" max="7189" width="10.5703125" style="8" customWidth="1"/>
    <col min="7190" max="7190" width="12.42578125" style="8" customWidth="1"/>
    <col min="7191" max="7191" width="11.5703125" style="8" customWidth="1"/>
    <col min="7192" max="7192" width="12.28515625" style="8" customWidth="1"/>
    <col min="7193" max="7193" width="12.7109375" style="8" customWidth="1"/>
    <col min="7194" max="7194" width="12.5703125" style="8" customWidth="1"/>
    <col min="7195" max="7195" width="13.140625" style="8" customWidth="1"/>
    <col min="7196" max="7196" width="13.42578125" style="8" customWidth="1"/>
    <col min="7197" max="7197" width="10.28515625" style="8" customWidth="1"/>
    <col min="7198" max="7198" width="14.28515625" style="8" customWidth="1"/>
    <col min="7199" max="7199" width="12.85546875" style="8" customWidth="1"/>
    <col min="7200" max="7200" width="12" style="8" customWidth="1"/>
    <col min="7201" max="7201" width="16.28515625" style="8" customWidth="1"/>
    <col min="7202" max="7202" width="14.5703125" style="8" customWidth="1"/>
    <col min="7203" max="7203" width="16.85546875" style="8" customWidth="1"/>
    <col min="7204" max="7204" width="11.140625" style="8" customWidth="1"/>
    <col min="7205" max="7205" width="10.42578125" style="8" customWidth="1"/>
    <col min="7206" max="7206" width="10.85546875" style="8" customWidth="1"/>
    <col min="7207" max="7207" width="10.140625" style="8" customWidth="1"/>
    <col min="7208" max="7208" width="12.85546875" style="8" customWidth="1"/>
    <col min="7209" max="7210" width="11" style="8" customWidth="1"/>
    <col min="7211" max="7211" width="11.5703125" style="8" customWidth="1"/>
    <col min="7212" max="7212" width="11.28515625" style="8" customWidth="1"/>
    <col min="7213" max="7213" width="10.140625" style="8" customWidth="1"/>
    <col min="7214" max="7215" width="11.85546875" style="8" customWidth="1"/>
    <col min="7216" max="7216" width="12.28515625" style="8" customWidth="1"/>
    <col min="7217" max="7217" width="12.7109375" style="8" customWidth="1"/>
    <col min="7218" max="7218" width="15.140625" style="8" customWidth="1"/>
    <col min="7219" max="7219" width="10" style="8" customWidth="1"/>
    <col min="7220" max="7230" width="7.85546875" style="8" customWidth="1"/>
    <col min="7231" max="7231" width="9.140625" style="8" customWidth="1"/>
    <col min="7232" max="7232" width="8.28515625" style="8" customWidth="1"/>
    <col min="7233" max="7233" width="10.140625" style="8" customWidth="1"/>
    <col min="7234" max="7234" width="9.140625" style="8"/>
    <col min="7235" max="7235" width="11.85546875" style="8" customWidth="1"/>
    <col min="7236" max="7236" width="14.28515625" style="8" customWidth="1"/>
    <col min="7237" max="7436" width="9.140625" style="8"/>
    <col min="7437" max="7437" width="0" style="8" hidden="1" customWidth="1"/>
    <col min="7438" max="7438" width="15.5703125" style="8" customWidth="1"/>
    <col min="7439" max="7439" width="55.140625" style="8" customWidth="1"/>
    <col min="7440" max="7440" width="15.5703125" style="8" customWidth="1"/>
    <col min="7441" max="7442" width="13" style="8" customWidth="1"/>
    <col min="7443" max="7444" width="13.140625" style="8" customWidth="1"/>
    <col min="7445" max="7445" width="10.5703125" style="8" customWidth="1"/>
    <col min="7446" max="7446" width="12.42578125" style="8" customWidth="1"/>
    <col min="7447" max="7447" width="11.5703125" style="8" customWidth="1"/>
    <col min="7448" max="7448" width="12.28515625" style="8" customWidth="1"/>
    <col min="7449" max="7449" width="12.7109375" style="8" customWidth="1"/>
    <col min="7450" max="7450" width="12.5703125" style="8" customWidth="1"/>
    <col min="7451" max="7451" width="13.140625" style="8" customWidth="1"/>
    <col min="7452" max="7452" width="13.42578125" style="8" customWidth="1"/>
    <col min="7453" max="7453" width="10.28515625" style="8" customWidth="1"/>
    <col min="7454" max="7454" width="14.28515625" style="8" customWidth="1"/>
    <col min="7455" max="7455" width="12.85546875" style="8" customWidth="1"/>
    <col min="7456" max="7456" width="12" style="8" customWidth="1"/>
    <col min="7457" max="7457" width="16.28515625" style="8" customWidth="1"/>
    <col min="7458" max="7458" width="14.5703125" style="8" customWidth="1"/>
    <col min="7459" max="7459" width="16.85546875" style="8" customWidth="1"/>
    <col min="7460" max="7460" width="11.140625" style="8" customWidth="1"/>
    <col min="7461" max="7461" width="10.42578125" style="8" customWidth="1"/>
    <col min="7462" max="7462" width="10.85546875" style="8" customWidth="1"/>
    <col min="7463" max="7463" width="10.140625" style="8" customWidth="1"/>
    <col min="7464" max="7464" width="12.85546875" style="8" customWidth="1"/>
    <col min="7465" max="7466" width="11" style="8" customWidth="1"/>
    <col min="7467" max="7467" width="11.5703125" style="8" customWidth="1"/>
    <col min="7468" max="7468" width="11.28515625" style="8" customWidth="1"/>
    <col min="7469" max="7469" width="10.140625" style="8" customWidth="1"/>
    <col min="7470" max="7471" width="11.85546875" style="8" customWidth="1"/>
    <col min="7472" max="7472" width="12.28515625" style="8" customWidth="1"/>
    <col min="7473" max="7473" width="12.7109375" style="8" customWidth="1"/>
    <col min="7474" max="7474" width="15.140625" style="8" customWidth="1"/>
    <col min="7475" max="7475" width="10" style="8" customWidth="1"/>
    <col min="7476" max="7486" width="7.85546875" style="8" customWidth="1"/>
    <col min="7487" max="7487" width="9.140625" style="8" customWidth="1"/>
    <col min="7488" max="7488" width="8.28515625" style="8" customWidth="1"/>
    <col min="7489" max="7489" width="10.140625" style="8" customWidth="1"/>
    <col min="7490" max="7490" width="9.140625" style="8"/>
    <col min="7491" max="7491" width="11.85546875" style="8" customWidth="1"/>
    <col min="7492" max="7492" width="14.28515625" style="8" customWidth="1"/>
    <col min="7493" max="7692" width="9.140625" style="8"/>
    <col min="7693" max="7693" width="0" style="8" hidden="1" customWidth="1"/>
    <col min="7694" max="7694" width="15.5703125" style="8" customWidth="1"/>
    <col min="7695" max="7695" width="55.140625" style="8" customWidth="1"/>
    <col min="7696" max="7696" width="15.5703125" style="8" customWidth="1"/>
    <col min="7697" max="7698" width="13" style="8" customWidth="1"/>
    <col min="7699" max="7700" width="13.140625" style="8" customWidth="1"/>
    <col min="7701" max="7701" width="10.5703125" style="8" customWidth="1"/>
    <col min="7702" max="7702" width="12.42578125" style="8" customWidth="1"/>
    <col min="7703" max="7703" width="11.5703125" style="8" customWidth="1"/>
    <col min="7704" max="7704" width="12.28515625" style="8" customWidth="1"/>
    <col min="7705" max="7705" width="12.7109375" style="8" customWidth="1"/>
    <col min="7706" max="7706" width="12.5703125" style="8" customWidth="1"/>
    <col min="7707" max="7707" width="13.140625" style="8" customWidth="1"/>
    <col min="7708" max="7708" width="13.42578125" style="8" customWidth="1"/>
    <col min="7709" max="7709" width="10.28515625" style="8" customWidth="1"/>
    <col min="7710" max="7710" width="14.28515625" style="8" customWidth="1"/>
    <col min="7711" max="7711" width="12.85546875" style="8" customWidth="1"/>
    <col min="7712" max="7712" width="12" style="8" customWidth="1"/>
    <col min="7713" max="7713" width="16.28515625" style="8" customWidth="1"/>
    <col min="7714" max="7714" width="14.5703125" style="8" customWidth="1"/>
    <col min="7715" max="7715" width="16.85546875" style="8" customWidth="1"/>
    <col min="7716" max="7716" width="11.140625" style="8" customWidth="1"/>
    <col min="7717" max="7717" width="10.42578125" style="8" customWidth="1"/>
    <col min="7718" max="7718" width="10.85546875" style="8" customWidth="1"/>
    <col min="7719" max="7719" width="10.140625" style="8" customWidth="1"/>
    <col min="7720" max="7720" width="12.85546875" style="8" customWidth="1"/>
    <col min="7721" max="7722" width="11" style="8" customWidth="1"/>
    <col min="7723" max="7723" width="11.5703125" style="8" customWidth="1"/>
    <col min="7724" max="7724" width="11.28515625" style="8" customWidth="1"/>
    <col min="7725" max="7725" width="10.140625" style="8" customWidth="1"/>
    <col min="7726" max="7727" width="11.85546875" style="8" customWidth="1"/>
    <col min="7728" max="7728" width="12.28515625" style="8" customWidth="1"/>
    <col min="7729" max="7729" width="12.7109375" style="8" customWidth="1"/>
    <col min="7730" max="7730" width="15.140625" style="8" customWidth="1"/>
    <col min="7731" max="7731" width="10" style="8" customWidth="1"/>
    <col min="7732" max="7742" width="7.85546875" style="8" customWidth="1"/>
    <col min="7743" max="7743" width="9.140625" style="8" customWidth="1"/>
    <col min="7744" max="7744" width="8.28515625" style="8" customWidth="1"/>
    <col min="7745" max="7745" width="10.140625" style="8" customWidth="1"/>
    <col min="7746" max="7746" width="9.140625" style="8"/>
    <col min="7747" max="7747" width="11.85546875" style="8" customWidth="1"/>
    <col min="7748" max="7748" width="14.28515625" style="8" customWidth="1"/>
    <col min="7749" max="7948" width="9.140625" style="8"/>
    <col min="7949" max="7949" width="0" style="8" hidden="1" customWidth="1"/>
    <col min="7950" max="7950" width="15.5703125" style="8" customWidth="1"/>
    <col min="7951" max="7951" width="55.140625" style="8" customWidth="1"/>
    <col min="7952" max="7952" width="15.5703125" style="8" customWidth="1"/>
    <col min="7953" max="7954" width="13" style="8" customWidth="1"/>
    <col min="7955" max="7956" width="13.140625" style="8" customWidth="1"/>
    <col min="7957" max="7957" width="10.5703125" style="8" customWidth="1"/>
    <col min="7958" max="7958" width="12.42578125" style="8" customWidth="1"/>
    <col min="7959" max="7959" width="11.5703125" style="8" customWidth="1"/>
    <col min="7960" max="7960" width="12.28515625" style="8" customWidth="1"/>
    <col min="7961" max="7961" width="12.7109375" style="8" customWidth="1"/>
    <col min="7962" max="7962" width="12.5703125" style="8" customWidth="1"/>
    <col min="7963" max="7963" width="13.140625" style="8" customWidth="1"/>
    <col min="7964" max="7964" width="13.42578125" style="8" customWidth="1"/>
    <col min="7965" max="7965" width="10.28515625" style="8" customWidth="1"/>
    <col min="7966" max="7966" width="14.28515625" style="8" customWidth="1"/>
    <col min="7967" max="7967" width="12.85546875" style="8" customWidth="1"/>
    <col min="7968" max="7968" width="12" style="8" customWidth="1"/>
    <col min="7969" max="7969" width="16.28515625" style="8" customWidth="1"/>
    <col min="7970" max="7970" width="14.5703125" style="8" customWidth="1"/>
    <col min="7971" max="7971" width="16.85546875" style="8" customWidth="1"/>
    <col min="7972" max="7972" width="11.140625" style="8" customWidth="1"/>
    <col min="7973" max="7973" width="10.42578125" style="8" customWidth="1"/>
    <col min="7974" max="7974" width="10.85546875" style="8" customWidth="1"/>
    <col min="7975" max="7975" width="10.140625" style="8" customWidth="1"/>
    <col min="7976" max="7976" width="12.85546875" style="8" customWidth="1"/>
    <col min="7977" max="7978" width="11" style="8" customWidth="1"/>
    <col min="7979" max="7979" width="11.5703125" style="8" customWidth="1"/>
    <col min="7980" max="7980" width="11.28515625" style="8" customWidth="1"/>
    <col min="7981" max="7981" width="10.140625" style="8" customWidth="1"/>
    <col min="7982" max="7983" width="11.85546875" style="8" customWidth="1"/>
    <col min="7984" max="7984" width="12.28515625" style="8" customWidth="1"/>
    <col min="7985" max="7985" width="12.7109375" style="8" customWidth="1"/>
    <col min="7986" max="7986" width="15.140625" style="8" customWidth="1"/>
    <col min="7987" max="7987" width="10" style="8" customWidth="1"/>
    <col min="7988" max="7998" width="7.85546875" style="8" customWidth="1"/>
    <col min="7999" max="7999" width="9.140625" style="8" customWidth="1"/>
    <col min="8000" max="8000" width="8.28515625" style="8" customWidth="1"/>
    <col min="8001" max="8001" width="10.140625" style="8" customWidth="1"/>
    <col min="8002" max="8002" width="9.140625" style="8"/>
    <col min="8003" max="8003" width="11.85546875" style="8" customWidth="1"/>
    <col min="8004" max="8004" width="14.28515625" style="8" customWidth="1"/>
    <col min="8005" max="8204" width="9.140625" style="8"/>
    <col min="8205" max="8205" width="0" style="8" hidden="1" customWidth="1"/>
    <col min="8206" max="8206" width="15.5703125" style="8" customWidth="1"/>
    <col min="8207" max="8207" width="55.140625" style="8" customWidth="1"/>
    <col min="8208" max="8208" width="15.5703125" style="8" customWidth="1"/>
    <col min="8209" max="8210" width="13" style="8" customWidth="1"/>
    <col min="8211" max="8212" width="13.140625" style="8" customWidth="1"/>
    <col min="8213" max="8213" width="10.5703125" style="8" customWidth="1"/>
    <col min="8214" max="8214" width="12.42578125" style="8" customWidth="1"/>
    <col min="8215" max="8215" width="11.5703125" style="8" customWidth="1"/>
    <col min="8216" max="8216" width="12.28515625" style="8" customWidth="1"/>
    <col min="8217" max="8217" width="12.7109375" style="8" customWidth="1"/>
    <col min="8218" max="8218" width="12.5703125" style="8" customWidth="1"/>
    <col min="8219" max="8219" width="13.140625" style="8" customWidth="1"/>
    <col min="8220" max="8220" width="13.42578125" style="8" customWidth="1"/>
    <col min="8221" max="8221" width="10.28515625" style="8" customWidth="1"/>
    <col min="8222" max="8222" width="14.28515625" style="8" customWidth="1"/>
    <col min="8223" max="8223" width="12.85546875" style="8" customWidth="1"/>
    <col min="8224" max="8224" width="12" style="8" customWidth="1"/>
    <col min="8225" max="8225" width="16.28515625" style="8" customWidth="1"/>
    <col min="8226" max="8226" width="14.5703125" style="8" customWidth="1"/>
    <col min="8227" max="8227" width="16.85546875" style="8" customWidth="1"/>
    <col min="8228" max="8228" width="11.140625" style="8" customWidth="1"/>
    <col min="8229" max="8229" width="10.42578125" style="8" customWidth="1"/>
    <col min="8230" max="8230" width="10.85546875" style="8" customWidth="1"/>
    <col min="8231" max="8231" width="10.140625" style="8" customWidth="1"/>
    <col min="8232" max="8232" width="12.85546875" style="8" customWidth="1"/>
    <col min="8233" max="8234" width="11" style="8" customWidth="1"/>
    <col min="8235" max="8235" width="11.5703125" style="8" customWidth="1"/>
    <col min="8236" max="8236" width="11.28515625" style="8" customWidth="1"/>
    <col min="8237" max="8237" width="10.140625" style="8" customWidth="1"/>
    <col min="8238" max="8239" width="11.85546875" style="8" customWidth="1"/>
    <col min="8240" max="8240" width="12.28515625" style="8" customWidth="1"/>
    <col min="8241" max="8241" width="12.7109375" style="8" customWidth="1"/>
    <col min="8242" max="8242" width="15.140625" style="8" customWidth="1"/>
    <col min="8243" max="8243" width="10" style="8" customWidth="1"/>
    <col min="8244" max="8254" width="7.85546875" style="8" customWidth="1"/>
    <col min="8255" max="8255" width="9.140625" style="8" customWidth="1"/>
    <col min="8256" max="8256" width="8.28515625" style="8" customWidth="1"/>
    <col min="8257" max="8257" width="10.140625" style="8" customWidth="1"/>
    <col min="8258" max="8258" width="9.140625" style="8"/>
    <col min="8259" max="8259" width="11.85546875" style="8" customWidth="1"/>
    <col min="8260" max="8260" width="14.28515625" style="8" customWidth="1"/>
    <col min="8261" max="8460" width="9.140625" style="8"/>
    <col min="8461" max="8461" width="0" style="8" hidden="1" customWidth="1"/>
    <col min="8462" max="8462" width="15.5703125" style="8" customWidth="1"/>
    <col min="8463" max="8463" width="55.140625" style="8" customWidth="1"/>
    <col min="8464" max="8464" width="15.5703125" style="8" customWidth="1"/>
    <col min="8465" max="8466" width="13" style="8" customWidth="1"/>
    <col min="8467" max="8468" width="13.140625" style="8" customWidth="1"/>
    <col min="8469" max="8469" width="10.5703125" style="8" customWidth="1"/>
    <col min="8470" max="8470" width="12.42578125" style="8" customWidth="1"/>
    <col min="8471" max="8471" width="11.5703125" style="8" customWidth="1"/>
    <col min="8472" max="8472" width="12.28515625" style="8" customWidth="1"/>
    <col min="8473" max="8473" width="12.7109375" style="8" customWidth="1"/>
    <col min="8474" max="8474" width="12.5703125" style="8" customWidth="1"/>
    <col min="8475" max="8475" width="13.140625" style="8" customWidth="1"/>
    <col min="8476" max="8476" width="13.42578125" style="8" customWidth="1"/>
    <col min="8477" max="8477" width="10.28515625" style="8" customWidth="1"/>
    <col min="8478" max="8478" width="14.28515625" style="8" customWidth="1"/>
    <col min="8479" max="8479" width="12.85546875" style="8" customWidth="1"/>
    <col min="8480" max="8480" width="12" style="8" customWidth="1"/>
    <col min="8481" max="8481" width="16.28515625" style="8" customWidth="1"/>
    <col min="8482" max="8482" width="14.5703125" style="8" customWidth="1"/>
    <col min="8483" max="8483" width="16.85546875" style="8" customWidth="1"/>
    <col min="8484" max="8484" width="11.140625" style="8" customWidth="1"/>
    <col min="8485" max="8485" width="10.42578125" style="8" customWidth="1"/>
    <col min="8486" max="8486" width="10.85546875" style="8" customWidth="1"/>
    <col min="8487" max="8487" width="10.140625" style="8" customWidth="1"/>
    <col min="8488" max="8488" width="12.85546875" style="8" customWidth="1"/>
    <col min="8489" max="8490" width="11" style="8" customWidth="1"/>
    <col min="8491" max="8491" width="11.5703125" style="8" customWidth="1"/>
    <col min="8492" max="8492" width="11.28515625" style="8" customWidth="1"/>
    <col min="8493" max="8493" width="10.140625" style="8" customWidth="1"/>
    <col min="8494" max="8495" width="11.85546875" style="8" customWidth="1"/>
    <col min="8496" max="8496" width="12.28515625" style="8" customWidth="1"/>
    <col min="8497" max="8497" width="12.7109375" style="8" customWidth="1"/>
    <col min="8498" max="8498" width="15.140625" style="8" customWidth="1"/>
    <col min="8499" max="8499" width="10" style="8" customWidth="1"/>
    <col min="8500" max="8510" width="7.85546875" style="8" customWidth="1"/>
    <col min="8511" max="8511" width="9.140625" style="8" customWidth="1"/>
    <col min="8512" max="8512" width="8.28515625" style="8" customWidth="1"/>
    <col min="8513" max="8513" width="10.140625" style="8" customWidth="1"/>
    <col min="8514" max="8514" width="9.140625" style="8"/>
    <col min="8515" max="8515" width="11.85546875" style="8" customWidth="1"/>
    <col min="8516" max="8516" width="14.28515625" style="8" customWidth="1"/>
    <col min="8517" max="8716" width="9.140625" style="8"/>
    <col min="8717" max="8717" width="0" style="8" hidden="1" customWidth="1"/>
    <col min="8718" max="8718" width="15.5703125" style="8" customWidth="1"/>
    <col min="8719" max="8719" width="55.140625" style="8" customWidth="1"/>
    <col min="8720" max="8720" width="15.5703125" style="8" customWidth="1"/>
    <col min="8721" max="8722" width="13" style="8" customWidth="1"/>
    <col min="8723" max="8724" width="13.140625" style="8" customWidth="1"/>
    <col min="8725" max="8725" width="10.5703125" style="8" customWidth="1"/>
    <col min="8726" max="8726" width="12.42578125" style="8" customWidth="1"/>
    <col min="8727" max="8727" width="11.5703125" style="8" customWidth="1"/>
    <col min="8728" max="8728" width="12.28515625" style="8" customWidth="1"/>
    <col min="8729" max="8729" width="12.7109375" style="8" customWidth="1"/>
    <col min="8730" max="8730" width="12.5703125" style="8" customWidth="1"/>
    <col min="8731" max="8731" width="13.140625" style="8" customWidth="1"/>
    <col min="8732" max="8732" width="13.42578125" style="8" customWidth="1"/>
    <col min="8733" max="8733" width="10.28515625" style="8" customWidth="1"/>
    <col min="8734" max="8734" width="14.28515625" style="8" customWidth="1"/>
    <col min="8735" max="8735" width="12.85546875" style="8" customWidth="1"/>
    <col min="8736" max="8736" width="12" style="8" customWidth="1"/>
    <col min="8737" max="8737" width="16.28515625" style="8" customWidth="1"/>
    <col min="8738" max="8738" width="14.5703125" style="8" customWidth="1"/>
    <col min="8739" max="8739" width="16.85546875" style="8" customWidth="1"/>
    <col min="8740" max="8740" width="11.140625" style="8" customWidth="1"/>
    <col min="8741" max="8741" width="10.42578125" style="8" customWidth="1"/>
    <col min="8742" max="8742" width="10.85546875" style="8" customWidth="1"/>
    <col min="8743" max="8743" width="10.140625" style="8" customWidth="1"/>
    <col min="8744" max="8744" width="12.85546875" style="8" customWidth="1"/>
    <col min="8745" max="8746" width="11" style="8" customWidth="1"/>
    <col min="8747" max="8747" width="11.5703125" style="8" customWidth="1"/>
    <col min="8748" max="8748" width="11.28515625" style="8" customWidth="1"/>
    <col min="8749" max="8749" width="10.140625" style="8" customWidth="1"/>
    <col min="8750" max="8751" width="11.85546875" style="8" customWidth="1"/>
    <col min="8752" max="8752" width="12.28515625" style="8" customWidth="1"/>
    <col min="8753" max="8753" width="12.7109375" style="8" customWidth="1"/>
    <col min="8754" max="8754" width="15.140625" style="8" customWidth="1"/>
    <col min="8755" max="8755" width="10" style="8" customWidth="1"/>
    <col min="8756" max="8766" width="7.85546875" style="8" customWidth="1"/>
    <col min="8767" max="8767" width="9.140625" style="8" customWidth="1"/>
    <col min="8768" max="8768" width="8.28515625" style="8" customWidth="1"/>
    <col min="8769" max="8769" width="10.140625" style="8" customWidth="1"/>
    <col min="8770" max="8770" width="9.140625" style="8"/>
    <col min="8771" max="8771" width="11.85546875" style="8" customWidth="1"/>
    <col min="8772" max="8772" width="14.28515625" style="8" customWidth="1"/>
    <col min="8773" max="8972" width="9.140625" style="8"/>
    <col min="8973" max="8973" width="0" style="8" hidden="1" customWidth="1"/>
    <col min="8974" max="8974" width="15.5703125" style="8" customWidth="1"/>
    <col min="8975" max="8975" width="55.140625" style="8" customWidth="1"/>
    <col min="8976" max="8976" width="15.5703125" style="8" customWidth="1"/>
    <col min="8977" max="8978" width="13" style="8" customWidth="1"/>
    <col min="8979" max="8980" width="13.140625" style="8" customWidth="1"/>
    <col min="8981" max="8981" width="10.5703125" style="8" customWidth="1"/>
    <col min="8982" max="8982" width="12.42578125" style="8" customWidth="1"/>
    <col min="8983" max="8983" width="11.5703125" style="8" customWidth="1"/>
    <col min="8984" max="8984" width="12.28515625" style="8" customWidth="1"/>
    <col min="8985" max="8985" width="12.7109375" style="8" customWidth="1"/>
    <col min="8986" max="8986" width="12.5703125" style="8" customWidth="1"/>
    <col min="8987" max="8987" width="13.140625" style="8" customWidth="1"/>
    <col min="8988" max="8988" width="13.42578125" style="8" customWidth="1"/>
    <col min="8989" max="8989" width="10.28515625" style="8" customWidth="1"/>
    <col min="8990" max="8990" width="14.28515625" style="8" customWidth="1"/>
    <col min="8991" max="8991" width="12.85546875" style="8" customWidth="1"/>
    <col min="8992" max="8992" width="12" style="8" customWidth="1"/>
    <col min="8993" max="8993" width="16.28515625" style="8" customWidth="1"/>
    <col min="8994" max="8994" width="14.5703125" style="8" customWidth="1"/>
    <col min="8995" max="8995" width="16.85546875" style="8" customWidth="1"/>
    <col min="8996" max="8996" width="11.140625" style="8" customWidth="1"/>
    <col min="8997" max="8997" width="10.42578125" style="8" customWidth="1"/>
    <col min="8998" max="8998" width="10.85546875" style="8" customWidth="1"/>
    <col min="8999" max="8999" width="10.140625" style="8" customWidth="1"/>
    <col min="9000" max="9000" width="12.85546875" style="8" customWidth="1"/>
    <col min="9001" max="9002" width="11" style="8" customWidth="1"/>
    <col min="9003" max="9003" width="11.5703125" style="8" customWidth="1"/>
    <col min="9004" max="9004" width="11.28515625" style="8" customWidth="1"/>
    <col min="9005" max="9005" width="10.140625" style="8" customWidth="1"/>
    <col min="9006" max="9007" width="11.85546875" style="8" customWidth="1"/>
    <col min="9008" max="9008" width="12.28515625" style="8" customWidth="1"/>
    <col min="9009" max="9009" width="12.7109375" style="8" customWidth="1"/>
    <col min="9010" max="9010" width="15.140625" style="8" customWidth="1"/>
    <col min="9011" max="9011" width="10" style="8" customWidth="1"/>
    <col min="9012" max="9022" width="7.85546875" style="8" customWidth="1"/>
    <col min="9023" max="9023" width="9.140625" style="8" customWidth="1"/>
    <col min="9024" max="9024" width="8.28515625" style="8" customWidth="1"/>
    <col min="9025" max="9025" width="10.140625" style="8" customWidth="1"/>
    <col min="9026" max="9026" width="9.140625" style="8"/>
    <col min="9027" max="9027" width="11.85546875" style="8" customWidth="1"/>
    <col min="9028" max="9028" width="14.28515625" style="8" customWidth="1"/>
    <col min="9029" max="9228" width="9.140625" style="8"/>
    <col min="9229" max="9229" width="0" style="8" hidden="1" customWidth="1"/>
    <col min="9230" max="9230" width="15.5703125" style="8" customWidth="1"/>
    <col min="9231" max="9231" width="55.140625" style="8" customWidth="1"/>
    <col min="9232" max="9232" width="15.5703125" style="8" customWidth="1"/>
    <col min="9233" max="9234" width="13" style="8" customWidth="1"/>
    <col min="9235" max="9236" width="13.140625" style="8" customWidth="1"/>
    <col min="9237" max="9237" width="10.5703125" style="8" customWidth="1"/>
    <col min="9238" max="9238" width="12.42578125" style="8" customWidth="1"/>
    <col min="9239" max="9239" width="11.5703125" style="8" customWidth="1"/>
    <col min="9240" max="9240" width="12.28515625" style="8" customWidth="1"/>
    <col min="9241" max="9241" width="12.7109375" style="8" customWidth="1"/>
    <col min="9242" max="9242" width="12.5703125" style="8" customWidth="1"/>
    <col min="9243" max="9243" width="13.140625" style="8" customWidth="1"/>
    <col min="9244" max="9244" width="13.42578125" style="8" customWidth="1"/>
    <col min="9245" max="9245" width="10.28515625" style="8" customWidth="1"/>
    <col min="9246" max="9246" width="14.28515625" style="8" customWidth="1"/>
    <col min="9247" max="9247" width="12.85546875" style="8" customWidth="1"/>
    <col min="9248" max="9248" width="12" style="8" customWidth="1"/>
    <col min="9249" max="9249" width="16.28515625" style="8" customWidth="1"/>
    <col min="9250" max="9250" width="14.5703125" style="8" customWidth="1"/>
    <col min="9251" max="9251" width="16.85546875" style="8" customWidth="1"/>
    <col min="9252" max="9252" width="11.140625" style="8" customWidth="1"/>
    <col min="9253" max="9253" width="10.42578125" style="8" customWidth="1"/>
    <col min="9254" max="9254" width="10.85546875" style="8" customWidth="1"/>
    <col min="9255" max="9255" width="10.140625" style="8" customWidth="1"/>
    <col min="9256" max="9256" width="12.85546875" style="8" customWidth="1"/>
    <col min="9257" max="9258" width="11" style="8" customWidth="1"/>
    <col min="9259" max="9259" width="11.5703125" style="8" customWidth="1"/>
    <col min="9260" max="9260" width="11.28515625" style="8" customWidth="1"/>
    <col min="9261" max="9261" width="10.140625" style="8" customWidth="1"/>
    <col min="9262" max="9263" width="11.85546875" style="8" customWidth="1"/>
    <col min="9264" max="9264" width="12.28515625" style="8" customWidth="1"/>
    <col min="9265" max="9265" width="12.7109375" style="8" customWidth="1"/>
    <col min="9266" max="9266" width="15.140625" style="8" customWidth="1"/>
    <col min="9267" max="9267" width="10" style="8" customWidth="1"/>
    <col min="9268" max="9278" width="7.85546875" style="8" customWidth="1"/>
    <col min="9279" max="9279" width="9.140625" style="8" customWidth="1"/>
    <col min="9280" max="9280" width="8.28515625" style="8" customWidth="1"/>
    <col min="9281" max="9281" width="10.140625" style="8" customWidth="1"/>
    <col min="9282" max="9282" width="9.140625" style="8"/>
    <col min="9283" max="9283" width="11.85546875" style="8" customWidth="1"/>
    <col min="9284" max="9284" width="14.28515625" style="8" customWidth="1"/>
    <col min="9285" max="9484" width="9.140625" style="8"/>
    <col min="9485" max="9485" width="0" style="8" hidden="1" customWidth="1"/>
    <col min="9486" max="9486" width="15.5703125" style="8" customWidth="1"/>
    <col min="9487" max="9487" width="55.140625" style="8" customWidth="1"/>
    <col min="9488" max="9488" width="15.5703125" style="8" customWidth="1"/>
    <col min="9489" max="9490" width="13" style="8" customWidth="1"/>
    <col min="9491" max="9492" width="13.140625" style="8" customWidth="1"/>
    <col min="9493" max="9493" width="10.5703125" style="8" customWidth="1"/>
    <col min="9494" max="9494" width="12.42578125" style="8" customWidth="1"/>
    <col min="9495" max="9495" width="11.5703125" style="8" customWidth="1"/>
    <col min="9496" max="9496" width="12.28515625" style="8" customWidth="1"/>
    <col min="9497" max="9497" width="12.7109375" style="8" customWidth="1"/>
    <col min="9498" max="9498" width="12.5703125" style="8" customWidth="1"/>
    <col min="9499" max="9499" width="13.140625" style="8" customWidth="1"/>
    <col min="9500" max="9500" width="13.42578125" style="8" customWidth="1"/>
    <col min="9501" max="9501" width="10.28515625" style="8" customWidth="1"/>
    <col min="9502" max="9502" width="14.28515625" style="8" customWidth="1"/>
    <col min="9503" max="9503" width="12.85546875" style="8" customWidth="1"/>
    <col min="9504" max="9504" width="12" style="8" customWidth="1"/>
    <col min="9505" max="9505" width="16.28515625" style="8" customWidth="1"/>
    <col min="9506" max="9506" width="14.5703125" style="8" customWidth="1"/>
    <col min="9507" max="9507" width="16.85546875" style="8" customWidth="1"/>
    <col min="9508" max="9508" width="11.140625" style="8" customWidth="1"/>
    <col min="9509" max="9509" width="10.42578125" style="8" customWidth="1"/>
    <col min="9510" max="9510" width="10.85546875" style="8" customWidth="1"/>
    <col min="9511" max="9511" width="10.140625" style="8" customWidth="1"/>
    <col min="9512" max="9512" width="12.85546875" style="8" customWidth="1"/>
    <col min="9513" max="9514" width="11" style="8" customWidth="1"/>
    <col min="9515" max="9515" width="11.5703125" style="8" customWidth="1"/>
    <col min="9516" max="9516" width="11.28515625" style="8" customWidth="1"/>
    <col min="9517" max="9517" width="10.140625" style="8" customWidth="1"/>
    <col min="9518" max="9519" width="11.85546875" style="8" customWidth="1"/>
    <col min="9520" max="9520" width="12.28515625" style="8" customWidth="1"/>
    <col min="9521" max="9521" width="12.7109375" style="8" customWidth="1"/>
    <col min="9522" max="9522" width="15.140625" style="8" customWidth="1"/>
    <col min="9523" max="9523" width="10" style="8" customWidth="1"/>
    <col min="9524" max="9534" width="7.85546875" style="8" customWidth="1"/>
    <col min="9535" max="9535" width="9.140625" style="8" customWidth="1"/>
    <col min="9536" max="9536" width="8.28515625" style="8" customWidth="1"/>
    <col min="9537" max="9537" width="10.140625" style="8" customWidth="1"/>
    <col min="9538" max="9538" width="9.140625" style="8"/>
    <col min="9539" max="9539" width="11.85546875" style="8" customWidth="1"/>
    <col min="9540" max="9540" width="14.28515625" style="8" customWidth="1"/>
    <col min="9541" max="9740" width="9.140625" style="8"/>
    <col min="9741" max="9741" width="0" style="8" hidden="1" customWidth="1"/>
    <col min="9742" max="9742" width="15.5703125" style="8" customWidth="1"/>
    <col min="9743" max="9743" width="55.140625" style="8" customWidth="1"/>
    <col min="9744" max="9744" width="15.5703125" style="8" customWidth="1"/>
    <col min="9745" max="9746" width="13" style="8" customWidth="1"/>
    <col min="9747" max="9748" width="13.140625" style="8" customWidth="1"/>
    <col min="9749" max="9749" width="10.5703125" style="8" customWidth="1"/>
    <col min="9750" max="9750" width="12.42578125" style="8" customWidth="1"/>
    <col min="9751" max="9751" width="11.5703125" style="8" customWidth="1"/>
    <col min="9752" max="9752" width="12.28515625" style="8" customWidth="1"/>
    <col min="9753" max="9753" width="12.7109375" style="8" customWidth="1"/>
    <col min="9754" max="9754" width="12.5703125" style="8" customWidth="1"/>
    <col min="9755" max="9755" width="13.140625" style="8" customWidth="1"/>
    <col min="9756" max="9756" width="13.42578125" style="8" customWidth="1"/>
    <col min="9757" max="9757" width="10.28515625" style="8" customWidth="1"/>
    <col min="9758" max="9758" width="14.28515625" style="8" customWidth="1"/>
    <col min="9759" max="9759" width="12.85546875" style="8" customWidth="1"/>
    <col min="9760" max="9760" width="12" style="8" customWidth="1"/>
    <col min="9761" max="9761" width="16.28515625" style="8" customWidth="1"/>
    <col min="9762" max="9762" width="14.5703125" style="8" customWidth="1"/>
    <col min="9763" max="9763" width="16.85546875" style="8" customWidth="1"/>
    <col min="9764" max="9764" width="11.140625" style="8" customWidth="1"/>
    <col min="9765" max="9765" width="10.42578125" style="8" customWidth="1"/>
    <col min="9766" max="9766" width="10.85546875" style="8" customWidth="1"/>
    <col min="9767" max="9767" width="10.140625" style="8" customWidth="1"/>
    <col min="9768" max="9768" width="12.85546875" style="8" customWidth="1"/>
    <col min="9769" max="9770" width="11" style="8" customWidth="1"/>
    <col min="9771" max="9771" width="11.5703125" style="8" customWidth="1"/>
    <col min="9772" max="9772" width="11.28515625" style="8" customWidth="1"/>
    <col min="9773" max="9773" width="10.140625" style="8" customWidth="1"/>
    <col min="9774" max="9775" width="11.85546875" style="8" customWidth="1"/>
    <col min="9776" max="9776" width="12.28515625" style="8" customWidth="1"/>
    <col min="9777" max="9777" width="12.7109375" style="8" customWidth="1"/>
    <col min="9778" max="9778" width="15.140625" style="8" customWidth="1"/>
    <col min="9779" max="9779" width="10" style="8" customWidth="1"/>
    <col min="9780" max="9790" width="7.85546875" style="8" customWidth="1"/>
    <col min="9791" max="9791" width="9.140625" style="8" customWidth="1"/>
    <col min="9792" max="9792" width="8.28515625" style="8" customWidth="1"/>
    <col min="9793" max="9793" width="10.140625" style="8" customWidth="1"/>
    <col min="9794" max="9794" width="9.140625" style="8"/>
    <col min="9795" max="9795" width="11.85546875" style="8" customWidth="1"/>
    <col min="9796" max="9796" width="14.28515625" style="8" customWidth="1"/>
    <col min="9797" max="9996" width="9.140625" style="8"/>
    <col min="9997" max="9997" width="0" style="8" hidden="1" customWidth="1"/>
    <col min="9998" max="9998" width="15.5703125" style="8" customWidth="1"/>
    <col min="9999" max="9999" width="55.140625" style="8" customWidth="1"/>
    <col min="10000" max="10000" width="15.5703125" style="8" customWidth="1"/>
    <col min="10001" max="10002" width="13" style="8" customWidth="1"/>
    <col min="10003" max="10004" width="13.140625" style="8" customWidth="1"/>
    <col min="10005" max="10005" width="10.5703125" style="8" customWidth="1"/>
    <col min="10006" max="10006" width="12.42578125" style="8" customWidth="1"/>
    <col min="10007" max="10007" width="11.5703125" style="8" customWidth="1"/>
    <col min="10008" max="10008" width="12.28515625" style="8" customWidth="1"/>
    <col min="10009" max="10009" width="12.7109375" style="8" customWidth="1"/>
    <col min="10010" max="10010" width="12.5703125" style="8" customWidth="1"/>
    <col min="10011" max="10011" width="13.140625" style="8" customWidth="1"/>
    <col min="10012" max="10012" width="13.42578125" style="8" customWidth="1"/>
    <col min="10013" max="10013" width="10.28515625" style="8" customWidth="1"/>
    <col min="10014" max="10014" width="14.28515625" style="8" customWidth="1"/>
    <col min="10015" max="10015" width="12.85546875" style="8" customWidth="1"/>
    <col min="10016" max="10016" width="12" style="8" customWidth="1"/>
    <col min="10017" max="10017" width="16.28515625" style="8" customWidth="1"/>
    <col min="10018" max="10018" width="14.5703125" style="8" customWidth="1"/>
    <col min="10019" max="10019" width="16.85546875" style="8" customWidth="1"/>
    <col min="10020" max="10020" width="11.140625" style="8" customWidth="1"/>
    <col min="10021" max="10021" width="10.42578125" style="8" customWidth="1"/>
    <col min="10022" max="10022" width="10.85546875" style="8" customWidth="1"/>
    <col min="10023" max="10023" width="10.140625" style="8" customWidth="1"/>
    <col min="10024" max="10024" width="12.85546875" style="8" customWidth="1"/>
    <col min="10025" max="10026" width="11" style="8" customWidth="1"/>
    <col min="10027" max="10027" width="11.5703125" style="8" customWidth="1"/>
    <col min="10028" max="10028" width="11.28515625" style="8" customWidth="1"/>
    <col min="10029" max="10029" width="10.140625" style="8" customWidth="1"/>
    <col min="10030" max="10031" width="11.85546875" style="8" customWidth="1"/>
    <col min="10032" max="10032" width="12.28515625" style="8" customWidth="1"/>
    <col min="10033" max="10033" width="12.7109375" style="8" customWidth="1"/>
    <col min="10034" max="10034" width="15.140625" style="8" customWidth="1"/>
    <col min="10035" max="10035" width="10" style="8" customWidth="1"/>
    <col min="10036" max="10046" width="7.85546875" style="8" customWidth="1"/>
    <col min="10047" max="10047" width="9.140625" style="8" customWidth="1"/>
    <col min="10048" max="10048" width="8.28515625" style="8" customWidth="1"/>
    <col min="10049" max="10049" width="10.140625" style="8" customWidth="1"/>
    <col min="10050" max="10050" width="9.140625" style="8"/>
    <col min="10051" max="10051" width="11.85546875" style="8" customWidth="1"/>
    <col min="10052" max="10052" width="14.28515625" style="8" customWidth="1"/>
    <col min="10053" max="10252" width="9.140625" style="8"/>
    <col min="10253" max="10253" width="0" style="8" hidden="1" customWidth="1"/>
    <col min="10254" max="10254" width="15.5703125" style="8" customWidth="1"/>
    <col min="10255" max="10255" width="55.140625" style="8" customWidth="1"/>
    <col min="10256" max="10256" width="15.5703125" style="8" customWidth="1"/>
    <col min="10257" max="10258" width="13" style="8" customWidth="1"/>
    <col min="10259" max="10260" width="13.140625" style="8" customWidth="1"/>
    <col min="10261" max="10261" width="10.5703125" style="8" customWidth="1"/>
    <col min="10262" max="10262" width="12.42578125" style="8" customWidth="1"/>
    <col min="10263" max="10263" width="11.5703125" style="8" customWidth="1"/>
    <col min="10264" max="10264" width="12.28515625" style="8" customWidth="1"/>
    <col min="10265" max="10265" width="12.7109375" style="8" customWidth="1"/>
    <col min="10266" max="10266" width="12.5703125" style="8" customWidth="1"/>
    <col min="10267" max="10267" width="13.140625" style="8" customWidth="1"/>
    <col min="10268" max="10268" width="13.42578125" style="8" customWidth="1"/>
    <col min="10269" max="10269" width="10.28515625" style="8" customWidth="1"/>
    <col min="10270" max="10270" width="14.28515625" style="8" customWidth="1"/>
    <col min="10271" max="10271" width="12.85546875" style="8" customWidth="1"/>
    <col min="10272" max="10272" width="12" style="8" customWidth="1"/>
    <col min="10273" max="10273" width="16.28515625" style="8" customWidth="1"/>
    <col min="10274" max="10274" width="14.5703125" style="8" customWidth="1"/>
    <col min="10275" max="10275" width="16.85546875" style="8" customWidth="1"/>
    <col min="10276" max="10276" width="11.140625" style="8" customWidth="1"/>
    <col min="10277" max="10277" width="10.42578125" style="8" customWidth="1"/>
    <col min="10278" max="10278" width="10.85546875" style="8" customWidth="1"/>
    <col min="10279" max="10279" width="10.140625" style="8" customWidth="1"/>
    <col min="10280" max="10280" width="12.85546875" style="8" customWidth="1"/>
    <col min="10281" max="10282" width="11" style="8" customWidth="1"/>
    <col min="10283" max="10283" width="11.5703125" style="8" customWidth="1"/>
    <col min="10284" max="10284" width="11.28515625" style="8" customWidth="1"/>
    <col min="10285" max="10285" width="10.140625" style="8" customWidth="1"/>
    <col min="10286" max="10287" width="11.85546875" style="8" customWidth="1"/>
    <col min="10288" max="10288" width="12.28515625" style="8" customWidth="1"/>
    <col min="10289" max="10289" width="12.7109375" style="8" customWidth="1"/>
    <col min="10290" max="10290" width="15.140625" style="8" customWidth="1"/>
    <col min="10291" max="10291" width="10" style="8" customWidth="1"/>
    <col min="10292" max="10302" width="7.85546875" style="8" customWidth="1"/>
    <col min="10303" max="10303" width="9.140625" style="8" customWidth="1"/>
    <col min="10304" max="10304" width="8.28515625" style="8" customWidth="1"/>
    <col min="10305" max="10305" width="10.140625" style="8" customWidth="1"/>
    <col min="10306" max="10306" width="9.140625" style="8"/>
    <col min="10307" max="10307" width="11.85546875" style="8" customWidth="1"/>
    <col min="10308" max="10308" width="14.28515625" style="8" customWidth="1"/>
    <col min="10309" max="10508" width="9.140625" style="8"/>
    <col min="10509" max="10509" width="0" style="8" hidden="1" customWidth="1"/>
    <col min="10510" max="10510" width="15.5703125" style="8" customWidth="1"/>
    <col min="10511" max="10511" width="55.140625" style="8" customWidth="1"/>
    <col min="10512" max="10512" width="15.5703125" style="8" customWidth="1"/>
    <col min="10513" max="10514" width="13" style="8" customWidth="1"/>
    <col min="10515" max="10516" width="13.140625" style="8" customWidth="1"/>
    <col min="10517" max="10517" width="10.5703125" style="8" customWidth="1"/>
    <col min="10518" max="10518" width="12.42578125" style="8" customWidth="1"/>
    <col min="10519" max="10519" width="11.5703125" style="8" customWidth="1"/>
    <col min="10520" max="10520" width="12.28515625" style="8" customWidth="1"/>
    <col min="10521" max="10521" width="12.7109375" style="8" customWidth="1"/>
    <col min="10522" max="10522" width="12.5703125" style="8" customWidth="1"/>
    <col min="10523" max="10523" width="13.140625" style="8" customWidth="1"/>
    <col min="10524" max="10524" width="13.42578125" style="8" customWidth="1"/>
    <col min="10525" max="10525" width="10.28515625" style="8" customWidth="1"/>
    <col min="10526" max="10526" width="14.28515625" style="8" customWidth="1"/>
    <col min="10527" max="10527" width="12.85546875" style="8" customWidth="1"/>
    <col min="10528" max="10528" width="12" style="8" customWidth="1"/>
    <col min="10529" max="10529" width="16.28515625" style="8" customWidth="1"/>
    <col min="10530" max="10530" width="14.5703125" style="8" customWidth="1"/>
    <col min="10531" max="10531" width="16.85546875" style="8" customWidth="1"/>
    <col min="10532" max="10532" width="11.140625" style="8" customWidth="1"/>
    <col min="10533" max="10533" width="10.42578125" style="8" customWidth="1"/>
    <col min="10534" max="10534" width="10.85546875" style="8" customWidth="1"/>
    <col min="10535" max="10535" width="10.140625" style="8" customWidth="1"/>
    <col min="10536" max="10536" width="12.85546875" style="8" customWidth="1"/>
    <col min="10537" max="10538" width="11" style="8" customWidth="1"/>
    <col min="10539" max="10539" width="11.5703125" style="8" customWidth="1"/>
    <col min="10540" max="10540" width="11.28515625" style="8" customWidth="1"/>
    <col min="10541" max="10541" width="10.140625" style="8" customWidth="1"/>
    <col min="10542" max="10543" width="11.85546875" style="8" customWidth="1"/>
    <col min="10544" max="10544" width="12.28515625" style="8" customWidth="1"/>
    <col min="10545" max="10545" width="12.7109375" style="8" customWidth="1"/>
    <col min="10546" max="10546" width="15.140625" style="8" customWidth="1"/>
    <col min="10547" max="10547" width="10" style="8" customWidth="1"/>
    <col min="10548" max="10558" width="7.85546875" style="8" customWidth="1"/>
    <col min="10559" max="10559" width="9.140625" style="8" customWidth="1"/>
    <col min="10560" max="10560" width="8.28515625" style="8" customWidth="1"/>
    <col min="10561" max="10561" width="10.140625" style="8" customWidth="1"/>
    <col min="10562" max="10562" width="9.140625" style="8"/>
    <col min="10563" max="10563" width="11.85546875" style="8" customWidth="1"/>
    <col min="10564" max="10564" width="14.28515625" style="8" customWidth="1"/>
    <col min="10565" max="10764" width="9.140625" style="8"/>
    <col min="10765" max="10765" width="0" style="8" hidden="1" customWidth="1"/>
    <col min="10766" max="10766" width="15.5703125" style="8" customWidth="1"/>
    <col min="10767" max="10767" width="55.140625" style="8" customWidth="1"/>
    <col min="10768" max="10768" width="15.5703125" style="8" customWidth="1"/>
    <col min="10769" max="10770" width="13" style="8" customWidth="1"/>
    <col min="10771" max="10772" width="13.140625" style="8" customWidth="1"/>
    <col min="10773" max="10773" width="10.5703125" style="8" customWidth="1"/>
    <col min="10774" max="10774" width="12.42578125" style="8" customWidth="1"/>
    <col min="10775" max="10775" width="11.5703125" style="8" customWidth="1"/>
    <col min="10776" max="10776" width="12.28515625" style="8" customWidth="1"/>
    <col min="10777" max="10777" width="12.7109375" style="8" customWidth="1"/>
    <col min="10778" max="10778" width="12.5703125" style="8" customWidth="1"/>
    <col min="10779" max="10779" width="13.140625" style="8" customWidth="1"/>
    <col min="10780" max="10780" width="13.42578125" style="8" customWidth="1"/>
    <col min="10781" max="10781" width="10.28515625" style="8" customWidth="1"/>
    <col min="10782" max="10782" width="14.28515625" style="8" customWidth="1"/>
    <col min="10783" max="10783" width="12.85546875" style="8" customWidth="1"/>
    <col min="10784" max="10784" width="12" style="8" customWidth="1"/>
    <col min="10785" max="10785" width="16.28515625" style="8" customWidth="1"/>
    <col min="10786" max="10786" width="14.5703125" style="8" customWidth="1"/>
    <col min="10787" max="10787" width="16.85546875" style="8" customWidth="1"/>
    <col min="10788" max="10788" width="11.140625" style="8" customWidth="1"/>
    <col min="10789" max="10789" width="10.42578125" style="8" customWidth="1"/>
    <col min="10790" max="10790" width="10.85546875" style="8" customWidth="1"/>
    <col min="10791" max="10791" width="10.140625" style="8" customWidth="1"/>
    <col min="10792" max="10792" width="12.85546875" style="8" customWidth="1"/>
    <col min="10793" max="10794" width="11" style="8" customWidth="1"/>
    <col min="10795" max="10795" width="11.5703125" style="8" customWidth="1"/>
    <col min="10796" max="10796" width="11.28515625" style="8" customWidth="1"/>
    <col min="10797" max="10797" width="10.140625" style="8" customWidth="1"/>
    <col min="10798" max="10799" width="11.85546875" style="8" customWidth="1"/>
    <col min="10800" max="10800" width="12.28515625" style="8" customWidth="1"/>
    <col min="10801" max="10801" width="12.7109375" style="8" customWidth="1"/>
    <col min="10802" max="10802" width="15.140625" style="8" customWidth="1"/>
    <col min="10803" max="10803" width="10" style="8" customWidth="1"/>
    <col min="10804" max="10814" width="7.85546875" style="8" customWidth="1"/>
    <col min="10815" max="10815" width="9.140625" style="8" customWidth="1"/>
    <col min="10816" max="10816" width="8.28515625" style="8" customWidth="1"/>
    <col min="10817" max="10817" width="10.140625" style="8" customWidth="1"/>
    <col min="10818" max="10818" width="9.140625" style="8"/>
    <col min="10819" max="10819" width="11.85546875" style="8" customWidth="1"/>
    <col min="10820" max="10820" width="14.28515625" style="8" customWidth="1"/>
    <col min="10821" max="11020" width="9.140625" style="8"/>
    <col min="11021" max="11021" width="0" style="8" hidden="1" customWidth="1"/>
    <col min="11022" max="11022" width="15.5703125" style="8" customWidth="1"/>
    <col min="11023" max="11023" width="55.140625" style="8" customWidth="1"/>
    <col min="11024" max="11024" width="15.5703125" style="8" customWidth="1"/>
    <col min="11025" max="11026" width="13" style="8" customWidth="1"/>
    <col min="11027" max="11028" width="13.140625" style="8" customWidth="1"/>
    <col min="11029" max="11029" width="10.5703125" style="8" customWidth="1"/>
    <col min="11030" max="11030" width="12.42578125" style="8" customWidth="1"/>
    <col min="11031" max="11031" width="11.5703125" style="8" customWidth="1"/>
    <col min="11032" max="11032" width="12.28515625" style="8" customWidth="1"/>
    <col min="11033" max="11033" width="12.7109375" style="8" customWidth="1"/>
    <col min="11034" max="11034" width="12.5703125" style="8" customWidth="1"/>
    <col min="11035" max="11035" width="13.140625" style="8" customWidth="1"/>
    <col min="11036" max="11036" width="13.42578125" style="8" customWidth="1"/>
    <col min="11037" max="11037" width="10.28515625" style="8" customWidth="1"/>
    <col min="11038" max="11038" width="14.28515625" style="8" customWidth="1"/>
    <col min="11039" max="11039" width="12.85546875" style="8" customWidth="1"/>
    <col min="11040" max="11040" width="12" style="8" customWidth="1"/>
    <col min="11041" max="11041" width="16.28515625" style="8" customWidth="1"/>
    <col min="11042" max="11042" width="14.5703125" style="8" customWidth="1"/>
    <col min="11043" max="11043" width="16.85546875" style="8" customWidth="1"/>
    <col min="11044" max="11044" width="11.140625" style="8" customWidth="1"/>
    <col min="11045" max="11045" width="10.42578125" style="8" customWidth="1"/>
    <col min="11046" max="11046" width="10.85546875" style="8" customWidth="1"/>
    <col min="11047" max="11047" width="10.140625" style="8" customWidth="1"/>
    <col min="11048" max="11048" width="12.85546875" style="8" customWidth="1"/>
    <col min="11049" max="11050" width="11" style="8" customWidth="1"/>
    <col min="11051" max="11051" width="11.5703125" style="8" customWidth="1"/>
    <col min="11052" max="11052" width="11.28515625" style="8" customWidth="1"/>
    <col min="11053" max="11053" width="10.140625" style="8" customWidth="1"/>
    <col min="11054" max="11055" width="11.85546875" style="8" customWidth="1"/>
    <col min="11056" max="11056" width="12.28515625" style="8" customWidth="1"/>
    <col min="11057" max="11057" width="12.7109375" style="8" customWidth="1"/>
    <col min="11058" max="11058" width="15.140625" style="8" customWidth="1"/>
    <col min="11059" max="11059" width="10" style="8" customWidth="1"/>
    <col min="11060" max="11070" width="7.85546875" style="8" customWidth="1"/>
    <col min="11071" max="11071" width="9.140625" style="8" customWidth="1"/>
    <col min="11072" max="11072" width="8.28515625" style="8" customWidth="1"/>
    <col min="11073" max="11073" width="10.140625" style="8" customWidth="1"/>
    <col min="11074" max="11074" width="9.140625" style="8"/>
    <col min="11075" max="11075" width="11.85546875" style="8" customWidth="1"/>
    <col min="11076" max="11076" width="14.28515625" style="8" customWidth="1"/>
    <col min="11077" max="11276" width="9.140625" style="8"/>
    <col min="11277" max="11277" width="0" style="8" hidden="1" customWidth="1"/>
    <col min="11278" max="11278" width="15.5703125" style="8" customWidth="1"/>
    <col min="11279" max="11279" width="55.140625" style="8" customWidth="1"/>
    <col min="11280" max="11280" width="15.5703125" style="8" customWidth="1"/>
    <col min="11281" max="11282" width="13" style="8" customWidth="1"/>
    <col min="11283" max="11284" width="13.140625" style="8" customWidth="1"/>
    <col min="11285" max="11285" width="10.5703125" style="8" customWidth="1"/>
    <col min="11286" max="11286" width="12.42578125" style="8" customWidth="1"/>
    <col min="11287" max="11287" width="11.5703125" style="8" customWidth="1"/>
    <col min="11288" max="11288" width="12.28515625" style="8" customWidth="1"/>
    <col min="11289" max="11289" width="12.7109375" style="8" customWidth="1"/>
    <col min="11290" max="11290" width="12.5703125" style="8" customWidth="1"/>
    <col min="11291" max="11291" width="13.140625" style="8" customWidth="1"/>
    <col min="11292" max="11292" width="13.42578125" style="8" customWidth="1"/>
    <col min="11293" max="11293" width="10.28515625" style="8" customWidth="1"/>
    <col min="11294" max="11294" width="14.28515625" style="8" customWidth="1"/>
    <col min="11295" max="11295" width="12.85546875" style="8" customWidth="1"/>
    <col min="11296" max="11296" width="12" style="8" customWidth="1"/>
    <col min="11297" max="11297" width="16.28515625" style="8" customWidth="1"/>
    <col min="11298" max="11298" width="14.5703125" style="8" customWidth="1"/>
    <col min="11299" max="11299" width="16.85546875" style="8" customWidth="1"/>
    <col min="11300" max="11300" width="11.140625" style="8" customWidth="1"/>
    <col min="11301" max="11301" width="10.42578125" style="8" customWidth="1"/>
    <col min="11302" max="11302" width="10.85546875" style="8" customWidth="1"/>
    <col min="11303" max="11303" width="10.140625" style="8" customWidth="1"/>
    <col min="11304" max="11304" width="12.85546875" style="8" customWidth="1"/>
    <col min="11305" max="11306" width="11" style="8" customWidth="1"/>
    <col min="11307" max="11307" width="11.5703125" style="8" customWidth="1"/>
    <col min="11308" max="11308" width="11.28515625" style="8" customWidth="1"/>
    <col min="11309" max="11309" width="10.140625" style="8" customWidth="1"/>
    <col min="11310" max="11311" width="11.85546875" style="8" customWidth="1"/>
    <col min="11312" max="11312" width="12.28515625" style="8" customWidth="1"/>
    <col min="11313" max="11313" width="12.7109375" style="8" customWidth="1"/>
    <col min="11314" max="11314" width="15.140625" style="8" customWidth="1"/>
    <col min="11315" max="11315" width="10" style="8" customWidth="1"/>
    <col min="11316" max="11326" width="7.85546875" style="8" customWidth="1"/>
    <col min="11327" max="11327" width="9.140625" style="8" customWidth="1"/>
    <col min="11328" max="11328" width="8.28515625" style="8" customWidth="1"/>
    <col min="11329" max="11329" width="10.140625" style="8" customWidth="1"/>
    <col min="11330" max="11330" width="9.140625" style="8"/>
    <col min="11331" max="11331" width="11.85546875" style="8" customWidth="1"/>
    <col min="11332" max="11332" width="14.28515625" style="8" customWidth="1"/>
    <col min="11333" max="11532" width="9.140625" style="8"/>
    <col min="11533" max="11533" width="0" style="8" hidden="1" customWidth="1"/>
    <col min="11534" max="11534" width="15.5703125" style="8" customWidth="1"/>
    <col min="11535" max="11535" width="55.140625" style="8" customWidth="1"/>
    <col min="11536" max="11536" width="15.5703125" style="8" customWidth="1"/>
    <col min="11537" max="11538" width="13" style="8" customWidth="1"/>
    <col min="11539" max="11540" width="13.140625" style="8" customWidth="1"/>
    <col min="11541" max="11541" width="10.5703125" style="8" customWidth="1"/>
    <col min="11542" max="11542" width="12.42578125" style="8" customWidth="1"/>
    <col min="11543" max="11543" width="11.5703125" style="8" customWidth="1"/>
    <col min="11544" max="11544" width="12.28515625" style="8" customWidth="1"/>
    <col min="11545" max="11545" width="12.7109375" style="8" customWidth="1"/>
    <col min="11546" max="11546" width="12.5703125" style="8" customWidth="1"/>
    <col min="11547" max="11547" width="13.140625" style="8" customWidth="1"/>
    <col min="11548" max="11548" width="13.42578125" style="8" customWidth="1"/>
    <col min="11549" max="11549" width="10.28515625" style="8" customWidth="1"/>
    <col min="11550" max="11550" width="14.28515625" style="8" customWidth="1"/>
    <col min="11551" max="11551" width="12.85546875" style="8" customWidth="1"/>
    <col min="11552" max="11552" width="12" style="8" customWidth="1"/>
    <col min="11553" max="11553" width="16.28515625" style="8" customWidth="1"/>
    <col min="11554" max="11554" width="14.5703125" style="8" customWidth="1"/>
    <col min="11555" max="11555" width="16.85546875" style="8" customWidth="1"/>
    <col min="11556" max="11556" width="11.140625" style="8" customWidth="1"/>
    <col min="11557" max="11557" width="10.42578125" style="8" customWidth="1"/>
    <col min="11558" max="11558" width="10.85546875" style="8" customWidth="1"/>
    <col min="11559" max="11559" width="10.140625" style="8" customWidth="1"/>
    <col min="11560" max="11560" width="12.85546875" style="8" customWidth="1"/>
    <col min="11561" max="11562" width="11" style="8" customWidth="1"/>
    <col min="11563" max="11563" width="11.5703125" style="8" customWidth="1"/>
    <col min="11564" max="11564" width="11.28515625" style="8" customWidth="1"/>
    <col min="11565" max="11565" width="10.140625" style="8" customWidth="1"/>
    <col min="11566" max="11567" width="11.85546875" style="8" customWidth="1"/>
    <col min="11568" max="11568" width="12.28515625" style="8" customWidth="1"/>
    <col min="11569" max="11569" width="12.7109375" style="8" customWidth="1"/>
    <col min="11570" max="11570" width="15.140625" style="8" customWidth="1"/>
    <col min="11571" max="11571" width="10" style="8" customWidth="1"/>
    <col min="11572" max="11582" width="7.85546875" style="8" customWidth="1"/>
    <col min="11583" max="11583" width="9.140625" style="8" customWidth="1"/>
    <col min="11584" max="11584" width="8.28515625" style="8" customWidth="1"/>
    <col min="11585" max="11585" width="10.140625" style="8" customWidth="1"/>
    <col min="11586" max="11586" width="9.140625" style="8"/>
    <col min="11587" max="11587" width="11.85546875" style="8" customWidth="1"/>
    <col min="11588" max="11588" width="14.28515625" style="8" customWidth="1"/>
    <col min="11589" max="11788" width="9.140625" style="8"/>
    <col min="11789" max="11789" width="0" style="8" hidden="1" customWidth="1"/>
    <col min="11790" max="11790" width="15.5703125" style="8" customWidth="1"/>
    <col min="11791" max="11791" width="55.140625" style="8" customWidth="1"/>
    <col min="11792" max="11792" width="15.5703125" style="8" customWidth="1"/>
    <col min="11793" max="11794" width="13" style="8" customWidth="1"/>
    <col min="11795" max="11796" width="13.140625" style="8" customWidth="1"/>
    <col min="11797" max="11797" width="10.5703125" style="8" customWidth="1"/>
    <col min="11798" max="11798" width="12.42578125" style="8" customWidth="1"/>
    <col min="11799" max="11799" width="11.5703125" style="8" customWidth="1"/>
    <col min="11800" max="11800" width="12.28515625" style="8" customWidth="1"/>
    <col min="11801" max="11801" width="12.7109375" style="8" customWidth="1"/>
    <col min="11802" max="11802" width="12.5703125" style="8" customWidth="1"/>
    <col min="11803" max="11803" width="13.140625" style="8" customWidth="1"/>
    <col min="11804" max="11804" width="13.42578125" style="8" customWidth="1"/>
    <col min="11805" max="11805" width="10.28515625" style="8" customWidth="1"/>
    <col min="11806" max="11806" width="14.28515625" style="8" customWidth="1"/>
    <col min="11807" max="11807" width="12.85546875" style="8" customWidth="1"/>
    <col min="11808" max="11808" width="12" style="8" customWidth="1"/>
    <col min="11809" max="11809" width="16.28515625" style="8" customWidth="1"/>
    <col min="11810" max="11810" width="14.5703125" style="8" customWidth="1"/>
    <col min="11811" max="11811" width="16.85546875" style="8" customWidth="1"/>
    <col min="11812" max="11812" width="11.140625" style="8" customWidth="1"/>
    <col min="11813" max="11813" width="10.42578125" style="8" customWidth="1"/>
    <col min="11814" max="11814" width="10.85546875" style="8" customWidth="1"/>
    <col min="11815" max="11815" width="10.140625" style="8" customWidth="1"/>
    <col min="11816" max="11816" width="12.85546875" style="8" customWidth="1"/>
    <col min="11817" max="11818" width="11" style="8" customWidth="1"/>
    <col min="11819" max="11819" width="11.5703125" style="8" customWidth="1"/>
    <col min="11820" max="11820" width="11.28515625" style="8" customWidth="1"/>
    <col min="11821" max="11821" width="10.140625" style="8" customWidth="1"/>
    <col min="11822" max="11823" width="11.85546875" style="8" customWidth="1"/>
    <col min="11824" max="11824" width="12.28515625" style="8" customWidth="1"/>
    <col min="11825" max="11825" width="12.7109375" style="8" customWidth="1"/>
    <col min="11826" max="11826" width="15.140625" style="8" customWidth="1"/>
    <col min="11827" max="11827" width="10" style="8" customWidth="1"/>
    <col min="11828" max="11838" width="7.85546875" style="8" customWidth="1"/>
    <col min="11839" max="11839" width="9.140625" style="8" customWidth="1"/>
    <col min="11840" max="11840" width="8.28515625" style="8" customWidth="1"/>
    <col min="11841" max="11841" width="10.140625" style="8" customWidth="1"/>
    <col min="11842" max="11842" width="9.140625" style="8"/>
    <col min="11843" max="11843" width="11.85546875" style="8" customWidth="1"/>
    <col min="11844" max="11844" width="14.28515625" style="8" customWidth="1"/>
    <col min="11845" max="12044" width="9.140625" style="8"/>
    <col min="12045" max="12045" width="0" style="8" hidden="1" customWidth="1"/>
    <col min="12046" max="12046" width="15.5703125" style="8" customWidth="1"/>
    <col min="12047" max="12047" width="55.140625" style="8" customWidth="1"/>
    <col min="12048" max="12048" width="15.5703125" style="8" customWidth="1"/>
    <col min="12049" max="12050" width="13" style="8" customWidth="1"/>
    <col min="12051" max="12052" width="13.140625" style="8" customWidth="1"/>
    <col min="12053" max="12053" width="10.5703125" style="8" customWidth="1"/>
    <col min="12054" max="12054" width="12.42578125" style="8" customWidth="1"/>
    <col min="12055" max="12055" width="11.5703125" style="8" customWidth="1"/>
    <col min="12056" max="12056" width="12.28515625" style="8" customWidth="1"/>
    <col min="12057" max="12057" width="12.7109375" style="8" customWidth="1"/>
    <col min="12058" max="12058" width="12.5703125" style="8" customWidth="1"/>
    <col min="12059" max="12059" width="13.140625" style="8" customWidth="1"/>
    <col min="12060" max="12060" width="13.42578125" style="8" customWidth="1"/>
    <col min="12061" max="12061" width="10.28515625" style="8" customWidth="1"/>
    <col min="12062" max="12062" width="14.28515625" style="8" customWidth="1"/>
    <col min="12063" max="12063" width="12.85546875" style="8" customWidth="1"/>
    <col min="12064" max="12064" width="12" style="8" customWidth="1"/>
    <col min="12065" max="12065" width="16.28515625" style="8" customWidth="1"/>
    <col min="12066" max="12066" width="14.5703125" style="8" customWidth="1"/>
    <col min="12067" max="12067" width="16.85546875" style="8" customWidth="1"/>
    <col min="12068" max="12068" width="11.140625" style="8" customWidth="1"/>
    <col min="12069" max="12069" width="10.42578125" style="8" customWidth="1"/>
    <col min="12070" max="12070" width="10.85546875" style="8" customWidth="1"/>
    <col min="12071" max="12071" width="10.140625" style="8" customWidth="1"/>
    <col min="12072" max="12072" width="12.85546875" style="8" customWidth="1"/>
    <col min="12073" max="12074" width="11" style="8" customWidth="1"/>
    <col min="12075" max="12075" width="11.5703125" style="8" customWidth="1"/>
    <col min="12076" max="12076" width="11.28515625" style="8" customWidth="1"/>
    <col min="12077" max="12077" width="10.140625" style="8" customWidth="1"/>
    <col min="12078" max="12079" width="11.85546875" style="8" customWidth="1"/>
    <col min="12080" max="12080" width="12.28515625" style="8" customWidth="1"/>
    <col min="12081" max="12081" width="12.7109375" style="8" customWidth="1"/>
    <col min="12082" max="12082" width="15.140625" style="8" customWidth="1"/>
    <col min="12083" max="12083" width="10" style="8" customWidth="1"/>
    <col min="12084" max="12094" width="7.85546875" style="8" customWidth="1"/>
    <col min="12095" max="12095" width="9.140625" style="8" customWidth="1"/>
    <col min="12096" max="12096" width="8.28515625" style="8" customWidth="1"/>
    <col min="12097" max="12097" width="10.140625" style="8" customWidth="1"/>
    <col min="12098" max="12098" width="9.140625" style="8"/>
    <col min="12099" max="12099" width="11.85546875" style="8" customWidth="1"/>
    <col min="12100" max="12100" width="14.28515625" style="8" customWidth="1"/>
    <col min="12101" max="12300" width="9.140625" style="8"/>
    <col min="12301" max="12301" width="0" style="8" hidden="1" customWidth="1"/>
    <col min="12302" max="12302" width="15.5703125" style="8" customWidth="1"/>
    <col min="12303" max="12303" width="55.140625" style="8" customWidth="1"/>
    <col min="12304" max="12304" width="15.5703125" style="8" customWidth="1"/>
    <col min="12305" max="12306" width="13" style="8" customWidth="1"/>
    <col min="12307" max="12308" width="13.140625" style="8" customWidth="1"/>
    <col min="12309" max="12309" width="10.5703125" style="8" customWidth="1"/>
    <col min="12310" max="12310" width="12.42578125" style="8" customWidth="1"/>
    <col min="12311" max="12311" width="11.5703125" style="8" customWidth="1"/>
    <col min="12312" max="12312" width="12.28515625" style="8" customWidth="1"/>
    <col min="12313" max="12313" width="12.7109375" style="8" customWidth="1"/>
    <col min="12314" max="12314" width="12.5703125" style="8" customWidth="1"/>
    <col min="12315" max="12315" width="13.140625" style="8" customWidth="1"/>
    <col min="12316" max="12316" width="13.42578125" style="8" customWidth="1"/>
    <col min="12317" max="12317" width="10.28515625" style="8" customWidth="1"/>
    <col min="12318" max="12318" width="14.28515625" style="8" customWidth="1"/>
    <col min="12319" max="12319" width="12.85546875" style="8" customWidth="1"/>
    <col min="12320" max="12320" width="12" style="8" customWidth="1"/>
    <col min="12321" max="12321" width="16.28515625" style="8" customWidth="1"/>
    <col min="12322" max="12322" width="14.5703125" style="8" customWidth="1"/>
    <col min="12323" max="12323" width="16.85546875" style="8" customWidth="1"/>
    <col min="12324" max="12324" width="11.140625" style="8" customWidth="1"/>
    <col min="12325" max="12325" width="10.42578125" style="8" customWidth="1"/>
    <col min="12326" max="12326" width="10.85546875" style="8" customWidth="1"/>
    <col min="12327" max="12327" width="10.140625" style="8" customWidth="1"/>
    <col min="12328" max="12328" width="12.85546875" style="8" customWidth="1"/>
    <col min="12329" max="12330" width="11" style="8" customWidth="1"/>
    <col min="12331" max="12331" width="11.5703125" style="8" customWidth="1"/>
    <col min="12332" max="12332" width="11.28515625" style="8" customWidth="1"/>
    <col min="12333" max="12333" width="10.140625" style="8" customWidth="1"/>
    <col min="12334" max="12335" width="11.85546875" style="8" customWidth="1"/>
    <col min="12336" max="12336" width="12.28515625" style="8" customWidth="1"/>
    <col min="12337" max="12337" width="12.7109375" style="8" customWidth="1"/>
    <col min="12338" max="12338" width="15.140625" style="8" customWidth="1"/>
    <col min="12339" max="12339" width="10" style="8" customWidth="1"/>
    <col min="12340" max="12350" width="7.85546875" style="8" customWidth="1"/>
    <col min="12351" max="12351" width="9.140625" style="8" customWidth="1"/>
    <col min="12352" max="12352" width="8.28515625" style="8" customWidth="1"/>
    <col min="12353" max="12353" width="10.140625" style="8" customWidth="1"/>
    <col min="12354" max="12354" width="9.140625" style="8"/>
    <col min="12355" max="12355" width="11.85546875" style="8" customWidth="1"/>
    <col min="12356" max="12356" width="14.28515625" style="8" customWidth="1"/>
    <col min="12357" max="12556" width="9.140625" style="8"/>
    <col min="12557" max="12557" width="0" style="8" hidden="1" customWidth="1"/>
    <col min="12558" max="12558" width="15.5703125" style="8" customWidth="1"/>
    <col min="12559" max="12559" width="55.140625" style="8" customWidth="1"/>
    <col min="12560" max="12560" width="15.5703125" style="8" customWidth="1"/>
    <col min="12561" max="12562" width="13" style="8" customWidth="1"/>
    <col min="12563" max="12564" width="13.140625" style="8" customWidth="1"/>
    <col min="12565" max="12565" width="10.5703125" style="8" customWidth="1"/>
    <col min="12566" max="12566" width="12.42578125" style="8" customWidth="1"/>
    <col min="12567" max="12567" width="11.5703125" style="8" customWidth="1"/>
    <col min="12568" max="12568" width="12.28515625" style="8" customWidth="1"/>
    <col min="12569" max="12569" width="12.7109375" style="8" customWidth="1"/>
    <col min="12570" max="12570" width="12.5703125" style="8" customWidth="1"/>
    <col min="12571" max="12571" width="13.140625" style="8" customWidth="1"/>
    <col min="12572" max="12572" width="13.42578125" style="8" customWidth="1"/>
    <col min="12573" max="12573" width="10.28515625" style="8" customWidth="1"/>
    <col min="12574" max="12574" width="14.28515625" style="8" customWidth="1"/>
    <col min="12575" max="12575" width="12.85546875" style="8" customWidth="1"/>
    <col min="12576" max="12576" width="12" style="8" customWidth="1"/>
    <col min="12577" max="12577" width="16.28515625" style="8" customWidth="1"/>
    <col min="12578" max="12578" width="14.5703125" style="8" customWidth="1"/>
    <col min="12579" max="12579" width="16.85546875" style="8" customWidth="1"/>
    <col min="12580" max="12580" width="11.140625" style="8" customWidth="1"/>
    <col min="12581" max="12581" width="10.42578125" style="8" customWidth="1"/>
    <col min="12582" max="12582" width="10.85546875" style="8" customWidth="1"/>
    <col min="12583" max="12583" width="10.140625" style="8" customWidth="1"/>
    <col min="12584" max="12584" width="12.85546875" style="8" customWidth="1"/>
    <col min="12585" max="12586" width="11" style="8" customWidth="1"/>
    <col min="12587" max="12587" width="11.5703125" style="8" customWidth="1"/>
    <col min="12588" max="12588" width="11.28515625" style="8" customWidth="1"/>
    <col min="12589" max="12589" width="10.140625" style="8" customWidth="1"/>
    <col min="12590" max="12591" width="11.85546875" style="8" customWidth="1"/>
    <col min="12592" max="12592" width="12.28515625" style="8" customWidth="1"/>
    <col min="12593" max="12593" width="12.7109375" style="8" customWidth="1"/>
    <col min="12594" max="12594" width="15.140625" style="8" customWidth="1"/>
    <col min="12595" max="12595" width="10" style="8" customWidth="1"/>
    <col min="12596" max="12606" width="7.85546875" style="8" customWidth="1"/>
    <col min="12607" max="12607" width="9.140625" style="8" customWidth="1"/>
    <col min="12608" max="12608" width="8.28515625" style="8" customWidth="1"/>
    <col min="12609" max="12609" width="10.140625" style="8" customWidth="1"/>
    <col min="12610" max="12610" width="9.140625" style="8"/>
    <col min="12611" max="12611" width="11.85546875" style="8" customWidth="1"/>
    <col min="12612" max="12612" width="14.28515625" style="8" customWidth="1"/>
    <col min="12613" max="12812" width="9.140625" style="8"/>
    <col min="12813" max="12813" width="0" style="8" hidden="1" customWidth="1"/>
    <col min="12814" max="12814" width="15.5703125" style="8" customWidth="1"/>
    <col min="12815" max="12815" width="55.140625" style="8" customWidth="1"/>
    <col min="12816" max="12816" width="15.5703125" style="8" customWidth="1"/>
    <col min="12817" max="12818" width="13" style="8" customWidth="1"/>
    <col min="12819" max="12820" width="13.140625" style="8" customWidth="1"/>
    <col min="12821" max="12821" width="10.5703125" style="8" customWidth="1"/>
    <col min="12822" max="12822" width="12.42578125" style="8" customWidth="1"/>
    <col min="12823" max="12823" width="11.5703125" style="8" customWidth="1"/>
    <col min="12824" max="12824" width="12.28515625" style="8" customWidth="1"/>
    <col min="12825" max="12825" width="12.7109375" style="8" customWidth="1"/>
    <col min="12826" max="12826" width="12.5703125" style="8" customWidth="1"/>
    <col min="12827" max="12827" width="13.140625" style="8" customWidth="1"/>
    <col min="12828" max="12828" width="13.42578125" style="8" customWidth="1"/>
    <col min="12829" max="12829" width="10.28515625" style="8" customWidth="1"/>
    <col min="12830" max="12830" width="14.28515625" style="8" customWidth="1"/>
    <col min="12831" max="12831" width="12.85546875" style="8" customWidth="1"/>
    <col min="12832" max="12832" width="12" style="8" customWidth="1"/>
    <col min="12833" max="12833" width="16.28515625" style="8" customWidth="1"/>
    <col min="12834" max="12834" width="14.5703125" style="8" customWidth="1"/>
    <col min="12835" max="12835" width="16.85546875" style="8" customWidth="1"/>
    <col min="12836" max="12836" width="11.140625" style="8" customWidth="1"/>
    <col min="12837" max="12837" width="10.42578125" style="8" customWidth="1"/>
    <col min="12838" max="12838" width="10.85546875" style="8" customWidth="1"/>
    <col min="12839" max="12839" width="10.140625" style="8" customWidth="1"/>
    <col min="12840" max="12840" width="12.85546875" style="8" customWidth="1"/>
    <col min="12841" max="12842" width="11" style="8" customWidth="1"/>
    <col min="12843" max="12843" width="11.5703125" style="8" customWidth="1"/>
    <col min="12844" max="12844" width="11.28515625" style="8" customWidth="1"/>
    <col min="12845" max="12845" width="10.140625" style="8" customWidth="1"/>
    <col min="12846" max="12847" width="11.85546875" style="8" customWidth="1"/>
    <col min="12848" max="12848" width="12.28515625" style="8" customWidth="1"/>
    <col min="12849" max="12849" width="12.7109375" style="8" customWidth="1"/>
    <col min="12850" max="12850" width="15.140625" style="8" customWidth="1"/>
    <col min="12851" max="12851" width="10" style="8" customWidth="1"/>
    <col min="12852" max="12862" width="7.85546875" style="8" customWidth="1"/>
    <col min="12863" max="12863" width="9.140625" style="8" customWidth="1"/>
    <col min="12864" max="12864" width="8.28515625" style="8" customWidth="1"/>
    <col min="12865" max="12865" width="10.140625" style="8" customWidth="1"/>
    <col min="12866" max="12866" width="9.140625" style="8"/>
    <col min="12867" max="12867" width="11.85546875" style="8" customWidth="1"/>
    <col min="12868" max="12868" width="14.28515625" style="8" customWidth="1"/>
    <col min="12869" max="13068" width="9.140625" style="8"/>
    <col min="13069" max="13069" width="0" style="8" hidden="1" customWidth="1"/>
    <col min="13070" max="13070" width="15.5703125" style="8" customWidth="1"/>
    <col min="13071" max="13071" width="55.140625" style="8" customWidth="1"/>
    <col min="13072" max="13072" width="15.5703125" style="8" customWidth="1"/>
    <col min="13073" max="13074" width="13" style="8" customWidth="1"/>
    <col min="13075" max="13076" width="13.140625" style="8" customWidth="1"/>
    <col min="13077" max="13077" width="10.5703125" style="8" customWidth="1"/>
    <col min="13078" max="13078" width="12.42578125" style="8" customWidth="1"/>
    <col min="13079" max="13079" width="11.5703125" style="8" customWidth="1"/>
    <col min="13080" max="13080" width="12.28515625" style="8" customWidth="1"/>
    <col min="13081" max="13081" width="12.7109375" style="8" customWidth="1"/>
    <col min="13082" max="13082" width="12.5703125" style="8" customWidth="1"/>
    <col min="13083" max="13083" width="13.140625" style="8" customWidth="1"/>
    <col min="13084" max="13084" width="13.42578125" style="8" customWidth="1"/>
    <col min="13085" max="13085" width="10.28515625" style="8" customWidth="1"/>
    <col min="13086" max="13086" width="14.28515625" style="8" customWidth="1"/>
    <col min="13087" max="13087" width="12.85546875" style="8" customWidth="1"/>
    <col min="13088" max="13088" width="12" style="8" customWidth="1"/>
    <col min="13089" max="13089" width="16.28515625" style="8" customWidth="1"/>
    <col min="13090" max="13090" width="14.5703125" style="8" customWidth="1"/>
    <col min="13091" max="13091" width="16.85546875" style="8" customWidth="1"/>
    <col min="13092" max="13092" width="11.140625" style="8" customWidth="1"/>
    <col min="13093" max="13093" width="10.42578125" style="8" customWidth="1"/>
    <col min="13094" max="13094" width="10.85546875" style="8" customWidth="1"/>
    <col min="13095" max="13095" width="10.140625" style="8" customWidth="1"/>
    <col min="13096" max="13096" width="12.85546875" style="8" customWidth="1"/>
    <col min="13097" max="13098" width="11" style="8" customWidth="1"/>
    <col min="13099" max="13099" width="11.5703125" style="8" customWidth="1"/>
    <col min="13100" max="13100" width="11.28515625" style="8" customWidth="1"/>
    <col min="13101" max="13101" width="10.140625" style="8" customWidth="1"/>
    <col min="13102" max="13103" width="11.85546875" style="8" customWidth="1"/>
    <col min="13104" max="13104" width="12.28515625" style="8" customWidth="1"/>
    <col min="13105" max="13105" width="12.7109375" style="8" customWidth="1"/>
    <col min="13106" max="13106" width="15.140625" style="8" customWidth="1"/>
    <col min="13107" max="13107" width="10" style="8" customWidth="1"/>
    <col min="13108" max="13118" width="7.85546875" style="8" customWidth="1"/>
    <col min="13119" max="13119" width="9.140625" style="8" customWidth="1"/>
    <col min="13120" max="13120" width="8.28515625" style="8" customWidth="1"/>
    <col min="13121" max="13121" width="10.140625" style="8" customWidth="1"/>
    <col min="13122" max="13122" width="9.140625" style="8"/>
    <col min="13123" max="13123" width="11.85546875" style="8" customWidth="1"/>
    <col min="13124" max="13124" width="14.28515625" style="8" customWidth="1"/>
    <col min="13125" max="13324" width="9.140625" style="8"/>
    <col min="13325" max="13325" width="0" style="8" hidden="1" customWidth="1"/>
    <col min="13326" max="13326" width="15.5703125" style="8" customWidth="1"/>
    <col min="13327" max="13327" width="55.140625" style="8" customWidth="1"/>
    <col min="13328" max="13328" width="15.5703125" style="8" customWidth="1"/>
    <col min="13329" max="13330" width="13" style="8" customWidth="1"/>
    <col min="13331" max="13332" width="13.140625" style="8" customWidth="1"/>
    <col min="13333" max="13333" width="10.5703125" style="8" customWidth="1"/>
    <col min="13334" max="13334" width="12.42578125" style="8" customWidth="1"/>
    <col min="13335" max="13335" width="11.5703125" style="8" customWidth="1"/>
    <col min="13336" max="13336" width="12.28515625" style="8" customWidth="1"/>
    <col min="13337" max="13337" width="12.7109375" style="8" customWidth="1"/>
    <col min="13338" max="13338" width="12.5703125" style="8" customWidth="1"/>
    <col min="13339" max="13339" width="13.140625" style="8" customWidth="1"/>
    <col min="13340" max="13340" width="13.42578125" style="8" customWidth="1"/>
    <col min="13341" max="13341" width="10.28515625" style="8" customWidth="1"/>
    <col min="13342" max="13342" width="14.28515625" style="8" customWidth="1"/>
    <col min="13343" max="13343" width="12.85546875" style="8" customWidth="1"/>
    <col min="13344" max="13344" width="12" style="8" customWidth="1"/>
    <col min="13345" max="13345" width="16.28515625" style="8" customWidth="1"/>
    <col min="13346" max="13346" width="14.5703125" style="8" customWidth="1"/>
    <col min="13347" max="13347" width="16.85546875" style="8" customWidth="1"/>
    <col min="13348" max="13348" width="11.140625" style="8" customWidth="1"/>
    <col min="13349" max="13349" width="10.42578125" style="8" customWidth="1"/>
    <col min="13350" max="13350" width="10.85546875" style="8" customWidth="1"/>
    <col min="13351" max="13351" width="10.140625" style="8" customWidth="1"/>
    <col min="13352" max="13352" width="12.85546875" style="8" customWidth="1"/>
    <col min="13353" max="13354" width="11" style="8" customWidth="1"/>
    <col min="13355" max="13355" width="11.5703125" style="8" customWidth="1"/>
    <col min="13356" max="13356" width="11.28515625" style="8" customWidth="1"/>
    <col min="13357" max="13357" width="10.140625" style="8" customWidth="1"/>
    <col min="13358" max="13359" width="11.85546875" style="8" customWidth="1"/>
    <col min="13360" max="13360" width="12.28515625" style="8" customWidth="1"/>
    <col min="13361" max="13361" width="12.7109375" style="8" customWidth="1"/>
    <col min="13362" max="13362" width="15.140625" style="8" customWidth="1"/>
    <col min="13363" max="13363" width="10" style="8" customWidth="1"/>
    <col min="13364" max="13374" width="7.85546875" style="8" customWidth="1"/>
    <col min="13375" max="13375" width="9.140625" style="8" customWidth="1"/>
    <col min="13376" max="13376" width="8.28515625" style="8" customWidth="1"/>
    <col min="13377" max="13377" width="10.140625" style="8" customWidth="1"/>
    <col min="13378" max="13378" width="9.140625" style="8"/>
    <col min="13379" max="13379" width="11.85546875" style="8" customWidth="1"/>
    <col min="13380" max="13380" width="14.28515625" style="8" customWidth="1"/>
    <col min="13381" max="13580" width="9.140625" style="8"/>
    <col min="13581" max="13581" width="0" style="8" hidden="1" customWidth="1"/>
    <col min="13582" max="13582" width="15.5703125" style="8" customWidth="1"/>
    <col min="13583" max="13583" width="55.140625" style="8" customWidth="1"/>
    <col min="13584" max="13584" width="15.5703125" style="8" customWidth="1"/>
    <col min="13585" max="13586" width="13" style="8" customWidth="1"/>
    <col min="13587" max="13588" width="13.140625" style="8" customWidth="1"/>
    <col min="13589" max="13589" width="10.5703125" style="8" customWidth="1"/>
    <col min="13590" max="13590" width="12.42578125" style="8" customWidth="1"/>
    <col min="13591" max="13591" width="11.5703125" style="8" customWidth="1"/>
    <col min="13592" max="13592" width="12.28515625" style="8" customWidth="1"/>
    <col min="13593" max="13593" width="12.7109375" style="8" customWidth="1"/>
    <col min="13594" max="13594" width="12.5703125" style="8" customWidth="1"/>
    <col min="13595" max="13595" width="13.140625" style="8" customWidth="1"/>
    <col min="13596" max="13596" width="13.42578125" style="8" customWidth="1"/>
    <col min="13597" max="13597" width="10.28515625" style="8" customWidth="1"/>
    <col min="13598" max="13598" width="14.28515625" style="8" customWidth="1"/>
    <col min="13599" max="13599" width="12.85546875" style="8" customWidth="1"/>
    <col min="13600" max="13600" width="12" style="8" customWidth="1"/>
    <col min="13601" max="13601" width="16.28515625" style="8" customWidth="1"/>
    <col min="13602" max="13602" width="14.5703125" style="8" customWidth="1"/>
    <col min="13603" max="13603" width="16.85546875" style="8" customWidth="1"/>
    <col min="13604" max="13604" width="11.140625" style="8" customWidth="1"/>
    <col min="13605" max="13605" width="10.42578125" style="8" customWidth="1"/>
    <col min="13606" max="13606" width="10.85546875" style="8" customWidth="1"/>
    <col min="13607" max="13607" width="10.140625" style="8" customWidth="1"/>
    <col min="13608" max="13608" width="12.85546875" style="8" customWidth="1"/>
    <col min="13609" max="13610" width="11" style="8" customWidth="1"/>
    <col min="13611" max="13611" width="11.5703125" style="8" customWidth="1"/>
    <col min="13612" max="13612" width="11.28515625" style="8" customWidth="1"/>
    <col min="13613" max="13613" width="10.140625" style="8" customWidth="1"/>
    <col min="13614" max="13615" width="11.85546875" style="8" customWidth="1"/>
    <col min="13616" max="13616" width="12.28515625" style="8" customWidth="1"/>
    <col min="13617" max="13617" width="12.7109375" style="8" customWidth="1"/>
    <col min="13618" max="13618" width="15.140625" style="8" customWidth="1"/>
    <col min="13619" max="13619" width="10" style="8" customWidth="1"/>
    <col min="13620" max="13630" width="7.85546875" style="8" customWidth="1"/>
    <col min="13631" max="13631" width="9.140625" style="8" customWidth="1"/>
    <col min="13632" max="13632" width="8.28515625" style="8" customWidth="1"/>
    <col min="13633" max="13633" width="10.140625" style="8" customWidth="1"/>
    <col min="13634" max="13634" width="9.140625" style="8"/>
    <col min="13635" max="13635" width="11.85546875" style="8" customWidth="1"/>
    <col min="13636" max="13636" width="14.28515625" style="8" customWidth="1"/>
    <col min="13637" max="13836" width="9.140625" style="8"/>
    <col min="13837" max="13837" width="0" style="8" hidden="1" customWidth="1"/>
    <col min="13838" max="13838" width="15.5703125" style="8" customWidth="1"/>
    <col min="13839" max="13839" width="55.140625" style="8" customWidth="1"/>
    <col min="13840" max="13840" width="15.5703125" style="8" customWidth="1"/>
    <col min="13841" max="13842" width="13" style="8" customWidth="1"/>
    <col min="13843" max="13844" width="13.140625" style="8" customWidth="1"/>
    <col min="13845" max="13845" width="10.5703125" style="8" customWidth="1"/>
    <col min="13846" max="13846" width="12.42578125" style="8" customWidth="1"/>
    <col min="13847" max="13847" width="11.5703125" style="8" customWidth="1"/>
    <col min="13848" max="13848" width="12.28515625" style="8" customWidth="1"/>
    <col min="13849" max="13849" width="12.7109375" style="8" customWidth="1"/>
    <col min="13850" max="13850" width="12.5703125" style="8" customWidth="1"/>
    <col min="13851" max="13851" width="13.140625" style="8" customWidth="1"/>
    <col min="13852" max="13852" width="13.42578125" style="8" customWidth="1"/>
    <col min="13853" max="13853" width="10.28515625" style="8" customWidth="1"/>
    <col min="13854" max="13854" width="14.28515625" style="8" customWidth="1"/>
    <col min="13855" max="13855" width="12.85546875" style="8" customWidth="1"/>
    <col min="13856" max="13856" width="12" style="8" customWidth="1"/>
    <col min="13857" max="13857" width="16.28515625" style="8" customWidth="1"/>
    <col min="13858" max="13858" width="14.5703125" style="8" customWidth="1"/>
    <col min="13859" max="13859" width="16.85546875" style="8" customWidth="1"/>
    <col min="13860" max="13860" width="11.140625" style="8" customWidth="1"/>
    <col min="13861" max="13861" width="10.42578125" style="8" customWidth="1"/>
    <col min="13862" max="13862" width="10.85546875" style="8" customWidth="1"/>
    <col min="13863" max="13863" width="10.140625" style="8" customWidth="1"/>
    <col min="13864" max="13864" width="12.85546875" style="8" customWidth="1"/>
    <col min="13865" max="13866" width="11" style="8" customWidth="1"/>
    <col min="13867" max="13867" width="11.5703125" style="8" customWidth="1"/>
    <col min="13868" max="13868" width="11.28515625" style="8" customWidth="1"/>
    <col min="13869" max="13869" width="10.140625" style="8" customWidth="1"/>
    <col min="13870" max="13871" width="11.85546875" style="8" customWidth="1"/>
    <col min="13872" max="13872" width="12.28515625" style="8" customWidth="1"/>
    <col min="13873" max="13873" width="12.7109375" style="8" customWidth="1"/>
    <col min="13874" max="13874" width="15.140625" style="8" customWidth="1"/>
    <col min="13875" max="13875" width="10" style="8" customWidth="1"/>
    <col min="13876" max="13886" width="7.85546875" style="8" customWidth="1"/>
    <col min="13887" max="13887" width="9.140625" style="8" customWidth="1"/>
    <col min="13888" max="13888" width="8.28515625" style="8" customWidth="1"/>
    <col min="13889" max="13889" width="10.140625" style="8" customWidth="1"/>
    <col min="13890" max="13890" width="9.140625" style="8"/>
    <col min="13891" max="13891" width="11.85546875" style="8" customWidth="1"/>
    <col min="13892" max="13892" width="14.28515625" style="8" customWidth="1"/>
    <col min="13893" max="14092" width="9.140625" style="8"/>
    <col min="14093" max="14093" width="0" style="8" hidden="1" customWidth="1"/>
    <col min="14094" max="14094" width="15.5703125" style="8" customWidth="1"/>
    <col min="14095" max="14095" width="55.140625" style="8" customWidth="1"/>
    <col min="14096" max="14096" width="15.5703125" style="8" customWidth="1"/>
    <col min="14097" max="14098" width="13" style="8" customWidth="1"/>
    <col min="14099" max="14100" width="13.140625" style="8" customWidth="1"/>
    <col min="14101" max="14101" width="10.5703125" style="8" customWidth="1"/>
    <col min="14102" max="14102" width="12.42578125" style="8" customWidth="1"/>
    <col min="14103" max="14103" width="11.5703125" style="8" customWidth="1"/>
    <col min="14104" max="14104" width="12.28515625" style="8" customWidth="1"/>
    <col min="14105" max="14105" width="12.7109375" style="8" customWidth="1"/>
    <col min="14106" max="14106" width="12.5703125" style="8" customWidth="1"/>
    <col min="14107" max="14107" width="13.140625" style="8" customWidth="1"/>
    <col min="14108" max="14108" width="13.42578125" style="8" customWidth="1"/>
    <col min="14109" max="14109" width="10.28515625" style="8" customWidth="1"/>
    <col min="14110" max="14110" width="14.28515625" style="8" customWidth="1"/>
    <col min="14111" max="14111" width="12.85546875" style="8" customWidth="1"/>
    <col min="14112" max="14112" width="12" style="8" customWidth="1"/>
    <col min="14113" max="14113" width="16.28515625" style="8" customWidth="1"/>
    <col min="14114" max="14114" width="14.5703125" style="8" customWidth="1"/>
    <col min="14115" max="14115" width="16.85546875" style="8" customWidth="1"/>
    <col min="14116" max="14116" width="11.140625" style="8" customWidth="1"/>
    <col min="14117" max="14117" width="10.42578125" style="8" customWidth="1"/>
    <col min="14118" max="14118" width="10.85546875" style="8" customWidth="1"/>
    <col min="14119" max="14119" width="10.140625" style="8" customWidth="1"/>
    <col min="14120" max="14120" width="12.85546875" style="8" customWidth="1"/>
    <col min="14121" max="14122" width="11" style="8" customWidth="1"/>
    <col min="14123" max="14123" width="11.5703125" style="8" customWidth="1"/>
    <col min="14124" max="14124" width="11.28515625" style="8" customWidth="1"/>
    <col min="14125" max="14125" width="10.140625" style="8" customWidth="1"/>
    <col min="14126" max="14127" width="11.85546875" style="8" customWidth="1"/>
    <col min="14128" max="14128" width="12.28515625" style="8" customWidth="1"/>
    <col min="14129" max="14129" width="12.7109375" style="8" customWidth="1"/>
    <col min="14130" max="14130" width="15.140625" style="8" customWidth="1"/>
    <col min="14131" max="14131" width="10" style="8" customWidth="1"/>
    <col min="14132" max="14142" width="7.85546875" style="8" customWidth="1"/>
    <col min="14143" max="14143" width="9.140625" style="8" customWidth="1"/>
    <col min="14144" max="14144" width="8.28515625" style="8" customWidth="1"/>
    <col min="14145" max="14145" width="10.140625" style="8" customWidth="1"/>
    <col min="14146" max="14146" width="9.140625" style="8"/>
    <col min="14147" max="14147" width="11.85546875" style="8" customWidth="1"/>
    <col min="14148" max="14148" width="14.28515625" style="8" customWidth="1"/>
    <col min="14149" max="14348" width="9.140625" style="8"/>
    <col min="14349" max="14349" width="0" style="8" hidden="1" customWidth="1"/>
    <col min="14350" max="14350" width="15.5703125" style="8" customWidth="1"/>
    <col min="14351" max="14351" width="55.140625" style="8" customWidth="1"/>
    <col min="14352" max="14352" width="15.5703125" style="8" customWidth="1"/>
    <col min="14353" max="14354" width="13" style="8" customWidth="1"/>
    <col min="14355" max="14356" width="13.140625" style="8" customWidth="1"/>
    <col min="14357" max="14357" width="10.5703125" style="8" customWidth="1"/>
    <col min="14358" max="14358" width="12.42578125" style="8" customWidth="1"/>
    <col min="14359" max="14359" width="11.5703125" style="8" customWidth="1"/>
    <col min="14360" max="14360" width="12.28515625" style="8" customWidth="1"/>
    <col min="14361" max="14361" width="12.7109375" style="8" customWidth="1"/>
    <col min="14362" max="14362" width="12.5703125" style="8" customWidth="1"/>
    <col min="14363" max="14363" width="13.140625" style="8" customWidth="1"/>
    <col min="14364" max="14364" width="13.42578125" style="8" customWidth="1"/>
    <col min="14365" max="14365" width="10.28515625" style="8" customWidth="1"/>
    <col min="14366" max="14366" width="14.28515625" style="8" customWidth="1"/>
    <col min="14367" max="14367" width="12.85546875" style="8" customWidth="1"/>
    <col min="14368" max="14368" width="12" style="8" customWidth="1"/>
    <col min="14369" max="14369" width="16.28515625" style="8" customWidth="1"/>
    <col min="14370" max="14370" width="14.5703125" style="8" customWidth="1"/>
    <col min="14371" max="14371" width="16.85546875" style="8" customWidth="1"/>
    <col min="14372" max="14372" width="11.140625" style="8" customWidth="1"/>
    <col min="14373" max="14373" width="10.42578125" style="8" customWidth="1"/>
    <col min="14374" max="14374" width="10.85546875" style="8" customWidth="1"/>
    <col min="14375" max="14375" width="10.140625" style="8" customWidth="1"/>
    <col min="14376" max="14376" width="12.85546875" style="8" customWidth="1"/>
    <col min="14377" max="14378" width="11" style="8" customWidth="1"/>
    <col min="14379" max="14379" width="11.5703125" style="8" customWidth="1"/>
    <col min="14380" max="14380" width="11.28515625" style="8" customWidth="1"/>
    <col min="14381" max="14381" width="10.140625" style="8" customWidth="1"/>
    <col min="14382" max="14383" width="11.85546875" style="8" customWidth="1"/>
    <col min="14384" max="14384" width="12.28515625" style="8" customWidth="1"/>
    <col min="14385" max="14385" width="12.7109375" style="8" customWidth="1"/>
    <col min="14386" max="14386" width="15.140625" style="8" customWidth="1"/>
    <col min="14387" max="14387" width="10" style="8" customWidth="1"/>
    <col min="14388" max="14398" width="7.85546875" style="8" customWidth="1"/>
    <col min="14399" max="14399" width="9.140625" style="8" customWidth="1"/>
    <col min="14400" max="14400" width="8.28515625" style="8" customWidth="1"/>
    <col min="14401" max="14401" width="10.140625" style="8" customWidth="1"/>
    <col min="14402" max="14402" width="9.140625" style="8"/>
    <col min="14403" max="14403" width="11.85546875" style="8" customWidth="1"/>
    <col min="14404" max="14404" width="14.28515625" style="8" customWidth="1"/>
    <col min="14405" max="14604" width="9.140625" style="8"/>
    <col min="14605" max="14605" width="0" style="8" hidden="1" customWidth="1"/>
    <col min="14606" max="14606" width="15.5703125" style="8" customWidth="1"/>
    <col min="14607" max="14607" width="55.140625" style="8" customWidth="1"/>
    <col min="14608" max="14608" width="15.5703125" style="8" customWidth="1"/>
    <col min="14609" max="14610" width="13" style="8" customWidth="1"/>
    <col min="14611" max="14612" width="13.140625" style="8" customWidth="1"/>
    <col min="14613" max="14613" width="10.5703125" style="8" customWidth="1"/>
    <col min="14614" max="14614" width="12.42578125" style="8" customWidth="1"/>
    <col min="14615" max="14615" width="11.5703125" style="8" customWidth="1"/>
    <col min="14616" max="14616" width="12.28515625" style="8" customWidth="1"/>
    <col min="14617" max="14617" width="12.7109375" style="8" customWidth="1"/>
    <col min="14618" max="14618" width="12.5703125" style="8" customWidth="1"/>
    <col min="14619" max="14619" width="13.140625" style="8" customWidth="1"/>
    <col min="14620" max="14620" width="13.42578125" style="8" customWidth="1"/>
    <col min="14621" max="14621" width="10.28515625" style="8" customWidth="1"/>
    <col min="14622" max="14622" width="14.28515625" style="8" customWidth="1"/>
    <col min="14623" max="14623" width="12.85546875" style="8" customWidth="1"/>
    <col min="14624" max="14624" width="12" style="8" customWidth="1"/>
    <col min="14625" max="14625" width="16.28515625" style="8" customWidth="1"/>
    <col min="14626" max="14626" width="14.5703125" style="8" customWidth="1"/>
    <col min="14627" max="14627" width="16.85546875" style="8" customWidth="1"/>
    <col min="14628" max="14628" width="11.140625" style="8" customWidth="1"/>
    <col min="14629" max="14629" width="10.42578125" style="8" customWidth="1"/>
    <col min="14630" max="14630" width="10.85546875" style="8" customWidth="1"/>
    <col min="14631" max="14631" width="10.140625" style="8" customWidth="1"/>
    <col min="14632" max="14632" width="12.85546875" style="8" customWidth="1"/>
    <col min="14633" max="14634" width="11" style="8" customWidth="1"/>
    <col min="14635" max="14635" width="11.5703125" style="8" customWidth="1"/>
    <col min="14636" max="14636" width="11.28515625" style="8" customWidth="1"/>
    <col min="14637" max="14637" width="10.140625" style="8" customWidth="1"/>
    <col min="14638" max="14639" width="11.85546875" style="8" customWidth="1"/>
    <col min="14640" max="14640" width="12.28515625" style="8" customWidth="1"/>
    <col min="14641" max="14641" width="12.7109375" style="8" customWidth="1"/>
    <col min="14642" max="14642" width="15.140625" style="8" customWidth="1"/>
    <col min="14643" max="14643" width="10" style="8" customWidth="1"/>
    <col min="14644" max="14654" width="7.85546875" style="8" customWidth="1"/>
    <col min="14655" max="14655" width="9.140625" style="8" customWidth="1"/>
    <col min="14656" max="14656" width="8.28515625" style="8" customWidth="1"/>
    <col min="14657" max="14657" width="10.140625" style="8" customWidth="1"/>
    <col min="14658" max="14658" width="9.140625" style="8"/>
    <col min="14659" max="14659" width="11.85546875" style="8" customWidth="1"/>
    <col min="14660" max="14660" width="14.28515625" style="8" customWidth="1"/>
    <col min="14661" max="14860" width="9.140625" style="8"/>
    <col min="14861" max="14861" width="0" style="8" hidden="1" customWidth="1"/>
    <col min="14862" max="14862" width="15.5703125" style="8" customWidth="1"/>
    <col min="14863" max="14863" width="55.140625" style="8" customWidth="1"/>
    <col min="14864" max="14864" width="15.5703125" style="8" customWidth="1"/>
    <col min="14865" max="14866" width="13" style="8" customWidth="1"/>
    <col min="14867" max="14868" width="13.140625" style="8" customWidth="1"/>
    <col min="14869" max="14869" width="10.5703125" style="8" customWidth="1"/>
    <col min="14870" max="14870" width="12.42578125" style="8" customWidth="1"/>
    <col min="14871" max="14871" width="11.5703125" style="8" customWidth="1"/>
    <col min="14872" max="14872" width="12.28515625" style="8" customWidth="1"/>
    <col min="14873" max="14873" width="12.7109375" style="8" customWidth="1"/>
    <col min="14874" max="14874" width="12.5703125" style="8" customWidth="1"/>
    <col min="14875" max="14875" width="13.140625" style="8" customWidth="1"/>
    <col min="14876" max="14876" width="13.42578125" style="8" customWidth="1"/>
    <col min="14877" max="14877" width="10.28515625" style="8" customWidth="1"/>
    <col min="14878" max="14878" width="14.28515625" style="8" customWidth="1"/>
    <col min="14879" max="14879" width="12.85546875" style="8" customWidth="1"/>
    <col min="14880" max="14880" width="12" style="8" customWidth="1"/>
    <col min="14881" max="14881" width="16.28515625" style="8" customWidth="1"/>
    <col min="14882" max="14882" width="14.5703125" style="8" customWidth="1"/>
    <col min="14883" max="14883" width="16.85546875" style="8" customWidth="1"/>
    <col min="14884" max="14884" width="11.140625" style="8" customWidth="1"/>
    <col min="14885" max="14885" width="10.42578125" style="8" customWidth="1"/>
    <col min="14886" max="14886" width="10.85546875" style="8" customWidth="1"/>
    <col min="14887" max="14887" width="10.140625" style="8" customWidth="1"/>
    <col min="14888" max="14888" width="12.85546875" style="8" customWidth="1"/>
    <col min="14889" max="14890" width="11" style="8" customWidth="1"/>
    <col min="14891" max="14891" width="11.5703125" style="8" customWidth="1"/>
    <col min="14892" max="14892" width="11.28515625" style="8" customWidth="1"/>
    <col min="14893" max="14893" width="10.140625" style="8" customWidth="1"/>
    <col min="14894" max="14895" width="11.85546875" style="8" customWidth="1"/>
    <col min="14896" max="14896" width="12.28515625" style="8" customWidth="1"/>
    <col min="14897" max="14897" width="12.7109375" style="8" customWidth="1"/>
    <col min="14898" max="14898" width="15.140625" style="8" customWidth="1"/>
    <col min="14899" max="14899" width="10" style="8" customWidth="1"/>
    <col min="14900" max="14910" width="7.85546875" style="8" customWidth="1"/>
    <col min="14911" max="14911" width="9.140625" style="8" customWidth="1"/>
    <col min="14912" max="14912" width="8.28515625" style="8" customWidth="1"/>
    <col min="14913" max="14913" width="10.140625" style="8" customWidth="1"/>
    <col min="14914" max="14914" width="9.140625" style="8"/>
    <col min="14915" max="14915" width="11.85546875" style="8" customWidth="1"/>
    <col min="14916" max="14916" width="14.28515625" style="8" customWidth="1"/>
    <col min="14917" max="15116" width="9.140625" style="8"/>
    <col min="15117" max="15117" width="0" style="8" hidden="1" customWidth="1"/>
    <col min="15118" max="15118" width="15.5703125" style="8" customWidth="1"/>
    <col min="15119" max="15119" width="55.140625" style="8" customWidth="1"/>
    <col min="15120" max="15120" width="15.5703125" style="8" customWidth="1"/>
    <col min="15121" max="15122" width="13" style="8" customWidth="1"/>
    <col min="15123" max="15124" width="13.140625" style="8" customWidth="1"/>
    <col min="15125" max="15125" width="10.5703125" style="8" customWidth="1"/>
    <col min="15126" max="15126" width="12.42578125" style="8" customWidth="1"/>
    <col min="15127" max="15127" width="11.5703125" style="8" customWidth="1"/>
    <col min="15128" max="15128" width="12.28515625" style="8" customWidth="1"/>
    <col min="15129" max="15129" width="12.7109375" style="8" customWidth="1"/>
    <col min="15130" max="15130" width="12.5703125" style="8" customWidth="1"/>
    <col min="15131" max="15131" width="13.140625" style="8" customWidth="1"/>
    <col min="15132" max="15132" width="13.42578125" style="8" customWidth="1"/>
    <col min="15133" max="15133" width="10.28515625" style="8" customWidth="1"/>
    <col min="15134" max="15134" width="14.28515625" style="8" customWidth="1"/>
    <col min="15135" max="15135" width="12.85546875" style="8" customWidth="1"/>
    <col min="15136" max="15136" width="12" style="8" customWidth="1"/>
    <col min="15137" max="15137" width="16.28515625" style="8" customWidth="1"/>
    <col min="15138" max="15138" width="14.5703125" style="8" customWidth="1"/>
    <col min="15139" max="15139" width="16.85546875" style="8" customWidth="1"/>
    <col min="15140" max="15140" width="11.140625" style="8" customWidth="1"/>
    <col min="15141" max="15141" width="10.42578125" style="8" customWidth="1"/>
    <col min="15142" max="15142" width="10.85546875" style="8" customWidth="1"/>
    <col min="15143" max="15143" width="10.140625" style="8" customWidth="1"/>
    <col min="15144" max="15144" width="12.85546875" style="8" customWidth="1"/>
    <col min="15145" max="15146" width="11" style="8" customWidth="1"/>
    <col min="15147" max="15147" width="11.5703125" style="8" customWidth="1"/>
    <col min="15148" max="15148" width="11.28515625" style="8" customWidth="1"/>
    <col min="15149" max="15149" width="10.140625" style="8" customWidth="1"/>
    <col min="15150" max="15151" width="11.85546875" style="8" customWidth="1"/>
    <col min="15152" max="15152" width="12.28515625" style="8" customWidth="1"/>
    <col min="15153" max="15153" width="12.7109375" style="8" customWidth="1"/>
    <col min="15154" max="15154" width="15.140625" style="8" customWidth="1"/>
    <col min="15155" max="15155" width="10" style="8" customWidth="1"/>
    <col min="15156" max="15166" width="7.85546875" style="8" customWidth="1"/>
    <col min="15167" max="15167" width="9.140625" style="8" customWidth="1"/>
    <col min="15168" max="15168" width="8.28515625" style="8" customWidth="1"/>
    <col min="15169" max="15169" width="10.140625" style="8" customWidth="1"/>
    <col min="15170" max="15170" width="9.140625" style="8"/>
    <col min="15171" max="15171" width="11.85546875" style="8" customWidth="1"/>
    <col min="15172" max="15172" width="14.28515625" style="8" customWidth="1"/>
    <col min="15173" max="15372" width="9.140625" style="8"/>
    <col min="15373" max="15373" width="0" style="8" hidden="1" customWidth="1"/>
    <col min="15374" max="15374" width="15.5703125" style="8" customWidth="1"/>
    <col min="15375" max="15375" width="55.140625" style="8" customWidth="1"/>
    <col min="15376" max="15376" width="15.5703125" style="8" customWidth="1"/>
    <col min="15377" max="15378" width="13" style="8" customWidth="1"/>
    <col min="15379" max="15380" width="13.140625" style="8" customWidth="1"/>
    <col min="15381" max="15381" width="10.5703125" style="8" customWidth="1"/>
    <col min="15382" max="15382" width="12.42578125" style="8" customWidth="1"/>
    <col min="15383" max="15383" width="11.5703125" style="8" customWidth="1"/>
    <col min="15384" max="15384" width="12.28515625" style="8" customWidth="1"/>
    <col min="15385" max="15385" width="12.7109375" style="8" customWidth="1"/>
    <col min="15386" max="15386" width="12.5703125" style="8" customWidth="1"/>
    <col min="15387" max="15387" width="13.140625" style="8" customWidth="1"/>
    <col min="15388" max="15388" width="13.42578125" style="8" customWidth="1"/>
    <col min="15389" max="15389" width="10.28515625" style="8" customWidth="1"/>
    <col min="15390" max="15390" width="14.28515625" style="8" customWidth="1"/>
    <col min="15391" max="15391" width="12.85546875" style="8" customWidth="1"/>
    <col min="15392" max="15392" width="12" style="8" customWidth="1"/>
    <col min="15393" max="15393" width="16.28515625" style="8" customWidth="1"/>
    <col min="15394" max="15394" width="14.5703125" style="8" customWidth="1"/>
    <col min="15395" max="15395" width="16.85546875" style="8" customWidth="1"/>
    <col min="15396" max="15396" width="11.140625" style="8" customWidth="1"/>
    <col min="15397" max="15397" width="10.42578125" style="8" customWidth="1"/>
    <col min="15398" max="15398" width="10.85546875" style="8" customWidth="1"/>
    <col min="15399" max="15399" width="10.140625" style="8" customWidth="1"/>
    <col min="15400" max="15400" width="12.85546875" style="8" customWidth="1"/>
    <col min="15401" max="15402" width="11" style="8" customWidth="1"/>
    <col min="15403" max="15403" width="11.5703125" style="8" customWidth="1"/>
    <col min="15404" max="15404" width="11.28515625" style="8" customWidth="1"/>
    <col min="15405" max="15405" width="10.140625" style="8" customWidth="1"/>
    <col min="15406" max="15407" width="11.85546875" style="8" customWidth="1"/>
    <col min="15408" max="15408" width="12.28515625" style="8" customWidth="1"/>
    <col min="15409" max="15409" width="12.7109375" style="8" customWidth="1"/>
    <col min="15410" max="15410" width="15.140625" style="8" customWidth="1"/>
    <col min="15411" max="15411" width="10" style="8" customWidth="1"/>
    <col min="15412" max="15422" width="7.85546875" style="8" customWidth="1"/>
    <col min="15423" max="15423" width="9.140625" style="8" customWidth="1"/>
    <col min="15424" max="15424" width="8.28515625" style="8" customWidth="1"/>
    <col min="15425" max="15425" width="10.140625" style="8" customWidth="1"/>
    <col min="15426" max="15426" width="9.140625" style="8"/>
    <col min="15427" max="15427" width="11.85546875" style="8" customWidth="1"/>
    <col min="15428" max="15428" width="14.28515625" style="8" customWidth="1"/>
    <col min="15429" max="15628" width="9.140625" style="8"/>
    <col min="15629" max="15629" width="0" style="8" hidden="1" customWidth="1"/>
    <col min="15630" max="15630" width="15.5703125" style="8" customWidth="1"/>
    <col min="15631" max="15631" width="55.140625" style="8" customWidth="1"/>
    <col min="15632" max="15632" width="15.5703125" style="8" customWidth="1"/>
    <col min="15633" max="15634" width="13" style="8" customWidth="1"/>
    <col min="15635" max="15636" width="13.140625" style="8" customWidth="1"/>
    <col min="15637" max="15637" width="10.5703125" style="8" customWidth="1"/>
    <col min="15638" max="15638" width="12.42578125" style="8" customWidth="1"/>
    <col min="15639" max="15639" width="11.5703125" style="8" customWidth="1"/>
    <col min="15640" max="15640" width="12.28515625" style="8" customWidth="1"/>
    <col min="15641" max="15641" width="12.7109375" style="8" customWidth="1"/>
    <col min="15642" max="15642" width="12.5703125" style="8" customWidth="1"/>
    <col min="15643" max="15643" width="13.140625" style="8" customWidth="1"/>
    <col min="15644" max="15644" width="13.42578125" style="8" customWidth="1"/>
    <col min="15645" max="15645" width="10.28515625" style="8" customWidth="1"/>
    <col min="15646" max="15646" width="14.28515625" style="8" customWidth="1"/>
    <col min="15647" max="15647" width="12.85546875" style="8" customWidth="1"/>
    <col min="15648" max="15648" width="12" style="8" customWidth="1"/>
    <col min="15649" max="15649" width="16.28515625" style="8" customWidth="1"/>
    <col min="15650" max="15650" width="14.5703125" style="8" customWidth="1"/>
    <col min="15651" max="15651" width="16.85546875" style="8" customWidth="1"/>
    <col min="15652" max="15652" width="11.140625" style="8" customWidth="1"/>
    <col min="15653" max="15653" width="10.42578125" style="8" customWidth="1"/>
    <col min="15654" max="15654" width="10.85546875" style="8" customWidth="1"/>
    <col min="15655" max="15655" width="10.140625" style="8" customWidth="1"/>
    <col min="15656" max="15656" width="12.85546875" style="8" customWidth="1"/>
    <col min="15657" max="15658" width="11" style="8" customWidth="1"/>
    <col min="15659" max="15659" width="11.5703125" style="8" customWidth="1"/>
    <col min="15660" max="15660" width="11.28515625" style="8" customWidth="1"/>
    <col min="15661" max="15661" width="10.140625" style="8" customWidth="1"/>
    <col min="15662" max="15663" width="11.85546875" style="8" customWidth="1"/>
    <col min="15664" max="15664" width="12.28515625" style="8" customWidth="1"/>
    <col min="15665" max="15665" width="12.7109375" style="8" customWidth="1"/>
    <col min="15666" max="15666" width="15.140625" style="8" customWidth="1"/>
    <col min="15667" max="15667" width="10" style="8" customWidth="1"/>
    <col min="15668" max="15678" width="7.85546875" style="8" customWidth="1"/>
    <col min="15679" max="15679" width="9.140625" style="8" customWidth="1"/>
    <col min="15680" max="15680" width="8.28515625" style="8" customWidth="1"/>
    <col min="15681" max="15681" width="10.140625" style="8" customWidth="1"/>
    <col min="15682" max="15682" width="9.140625" style="8"/>
    <col min="15683" max="15683" width="11.85546875" style="8" customWidth="1"/>
    <col min="15684" max="15684" width="14.28515625" style="8" customWidth="1"/>
    <col min="15685" max="15884" width="9.140625" style="8"/>
    <col min="15885" max="15885" width="0" style="8" hidden="1" customWidth="1"/>
    <col min="15886" max="15886" width="15.5703125" style="8" customWidth="1"/>
    <col min="15887" max="15887" width="55.140625" style="8" customWidth="1"/>
    <col min="15888" max="15888" width="15.5703125" style="8" customWidth="1"/>
    <col min="15889" max="15890" width="13" style="8" customWidth="1"/>
    <col min="15891" max="15892" width="13.140625" style="8" customWidth="1"/>
    <col min="15893" max="15893" width="10.5703125" style="8" customWidth="1"/>
    <col min="15894" max="15894" width="12.42578125" style="8" customWidth="1"/>
    <col min="15895" max="15895" width="11.5703125" style="8" customWidth="1"/>
    <col min="15896" max="15896" width="12.28515625" style="8" customWidth="1"/>
    <col min="15897" max="15897" width="12.7109375" style="8" customWidth="1"/>
    <col min="15898" max="15898" width="12.5703125" style="8" customWidth="1"/>
    <col min="15899" max="15899" width="13.140625" style="8" customWidth="1"/>
    <col min="15900" max="15900" width="13.42578125" style="8" customWidth="1"/>
    <col min="15901" max="15901" width="10.28515625" style="8" customWidth="1"/>
    <col min="15902" max="15902" width="14.28515625" style="8" customWidth="1"/>
    <col min="15903" max="15903" width="12.85546875" style="8" customWidth="1"/>
    <col min="15904" max="15904" width="12" style="8" customWidth="1"/>
    <col min="15905" max="15905" width="16.28515625" style="8" customWidth="1"/>
    <col min="15906" max="15906" width="14.5703125" style="8" customWidth="1"/>
    <col min="15907" max="15907" width="16.85546875" style="8" customWidth="1"/>
    <col min="15908" max="15908" width="11.140625" style="8" customWidth="1"/>
    <col min="15909" max="15909" width="10.42578125" style="8" customWidth="1"/>
    <col min="15910" max="15910" width="10.85546875" style="8" customWidth="1"/>
    <col min="15911" max="15911" width="10.140625" style="8" customWidth="1"/>
    <col min="15912" max="15912" width="12.85546875" style="8" customWidth="1"/>
    <col min="15913" max="15914" width="11" style="8" customWidth="1"/>
    <col min="15915" max="15915" width="11.5703125" style="8" customWidth="1"/>
    <col min="15916" max="15916" width="11.28515625" style="8" customWidth="1"/>
    <col min="15917" max="15917" width="10.140625" style="8" customWidth="1"/>
    <col min="15918" max="15919" width="11.85546875" style="8" customWidth="1"/>
    <col min="15920" max="15920" width="12.28515625" style="8" customWidth="1"/>
    <col min="15921" max="15921" width="12.7109375" style="8" customWidth="1"/>
    <col min="15922" max="15922" width="15.140625" style="8" customWidth="1"/>
    <col min="15923" max="15923" width="10" style="8" customWidth="1"/>
    <col min="15924" max="15934" width="7.85546875" style="8" customWidth="1"/>
    <col min="15935" max="15935" width="9.140625" style="8" customWidth="1"/>
    <col min="15936" max="15936" width="8.28515625" style="8" customWidth="1"/>
    <col min="15937" max="15937" width="10.140625" style="8" customWidth="1"/>
    <col min="15938" max="15938" width="9.140625" style="8"/>
    <col min="15939" max="15939" width="11.85546875" style="8" customWidth="1"/>
    <col min="15940" max="15940" width="14.28515625" style="8" customWidth="1"/>
    <col min="15941" max="16140" width="9.140625" style="8"/>
    <col min="16141" max="16141" width="0" style="8" hidden="1" customWidth="1"/>
    <col min="16142" max="16142" width="15.5703125" style="8" customWidth="1"/>
    <col min="16143" max="16143" width="55.140625" style="8" customWidth="1"/>
    <col min="16144" max="16144" width="15.5703125" style="8" customWidth="1"/>
    <col min="16145" max="16146" width="13" style="8" customWidth="1"/>
    <col min="16147" max="16148" width="13.140625" style="8" customWidth="1"/>
    <col min="16149" max="16149" width="10.5703125" style="8" customWidth="1"/>
    <col min="16150" max="16150" width="12.42578125" style="8" customWidth="1"/>
    <col min="16151" max="16151" width="11.5703125" style="8" customWidth="1"/>
    <col min="16152" max="16152" width="12.28515625" style="8" customWidth="1"/>
    <col min="16153" max="16153" width="12.7109375" style="8" customWidth="1"/>
    <col min="16154" max="16154" width="12.5703125" style="8" customWidth="1"/>
    <col min="16155" max="16155" width="13.140625" style="8" customWidth="1"/>
    <col min="16156" max="16156" width="13.42578125" style="8" customWidth="1"/>
    <col min="16157" max="16157" width="10.28515625" style="8" customWidth="1"/>
    <col min="16158" max="16158" width="14.28515625" style="8" customWidth="1"/>
    <col min="16159" max="16159" width="12.85546875" style="8" customWidth="1"/>
    <col min="16160" max="16160" width="12" style="8" customWidth="1"/>
    <col min="16161" max="16161" width="16.28515625" style="8" customWidth="1"/>
    <col min="16162" max="16162" width="14.5703125" style="8" customWidth="1"/>
    <col min="16163" max="16163" width="16.85546875" style="8" customWidth="1"/>
    <col min="16164" max="16164" width="11.140625" style="8" customWidth="1"/>
    <col min="16165" max="16165" width="10.42578125" style="8" customWidth="1"/>
    <col min="16166" max="16166" width="10.85546875" style="8" customWidth="1"/>
    <col min="16167" max="16167" width="10.140625" style="8" customWidth="1"/>
    <col min="16168" max="16168" width="12.85546875" style="8" customWidth="1"/>
    <col min="16169" max="16170" width="11" style="8" customWidth="1"/>
    <col min="16171" max="16171" width="11.5703125" style="8" customWidth="1"/>
    <col min="16172" max="16172" width="11.28515625" style="8" customWidth="1"/>
    <col min="16173" max="16173" width="10.140625" style="8" customWidth="1"/>
    <col min="16174" max="16175" width="11.85546875" style="8" customWidth="1"/>
    <col min="16176" max="16176" width="12.28515625" style="8" customWidth="1"/>
    <col min="16177" max="16177" width="12.7109375" style="8" customWidth="1"/>
    <col min="16178" max="16178" width="15.140625" style="8" customWidth="1"/>
    <col min="16179" max="16179" width="10" style="8" customWidth="1"/>
    <col min="16180" max="16190" width="7.85546875" style="8" customWidth="1"/>
    <col min="16191" max="16191" width="9.140625" style="8" customWidth="1"/>
    <col min="16192" max="16192" width="8.28515625" style="8" customWidth="1"/>
    <col min="16193" max="16193" width="10.140625" style="8" customWidth="1"/>
    <col min="16194" max="16194" width="9.140625" style="8"/>
    <col min="16195" max="16195" width="11.85546875" style="8" customWidth="1"/>
    <col min="16196" max="16196" width="14.28515625" style="8" customWidth="1"/>
    <col min="16197" max="16384" width="9.140625" style="8"/>
  </cols>
  <sheetData>
    <row r="1" spans="1:227" ht="21" customHeight="1" x14ac:dyDescent="0.35">
      <c r="A1" s="1" t="s">
        <v>0</v>
      </c>
      <c r="AJ1" s="5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</row>
    <row r="2" spans="1:227" ht="21" customHeight="1" x14ac:dyDescent="0.35">
      <c r="A2" s="1"/>
      <c r="AJ2" s="5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</row>
    <row r="3" spans="1:227" ht="21" customHeight="1" x14ac:dyDescent="0.35">
      <c r="A3" s="1"/>
      <c r="AJ3" s="5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</row>
    <row r="4" spans="1:227" ht="48" customHeight="1" x14ac:dyDescent="0.35">
      <c r="A4" s="169" t="s">
        <v>1</v>
      </c>
      <c r="B4" s="169" t="s">
        <v>2</v>
      </c>
      <c r="C4" s="169" t="s">
        <v>172</v>
      </c>
      <c r="D4" s="168" t="s">
        <v>3</v>
      </c>
      <c r="E4" s="168"/>
      <c r="F4" s="168" t="s">
        <v>4</v>
      </c>
      <c r="G4" s="168"/>
      <c r="H4" s="168"/>
      <c r="I4" s="168"/>
      <c r="J4" s="168"/>
      <c r="K4" s="168"/>
      <c r="L4" s="168"/>
      <c r="M4" s="168"/>
      <c r="N4" s="168" t="s">
        <v>5</v>
      </c>
      <c r="O4" s="168"/>
      <c r="P4" s="168" t="s">
        <v>175</v>
      </c>
      <c r="Q4" s="168"/>
      <c r="R4" s="168"/>
      <c r="S4" s="168"/>
      <c r="T4" s="168"/>
      <c r="U4" s="168"/>
      <c r="V4" s="168"/>
      <c r="W4" s="168" t="s">
        <v>6</v>
      </c>
      <c r="X4" s="168"/>
      <c r="Y4" s="168"/>
      <c r="Z4" s="169" t="s">
        <v>7</v>
      </c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9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1"/>
      <c r="CT4" s="147" t="s">
        <v>8</v>
      </c>
      <c r="HS4" s="8" t="s">
        <v>9</v>
      </c>
    </row>
    <row r="5" spans="1:227" s="137" customFormat="1" ht="59.25" customHeight="1" x14ac:dyDescent="0.35">
      <c r="A5" s="165"/>
      <c r="B5" s="165"/>
      <c r="C5" s="170"/>
      <c r="D5" s="164" t="s">
        <v>173</v>
      </c>
      <c r="E5" s="164" t="s">
        <v>174</v>
      </c>
      <c r="F5" s="164" t="s">
        <v>10</v>
      </c>
      <c r="G5" s="171" t="s">
        <v>11</v>
      </c>
      <c r="H5" s="164" t="s">
        <v>12</v>
      </c>
      <c r="I5" s="171" t="s">
        <v>13</v>
      </c>
      <c r="J5" s="164" t="s">
        <v>14</v>
      </c>
      <c r="K5" s="164" t="s">
        <v>15</v>
      </c>
      <c r="L5" s="164" t="s">
        <v>16</v>
      </c>
      <c r="M5" s="164" t="s">
        <v>17</v>
      </c>
      <c r="N5" s="164" t="s">
        <v>18</v>
      </c>
      <c r="O5" s="164" t="s">
        <v>19</v>
      </c>
      <c r="P5" s="164" t="s">
        <v>20</v>
      </c>
      <c r="Q5" s="164" t="s">
        <v>21</v>
      </c>
      <c r="R5" s="164" t="s">
        <v>22</v>
      </c>
      <c r="S5" s="164" t="s">
        <v>23</v>
      </c>
      <c r="T5" s="164" t="s">
        <v>24</v>
      </c>
      <c r="U5" s="164" t="s">
        <v>25</v>
      </c>
      <c r="V5" s="164" t="s">
        <v>26</v>
      </c>
      <c r="W5" s="164" t="s">
        <v>27</v>
      </c>
      <c r="X5" s="164" t="s">
        <v>28</v>
      </c>
      <c r="Y5" s="164" t="s">
        <v>29</v>
      </c>
      <c r="Z5" s="164" t="s">
        <v>30</v>
      </c>
      <c r="AA5" s="164"/>
      <c r="AB5" s="164"/>
      <c r="AC5" s="164"/>
      <c r="AD5" s="164" t="s">
        <v>31</v>
      </c>
      <c r="AE5" s="164" t="s">
        <v>32</v>
      </c>
      <c r="AF5" s="164" t="s">
        <v>33</v>
      </c>
      <c r="AG5" s="164" t="s">
        <v>34</v>
      </c>
      <c r="AH5" s="164" t="s">
        <v>35</v>
      </c>
      <c r="AI5" s="164" t="s">
        <v>36</v>
      </c>
      <c r="AJ5" s="164" t="s">
        <v>37</v>
      </c>
      <c r="AK5" s="164" t="s">
        <v>38</v>
      </c>
      <c r="AL5" s="164" t="s">
        <v>39</v>
      </c>
      <c r="AM5" s="164" t="s">
        <v>40</v>
      </c>
      <c r="AN5" s="164" t="s">
        <v>41</v>
      </c>
      <c r="AO5" s="164" t="s">
        <v>42</v>
      </c>
      <c r="AP5" s="164" t="s">
        <v>43</v>
      </c>
      <c r="AQ5" s="164" t="s">
        <v>44</v>
      </c>
      <c r="AR5" s="166" t="s">
        <v>45</v>
      </c>
      <c r="AS5" s="166" t="s">
        <v>46</v>
      </c>
      <c r="AT5" s="166" t="s">
        <v>47</v>
      </c>
      <c r="AU5" s="166" t="s">
        <v>48</v>
      </c>
      <c r="AV5" s="166" t="s">
        <v>49</v>
      </c>
      <c r="AW5" s="164" t="s">
        <v>50</v>
      </c>
      <c r="AX5" s="140"/>
      <c r="AY5" s="137">
        <v>1</v>
      </c>
      <c r="AZ5" s="137">
        <v>2</v>
      </c>
      <c r="BA5" s="137">
        <v>3</v>
      </c>
      <c r="BB5" s="137">
        <v>4</v>
      </c>
      <c r="BC5" s="137">
        <v>5</v>
      </c>
      <c r="BD5" s="137">
        <v>6</v>
      </c>
      <c r="BE5" s="137">
        <v>7</v>
      </c>
      <c r="BF5" s="137">
        <v>8</v>
      </c>
      <c r="BG5" s="137">
        <v>9</v>
      </c>
      <c r="BH5" s="137">
        <v>10</v>
      </c>
      <c r="BI5" s="137">
        <v>11</v>
      </c>
      <c r="BJ5" s="137">
        <v>12</v>
      </c>
      <c r="BK5" s="137">
        <v>13</v>
      </c>
      <c r="BL5" s="137">
        <v>14</v>
      </c>
      <c r="BM5" s="137">
        <v>15</v>
      </c>
      <c r="BN5" s="137">
        <v>16</v>
      </c>
      <c r="BO5" s="137">
        <v>17</v>
      </c>
      <c r="BP5" s="137">
        <v>18</v>
      </c>
      <c r="CT5" s="148" t="s">
        <v>51</v>
      </c>
      <c r="HS5" s="137" t="s">
        <v>52</v>
      </c>
    </row>
    <row r="6" spans="1:227" s="139" customFormat="1" ht="119.45" customHeight="1" x14ac:dyDescent="0.25">
      <c r="A6" s="165"/>
      <c r="B6" s="165"/>
      <c r="C6" s="170"/>
      <c r="D6" s="170"/>
      <c r="E6" s="170"/>
      <c r="F6" s="165"/>
      <c r="G6" s="172"/>
      <c r="H6" s="165"/>
      <c r="I6" s="172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45" t="s">
        <v>53</v>
      </c>
      <c r="AA6" s="10" t="s">
        <v>18</v>
      </c>
      <c r="AB6" s="145" t="s">
        <v>54</v>
      </c>
      <c r="AC6" s="10" t="s">
        <v>18</v>
      </c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7"/>
      <c r="AS6" s="167"/>
      <c r="AT6" s="167"/>
      <c r="AU6" s="167"/>
      <c r="AV6" s="167"/>
      <c r="AW6" s="165"/>
      <c r="AX6" s="136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CT6" s="149" t="s">
        <v>55</v>
      </c>
      <c r="HS6" s="138" t="s">
        <v>56</v>
      </c>
    </row>
    <row r="7" spans="1:227" ht="35.25" customHeight="1" x14ac:dyDescent="0.35">
      <c r="A7" s="11">
        <v>0</v>
      </c>
      <c r="B7" s="11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12">
        <v>19</v>
      </c>
      <c r="U7" s="12">
        <v>20</v>
      </c>
      <c r="V7" s="12">
        <v>21</v>
      </c>
      <c r="W7" s="12">
        <v>22</v>
      </c>
      <c r="X7" s="12">
        <v>23</v>
      </c>
      <c r="Y7" s="12">
        <v>24</v>
      </c>
      <c r="Z7" s="12">
        <v>25</v>
      </c>
      <c r="AA7" s="12">
        <v>26</v>
      </c>
      <c r="AB7" s="12">
        <v>27</v>
      </c>
      <c r="AC7" s="12">
        <v>28</v>
      </c>
      <c r="AD7" s="12">
        <v>29</v>
      </c>
      <c r="AE7" s="12">
        <v>30</v>
      </c>
      <c r="AF7" s="12">
        <v>31</v>
      </c>
      <c r="AG7" s="12">
        <v>32</v>
      </c>
      <c r="AH7" s="12">
        <v>33</v>
      </c>
      <c r="AI7" s="12">
        <v>34</v>
      </c>
      <c r="AJ7" s="12">
        <v>35</v>
      </c>
      <c r="AK7" s="12">
        <v>36</v>
      </c>
      <c r="AL7" s="12">
        <v>37</v>
      </c>
      <c r="AM7" s="12">
        <v>38</v>
      </c>
      <c r="AN7" s="12">
        <v>39</v>
      </c>
      <c r="AO7" s="12">
        <v>40</v>
      </c>
      <c r="AP7" s="12">
        <v>41</v>
      </c>
      <c r="AQ7" s="12">
        <v>42</v>
      </c>
      <c r="AR7" s="12">
        <v>43</v>
      </c>
      <c r="AS7" s="12">
        <v>44</v>
      </c>
      <c r="AT7" s="12">
        <v>45</v>
      </c>
      <c r="AU7" s="12">
        <v>46</v>
      </c>
      <c r="AV7" s="12">
        <v>47</v>
      </c>
      <c r="AW7" s="12">
        <v>48</v>
      </c>
      <c r="AX7" s="13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5"/>
      <c r="CT7" s="147" t="s">
        <v>57</v>
      </c>
      <c r="HS7" s="8" t="s">
        <v>58</v>
      </c>
    </row>
    <row r="8" spans="1:227" s="25" customFormat="1" ht="36" x14ac:dyDescent="0.35">
      <c r="A8" s="16" t="s">
        <v>59</v>
      </c>
      <c r="B8" s="17" t="s">
        <v>187</v>
      </c>
      <c r="C8" s="18">
        <f>N8+O8</f>
        <v>381</v>
      </c>
      <c r="D8" s="19">
        <v>168</v>
      </c>
      <c r="E8" s="19">
        <v>213</v>
      </c>
      <c r="F8" s="19">
        <v>45</v>
      </c>
      <c r="G8" s="19">
        <v>40</v>
      </c>
      <c r="H8" s="19">
        <v>38</v>
      </c>
      <c r="I8" s="19">
        <v>35</v>
      </c>
      <c r="J8" s="19">
        <v>42</v>
      </c>
      <c r="K8" s="19">
        <v>76</v>
      </c>
      <c r="L8" s="19">
        <v>180</v>
      </c>
      <c r="M8" s="19">
        <v>78</v>
      </c>
      <c r="N8" s="19">
        <v>167</v>
      </c>
      <c r="O8" s="19">
        <v>214</v>
      </c>
      <c r="P8" s="19">
        <v>62</v>
      </c>
      <c r="Q8" s="19">
        <v>27</v>
      </c>
      <c r="R8" s="19">
        <v>75</v>
      </c>
      <c r="S8" s="19">
        <v>57</v>
      </c>
      <c r="T8" s="19">
        <v>141</v>
      </c>
      <c r="U8" s="19">
        <v>8</v>
      </c>
      <c r="V8" s="19">
        <v>38</v>
      </c>
      <c r="W8" s="19">
        <v>243</v>
      </c>
      <c r="X8" s="19">
        <v>137</v>
      </c>
      <c r="Y8" s="19">
        <v>1</v>
      </c>
      <c r="Z8" s="19">
        <v>0</v>
      </c>
      <c r="AA8" s="19">
        <v>0</v>
      </c>
      <c r="AB8" s="20">
        <v>11</v>
      </c>
      <c r="AC8" s="20">
        <v>4</v>
      </c>
      <c r="AD8" s="20">
        <v>1</v>
      </c>
      <c r="AE8" s="20">
        <v>12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357</v>
      </c>
      <c r="AX8" s="16">
        <v>0</v>
      </c>
      <c r="AY8" s="21" t="str">
        <f>IF(D8+E8=C8," ","GRESEALA")</f>
        <v xml:space="preserve"> </v>
      </c>
      <c r="AZ8" s="21" t="str">
        <f>IF(F8+H8+J8+K8+L8=C8," ","GRESEALA")</f>
        <v xml:space="preserve"> </v>
      </c>
      <c r="BA8" s="21" t="str">
        <f>IF(N8+O8=C8," ","GRESEALA")</f>
        <v xml:space="preserve"> </v>
      </c>
      <c r="BB8" s="21" t="str">
        <f>IF(P8+R8+S8+T8+U8+V8=C8," ","GRESEALA")</f>
        <v xml:space="preserve"> </v>
      </c>
      <c r="BC8" s="21" t="str">
        <f>IF(W8+X8+Y8=C8," ","GRESEALA")</f>
        <v xml:space="preserve"> </v>
      </c>
      <c r="BD8" s="22" t="str">
        <f>IF(Z8+AB8+AD8+AE8+AF8+AG8+AH8+AI8+AJ8+AK8+AL8+AM8+AN8+AO8+AP8+AQ8+AR8+AS8+AT8+AU8+AV8+AW8&gt;=C8," ","GRESEALA")</f>
        <v xml:space="preserve"> </v>
      </c>
      <c r="BE8" s="21" t="str">
        <f>IF(G8&lt;=F8," ","GRESEALA")</f>
        <v xml:space="preserve"> </v>
      </c>
      <c r="BF8" s="21" t="str">
        <f>IF(I8&lt;=H8," ","GRESEALA")</f>
        <v xml:space="preserve"> </v>
      </c>
      <c r="BG8" s="21" t="str">
        <f>IF(M8&lt;=L8," ","GRESEALA")</f>
        <v xml:space="preserve"> </v>
      </c>
      <c r="BH8" s="21" t="str">
        <f>IF(Q8&lt;=P8," ","GRESEALA")</f>
        <v xml:space="preserve"> </v>
      </c>
      <c r="BI8" s="21" t="str">
        <f>IF(AW8&lt;=C8," ","GRESEALA")</f>
        <v xml:space="preserve"> </v>
      </c>
      <c r="BJ8" s="23" t="str">
        <f t="shared" ref="BJ8:BO8" si="0">IF(D9&lt;=D8," ","GRESEALA")</f>
        <v xml:space="preserve"> </v>
      </c>
      <c r="BK8" s="23" t="str">
        <f t="shared" si="0"/>
        <v xml:space="preserve"> </v>
      </c>
      <c r="BL8" s="23" t="str">
        <f t="shared" si="0"/>
        <v xml:space="preserve"> </v>
      </c>
      <c r="BM8" s="23" t="str">
        <f t="shared" si="0"/>
        <v xml:space="preserve"> </v>
      </c>
      <c r="BN8" s="23" t="str">
        <f t="shared" si="0"/>
        <v xml:space="preserve"> </v>
      </c>
      <c r="BO8" s="23" t="str">
        <f t="shared" si="0"/>
        <v xml:space="preserve"> </v>
      </c>
      <c r="BP8" s="107"/>
      <c r="BQ8" s="24"/>
      <c r="BR8" s="8"/>
      <c r="CT8" s="147" t="s">
        <v>60</v>
      </c>
      <c r="HS8" s="8" t="s">
        <v>61</v>
      </c>
    </row>
    <row r="9" spans="1:227" s="31" customFormat="1" ht="43.5" customHeight="1" x14ac:dyDescent="0.35">
      <c r="A9" s="26" t="s">
        <v>62</v>
      </c>
      <c r="B9" s="27" t="s">
        <v>188</v>
      </c>
      <c r="C9" s="28">
        <f>N9+O9</f>
        <v>188</v>
      </c>
      <c r="D9" s="29">
        <v>112</v>
      </c>
      <c r="E9" s="29">
        <v>76</v>
      </c>
      <c r="F9" s="29">
        <v>13</v>
      </c>
      <c r="G9" s="29">
        <v>13</v>
      </c>
      <c r="H9" s="29">
        <v>21</v>
      </c>
      <c r="I9" s="29">
        <v>21</v>
      </c>
      <c r="J9" s="29">
        <v>22</v>
      </c>
      <c r="K9" s="29">
        <v>46</v>
      </c>
      <c r="L9" s="29">
        <v>86</v>
      </c>
      <c r="M9" s="29">
        <v>26</v>
      </c>
      <c r="N9" s="29">
        <v>75</v>
      </c>
      <c r="O9" s="29">
        <v>113</v>
      </c>
      <c r="P9" s="29">
        <v>13</v>
      </c>
      <c r="Q9" s="29">
        <v>2</v>
      </c>
      <c r="R9" s="29">
        <v>31</v>
      </c>
      <c r="S9" s="29">
        <v>36</v>
      </c>
      <c r="T9" s="29">
        <v>84</v>
      </c>
      <c r="U9" s="29">
        <v>6</v>
      </c>
      <c r="V9" s="29">
        <v>18</v>
      </c>
      <c r="W9" s="29">
        <v>111</v>
      </c>
      <c r="X9" s="29">
        <v>76</v>
      </c>
      <c r="Y9" s="29">
        <v>1</v>
      </c>
      <c r="Z9" s="29">
        <v>0</v>
      </c>
      <c r="AA9" s="29">
        <v>0</v>
      </c>
      <c r="AB9" s="29">
        <v>4</v>
      </c>
      <c r="AC9" s="29">
        <v>1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184</v>
      </c>
      <c r="AX9" s="13"/>
      <c r="AY9" s="21" t="str">
        <f>IF(D9+E9=C9," ","GRESEALA")</f>
        <v xml:space="preserve"> </v>
      </c>
      <c r="AZ9" s="21" t="str">
        <f>IF(F9+H9+J9+K9+L9=C9," ","GRESEALA")</f>
        <v xml:space="preserve"> </v>
      </c>
      <c r="BA9" s="21" t="str">
        <f>IF(N9+O9=C9," ","GRESEALA")</f>
        <v xml:space="preserve"> </v>
      </c>
      <c r="BB9" s="21" t="str">
        <f>IF(P9+R9+S9+T9+U9+V9=C9," ","GRESEALA")</f>
        <v xml:space="preserve"> </v>
      </c>
      <c r="BC9" s="21" t="str">
        <f>IF(W9+X9+Y9=C9," ","GRESEALA")</f>
        <v xml:space="preserve"> </v>
      </c>
      <c r="BD9" s="22" t="str">
        <f t="shared" ref="BD9:BD81" si="1">IF(Z9+AB9+AD9+AE9+AF9+AG9+AH9+AI9+AJ9+AK9+AL9+AM9+AN9+AO9+AP9+AQ9+AR9+AS9+AT9+AU9+AV9+AW9&gt;=C9," ","GRESEALA")</f>
        <v xml:space="preserve"> </v>
      </c>
      <c r="BE9" s="21" t="str">
        <f>IF(G9&lt;=F9," ","GRESEALA")</f>
        <v xml:space="preserve"> </v>
      </c>
      <c r="BF9" s="21" t="str">
        <f>IF(I9&lt;=H9," ","GRESEALA")</f>
        <v xml:space="preserve"> </v>
      </c>
      <c r="BG9" s="21" t="str">
        <f>IF(M9&lt;=L9," ","GRESEALA")</f>
        <v xml:space="preserve"> </v>
      </c>
      <c r="BH9" s="21" t="str">
        <f>IF(Q9&lt;=P9," ","GRESEALA")</f>
        <v xml:space="preserve"> </v>
      </c>
      <c r="BI9" s="21" t="str">
        <f>IF(AW9&lt;=C9," ","GRESEALA")</f>
        <v xml:space="preserve"> </v>
      </c>
      <c r="BJ9" s="23" t="str">
        <f t="shared" ref="BJ9:BY9" si="2">IF(J9&lt;=J8," ","GRESEALA")</f>
        <v xml:space="preserve"> </v>
      </c>
      <c r="BK9" s="23" t="str">
        <f t="shared" si="2"/>
        <v xml:space="preserve"> </v>
      </c>
      <c r="BL9" s="23" t="str">
        <f t="shared" si="2"/>
        <v xml:space="preserve"> </v>
      </c>
      <c r="BM9" s="23" t="str">
        <f t="shared" si="2"/>
        <v xml:space="preserve"> </v>
      </c>
      <c r="BN9" s="23" t="str">
        <f t="shared" si="2"/>
        <v xml:space="preserve"> </v>
      </c>
      <c r="BO9" s="23" t="str">
        <f t="shared" si="2"/>
        <v xml:space="preserve"> </v>
      </c>
      <c r="BP9" s="23" t="str">
        <f t="shared" si="2"/>
        <v xml:space="preserve"> </v>
      </c>
      <c r="BQ9" s="23" t="str">
        <f t="shared" si="2"/>
        <v xml:space="preserve"> </v>
      </c>
      <c r="BR9" s="23" t="str">
        <f t="shared" si="2"/>
        <v xml:space="preserve"> </v>
      </c>
      <c r="BS9" s="23" t="str">
        <f t="shared" si="2"/>
        <v xml:space="preserve"> </v>
      </c>
      <c r="BT9" s="23" t="str">
        <f t="shared" si="2"/>
        <v xml:space="preserve"> </v>
      </c>
      <c r="BU9" s="23" t="str">
        <f t="shared" si="2"/>
        <v xml:space="preserve"> </v>
      </c>
      <c r="BV9" s="23" t="str">
        <f t="shared" si="2"/>
        <v xml:space="preserve"> </v>
      </c>
      <c r="BW9" s="23" t="str">
        <f t="shared" si="2"/>
        <v xml:space="preserve"> </v>
      </c>
      <c r="BX9" s="23" t="str">
        <f t="shared" si="2"/>
        <v xml:space="preserve"> </v>
      </c>
      <c r="BY9" s="23" t="str">
        <f t="shared" si="2"/>
        <v xml:space="preserve"> </v>
      </c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147" t="s">
        <v>63</v>
      </c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 t="s">
        <v>64</v>
      </c>
    </row>
    <row r="10" spans="1:227" s="34" customFormat="1" ht="42" customHeight="1" x14ac:dyDescent="0.35">
      <c r="A10" s="32" t="s">
        <v>65</v>
      </c>
      <c r="B10" s="33" t="s">
        <v>189</v>
      </c>
      <c r="C10" s="18">
        <f t="shared" ref="C10:C84" si="3">N10+O10</f>
        <v>222</v>
      </c>
      <c r="D10" s="19">
        <v>118</v>
      </c>
      <c r="E10" s="19">
        <v>104</v>
      </c>
      <c r="F10" s="19">
        <v>15</v>
      </c>
      <c r="G10" s="19">
        <v>15</v>
      </c>
      <c r="H10" s="19">
        <v>24</v>
      </c>
      <c r="I10" s="19">
        <v>24</v>
      </c>
      <c r="J10" s="19">
        <v>25</v>
      </c>
      <c r="K10" s="19">
        <v>55</v>
      </c>
      <c r="L10" s="19">
        <v>103</v>
      </c>
      <c r="M10" s="19">
        <v>31</v>
      </c>
      <c r="N10" s="19">
        <v>86</v>
      </c>
      <c r="O10" s="19">
        <v>136</v>
      </c>
      <c r="P10" s="19">
        <v>17</v>
      </c>
      <c r="Q10" s="19">
        <v>6</v>
      </c>
      <c r="R10" s="19">
        <v>46</v>
      </c>
      <c r="S10" s="19">
        <v>39</v>
      </c>
      <c r="T10" s="19">
        <v>93</v>
      </c>
      <c r="U10" s="19">
        <v>7</v>
      </c>
      <c r="V10" s="19">
        <v>20</v>
      </c>
      <c r="W10" s="19">
        <v>130</v>
      </c>
      <c r="X10" s="19">
        <v>91</v>
      </c>
      <c r="Y10" s="19">
        <v>1</v>
      </c>
      <c r="Z10" s="19">
        <v>0</v>
      </c>
      <c r="AA10" s="19">
        <v>0</v>
      </c>
      <c r="AB10" s="19">
        <v>4</v>
      </c>
      <c r="AC10" s="19">
        <v>1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218</v>
      </c>
      <c r="AX10" s="13"/>
      <c r="AY10" s="21" t="str">
        <f>IF(D10+E10=C10," ","GRESEALA")</f>
        <v xml:space="preserve"> </v>
      </c>
      <c r="AZ10" s="21" t="str">
        <f>IF(F10+H10+J10+K10+L10=C10," ","GRESEALA")</f>
        <v xml:space="preserve"> </v>
      </c>
      <c r="BA10" s="21" t="str">
        <f>IF(N10+O10=C10," ","GRESEALA")</f>
        <v xml:space="preserve"> </v>
      </c>
      <c r="BB10" s="21" t="str">
        <f>IF(P10+R10+S10+T10+U10+V10=C10," ","GRESEALA")</f>
        <v xml:space="preserve"> </v>
      </c>
      <c r="BC10" s="21" t="str">
        <f>IF(W10+X10+Y10=C10," ","GRESEALA")</f>
        <v xml:space="preserve"> </v>
      </c>
      <c r="BD10" s="22" t="str">
        <f t="shared" si="1"/>
        <v xml:space="preserve"> </v>
      </c>
      <c r="BE10" s="21" t="str">
        <f>IF(G10&lt;=F10," ","GRESEALA")</f>
        <v xml:space="preserve"> </v>
      </c>
      <c r="BF10" s="21" t="str">
        <f>IF(I10&lt;=H10," ","GRESEALA")</f>
        <v xml:space="preserve"> </v>
      </c>
      <c r="BG10" s="21" t="str">
        <f>IF(M10&lt;=L10," ","GRESEALA")</f>
        <v xml:space="preserve"> </v>
      </c>
      <c r="BH10" s="21" t="str">
        <f>IF(Q10&lt;=P10," ","GRESEALA")</f>
        <v xml:space="preserve"> </v>
      </c>
      <c r="BI10" s="21" t="str">
        <f>IF(AW10&lt;=C10," ","GRESEALA")</f>
        <v xml:space="preserve"> </v>
      </c>
      <c r="BJ10" s="23" t="str">
        <f t="shared" ref="BJ10:CA10" si="4">IF(Z9&lt;=Z8," ","GRESEALA")</f>
        <v xml:space="preserve"> </v>
      </c>
      <c r="BK10" s="23" t="str">
        <f t="shared" si="4"/>
        <v xml:space="preserve"> </v>
      </c>
      <c r="BL10" s="23" t="str">
        <f t="shared" si="4"/>
        <v xml:space="preserve"> </v>
      </c>
      <c r="BM10" s="23" t="str">
        <f t="shared" si="4"/>
        <v xml:space="preserve"> </v>
      </c>
      <c r="BN10" s="23" t="str">
        <f t="shared" si="4"/>
        <v xml:space="preserve"> </v>
      </c>
      <c r="BO10" s="23" t="str">
        <f t="shared" si="4"/>
        <v xml:space="preserve"> </v>
      </c>
      <c r="BP10" s="23" t="str">
        <f t="shared" si="4"/>
        <v xml:space="preserve"> </v>
      </c>
      <c r="BQ10" s="23" t="str">
        <f t="shared" si="4"/>
        <v xml:space="preserve"> </v>
      </c>
      <c r="BR10" s="23" t="str">
        <f t="shared" si="4"/>
        <v xml:space="preserve"> </v>
      </c>
      <c r="BS10" s="23" t="str">
        <f t="shared" si="4"/>
        <v xml:space="preserve"> </v>
      </c>
      <c r="BT10" s="23" t="str">
        <f t="shared" si="4"/>
        <v xml:space="preserve"> </v>
      </c>
      <c r="BU10" s="23" t="str">
        <f t="shared" si="4"/>
        <v xml:space="preserve"> </v>
      </c>
      <c r="BV10" s="23" t="str">
        <f t="shared" si="4"/>
        <v xml:space="preserve"> </v>
      </c>
      <c r="BW10" s="23" t="str">
        <f t="shared" si="4"/>
        <v xml:space="preserve"> </v>
      </c>
      <c r="BX10" s="23" t="str">
        <f t="shared" si="4"/>
        <v xml:space="preserve"> </v>
      </c>
      <c r="BY10" s="23" t="str">
        <f t="shared" si="4"/>
        <v xml:space="preserve"> </v>
      </c>
      <c r="BZ10" s="23" t="str">
        <f t="shared" si="4"/>
        <v xml:space="preserve"> </v>
      </c>
      <c r="CA10" s="23" t="str">
        <f t="shared" si="4"/>
        <v xml:space="preserve"> </v>
      </c>
      <c r="CB10" s="23" t="str">
        <f>IF(AR9&lt;=AR8," ","GRESEALA")</f>
        <v xml:space="preserve"> </v>
      </c>
      <c r="CC10" s="23" t="str">
        <f t="shared" ref="CC10" si="5">IF(AW9&lt;=AW8," ","GRESEALA")</f>
        <v xml:space="preserve"> </v>
      </c>
      <c r="CT10" s="147" t="s">
        <v>66</v>
      </c>
      <c r="HS10" s="8" t="s">
        <v>67</v>
      </c>
    </row>
    <row r="11" spans="1:227" ht="42" customHeight="1" x14ac:dyDescent="0.35">
      <c r="A11" s="26" t="s">
        <v>68</v>
      </c>
      <c r="B11" s="35" t="s">
        <v>190</v>
      </c>
      <c r="C11" s="36">
        <f t="shared" si="3"/>
        <v>188</v>
      </c>
      <c r="D11" s="37">
        <f>D12+D13</f>
        <v>112</v>
      </c>
      <c r="E11" s="37">
        <f t="shared" ref="E11:AW11" si="6">E12+E13</f>
        <v>76</v>
      </c>
      <c r="F11" s="37">
        <f t="shared" si="6"/>
        <v>13</v>
      </c>
      <c r="G11" s="37">
        <f t="shared" si="6"/>
        <v>13</v>
      </c>
      <c r="H11" s="37">
        <f t="shared" si="6"/>
        <v>21</v>
      </c>
      <c r="I11" s="37">
        <f t="shared" si="6"/>
        <v>21</v>
      </c>
      <c r="J11" s="37">
        <f t="shared" si="6"/>
        <v>22</v>
      </c>
      <c r="K11" s="37">
        <f t="shared" si="6"/>
        <v>46</v>
      </c>
      <c r="L11" s="37">
        <f t="shared" si="6"/>
        <v>86</v>
      </c>
      <c r="M11" s="37">
        <f t="shared" si="6"/>
        <v>26</v>
      </c>
      <c r="N11" s="37">
        <f t="shared" si="6"/>
        <v>75</v>
      </c>
      <c r="O11" s="37">
        <f t="shared" si="6"/>
        <v>113</v>
      </c>
      <c r="P11" s="37">
        <f t="shared" si="6"/>
        <v>13</v>
      </c>
      <c r="Q11" s="37">
        <f t="shared" si="6"/>
        <v>2</v>
      </c>
      <c r="R11" s="37">
        <f t="shared" si="6"/>
        <v>31</v>
      </c>
      <c r="S11" s="37">
        <f t="shared" si="6"/>
        <v>36</v>
      </c>
      <c r="T11" s="37">
        <f t="shared" si="6"/>
        <v>84</v>
      </c>
      <c r="U11" s="37">
        <f t="shared" si="6"/>
        <v>6</v>
      </c>
      <c r="V11" s="37">
        <f t="shared" si="6"/>
        <v>18</v>
      </c>
      <c r="W11" s="37">
        <f t="shared" si="6"/>
        <v>111</v>
      </c>
      <c r="X11" s="37">
        <f t="shared" si="6"/>
        <v>76</v>
      </c>
      <c r="Y11" s="37">
        <f t="shared" si="6"/>
        <v>1</v>
      </c>
      <c r="Z11" s="37">
        <f t="shared" si="6"/>
        <v>0</v>
      </c>
      <c r="AA11" s="37">
        <f t="shared" si="6"/>
        <v>0</v>
      </c>
      <c r="AB11" s="37">
        <f t="shared" si="6"/>
        <v>4</v>
      </c>
      <c r="AC11" s="37">
        <f t="shared" si="6"/>
        <v>1</v>
      </c>
      <c r="AD11" s="37">
        <f t="shared" si="6"/>
        <v>0</v>
      </c>
      <c r="AE11" s="37">
        <f t="shared" si="6"/>
        <v>0</v>
      </c>
      <c r="AF11" s="37">
        <f t="shared" si="6"/>
        <v>0</v>
      </c>
      <c r="AG11" s="37">
        <f t="shared" si="6"/>
        <v>0</v>
      </c>
      <c r="AH11" s="37">
        <f t="shared" si="6"/>
        <v>0</v>
      </c>
      <c r="AI11" s="37">
        <f t="shared" si="6"/>
        <v>0</v>
      </c>
      <c r="AJ11" s="37">
        <f t="shared" si="6"/>
        <v>0</v>
      </c>
      <c r="AK11" s="37">
        <f t="shared" si="6"/>
        <v>0</v>
      </c>
      <c r="AL11" s="37">
        <f t="shared" si="6"/>
        <v>0</v>
      </c>
      <c r="AM11" s="37">
        <f t="shared" si="6"/>
        <v>0</v>
      </c>
      <c r="AN11" s="37">
        <f t="shared" si="6"/>
        <v>0</v>
      </c>
      <c r="AO11" s="37">
        <f t="shared" si="6"/>
        <v>0</v>
      </c>
      <c r="AP11" s="37">
        <f t="shared" si="6"/>
        <v>0</v>
      </c>
      <c r="AQ11" s="37">
        <f t="shared" si="6"/>
        <v>0</v>
      </c>
      <c r="AR11" s="38">
        <f t="shared" si="6"/>
        <v>0</v>
      </c>
      <c r="AS11" s="38">
        <f t="shared" si="6"/>
        <v>0</v>
      </c>
      <c r="AT11" s="38">
        <f t="shared" si="6"/>
        <v>0</v>
      </c>
      <c r="AU11" s="38">
        <f t="shared" si="6"/>
        <v>0</v>
      </c>
      <c r="AV11" s="38">
        <f t="shared" si="6"/>
        <v>0</v>
      </c>
      <c r="AW11" s="38">
        <f t="shared" si="6"/>
        <v>184</v>
      </c>
      <c r="AX11" s="13"/>
      <c r="AY11" s="21" t="str">
        <f t="shared" ref="AY11:AY83" si="7">IF(D11+E11=C11," ","GRESEALA")</f>
        <v xml:space="preserve"> </v>
      </c>
      <c r="AZ11" s="21" t="str">
        <f t="shared" ref="AZ11:AZ83" si="8">IF(F11+H11+J11+K11+L11=C11," ","GRESEALA")</f>
        <v xml:space="preserve"> </v>
      </c>
      <c r="BA11" s="21" t="str">
        <f t="shared" ref="BA11:BA83" si="9">IF(N11+O11=C11," ","GRESEALA")</f>
        <v xml:space="preserve"> </v>
      </c>
      <c r="BB11" s="21" t="str">
        <f t="shared" ref="BB11:BB83" si="10">IF(P11+R11+S11+T11+U11+V11=C11," ","GRESEALA")</f>
        <v xml:space="preserve"> </v>
      </c>
      <c r="BC11" s="21" t="str">
        <f t="shared" ref="BC11:BC83" si="11">IF(W11+X11+Y11=C11," ","GRESEALA")</f>
        <v xml:space="preserve"> </v>
      </c>
      <c r="BD11" s="22" t="str">
        <f t="shared" si="1"/>
        <v xml:space="preserve"> </v>
      </c>
      <c r="BE11" s="21" t="str">
        <f t="shared" ref="BE11:BE83" si="12">IF(G11&lt;=F11," ","GRESEALA")</f>
        <v xml:space="preserve"> </v>
      </c>
      <c r="BF11" s="21" t="str">
        <f t="shared" ref="BF11:BF83" si="13">IF(I11&lt;=H11," ","GRESEALA")</f>
        <v xml:space="preserve"> </v>
      </c>
      <c r="BG11" s="21" t="str">
        <f t="shared" ref="BG11:BG83" si="14">IF(M11&lt;=L11," ","GRESEALA")</f>
        <v xml:space="preserve"> </v>
      </c>
      <c r="BH11" s="21" t="str">
        <f t="shared" ref="BH11:BH83" si="15">IF(Q11&lt;=P11," ","GRESEALA")</f>
        <v xml:space="preserve"> </v>
      </c>
      <c r="BI11" s="21" t="str">
        <f t="shared" ref="BI11:BI83" si="16">IF(AW11&lt;=C11," ","GRESEALA")</f>
        <v xml:space="preserve"> </v>
      </c>
      <c r="BJ11" s="23" t="str">
        <f t="shared" ref="BJ11:CC11" si="17">IF(D10&lt;=D8," ","GRESEALA")</f>
        <v xml:space="preserve"> </v>
      </c>
      <c r="BK11" s="23" t="str">
        <f t="shared" si="17"/>
        <v xml:space="preserve"> </v>
      </c>
      <c r="BL11" s="23" t="str">
        <f t="shared" si="17"/>
        <v xml:space="preserve"> </v>
      </c>
      <c r="BM11" s="23" t="str">
        <f t="shared" si="17"/>
        <v xml:space="preserve"> </v>
      </c>
      <c r="BN11" s="23" t="str">
        <f t="shared" si="17"/>
        <v xml:space="preserve"> </v>
      </c>
      <c r="BO11" s="23" t="str">
        <f t="shared" si="17"/>
        <v xml:space="preserve"> </v>
      </c>
      <c r="BP11" s="23" t="str">
        <f t="shared" si="17"/>
        <v xml:space="preserve"> </v>
      </c>
      <c r="BQ11" s="23" t="str">
        <f t="shared" si="17"/>
        <v xml:space="preserve"> </v>
      </c>
      <c r="BR11" s="23" t="str">
        <f t="shared" si="17"/>
        <v xml:space="preserve"> </v>
      </c>
      <c r="BS11" s="23" t="str">
        <f t="shared" si="17"/>
        <v xml:space="preserve"> </v>
      </c>
      <c r="BT11" s="23" t="str">
        <f t="shared" si="17"/>
        <v xml:space="preserve"> </v>
      </c>
      <c r="BU11" s="23" t="str">
        <f t="shared" si="17"/>
        <v xml:space="preserve"> </v>
      </c>
      <c r="BV11" s="23" t="str">
        <f t="shared" si="17"/>
        <v xml:space="preserve"> </v>
      </c>
      <c r="BW11" s="23" t="str">
        <f t="shared" si="17"/>
        <v xml:space="preserve"> </v>
      </c>
      <c r="BX11" s="23" t="str">
        <f t="shared" si="17"/>
        <v xml:space="preserve"> </v>
      </c>
      <c r="BY11" s="23" t="str">
        <f t="shared" si="17"/>
        <v xml:space="preserve"> </v>
      </c>
      <c r="BZ11" s="23" t="str">
        <f t="shared" si="17"/>
        <v xml:space="preserve"> </v>
      </c>
      <c r="CA11" s="23" t="str">
        <f t="shared" si="17"/>
        <v xml:space="preserve"> </v>
      </c>
      <c r="CB11" s="23" t="str">
        <f t="shared" si="17"/>
        <v xml:space="preserve"> </v>
      </c>
      <c r="CC11" s="23" t="str">
        <f t="shared" si="17"/>
        <v xml:space="preserve"> </v>
      </c>
      <c r="CT11" s="147" t="s">
        <v>69</v>
      </c>
    </row>
    <row r="12" spans="1:227" s="45" customFormat="1" ht="42" customHeight="1" x14ac:dyDescent="0.35">
      <c r="A12" s="39" t="s">
        <v>70</v>
      </c>
      <c r="B12" s="40" t="s">
        <v>191</v>
      </c>
      <c r="C12" s="41">
        <f t="shared" si="3"/>
        <v>152</v>
      </c>
      <c r="D12" s="42">
        <v>99</v>
      </c>
      <c r="E12" s="42">
        <v>53</v>
      </c>
      <c r="F12" s="42">
        <v>13</v>
      </c>
      <c r="G12" s="42">
        <v>13</v>
      </c>
      <c r="H12" s="42">
        <v>18</v>
      </c>
      <c r="I12" s="42">
        <v>18</v>
      </c>
      <c r="J12" s="42">
        <v>16</v>
      </c>
      <c r="K12" s="42">
        <v>38</v>
      </c>
      <c r="L12" s="42">
        <v>67</v>
      </c>
      <c r="M12" s="42">
        <v>16</v>
      </c>
      <c r="N12" s="42">
        <v>59</v>
      </c>
      <c r="O12" s="42">
        <v>93</v>
      </c>
      <c r="P12" s="42">
        <v>9</v>
      </c>
      <c r="Q12" s="42">
        <v>2</v>
      </c>
      <c r="R12" s="42">
        <v>29</v>
      </c>
      <c r="S12" s="42">
        <v>26</v>
      </c>
      <c r="T12" s="42">
        <v>72</v>
      </c>
      <c r="U12" s="42">
        <v>2</v>
      </c>
      <c r="V12" s="42">
        <v>14</v>
      </c>
      <c r="W12" s="42">
        <v>105</v>
      </c>
      <c r="X12" s="42">
        <v>46</v>
      </c>
      <c r="Y12" s="42">
        <v>1</v>
      </c>
      <c r="Z12" s="42">
        <v>0</v>
      </c>
      <c r="AA12" s="42">
        <v>0</v>
      </c>
      <c r="AB12" s="42">
        <v>4</v>
      </c>
      <c r="AC12" s="42">
        <v>1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3">
        <v>0</v>
      </c>
      <c r="AS12" s="43">
        <v>0</v>
      </c>
      <c r="AT12" s="43">
        <v>0</v>
      </c>
      <c r="AU12" s="43">
        <v>0</v>
      </c>
      <c r="AV12" s="43">
        <v>0</v>
      </c>
      <c r="AW12" s="43">
        <v>148</v>
      </c>
      <c r="AX12" s="44"/>
      <c r="AY12" s="21" t="str">
        <f t="shared" si="7"/>
        <v xml:space="preserve"> </v>
      </c>
      <c r="AZ12" s="21" t="str">
        <f t="shared" si="8"/>
        <v xml:space="preserve"> </v>
      </c>
      <c r="BA12" s="21" t="str">
        <f t="shared" si="9"/>
        <v xml:space="preserve"> </v>
      </c>
      <c r="BB12" s="21" t="str">
        <f t="shared" si="10"/>
        <v xml:space="preserve"> </v>
      </c>
      <c r="BC12" s="21" t="str">
        <f t="shared" si="11"/>
        <v xml:space="preserve"> </v>
      </c>
      <c r="BD12" s="22" t="str">
        <f t="shared" si="1"/>
        <v xml:space="preserve"> </v>
      </c>
      <c r="BE12" s="21" t="str">
        <f t="shared" si="12"/>
        <v xml:space="preserve"> </v>
      </c>
      <c r="BF12" s="21" t="str">
        <f t="shared" si="13"/>
        <v xml:space="preserve"> </v>
      </c>
      <c r="BG12" s="21" t="str">
        <f t="shared" si="14"/>
        <v xml:space="preserve"> </v>
      </c>
      <c r="BH12" s="21" t="str">
        <f t="shared" si="15"/>
        <v xml:space="preserve"> </v>
      </c>
      <c r="BI12" s="21" t="str">
        <f t="shared" si="16"/>
        <v xml:space="preserve"> </v>
      </c>
      <c r="BJ12" s="23" t="str">
        <f t="shared" ref="BJ12:CC12" si="18">IF(X10&lt;=X8," ","GRESEALA")</f>
        <v xml:space="preserve"> </v>
      </c>
      <c r="BK12" s="23" t="str">
        <f t="shared" si="18"/>
        <v xml:space="preserve"> </v>
      </c>
      <c r="BL12" s="23" t="str">
        <f t="shared" si="18"/>
        <v xml:space="preserve"> </v>
      </c>
      <c r="BM12" s="23" t="str">
        <f t="shared" si="18"/>
        <v xml:space="preserve"> </v>
      </c>
      <c r="BN12" s="23" t="str">
        <f t="shared" si="18"/>
        <v xml:space="preserve"> </v>
      </c>
      <c r="BO12" s="23" t="str">
        <f t="shared" si="18"/>
        <v xml:space="preserve"> </v>
      </c>
      <c r="BP12" s="23" t="str">
        <f t="shared" si="18"/>
        <v xml:space="preserve"> </v>
      </c>
      <c r="BQ12" s="23" t="str">
        <f t="shared" si="18"/>
        <v xml:space="preserve"> </v>
      </c>
      <c r="BR12" s="23" t="str">
        <f t="shared" si="18"/>
        <v xml:space="preserve"> </v>
      </c>
      <c r="BS12" s="23" t="str">
        <f t="shared" si="18"/>
        <v xml:space="preserve"> </v>
      </c>
      <c r="BT12" s="23" t="str">
        <f t="shared" si="18"/>
        <v xml:space="preserve"> </v>
      </c>
      <c r="BU12" s="23" t="str">
        <f t="shared" si="18"/>
        <v xml:space="preserve"> </v>
      </c>
      <c r="BV12" s="23" t="str">
        <f t="shared" si="18"/>
        <v xml:space="preserve"> </v>
      </c>
      <c r="BW12" s="23" t="str">
        <f t="shared" si="18"/>
        <v xml:space="preserve"> </v>
      </c>
      <c r="BX12" s="23" t="str">
        <f t="shared" si="18"/>
        <v xml:space="preserve"> </v>
      </c>
      <c r="BY12" s="23" t="str">
        <f t="shared" si="18"/>
        <v xml:space="preserve"> </v>
      </c>
      <c r="BZ12" s="23" t="str">
        <f t="shared" si="18"/>
        <v xml:space="preserve"> </v>
      </c>
      <c r="CA12" s="23" t="str">
        <f t="shared" si="18"/>
        <v xml:space="preserve"> </v>
      </c>
      <c r="CB12" s="23" t="str">
        <f t="shared" si="18"/>
        <v xml:space="preserve"> </v>
      </c>
      <c r="CC12" s="23" t="str">
        <f t="shared" si="18"/>
        <v xml:space="preserve"> </v>
      </c>
      <c r="CT12" s="147" t="s">
        <v>71</v>
      </c>
    </row>
    <row r="13" spans="1:227" ht="39.75" customHeight="1" x14ac:dyDescent="0.35">
      <c r="A13" s="39" t="s">
        <v>72</v>
      </c>
      <c r="B13" s="40" t="s">
        <v>192</v>
      </c>
      <c r="C13" s="41">
        <f t="shared" si="3"/>
        <v>36</v>
      </c>
      <c r="D13" s="42">
        <v>13</v>
      </c>
      <c r="E13" s="42">
        <v>23</v>
      </c>
      <c r="F13" s="42">
        <v>0</v>
      </c>
      <c r="G13" s="42">
        <v>0</v>
      </c>
      <c r="H13" s="42">
        <v>3</v>
      </c>
      <c r="I13" s="42">
        <v>3</v>
      </c>
      <c r="J13" s="42">
        <v>6</v>
      </c>
      <c r="K13" s="42">
        <v>8</v>
      </c>
      <c r="L13" s="42">
        <v>19</v>
      </c>
      <c r="M13" s="42">
        <v>10</v>
      </c>
      <c r="N13" s="42">
        <v>16</v>
      </c>
      <c r="O13" s="42">
        <v>20</v>
      </c>
      <c r="P13" s="42">
        <v>4</v>
      </c>
      <c r="Q13" s="42">
        <v>0</v>
      </c>
      <c r="R13" s="42">
        <v>2</v>
      </c>
      <c r="S13" s="42">
        <v>10</v>
      </c>
      <c r="T13" s="42">
        <v>12</v>
      </c>
      <c r="U13" s="42">
        <v>4</v>
      </c>
      <c r="V13" s="42">
        <v>4</v>
      </c>
      <c r="W13" s="42">
        <v>6</v>
      </c>
      <c r="X13" s="42">
        <v>30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36</v>
      </c>
      <c r="AX13" s="44"/>
      <c r="AY13" s="21" t="str">
        <f t="shared" si="7"/>
        <v xml:space="preserve"> </v>
      </c>
      <c r="AZ13" s="21" t="str">
        <f t="shared" si="8"/>
        <v xml:space="preserve"> </v>
      </c>
      <c r="BA13" s="21" t="str">
        <f t="shared" si="9"/>
        <v xml:space="preserve"> </v>
      </c>
      <c r="BB13" s="21" t="str">
        <f t="shared" si="10"/>
        <v xml:space="preserve"> </v>
      </c>
      <c r="BC13" s="21" t="str">
        <f t="shared" si="11"/>
        <v xml:space="preserve"> </v>
      </c>
      <c r="BD13" s="22" t="str">
        <f t="shared" si="1"/>
        <v xml:space="preserve"> </v>
      </c>
      <c r="BE13" s="21" t="str">
        <f t="shared" si="12"/>
        <v xml:space="preserve"> </v>
      </c>
      <c r="BF13" s="21" t="str">
        <f t="shared" si="13"/>
        <v xml:space="preserve"> </v>
      </c>
      <c r="BG13" s="21" t="str">
        <f t="shared" si="14"/>
        <v xml:space="preserve"> </v>
      </c>
      <c r="BH13" s="21" t="str">
        <f t="shared" si="15"/>
        <v xml:space="preserve"> </v>
      </c>
      <c r="BI13" s="21" t="str">
        <f t="shared" si="16"/>
        <v xml:space="preserve"> </v>
      </c>
      <c r="BJ13" s="23" t="str">
        <f>IF(AR10&lt;=AR8," ","GRESEALA")</f>
        <v xml:space="preserve"> </v>
      </c>
      <c r="BK13" s="23" t="str">
        <f>IF(AW10&lt;=AW8," ","GRESEALA")</f>
        <v xml:space="preserve"> </v>
      </c>
      <c r="BL13" s="23" t="str">
        <f t="shared" ref="BL13:CC13" si="19">IF(D11&lt;=D9," ","GRESEALA")</f>
        <v xml:space="preserve"> </v>
      </c>
      <c r="BM13" s="23" t="str">
        <f t="shared" si="19"/>
        <v xml:space="preserve"> </v>
      </c>
      <c r="BN13" s="23" t="str">
        <f t="shared" si="19"/>
        <v xml:space="preserve"> </v>
      </c>
      <c r="BO13" s="23" t="str">
        <f t="shared" si="19"/>
        <v xml:space="preserve"> </v>
      </c>
      <c r="BP13" s="23" t="str">
        <f t="shared" si="19"/>
        <v xml:space="preserve"> </v>
      </c>
      <c r="BQ13" s="23" t="str">
        <f t="shared" si="19"/>
        <v xml:space="preserve"> </v>
      </c>
      <c r="BR13" s="23" t="str">
        <f t="shared" si="19"/>
        <v xml:space="preserve"> </v>
      </c>
      <c r="BS13" s="23" t="str">
        <f t="shared" si="19"/>
        <v xml:space="preserve"> </v>
      </c>
      <c r="BT13" s="23" t="str">
        <f t="shared" si="19"/>
        <v xml:space="preserve"> </v>
      </c>
      <c r="BU13" s="23" t="str">
        <f t="shared" si="19"/>
        <v xml:space="preserve"> </v>
      </c>
      <c r="BV13" s="23" t="str">
        <f t="shared" si="19"/>
        <v xml:space="preserve"> </v>
      </c>
      <c r="BW13" s="23" t="str">
        <f t="shared" si="19"/>
        <v xml:space="preserve"> </v>
      </c>
      <c r="BX13" s="23" t="str">
        <f t="shared" si="19"/>
        <v xml:space="preserve"> </v>
      </c>
      <c r="BY13" s="23" t="str">
        <f t="shared" si="19"/>
        <v xml:space="preserve"> </v>
      </c>
      <c r="BZ13" s="23" t="str">
        <f t="shared" si="19"/>
        <v xml:space="preserve"> </v>
      </c>
      <c r="CA13" s="23" t="str">
        <f t="shared" si="19"/>
        <v xml:space="preserve"> </v>
      </c>
      <c r="CB13" s="23" t="str">
        <f t="shared" si="19"/>
        <v xml:space="preserve"> </v>
      </c>
      <c r="CC13" s="23" t="str">
        <f t="shared" si="19"/>
        <v xml:space="preserve"> </v>
      </c>
      <c r="CT13" s="147" t="s">
        <v>73</v>
      </c>
    </row>
    <row r="14" spans="1:227" s="24" customFormat="1" ht="44.25" customHeight="1" x14ac:dyDescent="0.35">
      <c r="A14" s="46" t="s">
        <v>74</v>
      </c>
      <c r="B14" s="40" t="s">
        <v>193</v>
      </c>
      <c r="C14" s="47">
        <f t="shared" si="3"/>
        <v>66</v>
      </c>
      <c r="D14" s="48">
        <v>24</v>
      </c>
      <c r="E14" s="48">
        <v>42</v>
      </c>
      <c r="F14" s="48">
        <v>5</v>
      </c>
      <c r="G14" s="48">
        <v>5</v>
      </c>
      <c r="H14" s="48">
        <v>4</v>
      </c>
      <c r="I14" s="48">
        <v>4</v>
      </c>
      <c r="J14" s="48">
        <v>6</v>
      </c>
      <c r="K14" s="48">
        <v>18</v>
      </c>
      <c r="L14" s="48">
        <v>33</v>
      </c>
      <c r="M14" s="48">
        <v>11</v>
      </c>
      <c r="N14" s="48">
        <v>24</v>
      </c>
      <c r="O14" s="48">
        <v>42</v>
      </c>
      <c r="P14" s="48">
        <v>2</v>
      </c>
      <c r="Q14" s="48">
        <v>1</v>
      </c>
      <c r="R14" s="48">
        <v>15</v>
      </c>
      <c r="S14" s="48">
        <v>12</v>
      </c>
      <c r="T14" s="48">
        <v>30</v>
      </c>
      <c r="U14" s="48">
        <v>2</v>
      </c>
      <c r="V14" s="48">
        <v>5</v>
      </c>
      <c r="W14" s="48">
        <v>50</v>
      </c>
      <c r="X14" s="48">
        <v>15</v>
      </c>
      <c r="Y14" s="48">
        <v>1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48">
        <v>0</v>
      </c>
      <c r="AM14" s="48">
        <v>0</v>
      </c>
      <c r="AN14" s="48">
        <v>0</v>
      </c>
      <c r="AO14" s="48">
        <v>0</v>
      </c>
      <c r="AP14" s="48">
        <v>0</v>
      </c>
      <c r="AQ14" s="48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66</v>
      </c>
      <c r="AX14" s="44"/>
      <c r="AY14" s="21" t="str">
        <f t="shared" si="7"/>
        <v xml:space="preserve"> </v>
      </c>
      <c r="AZ14" s="21" t="str">
        <f t="shared" si="8"/>
        <v xml:space="preserve"> </v>
      </c>
      <c r="BA14" s="21" t="str">
        <f t="shared" si="9"/>
        <v xml:space="preserve"> </v>
      </c>
      <c r="BB14" s="21" t="str">
        <f t="shared" si="10"/>
        <v xml:space="preserve"> </v>
      </c>
      <c r="BC14" s="21" t="str">
        <f t="shared" si="11"/>
        <v xml:space="preserve"> </v>
      </c>
      <c r="BD14" s="22" t="str">
        <f t="shared" si="1"/>
        <v xml:space="preserve"> </v>
      </c>
      <c r="BE14" s="21" t="str">
        <f t="shared" si="12"/>
        <v xml:space="preserve"> </v>
      </c>
      <c r="BF14" s="21" t="str">
        <f t="shared" si="13"/>
        <v xml:space="preserve"> </v>
      </c>
      <c r="BG14" s="21" t="str">
        <f t="shared" si="14"/>
        <v xml:space="preserve"> </v>
      </c>
      <c r="BH14" s="21" t="str">
        <f t="shared" si="15"/>
        <v xml:space="preserve"> </v>
      </c>
      <c r="BI14" s="21" t="str">
        <f t="shared" si="16"/>
        <v xml:space="preserve"> </v>
      </c>
      <c r="BJ14" s="23" t="str">
        <f t="shared" ref="BJ14:CC14" si="20">IF(V11&lt;=V9," ","GRESEALA")</f>
        <v xml:space="preserve"> </v>
      </c>
      <c r="BK14" s="23" t="str">
        <f t="shared" si="20"/>
        <v xml:space="preserve"> </v>
      </c>
      <c r="BL14" s="23" t="str">
        <f t="shared" si="20"/>
        <v xml:space="preserve"> </v>
      </c>
      <c r="BM14" s="23" t="str">
        <f t="shared" si="20"/>
        <v xml:space="preserve"> </v>
      </c>
      <c r="BN14" s="23" t="str">
        <f t="shared" si="20"/>
        <v xml:space="preserve"> </v>
      </c>
      <c r="BO14" s="23" t="str">
        <f t="shared" si="20"/>
        <v xml:space="preserve"> </v>
      </c>
      <c r="BP14" s="23" t="str">
        <f t="shared" si="20"/>
        <v xml:space="preserve"> </v>
      </c>
      <c r="BQ14" s="23" t="str">
        <f t="shared" si="20"/>
        <v xml:space="preserve"> </v>
      </c>
      <c r="BR14" s="23" t="str">
        <f t="shared" si="20"/>
        <v xml:space="preserve"> </v>
      </c>
      <c r="BS14" s="23" t="str">
        <f t="shared" si="20"/>
        <v xml:space="preserve"> </v>
      </c>
      <c r="BT14" s="23" t="str">
        <f t="shared" si="20"/>
        <v xml:space="preserve"> </v>
      </c>
      <c r="BU14" s="23" t="str">
        <f t="shared" si="20"/>
        <v xml:space="preserve"> </v>
      </c>
      <c r="BV14" s="23" t="str">
        <f t="shared" si="20"/>
        <v xml:space="preserve"> </v>
      </c>
      <c r="BW14" s="23" t="str">
        <f t="shared" si="20"/>
        <v xml:space="preserve"> </v>
      </c>
      <c r="BX14" s="23" t="str">
        <f t="shared" si="20"/>
        <v xml:space="preserve"> </v>
      </c>
      <c r="BY14" s="23" t="str">
        <f t="shared" si="20"/>
        <v xml:space="preserve"> </v>
      </c>
      <c r="BZ14" s="23" t="str">
        <f t="shared" si="20"/>
        <v xml:space="preserve"> </v>
      </c>
      <c r="CA14" s="23" t="str">
        <f t="shared" si="20"/>
        <v xml:space="preserve"> </v>
      </c>
      <c r="CB14" s="23" t="str">
        <f t="shared" si="20"/>
        <v xml:space="preserve"> </v>
      </c>
      <c r="CC14" s="23" t="str">
        <f t="shared" si="20"/>
        <v xml:space="preserve"> </v>
      </c>
      <c r="CT14" s="147" t="s">
        <v>75</v>
      </c>
    </row>
    <row r="15" spans="1:227" s="24" customFormat="1" ht="45" customHeight="1" x14ac:dyDescent="0.35">
      <c r="A15" s="26" t="s">
        <v>76</v>
      </c>
      <c r="B15" s="50" t="s">
        <v>194</v>
      </c>
      <c r="C15" s="36">
        <f t="shared" si="3"/>
        <v>0</v>
      </c>
      <c r="D15" s="37">
        <f>D16+D17</f>
        <v>0</v>
      </c>
      <c r="E15" s="37">
        <f t="shared" ref="E15:AW15" si="21">E16+E17</f>
        <v>0</v>
      </c>
      <c r="F15" s="53">
        <f>0</f>
        <v>0</v>
      </c>
      <c r="G15" s="53">
        <f>0</f>
        <v>0</v>
      </c>
      <c r="H15" s="53">
        <f>0</f>
        <v>0</v>
      </c>
      <c r="I15" s="53">
        <f>0</f>
        <v>0</v>
      </c>
      <c r="J15" s="53">
        <f>0</f>
        <v>0</v>
      </c>
      <c r="K15" s="53">
        <f>0</f>
        <v>0</v>
      </c>
      <c r="L15" s="37">
        <f t="shared" si="21"/>
        <v>0</v>
      </c>
      <c r="M15" s="37">
        <f t="shared" si="21"/>
        <v>0</v>
      </c>
      <c r="N15" s="37">
        <f>N16+N17</f>
        <v>0</v>
      </c>
      <c r="O15" s="37">
        <f>O16+O17</f>
        <v>0</v>
      </c>
      <c r="P15" s="37">
        <f t="shared" si="21"/>
        <v>0</v>
      </c>
      <c r="Q15" s="37">
        <f t="shared" si="21"/>
        <v>0</v>
      </c>
      <c r="R15" s="37">
        <f t="shared" si="21"/>
        <v>0</v>
      </c>
      <c r="S15" s="37">
        <f t="shared" si="21"/>
        <v>0</v>
      </c>
      <c r="T15" s="37">
        <f t="shared" si="21"/>
        <v>0</v>
      </c>
      <c r="U15" s="37">
        <f t="shared" si="21"/>
        <v>0</v>
      </c>
      <c r="V15" s="37">
        <f t="shared" si="21"/>
        <v>0</v>
      </c>
      <c r="W15" s="37">
        <f t="shared" si="21"/>
        <v>0</v>
      </c>
      <c r="X15" s="37">
        <f t="shared" si="21"/>
        <v>0</v>
      </c>
      <c r="Y15" s="37">
        <f t="shared" si="21"/>
        <v>0</v>
      </c>
      <c r="Z15" s="37">
        <f t="shared" si="21"/>
        <v>0</v>
      </c>
      <c r="AA15" s="37">
        <f t="shared" si="21"/>
        <v>0</v>
      </c>
      <c r="AB15" s="37">
        <f t="shared" si="21"/>
        <v>0</v>
      </c>
      <c r="AC15" s="37">
        <f t="shared" si="21"/>
        <v>0</v>
      </c>
      <c r="AD15" s="37">
        <f t="shared" si="21"/>
        <v>0</v>
      </c>
      <c r="AE15" s="37">
        <f t="shared" si="21"/>
        <v>0</v>
      </c>
      <c r="AF15" s="37">
        <f t="shared" si="21"/>
        <v>0</v>
      </c>
      <c r="AG15" s="37">
        <f t="shared" si="21"/>
        <v>0</v>
      </c>
      <c r="AH15" s="37">
        <f t="shared" si="21"/>
        <v>0</v>
      </c>
      <c r="AI15" s="37">
        <f t="shared" si="21"/>
        <v>0</v>
      </c>
      <c r="AJ15" s="37">
        <f t="shared" si="21"/>
        <v>0</v>
      </c>
      <c r="AK15" s="37">
        <f t="shared" si="21"/>
        <v>0</v>
      </c>
      <c r="AL15" s="37">
        <f t="shared" si="21"/>
        <v>0</v>
      </c>
      <c r="AM15" s="37">
        <f t="shared" si="21"/>
        <v>0</v>
      </c>
      <c r="AN15" s="37">
        <f t="shared" si="21"/>
        <v>0</v>
      </c>
      <c r="AO15" s="37">
        <f t="shared" si="21"/>
        <v>0</v>
      </c>
      <c r="AP15" s="37">
        <f t="shared" si="21"/>
        <v>0</v>
      </c>
      <c r="AQ15" s="37">
        <f t="shared" si="21"/>
        <v>0</v>
      </c>
      <c r="AR15" s="38">
        <f t="shared" si="21"/>
        <v>0</v>
      </c>
      <c r="AS15" s="38">
        <f t="shared" si="21"/>
        <v>0</v>
      </c>
      <c r="AT15" s="38">
        <f t="shared" si="21"/>
        <v>0</v>
      </c>
      <c r="AU15" s="38">
        <f t="shared" si="21"/>
        <v>0</v>
      </c>
      <c r="AV15" s="38">
        <f t="shared" si="21"/>
        <v>0</v>
      </c>
      <c r="AW15" s="38">
        <f t="shared" si="21"/>
        <v>0</v>
      </c>
      <c r="AX15" s="13"/>
      <c r="AY15" s="21" t="str">
        <f t="shared" si="7"/>
        <v xml:space="preserve"> </v>
      </c>
      <c r="AZ15" s="21" t="str">
        <f t="shared" si="8"/>
        <v xml:space="preserve"> </v>
      </c>
      <c r="BA15" s="21" t="str">
        <f t="shared" si="9"/>
        <v xml:space="preserve"> </v>
      </c>
      <c r="BB15" s="21" t="str">
        <f t="shared" si="10"/>
        <v xml:space="preserve"> </v>
      </c>
      <c r="BC15" s="21" t="str">
        <f t="shared" si="11"/>
        <v xml:space="preserve"> </v>
      </c>
      <c r="BD15" s="22" t="str">
        <f t="shared" si="1"/>
        <v xml:space="preserve"> </v>
      </c>
      <c r="BE15" s="21" t="str">
        <f t="shared" si="12"/>
        <v xml:space="preserve"> </v>
      </c>
      <c r="BF15" s="21" t="str">
        <f t="shared" si="13"/>
        <v xml:space="preserve"> </v>
      </c>
      <c r="BG15" s="21" t="str">
        <f t="shared" si="14"/>
        <v xml:space="preserve"> </v>
      </c>
      <c r="BH15" s="21" t="str">
        <f t="shared" si="15"/>
        <v xml:space="preserve"> </v>
      </c>
      <c r="BI15" s="21" t="str">
        <f t="shared" si="16"/>
        <v xml:space="preserve"> </v>
      </c>
      <c r="BJ15" s="23" t="str">
        <f>IF(AP11&lt;=AP9," ","GRESEALA")</f>
        <v xml:space="preserve"> </v>
      </c>
      <c r="BK15" s="23" t="str">
        <f>IF(AQ11&lt;=AQ9," ","GRESEALA")</f>
        <v xml:space="preserve"> </v>
      </c>
      <c r="BL15" s="23" t="str">
        <f>IF(AR11&lt;=AR9," ","GRESEALA")</f>
        <v xml:space="preserve"> </v>
      </c>
      <c r="BM15" s="23" t="str">
        <f t="shared" ref="BM15:BN15" si="22">IF(AW11&lt;=AW9," ","GRESEALA")</f>
        <v xml:space="preserve"> </v>
      </c>
      <c r="BN15" s="23" t="str">
        <f t="shared" si="22"/>
        <v xml:space="preserve"> </v>
      </c>
      <c r="BO15" s="23" t="str">
        <f>IF(AR10+AR49+AR75+AR77&gt;=AR8," ","GRESEALA")</f>
        <v xml:space="preserve"> </v>
      </c>
      <c r="BP15" s="23" t="str">
        <f>IF(AW10+AW49+AW75+AW77&gt;=AW8," ","GRESEALA")</f>
        <v xml:space="preserve"> </v>
      </c>
      <c r="CT15" s="147" t="s">
        <v>77</v>
      </c>
    </row>
    <row r="16" spans="1:227" s="24" customFormat="1" ht="38.25" customHeight="1" x14ac:dyDescent="0.35">
      <c r="A16" s="46" t="s">
        <v>78</v>
      </c>
      <c r="B16" s="51" t="s">
        <v>195</v>
      </c>
      <c r="C16" s="52">
        <f t="shared" si="3"/>
        <v>0</v>
      </c>
      <c r="D16" s="48">
        <v>0</v>
      </c>
      <c r="E16" s="48">
        <v>0</v>
      </c>
      <c r="F16" s="53">
        <f>0</f>
        <v>0</v>
      </c>
      <c r="G16" s="53">
        <f>0</f>
        <v>0</v>
      </c>
      <c r="H16" s="53">
        <f>0</f>
        <v>0</v>
      </c>
      <c r="I16" s="53">
        <f>0</f>
        <v>0</v>
      </c>
      <c r="J16" s="53">
        <f>0</f>
        <v>0</v>
      </c>
      <c r="K16" s="53">
        <f>0</f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49">
        <v>0</v>
      </c>
      <c r="AX16" s="44"/>
      <c r="AY16" s="21" t="str">
        <f t="shared" si="7"/>
        <v xml:space="preserve"> </v>
      </c>
      <c r="AZ16" s="21" t="str">
        <f t="shared" si="8"/>
        <v xml:space="preserve"> </v>
      </c>
      <c r="BA16" s="21" t="str">
        <f t="shared" si="9"/>
        <v xml:space="preserve"> </v>
      </c>
      <c r="BB16" s="21" t="str">
        <f t="shared" si="10"/>
        <v xml:space="preserve"> </v>
      </c>
      <c r="BC16" s="21" t="str">
        <f t="shared" si="11"/>
        <v xml:space="preserve"> </v>
      </c>
      <c r="BD16" s="22" t="str">
        <f t="shared" si="1"/>
        <v xml:space="preserve"> </v>
      </c>
      <c r="BE16" s="21" t="str">
        <f t="shared" si="12"/>
        <v xml:space="preserve"> </v>
      </c>
      <c r="BF16" s="21" t="str">
        <f t="shared" si="13"/>
        <v xml:space="preserve"> </v>
      </c>
      <c r="BG16" s="21" t="str">
        <f t="shared" si="14"/>
        <v xml:space="preserve"> </v>
      </c>
      <c r="BH16" s="21" t="str">
        <f t="shared" si="15"/>
        <v xml:space="preserve"> </v>
      </c>
      <c r="BI16" s="21" t="str">
        <f t="shared" si="16"/>
        <v xml:space="preserve"> </v>
      </c>
      <c r="BJ16" s="23" t="str">
        <f t="shared" ref="BJ16:CC16" si="23">IF(D10+D49+D75+D77&gt;=D8," ","GRESEALA")</f>
        <v xml:space="preserve"> </v>
      </c>
      <c r="BK16" s="23" t="str">
        <f t="shared" si="23"/>
        <v xml:space="preserve"> </v>
      </c>
      <c r="BL16" s="23" t="str">
        <f t="shared" si="23"/>
        <v xml:space="preserve"> </v>
      </c>
      <c r="BM16" s="23" t="str">
        <f t="shared" si="23"/>
        <v xml:space="preserve"> </v>
      </c>
      <c r="BN16" s="23" t="str">
        <f t="shared" si="23"/>
        <v xml:space="preserve"> </v>
      </c>
      <c r="BO16" s="23" t="str">
        <f t="shared" si="23"/>
        <v xml:space="preserve"> </v>
      </c>
      <c r="BP16" s="23" t="str">
        <f t="shared" si="23"/>
        <v xml:space="preserve"> </v>
      </c>
      <c r="BQ16" s="23" t="str">
        <f t="shared" si="23"/>
        <v xml:space="preserve"> </v>
      </c>
      <c r="BR16" s="23" t="str">
        <f t="shared" si="23"/>
        <v xml:space="preserve"> </v>
      </c>
      <c r="BS16" s="23" t="str">
        <f t="shared" si="23"/>
        <v xml:space="preserve"> </v>
      </c>
      <c r="BT16" s="23" t="str">
        <f t="shared" si="23"/>
        <v xml:space="preserve"> </v>
      </c>
      <c r="BU16" s="23" t="str">
        <f t="shared" si="23"/>
        <v xml:space="preserve"> </v>
      </c>
      <c r="BV16" s="23" t="str">
        <f t="shared" si="23"/>
        <v xml:space="preserve"> </v>
      </c>
      <c r="BW16" s="23" t="str">
        <f t="shared" si="23"/>
        <v xml:space="preserve"> </v>
      </c>
      <c r="BX16" s="23" t="str">
        <f t="shared" si="23"/>
        <v xml:space="preserve"> </v>
      </c>
      <c r="BY16" s="23" t="str">
        <f t="shared" si="23"/>
        <v xml:space="preserve"> </v>
      </c>
      <c r="BZ16" s="23" t="str">
        <f t="shared" si="23"/>
        <v xml:space="preserve"> </v>
      </c>
      <c r="CA16" s="23" t="str">
        <f t="shared" si="23"/>
        <v xml:space="preserve"> </v>
      </c>
      <c r="CB16" s="23" t="str">
        <f t="shared" si="23"/>
        <v xml:space="preserve"> </v>
      </c>
      <c r="CC16" s="23" t="str">
        <f t="shared" si="23"/>
        <v xml:space="preserve"> </v>
      </c>
      <c r="CT16" s="147" t="s">
        <v>79</v>
      </c>
    </row>
    <row r="17" spans="1:98" s="24" customFormat="1" ht="42" customHeight="1" x14ac:dyDescent="0.35">
      <c r="A17" s="46" t="s">
        <v>80</v>
      </c>
      <c r="B17" s="51" t="s">
        <v>196</v>
      </c>
      <c r="C17" s="52">
        <f t="shared" si="3"/>
        <v>0</v>
      </c>
      <c r="D17" s="48">
        <v>0</v>
      </c>
      <c r="E17" s="48">
        <v>0</v>
      </c>
      <c r="F17" s="53">
        <f>0</f>
        <v>0</v>
      </c>
      <c r="G17" s="53">
        <f>0</f>
        <v>0</v>
      </c>
      <c r="H17" s="53">
        <f>0</f>
        <v>0</v>
      </c>
      <c r="I17" s="53">
        <f>0</f>
        <v>0</v>
      </c>
      <c r="J17" s="53">
        <f>0</f>
        <v>0</v>
      </c>
      <c r="K17" s="53">
        <f>0</f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0</v>
      </c>
      <c r="AR17" s="49">
        <v>0</v>
      </c>
      <c r="AS17" s="49">
        <v>0</v>
      </c>
      <c r="AT17" s="49">
        <v>0</v>
      </c>
      <c r="AU17" s="49">
        <v>0</v>
      </c>
      <c r="AV17" s="49">
        <v>0</v>
      </c>
      <c r="AW17" s="49">
        <v>0</v>
      </c>
      <c r="AX17" s="44"/>
      <c r="AY17" s="21" t="str">
        <f t="shared" si="7"/>
        <v xml:space="preserve"> </v>
      </c>
      <c r="AZ17" s="21" t="str">
        <f t="shared" si="8"/>
        <v xml:space="preserve"> </v>
      </c>
      <c r="BA17" s="21" t="str">
        <f t="shared" si="9"/>
        <v xml:space="preserve"> </v>
      </c>
      <c r="BB17" s="21" t="str">
        <f t="shared" si="10"/>
        <v xml:space="preserve"> </v>
      </c>
      <c r="BC17" s="21" t="str">
        <f t="shared" si="11"/>
        <v xml:space="preserve"> </v>
      </c>
      <c r="BD17" s="22" t="str">
        <f t="shared" si="1"/>
        <v xml:space="preserve"> </v>
      </c>
      <c r="BE17" s="21" t="str">
        <f t="shared" si="12"/>
        <v xml:space="preserve"> </v>
      </c>
      <c r="BF17" s="21" t="str">
        <f t="shared" si="13"/>
        <v xml:space="preserve"> </v>
      </c>
      <c r="BG17" s="21" t="str">
        <f t="shared" si="14"/>
        <v xml:space="preserve"> </v>
      </c>
      <c r="BH17" s="21" t="str">
        <f t="shared" si="15"/>
        <v xml:space="preserve"> </v>
      </c>
      <c r="BI17" s="21" t="str">
        <f t="shared" si="16"/>
        <v xml:space="preserve"> </v>
      </c>
      <c r="BJ17" s="23" t="str">
        <f t="shared" ref="BJ17:CC17" si="24">IF(X10+X49+X75+X77&gt;=X8," ","GRESEALA")</f>
        <v xml:space="preserve"> </v>
      </c>
      <c r="BK17" s="23" t="str">
        <f t="shared" si="24"/>
        <v xml:space="preserve"> </v>
      </c>
      <c r="BL17" s="23" t="str">
        <f t="shared" si="24"/>
        <v xml:space="preserve"> </v>
      </c>
      <c r="BM17" s="23" t="str">
        <f t="shared" si="24"/>
        <v xml:space="preserve"> </v>
      </c>
      <c r="BN17" s="23" t="str">
        <f t="shared" si="24"/>
        <v xml:space="preserve"> </v>
      </c>
      <c r="BO17" s="23" t="str">
        <f t="shared" si="24"/>
        <v xml:space="preserve"> </v>
      </c>
      <c r="BP17" s="23" t="str">
        <f t="shared" si="24"/>
        <v xml:space="preserve"> </v>
      </c>
      <c r="BQ17" s="23" t="str">
        <f t="shared" si="24"/>
        <v xml:space="preserve"> </v>
      </c>
      <c r="BR17" s="23" t="str">
        <f t="shared" si="24"/>
        <v xml:space="preserve"> </v>
      </c>
      <c r="BS17" s="23" t="str">
        <f t="shared" si="24"/>
        <v xml:space="preserve"> </v>
      </c>
      <c r="BT17" s="23" t="str">
        <f t="shared" si="24"/>
        <v xml:space="preserve"> </v>
      </c>
      <c r="BU17" s="23" t="str">
        <f t="shared" si="24"/>
        <v xml:space="preserve"> </v>
      </c>
      <c r="BV17" s="23" t="str">
        <f t="shared" si="24"/>
        <v xml:space="preserve"> </v>
      </c>
      <c r="BW17" s="23" t="str">
        <f t="shared" si="24"/>
        <v xml:space="preserve"> </v>
      </c>
      <c r="BX17" s="23" t="str">
        <f t="shared" si="24"/>
        <v xml:space="preserve"> </v>
      </c>
      <c r="BY17" s="23" t="str">
        <f t="shared" si="24"/>
        <v xml:space="preserve"> </v>
      </c>
      <c r="BZ17" s="23" t="str">
        <f t="shared" si="24"/>
        <v xml:space="preserve"> </v>
      </c>
      <c r="CA17" s="23" t="str">
        <f t="shared" si="24"/>
        <v xml:space="preserve"> </v>
      </c>
      <c r="CB17" s="23" t="str">
        <f t="shared" si="24"/>
        <v xml:space="preserve"> </v>
      </c>
      <c r="CC17" s="23" t="str">
        <f t="shared" si="24"/>
        <v xml:space="preserve"> </v>
      </c>
      <c r="CT17" s="147" t="s">
        <v>81</v>
      </c>
    </row>
    <row r="18" spans="1:98" s="24" customFormat="1" ht="79.150000000000006" customHeight="1" x14ac:dyDescent="0.35">
      <c r="A18" s="26" t="s">
        <v>82</v>
      </c>
      <c r="B18" s="50" t="s">
        <v>197</v>
      </c>
      <c r="C18" s="36">
        <f t="shared" si="3"/>
        <v>0</v>
      </c>
      <c r="D18" s="37">
        <f>D19+D20</f>
        <v>0</v>
      </c>
      <c r="E18" s="37">
        <f t="shared" ref="E18:AW18" si="25">E19+E20</f>
        <v>0</v>
      </c>
      <c r="F18" s="37">
        <f t="shared" si="25"/>
        <v>0</v>
      </c>
      <c r="G18" s="37">
        <f>G19+G20</f>
        <v>0</v>
      </c>
      <c r="H18" s="37">
        <f>H19+H20</f>
        <v>0</v>
      </c>
      <c r="I18" s="37">
        <f>I19+I20</f>
        <v>0</v>
      </c>
      <c r="J18" s="37">
        <f t="shared" si="25"/>
        <v>0</v>
      </c>
      <c r="K18" s="37">
        <f t="shared" si="25"/>
        <v>0</v>
      </c>
      <c r="L18" s="37">
        <f t="shared" si="25"/>
        <v>0</v>
      </c>
      <c r="M18" s="37">
        <f t="shared" si="25"/>
        <v>0</v>
      </c>
      <c r="N18" s="37">
        <f t="shared" si="25"/>
        <v>0</v>
      </c>
      <c r="O18" s="37">
        <f t="shared" si="25"/>
        <v>0</v>
      </c>
      <c r="P18" s="37">
        <f t="shared" si="25"/>
        <v>0</v>
      </c>
      <c r="Q18" s="37">
        <f t="shared" si="25"/>
        <v>0</v>
      </c>
      <c r="R18" s="37">
        <f>R19+R20</f>
        <v>0</v>
      </c>
      <c r="S18" s="37">
        <f t="shared" si="25"/>
        <v>0</v>
      </c>
      <c r="T18" s="37">
        <f t="shared" si="25"/>
        <v>0</v>
      </c>
      <c r="U18" s="37">
        <f t="shared" si="25"/>
        <v>0</v>
      </c>
      <c r="V18" s="37">
        <f t="shared" si="25"/>
        <v>0</v>
      </c>
      <c r="W18" s="37">
        <f t="shared" si="25"/>
        <v>0</v>
      </c>
      <c r="X18" s="37">
        <f t="shared" si="25"/>
        <v>0</v>
      </c>
      <c r="Y18" s="37">
        <f t="shared" si="25"/>
        <v>0</v>
      </c>
      <c r="Z18" s="37">
        <f t="shared" si="25"/>
        <v>0</v>
      </c>
      <c r="AA18" s="37">
        <f t="shared" si="25"/>
        <v>0</v>
      </c>
      <c r="AB18" s="37">
        <f t="shared" si="25"/>
        <v>0</v>
      </c>
      <c r="AC18" s="37">
        <f t="shared" si="25"/>
        <v>0</v>
      </c>
      <c r="AD18" s="37">
        <f t="shared" si="25"/>
        <v>0</v>
      </c>
      <c r="AE18" s="37">
        <f t="shared" si="25"/>
        <v>0</v>
      </c>
      <c r="AF18" s="37">
        <f t="shared" si="25"/>
        <v>0</v>
      </c>
      <c r="AG18" s="37">
        <f t="shared" si="25"/>
        <v>0</v>
      </c>
      <c r="AH18" s="37">
        <f t="shared" si="25"/>
        <v>0</v>
      </c>
      <c r="AI18" s="37">
        <f t="shared" si="25"/>
        <v>0</v>
      </c>
      <c r="AJ18" s="37">
        <f t="shared" si="25"/>
        <v>0</v>
      </c>
      <c r="AK18" s="37">
        <f t="shared" si="25"/>
        <v>0</v>
      </c>
      <c r="AL18" s="37">
        <f t="shared" si="25"/>
        <v>0</v>
      </c>
      <c r="AM18" s="37">
        <f t="shared" si="25"/>
        <v>0</v>
      </c>
      <c r="AN18" s="37">
        <f t="shared" si="25"/>
        <v>0</v>
      </c>
      <c r="AO18" s="37">
        <f t="shared" si="25"/>
        <v>0</v>
      </c>
      <c r="AP18" s="37">
        <f t="shared" si="25"/>
        <v>0</v>
      </c>
      <c r="AQ18" s="37">
        <f t="shared" si="25"/>
        <v>0</v>
      </c>
      <c r="AR18" s="38">
        <f t="shared" si="25"/>
        <v>0</v>
      </c>
      <c r="AS18" s="38">
        <f t="shared" si="25"/>
        <v>0</v>
      </c>
      <c r="AT18" s="38">
        <f t="shared" si="25"/>
        <v>0</v>
      </c>
      <c r="AU18" s="38">
        <f t="shared" si="25"/>
        <v>0</v>
      </c>
      <c r="AV18" s="38">
        <f t="shared" si="25"/>
        <v>0</v>
      </c>
      <c r="AW18" s="38">
        <f t="shared" si="25"/>
        <v>0</v>
      </c>
      <c r="AX18" s="13"/>
      <c r="AY18" s="21" t="str">
        <f t="shared" si="7"/>
        <v xml:space="preserve"> </v>
      </c>
      <c r="AZ18" s="21" t="str">
        <f t="shared" si="8"/>
        <v xml:space="preserve"> </v>
      </c>
      <c r="BA18" s="21" t="str">
        <f t="shared" si="9"/>
        <v xml:space="preserve"> </v>
      </c>
      <c r="BB18" s="21" t="str">
        <f t="shared" si="10"/>
        <v xml:space="preserve"> </v>
      </c>
      <c r="BC18" s="21" t="str">
        <f t="shared" si="11"/>
        <v xml:space="preserve"> </v>
      </c>
      <c r="BD18" s="22" t="str">
        <f t="shared" si="1"/>
        <v xml:space="preserve"> </v>
      </c>
      <c r="BE18" s="21" t="str">
        <f t="shared" si="12"/>
        <v xml:space="preserve"> </v>
      </c>
      <c r="BF18" s="21" t="str">
        <f t="shared" si="13"/>
        <v xml:space="preserve"> </v>
      </c>
      <c r="BG18" s="21" t="str">
        <f t="shared" si="14"/>
        <v xml:space="preserve"> </v>
      </c>
      <c r="BH18" s="21" t="str">
        <f t="shared" si="15"/>
        <v xml:space="preserve"> </v>
      </c>
      <c r="BI18" s="21" t="str">
        <f t="shared" si="16"/>
        <v xml:space="preserve"> </v>
      </c>
      <c r="BJ18" s="54" t="str">
        <f t="shared" ref="BJ18:CC18" si="26">IF(D11+D50+D51+D52+D53+D56+D57+D58+D59+D60+D61+D65+D66+D68+D76+D78+D81&gt;=D9," ","GRESEALA")</f>
        <v xml:space="preserve"> </v>
      </c>
      <c r="BK18" s="54" t="str">
        <f t="shared" si="26"/>
        <v xml:space="preserve"> </v>
      </c>
      <c r="BL18" s="54" t="str">
        <f t="shared" si="26"/>
        <v xml:space="preserve"> </v>
      </c>
      <c r="BM18" s="54" t="str">
        <f t="shared" si="26"/>
        <v xml:space="preserve"> </v>
      </c>
      <c r="BN18" s="54" t="str">
        <f t="shared" si="26"/>
        <v xml:space="preserve"> </v>
      </c>
      <c r="BO18" s="54" t="str">
        <f t="shared" si="26"/>
        <v xml:space="preserve"> </v>
      </c>
      <c r="BP18" s="54" t="str">
        <f t="shared" si="26"/>
        <v xml:space="preserve"> </v>
      </c>
      <c r="BQ18" s="54" t="str">
        <f t="shared" si="26"/>
        <v xml:space="preserve"> </v>
      </c>
      <c r="BR18" s="54" t="str">
        <f t="shared" si="26"/>
        <v xml:space="preserve"> </v>
      </c>
      <c r="BS18" s="54" t="str">
        <f t="shared" si="26"/>
        <v xml:space="preserve"> </v>
      </c>
      <c r="BT18" s="54" t="str">
        <f t="shared" si="26"/>
        <v xml:space="preserve"> </v>
      </c>
      <c r="BU18" s="54" t="str">
        <f t="shared" si="26"/>
        <v xml:space="preserve"> </v>
      </c>
      <c r="BV18" s="54" t="str">
        <f t="shared" si="26"/>
        <v xml:space="preserve"> </v>
      </c>
      <c r="BW18" s="54" t="str">
        <f t="shared" si="26"/>
        <v xml:space="preserve"> </v>
      </c>
      <c r="BX18" s="54" t="str">
        <f t="shared" si="26"/>
        <v xml:space="preserve"> </v>
      </c>
      <c r="BY18" s="54" t="str">
        <f t="shared" si="26"/>
        <v xml:space="preserve"> </v>
      </c>
      <c r="BZ18" s="54" t="str">
        <f t="shared" si="26"/>
        <v xml:space="preserve"> </v>
      </c>
      <c r="CA18" s="54" t="str">
        <f t="shared" si="26"/>
        <v xml:space="preserve"> </v>
      </c>
      <c r="CB18" s="54" t="str">
        <f t="shared" si="26"/>
        <v xml:space="preserve"> </v>
      </c>
      <c r="CC18" s="54" t="str">
        <f t="shared" si="26"/>
        <v xml:space="preserve"> </v>
      </c>
      <c r="CT18" s="147" t="s">
        <v>83</v>
      </c>
    </row>
    <row r="19" spans="1:98" s="24" customFormat="1" ht="42.75" customHeight="1" x14ac:dyDescent="0.35">
      <c r="A19" s="46" t="s">
        <v>84</v>
      </c>
      <c r="B19" s="51" t="s">
        <v>198</v>
      </c>
      <c r="C19" s="47">
        <f t="shared" si="3"/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9">
        <v>0</v>
      </c>
      <c r="AS19" s="49">
        <v>0</v>
      </c>
      <c r="AT19" s="49">
        <v>0</v>
      </c>
      <c r="AU19" s="49">
        <v>0</v>
      </c>
      <c r="AV19" s="49">
        <v>0</v>
      </c>
      <c r="AW19" s="49">
        <v>0</v>
      </c>
      <c r="AX19" s="44"/>
      <c r="AY19" s="21" t="str">
        <f>IF(D19+E19=C19," ","GRESEALA")</f>
        <v xml:space="preserve"> </v>
      </c>
      <c r="AZ19" s="21" t="str">
        <f t="shared" si="8"/>
        <v xml:space="preserve"> </v>
      </c>
      <c r="BA19" s="21" t="str">
        <f t="shared" si="9"/>
        <v xml:space="preserve"> </v>
      </c>
      <c r="BB19" s="21" t="str">
        <f>IF(P19+R19+S19+T19+U19+V19=C19," ","GRESEALA")</f>
        <v xml:space="preserve"> </v>
      </c>
      <c r="BC19" s="21" t="str">
        <f t="shared" si="11"/>
        <v xml:space="preserve"> </v>
      </c>
      <c r="BD19" s="22" t="str">
        <f t="shared" si="1"/>
        <v xml:space="preserve"> </v>
      </c>
      <c r="BE19" s="21" t="str">
        <f t="shared" si="12"/>
        <v xml:space="preserve"> </v>
      </c>
      <c r="BF19" s="21" t="str">
        <f t="shared" si="13"/>
        <v xml:space="preserve"> </v>
      </c>
      <c r="BG19" s="21" t="str">
        <f t="shared" si="14"/>
        <v xml:space="preserve"> </v>
      </c>
      <c r="BH19" s="21" t="str">
        <f t="shared" si="15"/>
        <v xml:space="preserve"> </v>
      </c>
      <c r="BI19" s="21" t="str">
        <f t="shared" si="16"/>
        <v xml:space="preserve"> </v>
      </c>
      <c r="BJ19" s="54" t="str">
        <f t="shared" ref="BJ19:CC19" si="27">IF(X11+X50+X51+X52+X53+X56+X57+X58+X59+X60+X61+X65+X66+X68+X76+X78+X81&gt;=X9," ","GRESEALA")</f>
        <v xml:space="preserve"> </v>
      </c>
      <c r="BK19" s="54" t="str">
        <f t="shared" si="27"/>
        <v xml:space="preserve"> </v>
      </c>
      <c r="BL19" s="54" t="str">
        <f t="shared" si="27"/>
        <v xml:space="preserve"> </v>
      </c>
      <c r="BM19" s="54" t="str">
        <f t="shared" si="27"/>
        <v xml:space="preserve"> </v>
      </c>
      <c r="BN19" s="54" t="str">
        <f t="shared" si="27"/>
        <v xml:space="preserve"> </v>
      </c>
      <c r="BO19" s="54" t="str">
        <f t="shared" si="27"/>
        <v xml:space="preserve"> </v>
      </c>
      <c r="BP19" s="54" t="str">
        <f t="shared" si="27"/>
        <v xml:space="preserve"> </v>
      </c>
      <c r="BQ19" s="54" t="str">
        <f t="shared" si="27"/>
        <v xml:space="preserve"> </v>
      </c>
      <c r="BR19" s="54" t="str">
        <f t="shared" si="27"/>
        <v xml:space="preserve"> </v>
      </c>
      <c r="BS19" s="54" t="str">
        <f t="shared" si="27"/>
        <v xml:space="preserve"> </v>
      </c>
      <c r="BT19" s="54" t="str">
        <f t="shared" si="27"/>
        <v xml:space="preserve"> </v>
      </c>
      <c r="BU19" s="54" t="str">
        <f t="shared" si="27"/>
        <v xml:space="preserve"> </v>
      </c>
      <c r="BV19" s="54" t="str">
        <f t="shared" si="27"/>
        <v xml:space="preserve"> </v>
      </c>
      <c r="BW19" s="54" t="str">
        <f t="shared" si="27"/>
        <v xml:space="preserve"> </v>
      </c>
      <c r="BX19" s="54" t="str">
        <f t="shared" si="27"/>
        <v xml:space="preserve"> </v>
      </c>
      <c r="BY19" s="54" t="str">
        <f t="shared" si="27"/>
        <v xml:space="preserve"> </v>
      </c>
      <c r="BZ19" s="54" t="str">
        <f t="shared" si="27"/>
        <v xml:space="preserve"> </v>
      </c>
      <c r="CA19" s="54" t="str">
        <f t="shared" si="27"/>
        <v xml:space="preserve"> </v>
      </c>
      <c r="CB19" s="54" t="str">
        <f t="shared" si="27"/>
        <v xml:space="preserve"> </v>
      </c>
      <c r="CC19" s="54" t="str">
        <f t="shared" si="27"/>
        <v xml:space="preserve"> </v>
      </c>
      <c r="CT19" s="147" t="s">
        <v>85</v>
      </c>
    </row>
    <row r="20" spans="1:98" s="24" customFormat="1" ht="40.5" customHeight="1" x14ac:dyDescent="0.35">
      <c r="A20" s="46" t="s">
        <v>86</v>
      </c>
      <c r="B20" s="51" t="s">
        <v>199</v>
      </c>
      <c r="C20" s="47">
        <f t="shared" si="3"/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9">
        <v>0</v>
      </c>
      <c r="AS20" s="49">
        <v>0</v>
      </c>
      <c r="AT20" s="49">
        <v>0</v>
      </c>
      <c r="AU20" s="49">
        <v>0</v>
      </c>
      <c r="AV20" s="49">
        <v>0</v>
      </c>
      <c r="AW20" s="49">
        <v>0</v>
      </c>
      <c r="AX20" s="44"/>
      <c r="AY20" s="21" t="str">
        <f>IF(D20+E20=C20," ","GRESEALA")</f>
        <v xml:space="preserve"> </v>
      </c>
      <c r="AZ20" s="21" t="str">
        <f t="shared" si="8"/>
        <v xml:space="preserve"> </v>
      </c>
      <c r="BA20" s="21" t="str">
        <f t="shared" si="9"/>
        <v xml:space="preserve"> </v>
      </c>
      <c r="BB20" s="21" t="str">
        <f>IF(P20+R20+S20+T20+U20+V20=C20," ","GRESEALA")</f>
        <v xml:space="preserve"> </v>
      </c>
      <c r="BC20" s="21" t="str">
        <f t="shared" si="11"/>
        <v xml:space="preserve"> </v>
      </c>
      <c r="BD20" s="22" t="str">
        <f t="shared" si="1"/>
        <v xml:space="preserve"> </v>
      </c>
      <c r="BE20" s="21" t="str">
        <f t="shared" si="12"/>
        <v xml:space="preserve"> </v>
      </c>
      <c r="BF20" s="21" t="str">
        <f t="shared" si="13"/>
        <v xml:space="preserve"> </v>
      </c>
      <c r="BG20" s="21" t="str">
        <f t="shared" si="14"/>
        <v xml:space="preserve"> </v>
      </c>
      <c r="BH20" s="21" t="str">
        <f t="shared" si="15"/>
        <v xml:space="preserve"> </v>
      </c>
      <c r="BI20" s="21" t="str">
        <f t="shared" si="16"/>
        <v xml:space="preserve"> </v>
      </c>
      <c r="BJ20" s="54" t="str">
        <f>IF(AR11+AR50+AR51+AR52+AR53+AR56+AR57+AR58+AR59+AR60+AR61+AR65+AR66+AR68+AR76+AR78+AR81&gt;=AR9," ","GRESEALA")</f>
        <v xml:space="preserve"> </v>
      </c>
      <c r="BK20" s="54" t="str">
        <f>IF(AW11+AW50+AW51+AW52+AW53+AW56+AW57+AW58+AW59+AW60+AW61+AW65+AW66+AW68+AW76+AW78+AW81&gt;=AW9," ","GRESEALA")</f>
        <v xml:space="preserve"> </v>
      </c>
      <c r="BL20" s="55"/>
      <c r="BM20" s="55"/>
      <c r="BN20" s="55"/>
      <c r="BO20" s="55"/>
      <c r="CT20" s="147" t="s">
        <v>87</v>
      </c>
    </row>
    <row r="21" spans="1:98" s="24" customFormat="1" ht="57" customHeight="1" x14ac:dyDescent="0.35">
      <c r="A21" s="26" t="s">
        <v>88</v>
      </c>
      <c r="B21" s="50" t="s">
        <v>200</v>
      </c>
      <c r="C21" s="36">
        <f t="shared" si="3"/>
        <v>0</v>
      </c>
      <c r="D21" s="37">
        <f>D22+D23</f>
        <v>0</v>
      </c>
      <c r="E21" s="37">
        <f t="shared" ref="E21:AV21" si="28">E22+E23</f>
        <v>0</v>
      </c>
      <c r="F21" s="37">
        <f t="shared" si="28"/>
        <v>0</v>
      </c>
      <c r="G21" s="37">
        <f t="shared" si="28"/>
        <v>0</v>
      </c>
      <c r="H21" s="37">
        <f t="shared" si="28"/>
        <v>0</v>
      </c>
      <c r="I21" s="37">
        <f t="shared" si="28"/>
        <v>0</v>
      </c>
      <c r="J21" s="37">
        <f t="shared" si="28"/>
        <v>0</v>
      </c>
      <c r="K21" s="37">
        <f t="shared" si="28"/>
        <v>0</v>
      </c>
      <c r="L21" s="37">
        <f t="shared" si="28"/>
        <v>0</v>
      </c>
      <c r="M21" s="37">
        <f t="shared" si="28"/>
        <v>0</v>
      </c>
      <c r="N21" s="37">
        <f t="shared" si="28"/>
        <v>0</v>
      </c>
      <c r="O21" s="37">
        <f t="shared" si="28"/>
        <v>0</v>
      </c>
      <c r="P21" s="37">
        <f t="shared" si="28"/>
        <v>0</v>
      </c>
      <c r="Q21" s="37">
        <f t="shared" si="28"/>
        <v>0</v>
      </c>
      <c r="R21" s="37">
        <f t="shared" si="28"/>
        <v>0</v>
      </c>
      <c r="S21" s="37">
        <f t="shared" si="28"/>
        <v>0</v>
      </c>
      <c r="T21" s="37">
        <f t="shared" si="28"/>
        <v>0</v>
      </c>
      <c r="U21" s="37">
        <f t="shared" si="28"/>
        <v>0</v>
      </c>
      <c r="V21" s="37">
        <f t="shared" si="28"/>
        <v>0</v>
      </c>
      <c r="W21" s="37">
        <f t="shared" si="28"/>
        <v>0</v>
      </c>
      <c r="X21" s="37">
        <f t="shared" si="28"/>
        <v>0</v>
      </c>
      <c r="Y21" s="37">
        <f t="shared" si="28"/>
        <v>0</v>
      </c>
      <c r="Z21" s="37">
        <f t="shared" si="28"/>
        <v>0</v>
      </c>
      <c r="AA21" s="37">
        <f t="shared" si="28"/>
        <v>0</v>
      </c>
      <c r="AB21" s="37">
        <f t="shared" si="28"/>
        <v>0</v>
      </c>
      <c r="AC21" s="37">
        <f t="shared" si="28"/>
        <v>0</v>
      </c>
      <c r="AD21" s="37">
        <f t="shared" si="28"/>
        <v>0</v>
      </c>
      <c r="AE21" s="37">
        <f t="shared" si="28"/>
        <v>0</v>
      </c>
      <c r="AF21" s="37">
        <f t="shared" si="28"/>
        <v>0</v>
      </c>
      <c r="AG21" s="37">
        <f t="shared" si="28"/>
        <v>0</v>
      </c>
      <c r="AH21" s="37">
        <f t="shared" si="28"/>
        <v>0</v>
      </c>
      <c r="AI21" s="37">
        <f t="shared" si="28"/>
        <v>0</v>
      </c>
      <c r="AJ21" s="37">
        <f t="shared" si="28"/>
        <v>0</v>
      </c>
      <c r="AK21" s="37">
        <f t="shared" si="28"/>
        <v>0</v>
      </c>
      <c r="AL21" s="37">
        <f t="shared" si="28"/>
        <v>0</v>
      </c>
      <c r="AM21" s="37">
        <f t="shared" si="28"/>
        <v>0</v>
      </c>
      <c r="AN21" s="37">
        <f t="shared" si="28"/>
        <v>0</v>
      </c>
      <c r="AO21" s="37">
        <f t="shared" si="28"/>
        <v>0</v>
      </c>
      <c r="AP21" s="37">
        <f t="shared" si="28"/>
        <v>0</v>
      </c>
      <c r="AQ21" s="37">
        <f t="shared" si="28"/>
        <v>0</v>
      </c>
      <c r="AR21" s="38">
        <f t="shared" si="28"/>
        <v>0</v>
      </c>
      <c r="AS21" s="38">
        <f t="shared" si="28"/>
        <v>0</v>
      </c>
      <c r="AT21" s="38">
        <f t="shared" si="28"/>
        <v>0</v>
      </c>
      <c r="AU21" s="38">
        <f t="shared" si="28"/>
        <v>0</v>
      </c>
      <c r="AV21" s="38">
        <f t="shared" si="28"/>
        <v>0</v>
      </c>
      <c r="AW21" s="38">
        <f>AW22+AW23</f>
        <v>0</v>
      </c>
      <c r="AX21" s="13"/>
      <c r="AY21" s="21" t="str">
        <f t="shared" si="7"/>
        <v xml:space="preserve"> </v>
      </c>
      <c r="AZ21" s="21" t="str">
        <f t="shared" si="8"/>
        <v xml:space="preserve"> </v>
      </c>
      <c r="BA21" s="21" t="str">
        <f t="shared" si="9"/>
        <v xml:space="preserve"> </v>
      </c>
      <c r="BB21" s="21" t="str">
        <f t="shared" si="10"/>
        <v xml:space="preserve"> </v>
      </c>
      <c r="BC21" s="21" t="str">
        <f t="shared" si="11"/>
        <v xml:space="preserve"> </v>
      </c>
      <c r="BD21" s="22" t="str">
        <f t="shared" si="1"/>
        <v xml:space="preserve"> </v>
      </c>
      <c r="BE21" s="21" t="str">
        <f t="shared" si="12"/>
        <v xml:space="preserve"> </v>
      </c>
      <c r="BF21" s="21" t="str">
        <f t="shared" si="13"/>
        <v xml:space="preserve"> </v>
      </c>
      <c r="BG21" s="21" t="str">
        <f t="shared" si="14"/>
        <v xml:space="preserve"> </v>
      </c>
      <c r="BH21" s="21" t="str">
        <f t="shared" si="15"/>
        <v xml:space="preserve"> </v>
      </c>
      <c r="BI21" s="21" t="str">
        <f t="shared" si="16"/>
        <v xml:space="preserve"> </v>
      </c>
      <c r="BJ21" s="55"/>
      <c r="BK21" s="55"/>
      <c r="BL21" s="55"/>
      <c r="BM21" s="55"/>
      <c r="BN21" s="55"/>
      <c r="BO21" s="55"/>
      <c r="CT21" s="147" t="s">
        <v>89</v>
      </c>
    </row>
    <row r="22" spans="1:98" s="24" customFormat="1" ht="37.5" customHeight="1" x14ac:dyDescent="0.35">
      <c r="A22" s="46" t="s">
        <v>90</v>
      </c>
      <c r="B22" s="51" t="s">
        <v>201</v>
      </c>
      <c r="C22" s="52">
        <f t="shared" si="3"/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  <c r="AO22" s="48">
        <v>0</v>
      </c>
      <c r="AP22" s="48">
        <v>0</v>
      </c>
      <c r="AQ22" s="48">
        <v>0</v>
      </c>
      <c r="AR22" s="49">
        <v>0</v>
      </c>
      <c r="AS22" s="49">
        <v>0</v>
      </c>
      <c r="AT22" s="49">
        <v>0</v>
      </c>
      <c r="AU22" s="49">
        <v>0</v>
      </c>
      <c r="AV22" s="49">
        <v>0</v>
      </c>
      <c r="AW22" s="49">
        <v>0</v>
      </c>
      <c r="AX22" s="44"/>
      <c r="AY22" s="21" t="str">
        <f t="shared" si="7"/>
        <v xml:space="preserve"> </v>
      </c>
      <c r="AZ22" s="21" t="str">
        <f t="shared" si="8"/>
        <v xml:space="preserve"> </v>
      </c>
      <c r="BA22" s="21" t="str">
        <f t="shared" si="9"/>
        <v xml:space="preserve"> </v>
      </c>
      <c r="BB22" s="21" t="str">
        <f t="shared" si="10"/>
        <v xml:space="preserve"> </v>
      </c>
      <c r="BC22" s="21" t="str">
        <f t="shared" si="11"/>
        <v xml:space="preserve"> </v>
      </c>
      <c r="BD22" s="22" t="str">
        <f t="shared" si="1"/>
        <v xml:space="preserve"> </v>
      </c>
      <c r="BE22" s="21" t="str">
        <f t="shared" si="12"/>
        <v xml:space="preserve"> </v>
      </c>
      <c r="BF22" s="21" t="str">
        <f t="shared" si="13"/>
        <v xml:space="preserve"> </v>
      </c>
      <c r="BG22" s="21" t="str">
        <f t="shared" si="14"/>
        <v xml:space="preserve"> </v>
      </c>
      <c r="BH22" s="21" t="str">
        <f t="shared" si="15"/>
        <v xml:space="preserve"> </v>
      </c>
      <c r="BI22" s="21" t="str">
        <f t="shared" si="16"/>
        <v xml:space="preserve"> </v>
      </c>
      <c r="BJ22" s="55"/>
      <c r="BK22" s="55"/>
      <c r="BL22" s="55"/>
      <c r="BM22" s="55"/>
      <c r="BN22" s="55"/>
      <c r="BO22" s="55"/>
      <c r="CT22" s="147" t="s">
        <v>91</v>
      </c>
    </row>
    <row r="23" spans="1:98" s="24" customFormat="1" ht="45.75" customHeight="1" x14ac:dyDescent="0.35">
      <c r="A23" s="46" t="s">
        <v>92</v>
      </c>
      <c r="B23" s="51" t="s">
        <v>202</v>
      </c>
      <c r="C23" s="52">
        <f t="shared" si="3"/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9">
        <v>0</v>
      </c>
      <c r="AS23" s="49">
        <v>0</v>
      </c>
      <c r="AT23" s="49">
        <v>0</v>
      </c>
      <c r="AU23" s="49">
        <v>0</v>
      </c>
      <c r="AV23" s="49">
        <v>0</v>
      </c>
      <c r="AW23" s="49">
        <v>0</v>
      </c>
      <c r="AX23" s="44"/>
      <c r="AY23" s="21" t="str">
        <f t="shared" si="7"/>
        <v xml:space="preserve"> </v>
      </c>
      <c r="AZ23" s="21" t="str">
        <f t="shared" si="8"/>
        <v xml:space="preserve"> </v>
      </c>
      <c r="BA23" s="21" t="str">
        <f t="shared" si="9"/>
        <v xml:space="preserve"> </v>
      </c>
      <c r="BB23" s="21" t="str">
        <f t="shared" si="10"/>
        <v xml:space="preserve"> </v>
      </c>
      <c r="BC23" s="21" t="str">
        <f t="shared" si="11"/>
        <v xml:space="preserve"> </v>
      </c>
      <c r="BD23" s="22" t="str">
        <f t="shared" si="1"/>
        <v xml:space="preserve"> </v>
      </c>
      <c r="BE23" s="21" t="str">
        <f t="shared" si="12"/>
        <v xml:space="preserve"> </v>
      </c>
      <c r="BF23" s="21" t="str">
        <f t="shared" si="13"/>
        <v xml:space="preserve"> </v>
      </c>
      <c r="BG23" s="21" t="str">
        <f t="shared" si="14"/>
        <v xml:space="preserve"> </v>
      </c>
      <c r="BH23" s="21" t="str">
        <f t="shared" si="15"/>
        <v xml:space="preserve"> </v>
      </c>
      <c r="BI23" s="21" t="str">
        <f t="shared" si="16"/>
        <v xml:space="preserve"> </v>
      </c>
      <c r="BJ23" s="55"/>
      <c r="BK23" s="55"/>
      <c r="BL23" s="55"/>
      <c r="BM23" s="55"/>
      <c r="BN23" s="55"/>
      <c r="BO23" s="55"/>
      <c r="CT23" s="147" t="s">
        <v>93</v>
      </c>
    </row>
    <row r="24" spans="1:98" s="24" customFormat="1" ht="60.75" customHeight="1" x14ac:dyDescent="0.35">
      <c r="A24" s="26" t="s">
        <v>94</v>
      </c>
      <c r="B24" s="50" t="s">
        <v>203</v>
      </c>
      <c r="C24" s="66">
        <f t="shared" si="3"/>
        <v>0</v>
      </c>
      <c r="D24" s="37">
        <f>D25+D26</f>
        <v>0</v>
      </c>
      <c r="E24" s="37">
        <f t="shared" ref="E24:AV24" si="29">E25+E26</f>
        <v>0</v>
      </c>
      <c r="F24" s="37">
        <f t="shared" si="29"/>
        <v>0</v>
      </c>
      <c r="G24" s="37">
        <f t="shared" si="29"/>
        <v>0</v>
      </c>
      <c r="H24" s="37">
        <f t="shared" si="29"/>
        <v>0</v>
      </c>
      <c r="I24" s="37">
        <f t="shared" si="29"/>
        <v>0</v>
      </c>
      <c r="J24" s="37">
        <f t="shared" si="29"/>
        <v>0</v>
      </c>
      <c r="K24" s="37">
        <f t="shared" si="29"/>
        <v>0</v>
      </c>
      <c r="L24" s="37">
        <f t="shared" si="29"/>
        <v>0</v>
      </c>
      <c r="M24" s="37">
        <f t="shared" si="29"/>
        <v>0</v>
      </c>
      <c r="N24" s="37">
        <f t="shared" si="29"/>
        <v>0</v>
      </c>
      <c r="O24" s="37">
        <f t="shared" si="29"/>
        <v>0</v>
      </c>
      <c r="P24" s="37">
        <f t="shared" si="29"/>
        <v>0</v>
      </c>
      <c r="Q24" s="37">
        <f t="shared" si="29"/>
        <v>0</v>
      </c>
      <c r="R24" s="37">
        <f t="shared" si="29"/>
        <v>0</v>
      </c>
      <c r="S24" s="37">
        <f t="shared" si="29"/>
        <v>0</v>
      </c>
      <c r="T24" s="37">
        <f t="shared" si="29"/>
        <v>0</v>
      </c>
      <c r="U24" s="37">
        <f t="shared" si="29"/>
        <v>0</v>
      </c>
      <c r="V24" s="37">
        <f t="shared" si="29"/>
        <v>0</v>
      </c>
      <c r="W24" s="37">
        <f t="shared" si="29"/>
        <v>0</v>
      </c>
      <c r="X24" s="37">
        <f t="shared" si="29"/>
        <v>0</v>
      </c>
      <c r="Y24" s="37">
        <f t="shared" si="29"/>
        <v>0</v>
      </c>
      <c r="Z24" s="37">
        <f t="shared" si="29"/>
        <v>0</v>
      </c>
      <c r="AA24" s="37">
        <f t="shared" si="29"/>
        <v>0</v>
      </c>
      <c r="AB24" s="37">
        <f t="shared" si="29"/>
        <v>0</v>
      </c>
      <c r="AC24" s="37">
        <f t="shared" si="29"/>
        <v>0</v>
      </c>
      <c r="AD24" s="66">
        <f t="shared" si="29"/>
        <v>0</v>
      </c>
      <c r="AE24" s="37">
        <f t="shared" si="29"/>
        <v>0</v>
      </c>
      <c r="AF24" s="37">
        <f t="shared" si="29"/>
        <v>0</v>
      </c>
      <c r="AG24" s="37">
        <f t="shared" si="29"/>
        <v>0</v>
      </c>
      <c r="AH24" s="37">
        <f t="shared" si="29"/>
        <v>0</v>
      </c>
      <c r="AI24" s="37">
        <f t="shared" si="29"/>
        <v>0</v>
      </c>
      <c r="AJ24" s="37">
        <f t="shared" si="29"/>
        <v>0</v>
      </c>
      <c r="AK24" s="37">
        <f t="shared" si="29"/>
        <v>0</v>
      </c>
      <c r="AL24" s="37">
        <f t="shared" si="29"/>
        <v>0</v>
      </c>
      <c r="AM24" s="37">
        <f t="shared" si="29"/>
        <v>0</v>
      </c>
      <c r="AN24" s="37">
        <f t="shared" si="29"/>
        <v>0</v>
      </c>
      <c r="AO24" s="37">
        <f t="shared" si="29"/>
        <v>0</v>
      </c>
      <c r="AP24" s="37">
        <f t="shared" si="29"/>
        <v>0</v>
      </c>
      <c r="AQ24" s="37">
        <f t="shared" si="29"/>
        <v>0</v>
      </c>
      <c r="AR24" s="38">
        <f t="shared" si="29"/>
        <v>0</v>
      </c>
      <c r="AS24" s="38">
        <f t="shared" si="29"/>
        <v>0</v>
      </c>
      <c r="AT24" s="38">
        <f t="shared" si="29"/>
        <v>0</v>
      </c>
      <c r="AU24" s="38">
        <f t="shared" si="29"/>
        <v>0</v>
      </c>
      <c r="AV24" s="38">
        <f t="shared" si="29"/>
        <v>0</v>
      </c>
      <c r="AW24" s="146">
        <f>0</f>
        <v>0</v>
      </c>
      <c r="AX24" s="13"/>
      <c r="AY24" s="21" t="str">
        <f t="shared" si="7"/>
        <v xml:space="preserve"> </v>
      </c>
      <c r="AZ24" s="21" t="str">
        <f t="shared" si="8"/>
        <v xml:space="preserve"> </v>
      </c>
      <c r="BA24" s="21" t="str">
        <f t="shared" si="9"/>
        <v xml:space="preserve"> </v>
      </c>
      <c r="BB24" s="21" t="str">
        <f t="shared" si="10"/>
        <v xml:space="preserve"> </v>
      </c>
      <c r="BC24" s="21" t="str">
        <f t="shared" si="11"/>
        <v xml:space="preserve"> </v>
      </c>
      <c r="BD24" s="22" t="str">
        <f t="shared" si="1"/>
        <v xml:space="preserve"> </v>
      </c>
      <c r="BE24" s="21" t="str">
        <f t="shared" si="12"/>
        <v xml:space="preserve"> </v>
      </c>
      <c r="BF24" s="21" t="str">
        <f t="shared" si="13"/>
        <v xml:space="preserve"> </v>
      </c>
      <c r="BG24" s="21" t="str">
        <f t="shared" si="14"/>
        <v xml:space="preserve"> </v>
      </c>
      <c r="BH24" s="21" t="str">
        <f t="shared" si="15"/>
        <v xml:space="preserve"> </v>
      </c>
      <c r="BI24" s="21" t="str">
        <f t="shared" si="16"/>
        <v xml:space="preserve"> </v>
      </c>
      <c r="BJ24" s="55"/>
      <c r="BK24" s="55"/>
      <c r="BL24" s="55"/>
      <c r="BM24" s="55"/>
      <c r="BN24" s="55"/>
      <c r="BO24" s="55"/>
      <c r="BP24" s="55"/>
      <c r="CT24" s="147" t="s">
        <v>95</v>
      </c>
    </row>
    <row r="25" spans="1:98" s="24" customFormat="1" ht="41.25" customHeight="1" x14ac:dyDescent="0.35">
      <c r="A25" s="46" t="s">
        <v>96</v>
      </c>
      <c r="B25" s="51" t="s">
        <v>204</v>
      </c>
      <c r="C25" s="66">
        <f t="shared" si="3"/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66">
        <f>C25</f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0</v>
      </c>
      <c r="AR25" s="49">
        <v>0</v>
      </c>
      <c r="AS25" s="49">
        <v>0</v>
      </c>
      <c r="AT25" s="49">
        <v>0</v>
      </c>
      <c r="AU25" s="49">
        <v>0</v>
      </c>
      <c r="AV25" s="49">
        <v>0</v>
      </c>
      <c r="AW25" s="146">
        <f>0</f>
        <v>0</v>
      </c>
      <c r="AX25" s="44"/>
      <c r="AY25" s="21" t="str">
        <f t="shared" si="7"/>
        <v xml:space="preserve"> </v>
      </c>
      <c r="AZ25" s="21" t="str">
        <f t="shared" si="8"/>
        <v xml:space="preserve"> </v>
      </c>
      <c r="BA25" s="21" t="str">
        <f t="shared" si="9"/>
        <v xml:space="preserve"> </v>
      </c>
      <c r="BB25" s="21" t="str">
        <f t="shared" si="10"/>
        <v xml:space="preserve"> </v>
      </c>
      <c r="BC25" s="21" t="str">
        <f t="shared" si="11"/>
        <v xml:space="preserve"> </v>
      </c>
      <c r="BD25" s="22" t="str">
        <f t="shared" si="1"/>
        <v xml:space="preserve"> </v>
      </c>
      <c r="BE25" s="21" t="str">
        <f t="shared" si="12"/>
        <v xml:space="preserve"> </v>
      </c>
      <c r="BF25" s="21" t="str">
        <f t="shared" si="13"/>
        <v xml:space="preserve"> </v>
      </c>
      <c r="BG25" s="21" t="str">
        <f t="shared" si="14"/>
        <v xml:space="preserve"> </v>
      </c>
      <c r="BH25" s="21" t="str">
        <f t="shared" si="15"/>
        <v xml:space="preserve"> </v>
      </c>
      <c r="BI25" s="21" t="str">
        <f t="shared" si="16"/>
        <v xml:space="preserve"> </v>
      </c>
      <c r="BJ25" s="55"/>
      <c r="BK25" s="55"/>
      <c r="BL25" s="55"/>
      <c r="BM25" s="55"/>
      <c r="BN25" s="55"/>
      <c r="BO25" s="55"/>
      <c r="CT25" s="147" t="s">
        <v>97</v>
      </c>
    </row>
    <row r="26" spans="1:98" s="24" customFormat="1" ht="42" customHeight="1" x14ac:dyDescent="0.35">
      <c r="A26" s="46" t="s">
        <v>98</v>
      </c>
      <c r="B26" s="51" t="s">
        <v>205</v>
      </c>
      <c r="C26" s="66">
        <f t="shared" si="3"/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66">
        <f>C26</f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0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0</v>
      </c>
      <c r="AQ26" s="48">
        <v>0</v>
      </c>
      <c r="AR26" s="49">
        <v>0</v>
      </c>
      <c r="AS26" s="49">
        <v>0</v>
      </c>
      <c r="AT26" s="49">
        <v>0</v>
      </c>
      <c r="AU26" s="49">
        <v>0</v>
      </c>
      <c r="AV26" s="49">
        <v>0</v>
      </c>
      <c r="AW26" s="146">
        <f>0</f>
        <v>0</v>
      </c>
      <c r="AX26" s="44"/>
      <c r="AY26" s="21" t="str">
        <f t="shared" si="7"/>
        <v xml:space="preserve"> </v>
      </c>
      <c r="AZ26" s="21" t="str">
        <f t="shared" si="8"/>
        <v xml:space="preserve"> </v>
      </c>
      <c r="BA26" s="21" t="str">
        <f t="shared" si="9"/>
        <v xml:space="preserve"> </v>
      </c>
      <c r="BB26" s="21" t="str">
        <f t="shared" si="10"/>
        <v xml:space="preserve"> </v>
      </c>
      <c r="BC26" s="21" t="str">
        <f t="shared" si="11"/>
        <v xml:space="preserve"> </v>
      </c>
      <c r="BD26" s="22" t="str">
        <f t="shared" si="1"/>
        <v xml:space="preserve"> </v>
      </c>
      <c r="BE26" s="21" t="str">
        <f t="shared" si="12"/>
        <v xml:space="preserve"> </v>
      </c>
      <c r="BF26" s="21" t="str">
        <f t="shared" si="13"/>
        <v xml:space="preserve"> </v>
      </c>
      <c r="BG26" s="21" t="str">
        <f t="shared" si="14"/>
        <v xml:space="preserve"> </v>
      </c>
      <c r="BH26" s="21" t="str">
        <f t="shared" si="15"/>
        <v xml:space="preserve"> </v>
      </c>
      <c r="BI26" s="21" t="str">
        <f t="shared" si="16"/>
        <v xml:space="preserve"> </v>
      </c>
      <c r="BJ26" s="55"/>
      <c r="BK26" s="55"/>
      <c r="BL26" s="55"/>
      <c r="BM26" s="55"/>
      <c r="BN26" s="55"/>
      <c r="BO26" s="55"/>
      <c r="CT26" s="147" t="s">
        <v>99</v>
      </c>
    </row>
    <row r="27" spans="1:98" s="24" customFormat="1" ht="54.75" customHeight="1" x14ac:dyDescent="0.35">
      <c r="A27" s="26" t="s">
        <v>100</v>
      </c>
      <c r="B27" s="50" t="s">
        <v>206</v>
      </c>
      <c r="C27" s="36">
        <f t="shared" si="3"/>
        <v>0</v>
      </c>
      <c r="D27" s="37">
        <f t="shared" ref="D27:AV27" si="30">D28+D29</f>
        <v>0</v>
      </c>
      <c r="E27" s="37">
        <f t="shared" si="30"/>
        <v>0</v>
      </c>
      <c r="F27" s="53">
        <f>0</f>
        <v>0</v>
      </c>
      <c r="G27" s="53">
        <f>0</f>
        <v>0</v>
      </c>
      <c r="H27" s="53">
        <f>0</f>
        <v>0</v>
      </c>
      <c r="I27" s="53">
        <f>0</f>
        <v>0</v>
      </c>
      <c r="J27" s="53">
        <f>0</f>
        <v>0</v>
      </c>
      <c r="K27" s="53">
        <f>0</f>
        <v>0</v>
      </c>
      <c r="L27" s="37">
        <f t="shared" ref="L27" si="31">L28+L29</f>
        <v>0</v>
      </c>
      <c r="M27" s="37">
        <f t="shared" si="30"/>
        <v>0</v>
      </c>
      <c r="N27" s="37">
        <f t="shared" si="30"/>
        <v>0</v>
      </c>
      <c r="O27" s="37">
        <f t="shared" si="30"/>
        <v>0</v>
      </c>
      <c r="P27" s="37">
        <f t="shared" si="30"/>
        <v>0</v>
      </c>
      <c r="Q27" s="37">
        <f t="shared" si="30"/>
        <v>0</v>
      </c>
      <c r="R27" s="37">
        <f t="shared" si="30"/>
        <v>0</v>
      </c>
      <c r="S27" s="37">
        <f t="shared" si="30"/>
        <v>0</v>
      </c>
      <c r="T27" s="37">
        <f t="shared" si="30"/>
        <v>0</v>
      </c>
      <c r="U27" s="37">
        <f t="shared" si="30"/>
        <v>0</v>
      </c>
      <c r="V27" s="37">
        <f t="shared" si="30"/>
        <v>0</v>
      </c>
      <c r="W27" s="37">
        <f t="shared" si="30"/>
        <v>0</v>
      </c>
      <c r="X27" s="37">
        <f t="shared" si="30"/>
        <v>0</v>
      </c>
      <c r="Y27" s="37">
        <f t="shared" si="30"/>
        <v>0</v>
      </c>
      <c r="Z27" s="37">
        <f t="shared" si="30"/>
        <v>0</v>
      </c>
      <c r="AA27" s="37">
        <f t="shared" si="30"/>
        <v>0</v>
      </c>
      <c r="AB27" s="37">
        <f t="shared" si="30"/>
        <v>0</v>
      </c>
      <c r="AC27" s="37">
        <f t="shared" si="30"/>
        <v>0</v>
      </c>
      <c r="AD27" s="37">
        <f t="shared" si="30"/>
        <v>0</v>
      </c>
      <c r="AE27" s="37">
        <f t="shared" si="30"/>
        <v>0</v>
      </c>
      <c r="AF27" s="37">
        <f t="shared" si="30"/>
        <v>0</v>
      </c>
      <c r="AG27" s="37">
        <f t="shared" si="30"/>
        <v>0</v>
      </c>
      <c r="AH27" s="37">
        <f t="shared" si="30"/>
        <v>0</v>
      </c>
      <c r="AI27" s="37">
        <f t="shared" si="30"/>
        <v>0</v>
      </c>
      <c r="AJ27" s="37">
        <f t="shared" si="30"/>
        <v>0</v>
      </c>
      <c r="AK27" s="37">
        <f t="shared" si="30"/>
        <v>0</v>
      </c>
      <c r="AL27" s="37">
        <f t="shared" si="30"/>
        <v>0</v>
      </c>
      <c r="AM27" s="37">
        <f t="shared" si="30"/>
        <v>0</v>
      </c>
      <c r="AN27" s="37">
        <f t="shared" si="30"/>
        <v>0</v>
      </c>
      <c r="AO27" s="37">
        <f t="shared" si="30"/>
        <v>0</v>
      </c>
      <c r="AP27" s="37">
        <f t="shared" si="30"/>
        <v>0</v>
      </c>
      <c r="AQ27" s="37">
        <f t="shared" si="30"/>
        <v>0</v>
      </c>
      <c r="AR27" s="38">
        <f t="shared" si="30"/>
        <v>0</v>
      </c>
      <c r="AS27" s="38">
        <f t="shared" si="30"/>
        <v>0</v>
      </c>
      <c r="AT27" s="38">
        <f t="shared" si="30"/>
        <v>0</v>
      </c>
      <c r="AU27" s="38">
        <f t="shared" si="30"/>
        <v>0</v>
      </c>
      <c r="AV27" s="38">
        <f t="shared" si="30"/>
        <v>0</v>
      </c>
      <c r="AW27" s="38">
        <f>AW28+AW29</f>
        <v>0</v>
      </c>
      <c r="AX27" s="13"/>
      <c r="AY27" s="21" t="str">
        <f t="shared" si="7"/>
        <v xml:space="preserve"> </v>
      </c>
      <c r="AZ27" s="21" t="str">
        <f t="shared" si="8"/>
        <v xml:space="preserve"> </v>
      </c>
      <c r="BA27" s="21" t="str">
        <f t="shared" si="9"/>
        <v xml:space="preserve"> </v>
      </c>
      <c r="BB27" s="21" t="str">
        <f t="shared" si="10"/>
        <v xml:space="preserve"> </v>
      </c>
      <c r="BC27" s="21" t="str">
        <f t="shared" si="11"/>
        <v xml:space="preserve"> </v>
      </c>
      <c r="BD27" s="22" t="str">
        <f t="shared" si="1"/>
        <v xml:space="preserve"> </v>
      </c>
      <c r="BE27" s="21" t="str">
        <f t="shared" si="12"/>
        <v xml:space="preserve"> </v>
      </c>
      <c r="BF27" s="21" t="str">
        <f t="shared" si="13"/>
        <v xml:space="preserve"> </v>
      </c>
      <c r="BG27" s="21" t="str">
        <f t="shared" si="14"/>
        <v xml:space="preserve"> </v>
      </c>
      <c r="BH27" s="21" t="str">
        <f t="shared" si="15"/>
        <v xml:space="preserve"> </v>
      </c>
      <c r="BI27" s="21" t="str">
        <f t="shared" si="16"/>
        <v xml:space="preserve"> </v>
      </c>
      <c r="BJ27" s="55"/>
      <c r="BK27" s="55"/>
      <c r="BL27" s="55"/>
      <c r="BM27" s="55"/>
      <c r="BN27" s="55"/>
      <c r="BO27" s="55"/>
      <c r="CT27" s="147" t="s">
        <v>101</v>
      </c>
    </row>
    <row r="28" spans="1:98" s="24" customFormat="1" ht="43.5" customHeight="1" x14ac:dyDescent="0.35">
      <c r="A28" s="46" t="s">
        <v>102</v>
      </c>
      <c r="B28" s="51" t="s">
        <v>207</v>
      </c>
      <c r="C28" s="47">
        <f t="shared" si="3"/>
        <v>0</v>
      </c>
      <c r="D28" s="48">
        <v>0</v>
      </c>
      <c r="E28" s="48">
        <v>0</v>
      </c>
      <c r="F28" s="53">
        <f>0</f>
        <v>0</v>
      </c>
      <c r="G28" s="53">
        <f>0</f>
        <v>0</v>
      </c>
      <c r="H28" s="53">
        <f>0</f>
        <v>0</v>
      </c>
      <c r="I28" s="53">
        <f>0</f>
        <v>0</v>
      </c>
      <c r="J28" s="53">
        <f>0</f>
        <v>0</v>
      </c>
      <c r="K28" s="53">
        <f>0</f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0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9">
        <v>0</v>
      </c>
      <c r="AS28" s="49">
        <v>0</v>
      </c>
      <c r="AT28" s="49">
        <v>0</v>
      </c>
      <c r="AU28" s="49">
        <v>0</v>
      </c>
      <c r="AV28" s="49">
        <v>0</v>
      </c>
      <c r="AW28" s="49">
        <v>0</v>
      </c>
      <c r="AX28" s="44"/>
      <c r="AY28" s="21" t="str">
        <f t="shared" si="7"/>
        <v xml:space="preserve"> </v>
      </c>
      <c r="AZ28" s="21" t="str">
        <f t="shared" si="8"/>
        <v xml:space="preserve"> </v>
      </c>
      <c r="BA28" s="21" t="str">
        <f t="shared" si="9"/>
        <v xml:space="preserve"> </v>
      </c>
      <c r="BB28" s="21" t="str">
        <f t="shared" si="10"/>
        <v xml:space="preserve"> </v>
      </c>
      <c r="BC28" s="21" t="str">
        <f t="shared" si="11"/>
        <v xml:space="preserve"> </v>
      </c>
      <c r="BD28" s="22" t="str">
        <f t="shared" si="1"/>
        <v xml:space="preserve"> </v>
      </c>
      <c r="BE28" s="21" t="str">
        <f t="shared" si="12"/>
        <v xml:space="preserve"> </v>
      </c>
      <c r="BF28" s="21" t="str">
        <f t="shared" si="13"/>
        <v xml:space="preserve"> </v>
      </c>
      <c r="BG28" s="21" t="str">
        <f t="shared" si="14"/>
        <v xml:space="preserve"> </v>
      </c>
      <c r="BH28" s="21" t="str">
        <f t="shared" si="15"/>
        <v xml:space="preserve"> </v>
      </c>
      <c r="BI28" s="21" t="str">
        <f t="shared" si="16"/>
        <v xml:space="preserve"> </v>
      </c>
      <c r="BJ28" s="55"/>
      <c r="BK28" s="55"/>
      <c r="BL28" s="55"/>
      <c r="BM28" s="55"/>
      <c r="BN28" s="55"/>
      <c r="BO28" s="55"/>
      <c r="CT28" s="147" t="s">
        <v>103</v>
      </c>
    </row>
    <row r="29" spans="1:98" s="24" customFormat="1" ht="45" customHeight="1" x14ac:dyDescent="0.35">
      <c r="A29" s="46" t="s">
        <v>104</v>
      </c>
      <c r="B29" s="51" t="s">
        <v>208</v>
      </c>
      <c r="C29" s="47">
        <f t="shared" si="3"/>
        <v>0</v>
      </c>
      <c r="D29" s="48">
        <v>0</v>
      </c>
      <c r="E29" s="48">
        <v>0</v>
      </c>
      <c r="F29" s="53">
        <f>0</f>
        <v>0</v>
      </c>
      <c r="G29" s="53">
        <f>0</f>
        <v>0</v>
      </c>
      <c r="H29" s="53">
        <f>0</f>
        <v>0</v>
      </c>
      <c r="I29" s="53">
        <f>0</f>
        <v>0</v>
      </c>
      <c r="J29" s="53">
        <f>0</f>
        <v>0</v>
      </c>
      <c r="K29" s="53">
        <f>0</f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  <c r="AO29" s="48">
        <v>0</v>
      </c>
      <c r="AP29" s="48">
        <v>0</v>
      </c>
      <c r="AQ29" s="48">
        <v>0</v>
      </c>
      <c r="AR29" s="49">
        <v>0</v>
      </c>
      <c r="AS29" s="49">
        <v>0</v>
      </c>
      <c r="AT29" s="49">
        <v>0</v>
      </c>
      <c r="AU29" s="49">
        <v>0</v>
      </c>
      <c r="AV29" s="49">
        <v>0</v>
      </c>
      <c r="AW29" s="49">
        <v>0</v>
      </c>
      <c r="AX29" s="44"/>
      <c r="AY29" s="21" t="str">
        <f t="shared" si="7"/>
        <v xml:space="preserve"> </v>
      </c>
      <c r="AZ29" s="21" t="str">
        <f t="shared" si="8"/>
        <v xml:space="preserve"> </v>
      </c>
      <c r="BA29" s="21" t="str">
        <f t="shared" si="9"/>
        <v xml:space="preserve"> </v>
      </c>
      <c r="BB29" s="21" t="str">
        <f t="shared" si="10"/>
        <v xml:space="preserve"> </v>
      </c>
      <c r="BC29" s="21" t="str">
        <f t="shared" si="11"/>
        <v xml:space="preserve"> </v>
      </c>
      <c r="BD29" s="22" t="str">
        <f t="shared" si="1"/>
        <v xml:space="preserve"> </v>
      </c>
      <c r="BE29" s="21" t="str">
        <f t="shared" si="12"/>
        <v xml:space="preserve"> </v>
      </c>
      <c r="BF29" s="21" t="str">
        <f t="shared" si="13"/>
        <v xml:space="preserve"> </v>
      </c>
      <c r="BG29" s="21" t="str">
        <f t="shared" si="14"/>
        <v xml:space="preserve"> </v>
      </c>
      <c r="BH29" s="21" t="str">
        <f t="shared" si="15"/>
        <v xml:space="preserve"> </v>
      </c>
      <c r="BI29" s="21" t="str">
        <f t="shared" si="16"/>
        <v xml:space="preserve"> </v>
      </c>
      <c r="BJ29" s="55"/>
      <c r="BK29" s="55"/>
      <c r="BL29" s="55"/>
      <c r="BM29" s="55"/>
      <c r="BN29" s="55"/>
      <c r="BO29" s="55"/>
      <c r="CT29" s="147" t="s">
        <v>105</v>
      </c>
    </row>
    <row r="30" spans="1:98" s="24" customFormat="1" ht="52.5" customHeight="1" x14ac:dyDescent="0.35">
      <c r="A30" s="26" t="s">
        <v>106</v>
      </c>
      <c r="B30" s="50" t="s">
        <v>209</v>
      </c>
      <c r="C30" s="66">
        <f t="shared" si="3"/>
        <v>0</v>
      </c>
      <c r="D30" s="37">
        <f>D31+D32</f>
        <v>0</v>
      </c>
      <c r="E30" s="37">
        <f t="shared" ref="E30:AX30" si="32">E31+E32</f>
        <v>0</v>
      </c>
      <c r="F30" s="37">
        <f t="shared" si="32"/>
        <v>0</v>
      </c>
      <c r="G30" s="37">
        <f t="shared" si="32"/>
        <v>0</v>
      </c>
      <c r="H30" s="37">
        <f t="shared" si="32"/>
        <v>0</v>
      </c>
      <c r="I30" s="37">
        <f t="shared" si="32"/>
        <v>0</v>
      </c>
      <c r="J30" s="37">
        <f t="shared" si="32"/>
        <v>0</v>
      </c>
      <c r="K30" s="37">
        <f t="shared" si="32"/>
        <v>0</v>
      </c>
      <c r="L30" s="37">
        <f t="shared" si="32"/>
        <v>0</v>
      </c>
      <c r="M30" s="37">
        <f t="shared" si="32"/>
        <v>0</v>
      </c>
      <c r="N30" s="37">
        <f t="shared" si="32"/>
        <v>0</v>
      </c>
      <c r="O30" s="37">
        <f t="shared" si="32"/>
        <v>0</v>
      </c>
      <c r="P30" s="37">
        <f t="shared" si="32"/>
        <v>0</v>
      </c>
      <c r="Q30" s="37">
        <f t="shared" si="32"/>
        <v>0</v>
      </c>
      <c r="R30" s="37">
        <f t="shared" si="32"/>
        <v>0</v>
      </c>
      <c r="S30" s="37">
        <f t="shared" si="32"/>
        <v>0</v>
      </c>
      <c r="T30" s="37">
        <f t="shared" si="32"/>
        <v>0</v>
      </c>
      <c r="U30" s="37">
        <f t="shared" si="32"/>
        <v>0</v>
      </c>
      <c r="V30" s="37">
        <f t="shared" si="32"/>
        <v>0</v>
      </c>
      <c r="W30" s="37">
        <f t="shared" si="32"/>
        <v>0</v>
      </c>
      <c r="X30" s="37">
        <f t="shared" si="32"/>
        <v>0</v>
      </c>
      <c r="Y30" s="37">
        <f t="shared" si="32"/>
        <v>0</v>
      </c>
      <c r="Z30" s="37">
        <f t="shared" si="32"/>
        <v>0</v>
      </c>
      <c r="AA30" s="37">
        <f t="shared" si="32"/>
        <v>0</v>
      </c>
      <c r="AB30" s="37">
        <f t="shared" si="32"/>
        <v>0</v>
      </c>
      <c r="AC30" s="37">
        <f t="shared" si="32"/>
        <v>0</v>
      </c>
      <c r="AD30" s="37">
        <f t="shared" si="32"/>
        <v>0</v>
      </c>
      <c r="AE30" s="37">
        <f t="shared" si="32"/>
        <v>0</v>
      </c>
      <c r="AF30" s="37">
        <f t="shared" si="32"/>
        <v>0</v>
      </c>
      <c r="AG30" s="37">
        <f t="shared" si="32"/>
        <v>0</v>
      </c>
      <c r="AH30" s="66">
        <f t="shared" si="32"/>
        <v>0</v>
      </c>
      <c r="AI30" s="37">
        <f t="shared" si="32"/>
        <v>0</v>
      </c>
      <c r="AJ30" s="37">
        <f t="shared" si="32"/>
        <v>0</v>
      </c>
      <c r="AK30" s="37">
        <f t="shared" si="32"/>
        <v>0</v>
      </c>
      <c r="AL30" s="37">
        <f t="shared" si="32"/>
        <v>0</v>
      </c>
      <c r="AM30" s="37">
        <f t="shared" si="32"/>
        <v>0</v>
      </c>
      <c r="AN30" s="37">
        <f t="shared" si="32"/>
        <v>0</v>
      </c>
      <c r="AO30" s="37">
        <f t="shared" si="32"/>
        <v>0</v>
      </c>
      <c r="AP30" s="37">
        <f t="shared" si="32"/>
        <v>0</v>
      </c>
      <c r="AQ30" s="37">
        <f t="shared" si="32"/>
        <v>0</v>
      </c>
      <c r="AR30" s="38">
        <f t="shared" si="32"/>
        <v>0</v>
      </c>
      <c r="AS30" s="38">
        <f t="shared" si="32"/>
        <v>0</v>
      </c>
      <c r="AT30" s="38">
        <f t="shared" si="32"/>
        <v>0</v>
      </c>
      <c r="AU30" s="38">
        <f t="shared" si="32"/>
        <v>0</v>
      </c>
      <c r="AV30" s="38">
        <f t="shared" si="32"/>
        <v>0</v>
      </c>
      <c r="AW30" s="38">
        <f t="shared" si="32"/>
        <v>0</v>
      </c>
      <c r="AX30" s="38">
        <f t="shared" si="32"/>
        <v>0</v>
      </c>
      <c r="AY30" s="21" t="str">
        <f t="shared" si="7"/>
        <v xml:space="preserve"> </v>
      </c>
      <c r="AZ30" s="21" t="str">
        <f t="shared" si="8"/>
        <v xml:space="preserve"> </v>
      </c>
      <c r="BA30" s="21" t="str">
        <f t="shared" si="9"/>
        <v xml:space="preserve"> </v>
      </c>
      <c r="BB30" s="21" t="str">
        <f t="shared" si="10"/>
        <v xml:space="preserve"> </v>
      </c>
      <c r="BC30" s="21" t="str">
        <f t="shared" si="11"/>
        <v xml:space="preserve"> </v>
      </c>
      <c r="BD30" s="22" t="str">
        <f t="shared" si="1"/>
        <v xml:space="preserve"> </v>
      </c>
      <c r="BE30" s="21" t="str">
        <f t="shared" si="12"/>
        <v xml:space="preserve"> </v>
      </c>
      <c r="BF30" s="21" t="str">
        <f t="shared" si="13"/>
        <v xml:space="preserve"> </v>
      </c>
      <c r="BG30" s="21" t="str">
        <f t="shared" si="14"/>
        <v xml:space="preserve"> </v>
      </c>
      <c r="BH30" s="21" t="str">
        <f t="shared" si="15"/>
        <v xml:space="preserve"> </v>
      </c>
      <c r="BI30" s="21" t="str">
        <f t="shared" si="16"/>
        <v xml:space="preserve"> </v>
      </c>
      <c r="BJ30" s="55"/>
      <c r="BK30" s="55"/>
      <c r="BL30" s="55"/>
      <c r="BM30" s="55"/>
      <c r="BN30" s="55"/>
      <c r="BO30" s="55"/>
      <c r="CT30" s="147" t="s">
        <v>107</v>
      </c>
    </row>
    <row r="31" spans="1:98" s="24" customFormat="1" ht="45" customHeight="1" x14ac:dyDescent="0.35">
      <c r="A31" s="56" t="s">
        <v>108</v>
      </c>
      <c r="B31" s="57" t="s">
        <v>210</v>
      </c>
      <c r="C31" s="66">
        <f t="shared" si="3"/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66">
        <f>C31</f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9">
        <v>0</v>
      </c>
      <c r="AS31" s="49">
        <v>0</v>
      </c>
      <c r="AT31" s="49">
        <v>0</v>
      </c>
      <c r="AU31" s="49">
        <v>0</v>
      </c>
      <c r="AV31" s="49">
        <v>0</v>
      </c>
      <c r="AW31" s="155">
        <f>0</f>
        <v>0</v>
      </c>
      <c r="AX31" s="44"/>
      <c r="AY31" s="21" t="str">
        <f t="shared" si="7"/>
        <v xml:space="preserve"> </v>
      </c>
      <c r="AZ31" s="21" t="str">
        <f t="shared" si="8"/>
        <v xml:space="preserve"> </v>
      </c>
      <c r="BA31" s="21" t="str">
        <f t="shared" si="9"/>
        <v xml:space="preserve"> </v>
      </c>
      <c r="BB31" s="21" t="str">
        <f t="shared" si="10"/>
        <v xml:space="preserve"> </v>
      </c>
      <c r="BC31" s="21" t="str">
        <f t="shared" si="11"/>
        <v xml:space="preserve"> </v>
      </c>
      <c r="BD31" s="22" t="str">
        <f t="shared" si="1"/>
        <v xml:space="preserve"> </v>
      </c>
      <c r="BE31" s="21" t="str">
        <f t="shared" si="12"/>
        <v xml:space="preserve"> </v>
      </c>
      <c r="BF31" s="21" t="str">
        <f t="shared" si="13"/>
        <v xml:space="preserve"> </v>
      </c>
      <c r="BG31" s="21" t="str">
        <f t="shared" si="14"/>
        <v xml:space="preserve"> </v>
      </c>
      <c r="BH31" s="21" t="str">
        <f t="shared" si="15"/>
        <v xml:space="preserve"> </v>
      </c>
      <c r="BI31" s="21" t="str">
        <f t="shared" si="16"/>
        <v xml:space="preserve"> </v>
      </c>
      <c r="BJ31" s="55"/>
      <c r="BK31" s="55"/>
      <c r="BL31" s="55"/>
      <c r="BM31" s="55"/>
      <c r="BN31" s="55"/>
      <c r="BO31" s="55"/>
      <c r="CT31" s="147" t="s">
        <v>109</v>
      </c>
    </row>
    <row r="32" spans="1:98" s="24" customFormat="1" ht="45" customHeight="1" x14ac:dyDescent="0.35">
      <c r="A32" s="56" t="s">
        <v>110</v>
      </c>
      <c r="B32" s="57" t="s">
        <v>211</v>
      </c>
      <c r="C32" s="66">
        <f t="shared" si="3"/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66">
        <f>C32</f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9">
        <v>0</v>
      </c>
      <c r="AS32" s="49">
        <v>0</v>
      </c>
      <c r="AT32" s="49">
        <v>0</v>
      </c>
      <c r="AU32" s="49">
        <v>0</v>
      </c>
      <c r="AV32" s="49">
        <v>0</v>
      </c>
      <c r="AW32" s="155">
        <f>0</f>
        <v>0</v>
      </c>
      <c r="AX32" s="44"/>
      <c r="AY32" s="21" t="str">
        <f t="shared" si="7"/>
        <v xml:space="preserve"> </v>
      </c>
      <c r="AZ32" s="21" t="str">
        <f t="shared" si="8"/>
        <v xml:space="preserve"> </v>
      </c>
      <c r="BA32" s="21" t="str">
        <f t="shared" si="9"/>
        <v xml:space="preserve"> </v>
      </c>
      <c r="BB32" s="21" t="str">
        <f t="shared" si="10"/>
        <v xml:space="preserve"> </v>
      </c>
      <c r="BC32" s="21" t="str">
        <f t="shared" si="11"/>
        <v xml:space="preserve"> </v>
      </c>
      <c r="BD32" s="22" t="str">
        <f t="shared" si="1"/>
        <v xml:space="preserve"> </v>
      </c>
      <c r="BE32" s="21" t="str">
        <f t="shared" si="12"/>
        <v xml:space="preserve"> </v>
      </c>
      <c r="BF32" s="21" t="str">
        <f t="shared" si="13"/>
        <v xml:space="preserve"> </v>
      </c>
      <c r="BG32" s="21" t="str">
        <f t="shared" si="14"/>
        <v xml:space="preserve"> </v>
      </c>
      <c r="BH32" s="21" t="str">
        <f t="shared" si="15"/>
        <v xml:space="preserve"> </v>
      </c>
      <c r="BI32" s="21" t="str">
        <f t="shared" si="16"/>
        <v xml:space="preserve"> </v>
      </c>
      <c r="BJ32" s="55"/>
      <c r="BK32" s="55"/>
      <c r="BL32" s="55"/>
      <c r="BM32" s="55"/>
      <c r="BN32" s="55"/>
      <c r="BO32" s="55"/>
      <c r="CT32" s="147" t="s">
        <v>111</v>
      </c>
    </row>
    <row r="33" spans="1:98" s="24" customFormat="1" ht="41.25" customHeight="1" x14ac:dyDescent="0.35">
      <c r="A33" s="26" t="s">
        <v>112</v>
      </c>
      <c r="B33" s="50" t="s">
        <v>212</v>
      </c>
      <c r="C33" s="66">
        <f t="shared" si="3"/>
        <v>0</v>
      </c>
      <c r="D33" s="37">
        <f>D34+D35</f>
        <v>0</v>
      </c>
      <c r="E33" s="37">
        <f t="shared" ref="E33:AX33" si="33">E34+E35</f>
        <v>0</v>
      </c>
      <c r="F33" s="37">
        <f t="shared" si="33"/>
        <v>0</v>
      </c>
      <c r="G33" s="37">
        <f t="shared" si="33"/>
        <v>0</v>
      </c>
      <c r="H33" s="37">
        <f t="shared" si="33"/>
        <v>0</v>
      </c>
      <c r="I33" s="37">
        <f t="shared" si="33"/>
        <v>0</v>
      </c>
      <c r="J33" s="37">
        <f t="shared" si="33"/>
        <v>0</v>
      </c>
      <c r="K33" s="37">
        <f t="shared" si="33"/>
        <v>0</v>
      </c>
      <c r="L33" s="37">
        <f t="shared" si="33"/>
        <v>0</v>
      </c>
      <c r="M33" s="37">
        <f t="shared" si="33"/>
        <v>0</v>
      </c>
      <c r="N33" s="37">
        <f t="shared" si="33"/>
        <v>0</v>
      </c>
      <c r="O33" s="37">
        <f t="shared" si="33"/>
        <v>0</v>
      </c>
      <c r="P33" s="37">
        <f t="shared" si="33"/>
        <v>0</v>
      </c>
      <c r="Q33" s="37">
        <f t="shared" si="33"/>
        <v>0</v>
      </c>
      <c r="R33" s="37">
        <f t="shared" si="33"/>
        <v>0</v>
      </c>
      <c r="S33" s="37">
        <f t="shared" si="33"/>
        <v>0</v>
      </c>
      <c r="T33" s="37">
        <f t="shared" si="33"/>
        <v>0</v>
      </c>
      <c r="U33" s="37">
        <f t="shared" si="33"/>
        <v>0</v>
      </c>
      <c r="V33" s="37">
        <f t="shared" si="33"/>
        <v>0</v>
      </c>
      <c r="W33" s="37">
        <f t="shared" si="33"/>
        <v>0</v>
      </c>
      <c r="X33" s="37">
        <f t="shared" si="33"/>
        <v>0</v>
      </c>
      <c r="Y33" s="37">
        <f t="shared" si="33"/>
        <v>0</v>
      </c>
      <c r="Z33" s="37">
        <f t="shared" si="33"/>
        <v>0</v>
      </c>
      <c r="AA33" s="37">
        <f t="shared" si="33"/>
        <v>0</v>
      </c>
      <c r="AB33" s="37">
        <f t="shared" si="33"/>
        <v>0</v>
      </c>
      <c r="AC33" s="37">
        <f t="shared" si="33"/>
        <v>0</v>
      </c>
      <c r="AD33" s="37">
        <f t="shared" si="33"/>
        <v>0</v>
      </c>
      <c r="AE33" s="37">
        <f t="shared" si="33"/>
        <v>0</v>
      </c>
      <c r="AF33" s="37">
        <f t="shared" si="33"/>
        <v>0</v>
      </c>
      <c r="AG33" s="37">
        <f t="shared" si="33"/>
        <v>0</v>
      </c>
      <c r="AH33" s="37">
        <f t="shared" si="33"/>
        <v>0</v>
      </c>
      <c r="AI33" s="37">
        <f t="shared" si="33"/>
        <v>0</v>
      </c>
      <c r="AJ33" s="37">
        <f t="shared" si="33"/>
        <v>0</v>
      </c>
      <c r="AK33" s="37">
        <f t="shared" si="33"/>
        <v>0</v>
      </c>
      <c r="AL33" s="37">
        <f t="shared" si="33"/>
        <v>0</v>
      </c>
      <c r="AM33" s="37">
        <f t="shared" si="33"/>
        <v>0</v>
      </c>
      <c r="AN33" s="37">
        <f t="shared" si="33"/>
        <v>0</v>
      </c>
      <c r="AO33" s="37">
        <f t="shared" si="33"/>
        <v>0</v>
      </c>
      <c r="AP33" s="37">
        <f t="shared" si="33"/>
        <v>0</v>
      </c>
      <c r="AQ33" s="37">
        <f t="shared" si="33"/>
        <v>0</v>
      </c>
      <c r="AR33" s="66">
        <f t="shared" si="33"/>
        <v>0</v>
      </c>
      <c r="AS33" s="66">
        <f t="shared" si="33"/>
        <v>0</v>
      </c>
      <c r="AT33" s="38">
        <f t="shared" si="33"/>
        <v>0</v>
      </c>
      <c r="AU33" s="38">
        <f t="shared" si="33"/>
        <v>0</v>
      </c>
      <c r="AV33" s="38">
        <f t="shared" si="33"/>
        <v>0</v>
      </c>
      <c r="AW33" s="38">
        <f t="shared" si="33"/>
        <v>0</v>
      </c>
      <c r="AX33" s="38">
        <f t="shared" si="33"/>
        <v>0</v>
      </c>
      <c r="AY33" s="21" t="str">
        <f t="shared" si="7"/>
        <v xml:space="preserve"> </v>
      </c>
      <c r="AZ33" s="21" t="str">
        <f t="shared" si="8"/>
        <v xml:space="preserve"> </v>
      </c>
      <c r="BA33" s="21" t="str">
        <f t="shared" si="9"/>
        <v xml:space="preserve"> </v>
      </c>
      <c r="BB33" s="21" t="str">
        <f t="shared" si="10"/>
        <v xml:space="preserve"> </v>
      </c>
      <c r="BC33" s="21" t="str">
        <f t="shared" si="11"/>
        <v xml:space="preserve"> </v>
      </c>
      <c r="BD33" s="22" t="str">
        <f t="shared" si="1"/>
        <v xml:space="preserve"> </v>
      </c>
      <c r="BE33" s="21" t="str">
        <f t="shared" si="12"/>
        <v xml:space="preserve"> </v>
      </c>
      <c r="BF33" s="21" t="str">
        <f t="shared" si="13"/>
        <v xml:space="preserve"> </v>
      </c>
      <c r="BG33" s="21" t="str">
        <f t="shared" si="14"/>
        <v xml:space="preserve"> </v>
      </c>
      <c r="BH33" s="21" t="str">
        <f t="shared" si="15"/>
        <v xml:space="preserve"> </v>
      </c>
      <c r="BI33" s="21" t="str">
        <f t="shared" si="16"/>
        <v xml:space="preserve"> </v>
      </c>
      <c r="BJ33" s="55"/>
      <c r="BK33" s="55"/>
      <c r="BL33" s="55"/>
      <c r="BM33" s="55"/>
      <c r="BN33" s="55"/>
      <c r="BO33" s="55"/>
      <c r="CT33" s="147" t="s">
        <v>113</v>
      </c>
    </row>
    <row r="34" spans="1:98" s="24" customFormat="1" ht="45" customHeight="1" x14ac:dyDescent="0.35">
      <c r="A34" s="56" t="s">
        <v>114</v>
      </c>
      <c r="B34" s="57" t="s">
        <v>213</v>
      </c>
      <c r="C34" s="66">
        <f t="shared" si="3"/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  <c r="AQ34" s="48">
        <v>0</v>
      </c>
      <c r="AR34" s="150"/>
      <c r="AS34" s="150"/>
      <c r="AT34" s="49">
        <v>0</v>
      </c>
      <c r="AU34" s="49">
        <v>0</v>
      </c>
      <c r="AV34" s="49">
        <v>0</v>
      </c>
      <c r="AW34" s="155">
        <f>0</f>
        <v>0</v>
      </c>
      <c r="AX34" s="44"/>
      <c r="AY34" s="21" t="str">
        <f t="shared" si="7"/>
        <v xml:space="preserve"> </v>
      </c>
      <c r="AZ34" s="21" t="str">
        <f t="shared" si="8"/>
        <v xml:space="preserve"> </v>
      </c>
      <c r="BA34" s="21" t="str">
        <f t="shared" si="9"/>
        <v xml:space="preserve"> </v>
      </c>
      <c r="BB34" s="21" t="str">
        <f t="shared" si="10"/>
        <v xml:space="preserve"> </v>
      </c>
      <c r="BC34" s="21" t="str">
        <f t="shared" si="11"/>
        <v xml:space="preserve"> </v>
      </c>
      <c r="BD34" s="22" t="str">
        <f t="shared" si="1"/>
        <v xml:space="preserve"> </v>
      </c>
      <c r="BE34" s="21" t="str">
        <f t="shared" si="12"/>
        <v xml:space="preserve"> </v>
      </c>
      <c r="BF34" s="21" t="str">
        <f t="shared" si="13"/>
        <v xml:space="preserve"> </v>
      </c>
      <c r="BG34" s="21" t="str">
        <f t="shared" si="14"/>
        <v xml:space="preserve"> </v>
      </c>
      <c r="BH34" s="21" t="str">
        <f t="shared" si="15"/>
        <v xml:space="preserve"> </v>
      </c>
      <c r="BI34" s="21" t="str">
        <f t="shared" si="16"/>
        <v xml:space="preserve"> </v>
      </c>
      <c r="BJ34" s="66" t="str">
        <f>IF(AR34+AS34=C34," ","GRESEALA")</f>
        <v xml:space="preserve"> </v>
      </c>
      <c r="BK34" s="55"/>
      <c r="BL34" s="55"/>
      <c r="BM34" s="55"/>
      <c r="BN34" s="55"/>
      <c r="BO34" s="55"/>
      <c r="CT34" s="147" t="s">
        <v>115</v>
      </c>
    </row>
    <row r="35" spans="1:98" s="24" customFormat="1" ht="45" customHeight="1" x14ac:dyDescent="0.35">
      <c r="A35" s="56" t="s">
        <v>116</v>
      </c>
      <c r="B35" s="57" t="s">
        <v>214</v>
      </c>
      <c r="C35" s="66">
        <f t="shared" si="3"/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  <c r="AQ35" s="48">
        <v>0</v>
      </c>
      <c r="AR35" s="150"/>
      <c r="AS35" s="150"/>
      <c r="AT35" s="49">
        <v>0</v>
      </c>
      <c r="AU35" s="49">
        <v>0</v>
      </c>
      <c r="AV35" s="49">
        <v>0</v>
      </c>
      <c r="AW35" s="155">
        <f>0</f>
        <v>0</v>
      </c>
      <c r="AX35" s="44"/>
      <c r="AY35" s="21" t="str">
        <f t="shared" si="7"/>
        <v xml:space="preserve"> </v>
      </c>
      <c r="AZ35" s="21" t="str">
        <f t="shared" si="8"/>
        <v xml:space="preserve"> </v>
      </c>
      <c r="BA35" s="21" t="str">
        <f t="shared" si="9"/>
        <v xml:space="preserve"> </v>
      </c>
      <c r="BB35" s="21" t="str">
        <f t="shared" si="10"/>
        <v xml:space="preserve"> </v>
      </c>
      <c r="BC35" s="21" t="str">
        <f t="shared" si="11"/>
        <v xml:space="preserve"> </v>
      </c>
      <c r="BD35" s="22" t="str">
        <f t="shared" si="1"/>
        <v xml:space="preserve"> </v>
      </c>
      <c r="BE35" s="21" t="str">
        <f t="shared" si="12"/>
        <v xml:space="preserve"> </v>
      </c>
      <c r="BF35" s="21" t="str">
        <f t="shared" si="13"/>
        <v xml:space="preserve"> </v>
      </c>
      <c r="BG35" s="21" t="str">
        <f t="shared" si="14"/>
        <v xml:space="preserve"> </v>
      </c>
      <c r="BH35" s="21" t="str">
        <f t="shared" si="15"/>
        <v xml:space="preserve"> </v>
      </c>
      <c r="BI35" s="21" t="str">
        <f t="shared" si="16"/>
        <v xml:space="preserve"> </v>
      </c>
      <c r="BJ35" s="66" t="str">
        <f>IF(AR35+AS35=C35," ","GRESEALA")</f>
        <v xml:space="preserve"> </v>
      </c>
      <c r="BK35" s="55"/>
      <c r="BL35" s="55"/>
      <c r="BM35" s="55"/>
      <c r="BN35" s="55"/>
      <c r="BO35" s="55"/>
      <c r="CT35" s="147" t="s">
        <v>117</v>
      </c>
    </row>
    <row r="36" spans="1:98" s="24" customFormat="1" ht="41.25" customHeight="1" x14ac:dyDescent="0.35">
      <c r="A36" s="26" t="s">
        <v>118</v>
      </c>
      <c r="B36" s="50" t="s">
        <v>215</v>
      </c>
      <c r="C36" s="36">
        <f t="shared" si="3"/>
        <v>0</v>
      </c>
      <c r="D36" s="37">
        <f>D37+D38</f>
        <v>0</v>
      </c>
      <c r="E36" s="37">
        <f t="shared" ref="E36:AW36" si="34">E37+E38</f>
        <v>0</v>
      </c>
      <c r="F36" s="37">
        <f t="shared" si="34"/>
        <v>0</v>
      </c>
      <c r="G36" s="37">
        <f t="shared" si="34"/>
        <v>0</v>
      </c>
      <c r="H36" s="37">
        <f t="shared" si="34"/>
        <v>0</v>
      </c>
      <c r="I36" s="37">
        <f t="shared" si="34"/>
        <v>0</v>
      </c>
      <c r="J36" s="37">
        <f t="shared" si="34"/>
        <v>0</v>
      </c>
      <c r="K36" s="37">
        <f t="shared" si="34"/>
        <v>0</v>
      </c>
      <c r="L36" s="37">
        <f t="shared" si="34"/>
        <v>0</v>
      </c>
      <c r="M36" s="37">
        <f t="shared" si="34"/>
        <v>0</v>
      </c>
      <c r="N36" s="37">
        <f t="shared" si="34"/>
        <v>0</v>
      </c>
      <c r="O36" s="37">
        <f t="shared" si="34"/>
        <v>0</v>
      </c>
      <c r="P36" s="37">
        <f t="shared" si="34"/>
        <v>0</v>
      </c>
      <c r="Q36" s="37">
        <f t="shared" si="34"/>
        <v>0</v>
      </c>
      <c r="R36" s="37">
        <f t="shared" si="34"/>
        <v>0</v>
      </c>
      <c r="S36" s="37">
        <f t="shared" si="34"/>
        <v>0</v>
      </c>
      <c r="T36" s="37">
        <f t="shared" si="34"/>
        <v>0</v>
      </c>
      <c r="U36" s="37">
        <f t="shared" si="34"/>
        <v>0</v>
      </c>
      <c r="V36" s="37">
        <f t="shared" si="34"/>
        <v>0</v>
      </c>
      <c r="W36" s="37">
        <f t="shared" si="34"/>
        <v>0</v>
      </c>
      <c r="X36" s="37">
        <f t="shared" si="34"/>
        <v>0</v>
      </c>
      <c r="Y36" s="37">
        <f t="shared" si="34"/>
        <v>0</v>
      </c>
      <c r="Z36" s="37">
        <f t="shared" si="34"/>
        <v>0</v>
      </c>
      <c r="AA36" s="37">
        <f t="shared" si="34"/>
        <v>0</v>
      </c>
      <c r="AB36" s="37">
        <f t="shared" si="34"/>
        <v>0</v>
      </c>
      <c r="AC36" s="37">
        <f t="shared" si="34"/>
        <v>0</v>
      </c>
      <c r="AD36" s="37">
        <f t="shared" si="34"/>
        <v>0</v>
      </c>
      <c r="AE36" s="37">
        <f t="shared" si="34"/>
        <v>0</v>
      </c>
      <c r="AF36" s="37">
        <f t="shared" si="34"/>
        <v>0</v>
      </c>
      <c r="AG36" s="37">
        <f t="shared" si="34"/>
        <v>0</v>
      </c>
      <c r="AH36" s="37">
        <f t="shared" si="34"/>
        <v>0</v>
      </c>
      <c r="AI36" s="37">
        <f t="shared" si="34"/>
        <v>0</v>
      </c>
      <c r="AJ36" s="37">
        <f t="shared" si="34"/>
        <v>0</v>
      </c>
      <c r="AK36" s="37">
        <f t="shared" si="34"/>
        <v>0</v>
      </c>
      <c r="AL36" s="37">
        <f t="shared" si="34"/>
        <v>0</v>
      </c>
      <c r="AM36" s="37">
        <f t="shared" si="34"/>
        <v>0</v>
      </c>
      <c r="AN36" s="37">
        <f t="shared" si="34"/>
        <v>0</v>
      </c>
      <c r="AO36" s="37">
        <f t="shared" si="34"/>
        <v>0</v>
      </c>
      <c r="AP36" s="37">
        <f t="shared" si="34"/>
        <v>0</v>
      </c>
      <c r="AQ36" s="37">
        <f t="shared" si="34"/>
        <v>0</v>
      </c>
      <c r="AR36" s="38">
        <f t="shared" si="34"/>
        <v>0</v>
      </c>
      <c r="AS36" s="38">
        <f t="shared" si="34"/>
        <v>0</v>
      </c>
      <c r="AT36" s="38">
        <f t="shared" si="34"/>
        <v>0</v>
      </c>
      <c r="AU36" s="38">
        <f t="shared" si="34"/>
        <v>0</v>
      </c>
      <c r="AV36" s="38">
        <f t="shared" si="34"/>
        <v>0</v>
      </c>
      <c r="AW36" s="38">
        <f t="shared" si="34"/>
        <v>0</v>
      </c>
      <c r="AX36" s="30"/>
      <c r="AY36" s="21" t="str">
        <f t="shared" si="7"/>
        <v xml:space="preserve"> </v>
      </c>
      <c r="AZ36" s="21" t="str">
        <f t="shared" si="8"/>
        <v xml:space="preserve"> </v>
      </c>
      <c r="BA36" s="21" t="str">
        <f t="shared" si="9"/>
        <v xml:space="preserve"> </v>
      </c>
      <c r="BB36" s="21" t="str">
        <f t="shared" si="10"/>
        <v xml:space="preserve"> </v>
      </c>
      <c r="BC36" s="21" t="str">
        <f t="shared" si="11"/>
        <v xml:space="preserve"> </v>
      </c>
      <c r="BD36" s="22" t="str">
        <f t="shared" si="1"/>
        <v xml:space="preserve"> </v>
      </c>
      <c r="BE36" s="21" t="str">
        <f t="shared" si="12"/>
        <v xml:space="preserve"> </v>
      </c>
      <c r="BF36" s="21" t="str">
        <f t="shared" si="13"/>
        <v xml:space="preserve"> </v>
      </c>
      <c r="BG36" s="21" t="str">
        <f t="shared" si="14"/>
        <v xml:space="preserve"> </v>
      </c>
      <c r="BH36" s="21" t="str">
        <f t="shared" si="15"/>
        <v xml:space="preserve"> </v>
      </c>
      <c r="BI36" s="21" t="str">
        <f t="shared" si="16"/>
        <v xml:space="preserve"> </v>
      </c>
      <c r="BJ36" s="55"/>
      <c r="BK36" s="55"/>
      <c r="BL36" s="55"/>
      <c r="BM36" s="55"/>
      <c r="BN36" s="55"/>
      <c r="BO36" s="55"/>
      <c r="CT36" s="147"/>
    </row>
    <row r="37" spans="1:98" s="24" customFormat="1" ht="41.25" customHeight="1" x14ac:dyDescent="0.35">
      <c r="A37" s="56" t="s">
        <v>119</v>
      </c>
      <c r="B37" s="57" t="s">
        <v>216</v>
      </c>
      <c r="C37" s="47">
        <f t="shared" si="3"/>
        <v>0</v>
      </c>
      <c r="D37" s="151">
        <v>0</v>
      </c>
      <c r="E37" s="151">
        <v>0</v>
      </c>
      <c r="F37" s="151">
        <v>0</v>
      </c>
      <c r="G37" s="151">
        <v>0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1">
        <v>0</v>
      </c>
      <c r="S37" s="151">
        <v>0</v>
      </c>
      <c r="T37" s="151">
        <v>0</v>
      </c>
      <c r="U37" s="151">
        <v>0</v>
      </c>
      <c r="V37" s="151">
        <v>0</v>
      </c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  <c r="AG37" s="151">
        <v>0</v>
      </c>
      <c r="AH37" s="151">
        <v>0</v>
      </c>
      <c r="AI37" s="151">
        <v>0</v>
      </c>
      <c r="AJ37" s="151">
        <v>0</v>
      </c>
      <c r="AK37" s="151">
        <v>0</v>
      </c>
      <c r="AL37" s="151">
        <v>0</v>
      </c>
      <c r="AM37" s="151">
        <v>0</v>
      </c>
      <c r="AN37" s="151">
        <v>0</v>
      </c>
      <c r="AO37" s="151">
        <v>0</v>
      </c>
      <c r="AP37" s="151">
        <v>0</v>
      </c>
      <c r="AQ37" s="151">
        <v>0</v>
      </c>
      <c r="AR37" s="152">
        <v>0</v>
      </c>
      <c r="AS37" s="152">
        <v>0</v>
      </c>
      <c r="AT37" s="152">
        <v>0</v>
      </c>
      <c r="AU37" s="152">
        <v>0</v>
      </c>
      <c r="AV37" s="152">
        <v>0</v>
      </c>
      <c r="AW37" s="152">
        <v>0</v>
      </c>
      <c r="AX37" s="152"/>
      <c r="AY37" s="21" t="str">
        <f t="shared" si="7"/>
        <v xml:space="preserve"> </v>
      </c>
      <c r="AZ37" s="21" t="str">
        <f t="shared" si="8"/>
        <v xml:space="preserve"> </v>
      </c>
      <c r="BA37" s="21" t="str">
        <f t="shared" si="9"/>
        <v xml:space="preserve"> </v>
      </c>
      <c r="BB37" s="21" t="str">
        <f t="shared" si="10"/>
        <v xml:space="preserve"> </v>
      </c>
      <c r="BC37" s="21" t="str">
        <f t="shared" si="11"/>
        <v xml:space="preserve"> </v>
      </c>
      <c r="BD37" s="22" t="str">
        <f t="shared" si="1"/>
        <v xml:space="preserve"> </v>
      </c>
      <c r="BE37" s="21" t="str">
        <f t="shared" si="12"/>
        <v xml:space="preserve"> </v>
      </c>
      <c r="BF37" s="21" t="str">
        <f t="shared" si="13"/>
        <v xml:space="preserve"> </v>
      </c>
      <c r="BG37" s="21" t="str">
        <f t="shared" si="14"/>
        <v xml:space="preserve"> </v>
      </c>
      <c r="BH37" s="21" t="str">
        <f t="shared" si="15"/>
        <v xml:space="preserve"> </v>
      </c>
      <c r="BI37" s="21" t="str">
        <f t="shared" si="16"/>
        <v xml:space="preserve"> </v>
      </c>
      <c r="BJ37" s="55"/>
      <c r="BK37" s="55"/>
      <c r="BL37" s="55"/>
      <c r="BM37" s="55"/>
      <c r="BN37" s="55"/>
      <c r="BO37" s="55"/>
      <c r="CT37" s="153"/>
    </row>
    <row r="38" spans="1:98" s="24" customFormat="1" ht="45" customHeight="1" x14ac:dyDescent="0.35">
      <c r="A38" s="56" t="s">
        <v>120</v>
      </c>
      <c r="B38" s="57" t="s">
        <v>217</v>
      </c>
      <c r="C38" s="47">
        <f t="shared" si="3"/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9">
        <v>0</v>
      </c>
      <c r="AS38" s="49">
        <v>0</v>
      </c>
      <c r="AT38" s="49">
        <v>0</v>
      </c>
      <c r="AU38" s="49">
        <v>0</v>
      </c>
      <c r="AV38" s="49">
        <v>0</v>
      </c>
      <c r="AW38" s="49">
        <v>0</v>
      </c>
      <c r="AX38" s="44"/>
      <c r="AY38" s="21" t="str">
        <f t="shared" si="7"/>
        <v xml:space="preserve"> </v>
      </c>
      <c r="AZ38" s="21" t="str">
        <f t="shared" si="8"/>
        <v xml:space="preserve"> </v>
      </c>
      <c r="BA38" s="21" t="str">
        <f t="shared" si="9"/>
        <v xml:space="preserve"> </v>
      </c>
      <c r="BB38" s="21" t="str">
        <f t="shared" si="10"/>
        <v xml:space="preserve"> </v>
      </c>
      <c r="BC38" s="21" t="str">
        <f t="shared" si="11"/>
        <v xml:space="preserve"> </v>
      </c>
      <c r="BD38" s="22" t="str">
        <f t="shared" si="1"/>
        <v xml:space="preserve"> </v>
      </c>
      <c r="BE38" s="21" t="str">
        <f t="shared" si="12"/>
        <v xml:space="preserve"> </v>
      </c>
      <c r="BF38" s="21" t="str">
        <f t="shared" si="13"/>
        <v xml:space="preserve"> </v>
      </c>
      <c r="BG38" s="21" t="str">
        <f t="shared" si="14"/>
        <v xml:space="preserve"> </v>
      </c>
      <c r="BH38" s="21" t="str">
        <f t="shared" si="15"/>
        <v xml:space="preserve"> </v>
      </c>
      <c r="BI38" s="21" t="str">
        <f t="shared" si="16"/>
        <v xml:space="preserve"> </v>
      </c>
      <c r="BJ38" s="55"/>
      <c r="BK38" s="55"/>
      <c r="BL38" s="55"/>
      <c r="BM38" s="55"/>
      <c r="BN38" s="55"/>
      <c r="BO38" s="55"/>
      <c r="CT38" s="147"/>
    </row>
    <row r="39" spans="1:98" s="24" customFormat="1" ht="107.25" customHeight="1" x14ac:dyDescent="0.35">
      <c r="A39" s="26" t="s">
        <v>121</v>
      </c>
      <c r="B39" s="50" t="s">
        <v>218</v>
      </c>
      <c r="C39" s="66">
        <f t="shared" si="3"/>
        <v>0</v>
      </c>
      <c r="D39" s="37">
        <f>D40+D41</f>
        <v>0</v>
      </c>
      <c r="E39" s="37">
        <f t="shared" ref="E39:AV39" si="35">E40+E41</f>
        <v>0</v>
      </c>
      <c r="F39" s="37">
        <f t="shared" si="35"/>
        <v>0</v>
      </c>
      <c r="G39" s="37">
        <f t="shared" si="35"/>
        <v>0</v>
      </c>
      <c r="H39" s="37">
        <f t="shared" si="35"/>
        <v>0</v>
      </c>
      <c r="I39" s="37">
        <f t="shared" si="35"/>
        <v>0</v>
      </c>
      <c r="J39" s="37">
        <f t="shared" si="35"/>
        <v>0</v>
      </c>
      <c r="K39" s="37">
        <f t="shared" si="35"/>
        <v>0</v>
      </c>
      <c r="L39" s="37">
        <f t="shared" si="35"/>
        <v>0</v>
      </c>
      <c r="M39" s="37">
        <f t="shared" si="35"/>
        <v>0</v>
      </c>
      <c r="N39" s="37">
        <f t="shared" si="35"/>
        <v>0</v>
      </c>
      <c r="O39" s="37">
        <f t="shared" si="35"/>
        <v>0</v>
      </c>
      <c r="P39" s="37">
        <f t="shared" si="35"/>
        <v>0</v>
      </c>
      <c r="Q39" s="37">
        <f t="shared" si="35"/>
        <v>0</v>
      </c>
      <c r="R39" s="37">
        <f t="shared" si="35"/>
        <v>0</v>
      </c>
      <c r="S39" s="37">
        <f t="shared" si="35"/>
        <v>0</v>
      </c>
      <c r="T39" s="37">
        <f t="shared" si="35"/>
        <v>0</v>
      </c>
      <c r="U39" s="37">
        <f t="shared" si="35"/>
        <v>0</v>
      </c>
      <c r="V39" s="37">
        <f t="shared" si="35"/>
        <v>0</v>
      </c>
      <c r="W39" s="37">
        <f t="shared" si="35"/>
        <v>0</v>
      </c>
      <c r="X39" s="37">
        <f t="shared" si="35"/>
        <v>0</v>
      </c>
      <c r="Y39" s="37">
        <f t="shared" si="35"/>
        <v>0</v>
      </c>
      <c r="Z39" s="37">
        <f t="shared" si="35"/>
        <v>0</v>
      </c>
      <c r="AA39" s="37">
        <f t="shared" si="35"/>
        <v>0</v>
      </c>
      <c r="AB39" s="37">
        <f t="shared" si="35"/>
        <v>0</v>
      </c>
      <c r="AC39" s="37">
        <f t="shared" si="35"/>
        <v>0</v>
      </c>
      <c r="AD39" s="37">
        <f t="shared" si="35"/>
        <v>0</v>
      </c>
      <c r="AE39" s="37">
        <f t="shared" si="35"/>
        <v>0</v>
      </c>
      <c r="AF39" s="37">
        <f t="shared" si="35"/>
        <v>0</v>
      </c>
      <c r="AG39" s="37">
        <f t="shared" si="35"/>
        <v>0</v>
      </c>
      <c r="AH39" s="37">
        <f t="shared" si="35"/>
        <v>0</v>
      </c>
      <c r="AI39" s="37">
        <f t="shared" si="35"/>
        <v>0</v>
      </c>
      <c r="AJ39" s="37">
        <f t="shared" si="35"/>
        <v>0</v>
      </c>
      <c r="AK39" s="37">
        <f t="shared" si="35"/>
        <v>0</v>
      </c>
      <c r="AL39" s="37">
        <f t="shared" si="35"/>
        <v>0</v>
      </c>
      <c r="AM39" s="66">
        <f t="shared" si="35"/>
        <v>0</v>
      </c>
      <c r="AN39" s="66">
        <f t="shared" si="35"/>
        <v>0</v>
      </c>
      <c r="AO39" s="66">
        <f t="shared" si="35"/>
        <v>0</v>
      </c>
      <c r="AP39" s="66">
        <f t="shared" si="35"/>
        <v>0</v>
      </c>
      <c r="AQ39" s="37">
        <f t="shared" si="35"/>
        <v>0</v>
      </c>
      <c r="AR39" s="37">
        <f t="shared" si="35"/>
        <v>0</v>
      </c>
      <c r="AS39" s="37">
        <f t="shared" si="35"/>
        <v>0</v>
      </c>
      <c r="AT39" s="37">
        <f t="shared" si="35"/>
        <v>0</v>
      </c>
      <c r="AU39" s="37">
        <f t="shared" si="35"/>
        <v>0</v>
      </c>
      <c r="AV39" s="37">
        <f t="shared" si="35"/>
        <v>0</v>
      </c>
      <c r="AW39" s="146">
        <f>0</f>
        <v>0</v>
      </c>
      <c r="AX39" s="30"/>
      <c r="AY39" s="21" t="str">
        <f t="shared" si="7"/>
        <v xml:space="preserve"> </v>
      </c>
      <c r="AZ39" s="21" t="str">
        <f t="shared" si="8"/>
        <v xml:space="preserve"> </v>
      </c>
      <c r="BA39" s="21" t="str">
        <f t="shared" si="9"/>
        <v xml:space="preserve"> </v>
      </c>
      <c r="BB39" s="21" t="str">
        <f t="shared" si="10"/>
        <v xml:space="preserve"> </v>
      </c>
      <c r="BC39" s="21" t="str">
        <f t="shared" si="11"/>
        <v xml:space="preserve"> </v>
      </c>
      <c r="BD39" s="22" t="str">
        <f t="shared" si="1"/>
        <v xml:space="preserve"> </v>
      </c>
      <c r="BE39" s="21" t="str">
        <f t="shared" si="12"/>
        <v xml:space="preserve"> </v>
      </c>
      <c r="BF39" s="21" t="str">
        <f t="shared" si="13"/>
        <v xml:space="preserve"> </v>
      </c>
      <c r="BG39" s="21" t="str">
        <f t="shared" si="14"/>
        <v xml:space="preserve"> </v>
      </c>
      <c r="BH39" s="21" t="str">
        <f t="shared" si="15"/>
        <v xml:space="preserve"> </v>
      </c>
      <c r="BI39" s="21" t="str">
        <f t="shared" si="16"/>
        <v xml:space="preserve"> </v>
      </c>
      <c r="BJ39" s="55"/>
      <c r="BK39" s="55"/>
      <c r="BL39" s="55"/>
      <c r="BM39" s="55"/>
      <c r="BN39" s="55"/>
      <c r="BO39" s="55"/>
      <c r="CT39" s="147"/>
    </row>
    <row r="40" spans="1:98" s="24" customFormat="1" ht="108.75" customHeight="1" x14ac:dyDescent="0.35">
      <c r="A40" s="56" t="s">
        <v>122</v>
      </c>
      <c r="B40" s="57" t="s">
        <v>219</v>
      </c>
      <c r="C40" s="66">
        <f t="shared" si="3"/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1">
        <v>0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  <c r="AA40" s="151">
        <v>0</v>
      </c>
      <c r="AB40" s="151">
        <v>0</v>
      </c>
      <c r="AC40" s="151">
        <v>0</v>
      </c>
      <c r="AD40" s="151">
        <v>0</v>
      </c>
      <c r="AE40" s="151">
        <v>0</v>
      </c>
      <c r="AF40" s="151">
        <v>0</v>
      </c>
      <c r="AG40" s="151">
        <v>0</v>
      </c>
      <c r="AH40" s="151">
        <v>0</v>
      </c>
      <c r="AI40" s="151">
        <v>0</v>
      </c>
      <c r="AJ40" s="151">
        <v>0</v>
      </c>
      <c r="AK40" s="151">
        <v>0</v>
      </c>
      <c r="AL40" s="151">
        <v>0</v>
      </c>
      <c r="AM40" s="150"/>
      <c r="AN40" s="150"/>
      <c r="AO40" s="150"/>
      <c r="AP40" s="150"/>
      <c r="AQ40" s="151">
        <v>0</v>
      </c>
      <c r="AR40" s="152">
        <v>0</v>
      </c>
      <c r="AS40" s="152">
        <v>0</v>
      </c>
      <c r="AT40" s="152">
        <v>0</v>
      </c>
      <c r="AU40" s="152">
        <v>0</v>
      </c>
      <c r="AV40" s="152">
        <v>0</v>
      </c>
      <c r="AW40" s="146">
        <f>0</f>
        <v>0</v>
      </c>
      <c r="AX40" s="152"/>
      <c r="AY40" s="21" t="str">
        <f t="shared" si="7"/>
        <v xml:space="preserve"> </v>
      </c>
      <c r="AZ40" s="21" t="str">
        <f t="shared" si="8"/>
        <v xml:space="preserve"> </v>
      </c>
      <c r="BA40" s="21" t="str">
        <f t="shared" si="9"/>
        <v xml:space="preserve"> </v>
      </c>
      <c r="BB40" s="21" t="str">
        <f t="shared" si="10"/>
        <v xml:space="preserve"> </v>
      </c>
      <c r="BC40" s="21" t="str">
        <f t="shared" si="11"/>
        <v xml:space="preserve"> </v>
      </c>
      <c r="BD40" s="22" t="str">
        <f t="shared" si="1"/>
        <v xml:space="preserve"> </v>
      </c>
      <c r="BE40" s="21" t="str">
        <f t="shared" si="12"/>
        <v xml:space="preserve"> </v>
      </c>
      <c r="BF40" s="21" t="str">
        <f t="shared" si="13"/>
        <v xml:space="preserve"> </v>
      </c>
      <c r="BG40" s="21" t="str">
        <f t="shared" si="14"/>
        <v xml:space="preserve"> </v>
      </c>
      <c r="BH40" s="21" t="str">
        <f t="shared" si="15"/>
        <v xml:space="preserve"> </v>
      </c>
      <c r="BI40" s="21" t="str">
        <f t="shared" si="16"/>
        <v xml:space="preserve"> </v>
      </c>
      <c r="BJ40" s="66" t="str">
        <f>IF(AM40+AN40+AO40+AP40=C40," ","GRESEALA")</f>
        <v xml:space="preserve"> </v>
      </c>
      <c r="BK40" s="55"/>
      <c r="BL40" s="55"/>
      <c r="BM40" s="55"/>
      <c r="BN40" s="55"/>
      <c r="BO40" s="55"/>
      <c r="CT40" s="153"/>
    </row>
    <row r="41" spans="1:98" s="24" customFormat="1" ht="109.5" customHeight="1" x14ac:dyDescent="0.35">
      <c r="A41" s="56" t="s">
        <v>123</v>
      </c>
      <c r="B41" s="57" t="s">
        <v>220</v>
      </c>
      <c r="C41" s="66">
        <f t="shared" si="3"/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150"/>
      <c r="AN41" s="150"/>
      <c r="AO41" s="150"/>
      <c r="AP41" s="150"/>
      <c r="AQ41" s="48">
        <v>0</v>
      </c>
      <c r="AR41" s="49">
        <v>0</v>
      </c>
      <c r="AS41" s="49">
        <v>0</v>
      </c>
      <c r="AT41" s="49">
        <v>0</v>
      </c>
      <c r="AU41" s="49">
        <v>0</v>
      </c>
      <c r="AV41" s="49">
        <v>0</v>
      </c>
      <c r="AW41" s="155">
        <f>0</f>
        <v>0</v>
      </c>
      <c r="AX41" s="44"/>
      <c r="AY41" s="21" t="str">
        <f t="shared" si="7"/>
        <v xml:space="preserve"> </v>
      </c>
      <c r="AZ41" s="21" t="str">
        <f t="shared" si="8"/>
        <v xml:space="preserve"> </v>
      </c>
      <c r="BA41" s="21" t="str">
        <f t="shared" si="9"/>
        <v xml:space="preserve"> </v>
      </c>
      <c r="BB41" s="21" t="str">
        <f t="shared" si="10"/>
        <v xml:space="preserve"> </v>
      </c>
      <c r="BC41" s="21" t="str">
        <f t="shared" si="11"/>
        <v xml:space="preserve"> </v>
      </c>
      <c r="BD41" s="22" t="str">
        <f t="shared" si="1"/>
        <v xml:space="preserve"> </v>
      </c>
      <c r="BE41" s="21" t="str">
        <f t="shared" si="12"/>
        <v xml:space="preserve"> </v>
      </c>
      <c r="BF41" s="21" t="str">
        <f t="shared" si="13"/>
        <v xml:space="preserve"> </v>
      </c>
      <c r="BG41" s="21" t="str">
        <f t="shared" si="14"/>
        <v xml:space="preserve"> </v>
      </c>
      <c r="BH41" s="21" t="str">
        <f t="shared" si="15"/>
        <v xml:space="preserve"> </v>
      </c>
      <c r="BI41" s="21" t="str">
        <f t="shared" si="16"/>
        <v xml:space="preserve"> </v>
      </c>
      <c r="BJ41" s="66" t="str">
        <f>IF(AM41+AN41+AO41+AP41=C41," ","GRESEALA")</f>
        <v xml:space="preserve"> </v>
      </c>
      <c r="BK41" s="55"/>
      <c r="BL41" s="55"/>
      <c r="BM41" s="55"/>
      <c r="BN41" s="55"/>
      <c r="BO41" s="55"/>
      <c r="CT41" s="147"/>
    </row>
    <row r="42" spans="1:98" s="24" customFormat="1" ht="42" customHeight="1" x14ac:dyDescent="0.35">
      <c r="A42" s="26" t="s">
        <v>184</v>
      </c>
      <c r="B42" s="50" t="s">
        <v>230</v>
      </c>
      <c r="C42" s="37">
        <f t="shared" ref="C42:C44" si="36">N42+O42</f>
        <v>0</v>
      </c>
      <c r="D42" s="37">
        <f>D43+D44</f>
        <v>0</v>
      </c>
      <c r="E42" s="37">
        <f t="shared" ref="E42:AV42" si="37">E43+E44</f>
        <v>0</v>
      </c>
      <c r="F42" s="37">
        <f t="shared" si="37"/>
        <v>0</v>
      </c>
      <c r="G42" s="37">
        <f t="shared" si="37"/>
        <v>0</v>
      </c>
      <c r="H42" s="37">
        <f t="shared" si="37"/>
        <v>0</v>
      </c>
      <c r="I42" s="37">
        <f t="shared" si="37"/>
        <v>0</v>
      </c>
      <c r="J42" s="37">
        <f t="shared" si="37"/>
        <v>0</v>
      </c>
      <c r="K42" s="37">
        <f t="shared" si="37"/>
        <v>0</v>
      </c>
      <c r="L42" s="37">
        <f t="shared" si="37"/>
        <v>0</v>
      </c>
      <c r="M42" s="37">
        <f t="shared" si="37"/>
        <v>0</v>
      </c>
      <c r="N42" s="37">
        <f t="shared" si="37"/>
        <v>0</v>
      </c>
      <c r="O42" s="37">
        <f t="shared" si="37"/>
        <v>0</v>
      </c>
      <c r="P42" s="37">
        <f t="shared" si="37"/>
        <v>0</v>
      </c>
      <c r="Q42" s="37">
        <f t="shared" si="37"/>
        <v>0</v>
      </c>
      <c r="R42" s="37">
        <f t="shared" si="37"/>
        <v>0</v>
      </c>
      <c r="S42" s="37">
        <f t="shared" si="37"/>
        <v>0</v>
      </c>
      <c r="T42" s="37">
        <f t="shared" si="37"/>
        <v>0</v>
      </c>
      <c r="U42" s="37">
        <f t="shared" si="37"/>
        <v>0</v>
      </c>
      <c r="V42" s="37">
        <f t="shared" si="37"/>
        <v>0</v>
      </c>
      <c r="W42" s="37">
        <f t="shared" si="37"/>
        <v>0</v>
      </c>
      <c r="X42" s="37">
        <f t="shared" si="37"/>
        <v>0</v>
      </c>
      <c r="Y42" s="37">
        <f t="shared" si="37"/>
        <v>0</v>
      </c>
      <c r="Z42" s="37">
        <f t="shared" si="37"/>
        <v>0</v>
      </c>
      <c r="AA42" s="37">
        <f t="shared" si="37"/>
        <v>0</v>
      </c>
      <c r="AB42" s="37">
        <f t="shared" si="37"/>
        <v>0</v>
      </c>
      <c r="AC42" s="37">
        <f t="shared" si="37"/>
        <v>0</v>
      </c>
      <c r="AD42" s="37">
        <f t="shared" si="37"/>
        <v>0</v>
      </c>
      <c r="AE42" s="37">
        <f t="shared" si="37"/>
        <v>0</v>
      </c>
      <c r="AF42" s="37">
        <f t="shared" si="37"/>
        <v>0</v>
      </c>
      <c r="AG42" s="37">
        <f t="shared" si="37"/>
        <v>0</v>
      </c>
      <c r="AH42" s="37">
        <f t="shared" si="37"/>
        <v>0</v>
      </c>
      <c r="AI42" s="37">
        <f t="shared" si="37"/>
        <v>0</v>
      </c>
      <c r="AJ42" s="37">
        <f t="shared" si="37"/>
        <v>0</v>
      </c>
      <c r="AK42" s="37">
        <f t="shared" si="37"/>
        <v>0</v>
      </c>
      <c r="AL42" s="37">
        <f t="shared" si="37"/>
        <v>0</v>
      </c>
      <c r="AM42" s="37">
        <f t="shared" si="37"/>
        <v>0</v>
      </c>
      <c r="AN42" s="37">
        <f t="shared" si="37"/>
        <v>0</v>
      </c>
      <c r="AO42" s="37">
        <f t="shared" si="37"/>
        <v>0</v>
      </c>
      <c r="AP42" s="37">
        <f t="shared" si="37"/>
        <v>0</v>
      </c>
      <c r="AQ42" s="37">
        <f t="shared" si="37"/>
        <v>0</v>
      </c>
      <c r="AR42" s="37">
        <f t="shared" si="37"/>
        <v>0</v>
      </c>
      <c r="AS42" s="37">
        <f t="shared" si="37"/>
        <v>0</v>
      </c>
      <c r="AT42" s="37">
        <f t="shared" si="37"/>
        <v>0</v>
      </c>
      <c r="AU42" s="37">
        <f t="shared" si="37"/>
        <v>0</v>
      </c>
      <c r="AV42" s="37">
        <f t="shared" si="37"/>
        <v>0</v>
      </c>
      <c r="AW42" s="146">
        <f>0</f>
        <v>0</v>
      </c>
      <c r="AX42" s="30"/>
      <c r="AY42" s="21" t="str">
        <f t="shared" ref="AY42:AY44" si="38">IF(D42+E42=C42," ","GRESEALA")</f>
        <v xml:space="preserve"> </v>
      </c>
      <c r="AZ42" s="21" t="str">
        <f t="shared" ref="AZ42:AZ44" si="39">IF(F42+H42+J42+K42+L42=C42," ","GRESEALA")</f>
        <v xml:space="preserve"> </v>
      </c>
      <c r="BA42" s="21" t="str">
        <f t="shared" ref="BA42:BA44" si="40">IF(N42+O42=C42," ","GRESEALA")</f>
        <v xml:space="preserve"> </v>
      </c>
      <c r="BB42" s="21" t="str">
        <f t="shared" ref="BB42:BB44" si="41">IF(P42+R42+S42+T42+U42+V42=C42," ","GRESEALA")</f>
        <v xml:space="preserve"> </v>
      </c>
      <c r="BC42" s="21" t="str">
        <f t="shared" ref="BC42:BC44" si="42">IF(W42+X42+Y42=C42," ","GRESEALA")</f>
        <v xml:space="preserve"> </v>
      </c>
      <c r="BD42" s="22" t="str">
        <f t="shared" ref="BD42:BD44" si="43">IF(Z42+AB42+AD42+AE42+AF42+AG42+AH42+AI42+AJ42+AK42+AL42+AM42+AN42+AO42+AP42+AQ42+AR42+AS42+AT42+AU42+AV42+AW42&gt;=C42," ","GRESEALA")</f>
        <v xml:space="preserve"> </v>
      </c>
      <c r="BE42" s="21" t="str">
        <f t="shared" ref="BE42:BE44" si="44">IF(G42&lt;=F42," ","GRESEALA")</f>
        <v xml:space="preserve"> </v>
      </c>
      <c r="BF42" s="21" t="str">
        <f t="shared" ref="BF42:BF44" si="45">IF(I42&lt;=H42," ","GRESEALA")</f>
        <v xml:space="preserve"> </v>
      </c>
      <c r="BG42" s="21" t="str">
        <f t="shared" ref="BG42:BG44" si="46">IF(M42&lt;=L42," ","GRESEALA")</f>
        <v xml:space="preserve"> </v>
      </c>
      <c r="BH42" s="21" t="str">
        <f t="shared" ref="BH42:BH44" si="47">IF(Q42&lt;=P42," ","GRESEALA")</f>
        <v xml:space="preserve"> </v>
      </c>
      <c r="BI42" s="21" t="str">
        <f t="shared" ref="BI42:BI44" si="48">IF(AW42&lt;=C42," ","GRESEALA")</f>
        <v xml:space="preserve"> </v>
      </c>
      <c r="BJ42" s="55"/>
      <c r="BK42" s="55"/>
      <c r="BL42" s="55"/>
      <c r="BM42" s="55"/>
      <c r="BN42" s="55"/>
      <c r="BO42" s="55"/>
      <c r="CT42" s="147"/>
    </row>
    <row r="43" spans="1:98" s="24" customFormat="1" ht="42.75" customHeight="1" x14ac:dyDescent="0.35">
      <c r="A43" s="56" t="s">
        <v>185</v>
      </c>
      <c r="B43" s="57" t="s">
        <v>231</v>
      </c>
      <c r="C43" s="81">
        <f t="shared" si="36"/>
        <v>0</v>
      </c>
      <c r="D43" s="151">
        <v>0</v>
      </c>
      <c r="E43" s="151">
        <v>0</v>
      </c>
      <c r="F43" s="151">
        <v>0</v>
      </c>
      <c r="G43" s="151">
        <v>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0</v>
      </c>
      <c r="Y43" s="151">
        <v>0</v>
      </c>
      <c r="Z43" s="151">
        <v>0</v>
      </c>
      <c r="AA43" s="151">
        <v>0</v>
      </c>
      <c r="AB43" s="151">
        <v>0</v>
      </c>
      <c r="AC43" s="151">
        <v>0</v>
      </c>
      <c r="AD43" s="151">
        <v>0</v>
      </c>
      <c r="AE43" s="151">
        <v>0</v>
      </c>
      <c r="AF43" s="151">
        <v>0</v>
      </c>
      <c r="AG43" s="151">
        <v>0</v>
      </c>
      <c r="AH43" s="151">
        <v>0</v>
      </c>
      <c r="AI43" s="151">
        <v>0</v>
      </c>
      <c r="AJ43" s="151">
        <v>0</v>
      </c>
      <c r="AK43" s="151">
        <v>0</v>
      </c>
      <c r="AL43" s="151">
        <v>0</v>
      </c>
      <c r="AM43" s="151">
        <v>0</v>
      </c>
      <c r="AN43" s="151">
        <v>0</v>
      </c>
      <c r="AO43" s="151">
        <v>0</v>
      </c>
      <c r="AP43" s="151">
        <v>0</v>
      </c>
      <c r="AQ43" s="151">
        <v>0</v>
      </c>
      <c r="AR43" s="152">
        <v>0</v>
      </c>
      <c r="AS43" s="152">
        <v>0</v>
      </c>
      <c r="AT43" s="152">
        <v>0</v>
      </c>
      <c r="AU43" s="152">
        <v>0</v>
      </c>
      <c r="AV43" s="154">
        <v>0</v>
      </c>
      <c r="AW43" s="146">
        <f>0</f>
        <v>0</v>
      </c>
      <c r="AX43" s="152"/>
      <c r="AY43" s="21" t="str">
        <f t="shared" si="38"/>
        <v xml:space="preserve"> </v>
      </c>
      <c r="AZ43" s="21" t="str">
        <f t="shared" si="39"/>
        <v xml:space="preserve"> </v>
      </c>
      <c r="BA43" s="21" t="str">
        <f t="shared" si="40"/>
        <v xml:space="preserve"> </v>
      </c>
      <c r="BB43" s="21" t="str">
        <f t="shared" si="41"/>
        <v xml:space="preserve"> </v>
      </c>
      <c r="BC43" s="21" t="str">
        <f t="shared" si="42"/>
        <v xml:space="preserve"> </v>
      </c>
      <c r="BD43" s="22" t="str">
        <f t="shared" si="43"/>
        <v xml:space="preserve"> </v>
      </c>
      <c r="BE43" s="21" t="str">
        <f t="shared" si="44"/>
        <v xml:space="preserve"> </v>
      </c>
      <c r="BF43" s="21" t="str">
        <f t="shared" si="45"/>
        <v xml:space="preserve"> </v>
      </c>
      <c r="BG43" s="21" t="str">
        <f t="shared" si="46"/>
        <v xml:space="preserve"> </v>
      </c>
      <c r="BH43" s="21" t="str">
        <f t="shared" si="47"/>
        <v xml:space="preserve"> </v>
      </c>
      <c r="BI43" s="21" t="str">
        <f t="shared" si="48"/>
        <v xml:space="preserve"> </v>
      </c>
      <c r="BJ43" s="55"/>
      <c r="BK43" s="55"/>
      <c r="BL43" s="55"/>
      <c r="BM43" s="55"/>
      <c r="BN43" s="55"/>
      <c r="BO43" s="55"/>
      <c r="CT43" s="153"/>
    </row>
    <row r="44" spans="1:98" s="24" customFormat="1" ht="43.5" customHeight="1" x14ac:dyDescent="0.35">
      <c r="A44" s="56" t="s">
        <v>186</v>
      </c>
      <c r="B44" s="57" t="s">
        <v>232</v>
      </c>
      <c r="C44" s="81">
        <f t="shared" si="36"/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9">
        <v>0</v>
      </c>
      <c r="AS44" s="49">
        <v>0</v>
      </c>
      <c r="AT44" s="49">
        <v>0</v>
      </c>
      <c r="AU44" s="49">
        <v>0</v>
      </c>
      <c r="AV44" s="154">
        <v>0</v>
      </c>
      <c r="AW44" s="155">
        <f>0</f>
        <v>0</v>
      </c>
      <c r="AX44" s="44"/>
      <c r="AY44" s="21" t="str">
        <f t="shared" si="38"/>
        <v xml:space="preserve"> </v>
      </c>
      <c r="AZ44" s="21" t="str">
        <f t="shared" si="39"/>
        <v xml:space="preserve"> </v>
      </c>
      <c r="BA44" s="21" t="str">
        <f t="shared" si="40"/>
        <v xml:space="preserve"> </v>
      </c>
      <c r="BB44" s="21" t="str">
        <f t="shared" si="41"/>
        <v xml:space="preserve"> </v>
      </c>
      <c r="BC44" s="21" t="str">
        <f t="shared" si="42"/>
        <v xml:space="preserve"> </v>
      </c>
      <c r="BD44" s="22" t="str">
        <f t="shared" si="43"/>
        <v xml:space="preserve"> </v>
      </c>
      <c r="BE44" s="21" t="str">
        <f t="shared" si="44"/>
        <v xml:space="preserve"> </v>
      </c>
      <c r="BF44" s="21" t="str">
        <f t="shared" si="45"/>
        <v xml:space="preserve"> </v>
      </c>
      <c r="BG44" s="21" t="str">
        <f t="shared" si="46"/>
        <v xml:space="preserve"> </v>
      </c>
      <c r="BH44" s="21" t="str">
        <f t="shared" si="47"/>
        <v xml:space="preserve"> </v>
      </c>
      <c r="BI44" s="21" t="str">
        <f t="shared" si="48"/>
        <v xml:space="preserve"> </v>
      </c>
      <c r="BJ44" s="55"/>
      <c r="BK44" s="55"/>
      <c r="BL44" s="55"/>
      <c r="BM44" s="55"/>
      <c r="BN44" s="55"/>
      <c r="BO44" s="55"/>
      <c r="CT44" s="147"/>
    </row>
    <row r="45" spans="1:98" s="24" customFormat="1" ht="42" customHeight="1" x14ac:dyDescent="0.35">
      <c r="A45" s="26" t="s">
        <v>224</v>
      </c>
      <c r="B45" s="50" t="s">
        <v>221</v>
      </c>
      <c r="C45" s="36">
        <f t="shared" ref="C45:C47" si="49">N45+O45</f>
        <v>0</v>
      </c>
      <c r="D45" s="37">
        <f>D46+D47</f>
        <v>0</v>
      </c>
      <c r="E45" s="37">
        <f t="shared" ref="E45:AW45" si="50">E46+E47</f>
        <v>0</v>
      </c>
      <c r="F45" s="37">
        <f t="shared" si="50"/>
        <v>0</v>
      </c>
      <c r="G45" s="37">
        <f t="shared" si="50"/>
        <v>0</v>
      </c>
      <c r="H45" s="37">
        <f t="shared" si="50"/>
        <v>0</v>
      </c>
      <c r="I45" s="37">
        <f t="shared" si="50"/>
        <v>0</v>
      </c>
      <c r="J45" s="37">
        <f t="shared" si="50"/>
        <v>0</v>
      </c>
      <c r="K45" s="37">
        <f t="shared" si="50"/>
        <v>0</v>
      </c>
      <c r="L45" s="37">
        <f t="shared" si="50"/>
        <v>0</v>
      </c>
      <c r="M45" s="37">
        <f t="shared" si="50"/>
        <v>0</v>
      </c>
      <c r="N45" s="37">
        <f t="shared" si="50"/>
        <v>0</v>
      </c>
      <c r="O45" s="37">
        <f t="shared" si="50"/>
        <v>0</v>
      </c>
      <c r="P45" s="37">
        <f t="shared" si="50"/>
        <v>0</v>
      </c>
      <c r="Q45" s="37">
        <f t="shared" si="50"/>
        <v>0</v>
      </c>
      <c r="R45" s="37">
        <f t="shared" si="50"/>
        <v>0</v>
      </c>
      <c r="S45" s="37">
        <f t="shared" si="50"/>
        <v>0</v>
      </c>
      <c r="T45" s="37">
        <f t="shared" si="50"/>
        <v>0</v>
      </c>
      <c r="U45" s="37">
        <f t="shared" si="50"/>
        <v>0</v>
      </c>
      <c r="V45" s="37">
        <f t="shared" si="50"/>
        <v>0</v>
      </c>
      <c r="W45" s="37">
        <f t="shared" si="50"/>
        <v>0</v>
      </c>
      <c r="X45" s="37">
        <f t="shared" si="50"/>
        <v>0</v>
      </c>
      <c r="Y45" s="37">
        <f t="shared" si="50"/>
        <v>0</v>
      </c>
      <c r="Z45" s="37">
        <f t="shared" si="50"/>
        <v>0</v>
      </c>
      <c r="AA45" s="37">
        <f t="shared" si="50"/>
        <v>0</v>
      </c>
      <c r="AB45" s="37">
        <f t="shared" si="50"/>
        <v>0</v>
      </c>
      <c r="AC45" s="37">
        <f t="shared" si="50"/>
        <v>0</v>
      </c>
      <c r="AD45" s="37">
        <f t="shared" si="50"/>
        <v>0</v>
      </c>
      <c r="AE45" s="37">
        <f t="shared" si="50"/>
        <v>0</v>
      </c>
      <c r="AF45" s="37">
        <f t="shared" si="50"/>
        <v>0</v>
      </c>
      <c r="AG45" s="37">
        <f t="shared" si="50"/>
        <v>0</v>
      </c>
      <c r="AH45" s="37">
        <f t="shared" si="50"/>
        <v>0</v>
      </c>
      <c r="AI45" s="37">
        <f t="shared" si="50"/>
        <v>0</v>
      </c>
      <c r="AJ45" s="37">
        <f t="shared" si="50"/>
        <v>0</v>
      </c>
      <c r="AK45" s="37">
        <f t="shared" si="50"/>
        <v>0</v>
      </c>
      <c r="AL45" s="37">
        <f t="shared" si="50"/>
        <v>0</v>
      </c>
      <c r="AM45" s="37">
        <f t="shared" si="50"/>
        <v>0</v>
      </c>
      <c r="AN45" s="37">
        <f t="shared" si="50"/>
        <v>0</v>
      </c>
      <c r="AO45" s="37">
        <f t="shared" si="50"/>
        <v>0</v>
      </c>
      <c r="AP45" s="37">
        <f t="shared" si="50"/>
        <v>0</v>
      </c>
      <c r="AQ45" s="37">
        <f t="shared" si="50"/>
        <v>0</v>
      </c>
      <c r="AR45" s="37">
        <f t="shared" si="50"/>
        <v>0</v>
      </c>
      <c r="AS45" s="37">
        <f t="shared" si="50"/>
        <v>0</v>
      </c>
      <c r="AT45" s="37">
        <f t="shared" si="50"/>
        <v>0</v>
      </c>
      <c r="AU45" s="37">
        <f t="shared" si="50"/>
        <v>0</v>
      </c>
      <c r="AV45" s="37">
        <f t="shared" si="50"/>
        <v>0</v>
      </c>
      <c r="AW45" s="37">
        <f t="shared" si="50"/>
        <v>0</v>
      </c>
      <c r="AX45" s="30"/>
      <c r="AY45" s="21" t="str">
        <f t="shared" ref="AY45:AY47" si="51">IF(D45+E45=C45," ","GRESEALA")</f>
        <v xml:space="preserve"> </v>
      </c>
      <c r="AZ45" s="21" t="str">
        <f t="shared" ref="AZ45:AZ47" si="52">IF(F45+H45+J45+K45+L45=C45," ","GRESEALA")</f>
        <v xml:space="preserve"> </v>
      </c>
      <c r="BA45" s="21" t="str">
        <f t="shared" ref="BA45:BA47" si="53">IF(N45+O45=C45," ","GRESEALA")</f>
        <v xml:space="preserve"> </v>
      </c>
      <c r="BB45" s="21" t="str">
        <f t="shared" ref="BB45:BB47" si="54">IF(P45+R45+S45+T45+U45+V45=C45," ","GRESEALA")</f>
        <v xml:space="preserve"> </v>
      </c>
      <c r="BC45" s="21" t="str">
        <f t="shared" ref="BC45:BC47" si="55">IF(W45+X45+Y45=C45," ","GRESEALA")</f>
        <v xml:space="preserve"> </v>
      </c>
      <c r="BD45" s="22" t="str">
        <f t="shared" ref="BD45:BD47" si="56">IF(Z45+AB45+AD45+AE45+AF45+AG45+AH45+AI45+AJ45+AK45+AL45+AM45+AN45+AO45+AP45+AQ45+AR45+AS45+AT45+AU45+AV45+AW45&gt;=C45," ","GRESEALA")</f>
        <v xml:space="preserve"> </v>
      </c>
      <c r="BE45" s="21" t="str">
        <f t="shared" ref="BE45:BE47" si="57">IF(G45&lt;=F45," ","GRESEALA")</f>
        <v xml:space="preserve"> </v>
      </c>
      <c r="BF45" s="21" t="str">
        <f t="shared" ref="BF45:BF47" si="58">IF(I45&lt;=H45," ","GRESEALA")</f>
        <v xml:space="preserve"> </v>
      </c>
      <c r="BG45" s="21" t="str">
        <f t="shared" ref="BG45:BG47" si="59">IF(M45&lt;=L45," ","GRESEALA")</f>
        <v xml:space="preserve"> </v>
      </c>
      <c r="BH45" s="21" t="str">
        <f t="shared" ref="BH45:BH47" si="60">IF(Q45&lt;=P45," ","GRESEALA")</f>
        <v xml:space="preserve"> </v>
      </c>
      <c r="BI45" s="21" t="str">
        <f t="shared" ref="BI45:BI47" si="61">IF(AW45&lt;=C45," ","GRESEALA")</f>
        <v xml:space="preserve"> </v>
      </c>
      <c r="BJ45" s="55"/>
      <c r="BK45" s="55"/>
      <c r="BL45" s="55"/>
      <c r="BM45" s="55"/>
      <c r="BN45" s="55"/>
      <c r="BO45" s="55"/>
      <c r="CT45" s="147"/>
    </row>
    <row r="46" spans="1:98" s="24" customFormat="1" ht="42.75" customHeight="1" x14ac:dyDescent="0.35">
      <c r="A46" s="56" t="s">
        <v>225</v>
      </c>
      <c r="B46" s="57" t="s">
        <v>222</v>
      </c>
      <c r="C46" s="47">
        <f t="shared" si="49"/>
        <v>0</v>
      </c>
      <c r="D46" s="151">
        <v>0</v>
      </c>
      <c r="E46" s="151">
        <v>0</v>
      </c>
      <c r="F46" s="151">
        <v>0</v>
      </c>
      <c r="G46" s="151">
        <v>0</v>
      </c>
      <c r="H46" s="151">
        <v>0</v>
      </c>
      <c r="I46" s="151">
        <v>0</v>
      </c>
      <c r="J46" s="151">
        <v>0</v>
      </c>
      <c r="K46" s="151">
        <v>0</v>
      </c>
      <c r="L46" s="151">
        <v>0</v>
      </c>
      <c r="M46" s="151">
        <v>0</v>
      </c>
      <c r="N46" s="151">
        <v>0</v>
      </c>
      <c r="O46" s="151">
        <v>0</v>
      </c>
      <c r="P46" s="151">
        <v>0</v>
      </c>
      <c r="Q46" s="151">
        <v>0</v>
      </c>
      <c r="R46" s="151">
        <v>0</v>
      </c>
      <c r="S46" s="151">
        <v>0</v>
      </c>
      <c r="T46" s="151">
        <v>0</v>
      </c>
      <c r="U46" s="151">
        <v>0</v>
      </c>
      <c r="V46" s="151">
        <v>0</v>
      </c>
      <c r="W46" s="151">
        <v>0</v>
      </c>
      <c r="X46" s="151">
        <v>0</v>
      </c>
      <c r="Y46" s="151">
        <v>0</v>
      </c>
      <c r="Z46" s="151">
        <v>0</v>
      </c>
      <c r="AA46" s="151">
        <v>0</v>
      </c>
      <c r="AB46" s="151">
        <v>0</v>
      </c>
      <c r="AC46" s="151">
        <v>0</v>
      </c>
      <c r="AD46" s="151">
        <v>0</v>
      </c>
      <c r="AE46" s="151">
        <v>0</v>
      </c>
      <c r="AF46" s="151">
        <v>0</v>
      </c>
      <c r="AG46" s="151">
        <v>0</v>
      </c>
      <c r="AH46" s="151">
        <v>0</v>
      </c>
      <c r="AI46" s="151">
        <v>0</v>
      </c>
      <c r="AJ46" s="151">
        <v>0</v>
      </c>
      <c r="AK46" s="151">
        <v>0</v>
      </c>
      <c r="AL46" s="151">
        <v>0</v>
      </c>
      <c r="AM46" s="151">
        <v>0</v>
      </c>
      <c r="AN46" s="151">
        <v>0</v>
      </c>
      <c r="AO46" s="151">
        <v>0</v>
      </c>
      <c r="AP46" s="151">
        <v>0</v>
      </c>
      <c r="AQ46" s="151">
        <v>0</v>
      </c>
      <c r="AR46" s="152">
        <v>0</v>
      </c>
      <c r="AS46" s="152">
        <v>0</v>
      </c>
      <c r="AT46" s="152">
        <v>0</v>
      </c>
      <c r="AU46" s="152">
        <v>0</v>
      </c>
      <c r="AV46" s="152">
        <v>0</v>
      </c>
      <c r="AW46" s="58">
        <f>0</f>
        <v>0</v>
      </c>
      <c r="AX46" s="152"/>
      <c r="AY46" s="21" t="str">
        <f t="shared" si="51"/>
        <v xml:space="preserve"> </v>
      </c>
      <c r="AZ46" s="21" t="str">
        <f t="shared" si="52"/>
        <v xml:space="preserve"> </v>
      </c>
      <c r="BA46" s="21" t="str">
        <f t="shared" si="53"/>
        <v xml:space="preserve"> </v>
      </c>
      <c r="BB46" s="21" t="str">
        <f t="shared" si="54"/>
        <v xml:space="preserve"> </v>
      </c>
      <c r="BC46" s="21" t="str">
        <f t="shared" si="55"/>
        <v xml:space="preserve"> </v>
      </c>
      <c r="BD46" s="22" t="str">
        <f t="shared" si="56"/>
        <v xml:space="preserve"> </v>
      </c>
      <c r="BE46" s="21" t="str">
        <f t="shared" si="57"/>
        <v xml:space="preserve"> </v>
      </c>
      <c r="BF46" s="21" t="str">
        <f t="shared" si="58"/>
        <v xml:space="preserve"> </v>
      </c>
      <c r="BG46" s="21" t="str">
        <f t="shared" si="59"/>
        <v xml:space="preserve"> </v>
      </c>
      <c r="BH46" s="21" t="str">
        <f t="shared" si="60"/>
        <v xml:space="preserve"> </v>
      </c>
      <c r="BI46" s="21" t="str">
        <f t="shared" si="61"/>
        <v xml:space="preserve"> </v>
      </c>
      <c r="BJ46" s="55"/>
      <c r="BK46" s="55"/>
      <c r="BL46" s="55"/>
      <c r="BM46" s="55"/>
      <c r="BN46" s="55"/>
      <c r="BO46" s="55"/>
      <c r="CT46" s="153"/>
    </row>
    <row r="47" spans="1:98" s="24" customFormat="1" ht="43.5" customHeight="1" x14ac:dyDescent="0.35">
      <c r="A47" s="56" t="s">
        <v>226</v>
      </c>
      <c r="B47" s="57" t="s">
        <v>223</v>
      </c>
      <c r="C47" s="47">
        <f t="shared" si="49"/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9">
        <v>0</v>
      </c>
      <c r="AS47" s="49">
        <v>0</v>
      </c>
      <c r="AT47" s="49">
        <v>0</v>
      </c>
      <c r="AU47" s="49">
        <v>0</v>
      </c>
      <c r="AV47" s="49">
        <v>0</v>
      </c>
      <c r="AW47" s="156">
        <f>0</f>
        <v>0</v>
      </c>
      <c r="AX47" s="44"/>
      <c r="AY47" s="21" t="str">
        <f t="shared" si="51"/>
        <v xml:space="preserve"> </v>
      </c>
      <c r="AZ47" s="21" t="str">
        <f t="shared" si="52"/>
        <v xml:space="preserve"> </v>
      </c>
      <c r="BA47" s="21" t="str">
        <f t="shared" si="53"/>
        <v xml:space="preserve"> </v>
      </c>
      <c r="BB47" s="21" t="str">
        <f t="shared" si="54"/>
        <v xml:space="preserve"> </v>
      </c>
      <c r="BC47" s="21" t="str">
        <f t="shared" si="55"/>
        <v xml:space="preserve"> </v>
      </c>
      <c r="BD47" s="22" t="str">
        <f t="shared" si="56"/>
        <v xml:space="preserve"> </v>
      </c>
      <c r="BE47" s="21" t="str">
        <f t="shared" si="57"/>
        <v xml:space="preserve"> </v>
      </c>
      <c r="BF47" s="21" t="str">
        <f t="shared" si="58"/>
        <v xml:space="preserve"> </v>
      </c>
      <c r="BG47" s="21" t="str">
        <f t="shared" si="59"/>
        <v xml:space="preserve"> </v>
      </c>
      <c r="BH47" s="21" t="str">
        <f t="shared" si="60"/>
        <v xml:space="preserve"> </v>
      </c>
      <c r="BI47" s="21" t="str">
        <f t="shared" si="61"/>
        <v xml:space="preserve"> </v>
      </c>
      <c r="BJ47" s="55"/>
      <c r="BK47" s="55"/>
      <c r="BL47" s="55"/>
      <c r="BM47" s="55"/>
      <c r="BN47" s="55"/>
      <c r="BO47" s="55"/>
      <c r="CT47" s="147"/>
    </row>
    <row r="48" spans="1:98" s="24" customFormat="1" ht="32.25" customHeight="1" x14ac:dyDescent="0.35">
      <c r="A48" s="26" t="s">
        <v>227</v>
      </c>
      <c r="B48" s="50" t="s">
        <v>228</v>
      </c>
      <c r="C48" s="36">
        <f t="shared" si="3"/>
        <v>188</v>
      </c>
      <c r="D48" s="37">
        <f>D11-D15-D18-D21-D24-D27-D30-D33-D36-D39-D42-D45</f>
        <v>112</v>
      </c>
      <c r="E48" s="37">
        <f t="shared" ref="E48:AW48" si="62">E11-E15-E18-E21-E24-E27-E30-E33-E36-E39-E42-E45</f>
        <v>76</v>
      </c>
      <c r="F48" s="37">
        <f t="shared" si="62"/>
        <v>13</v>
      </c>
      <c r="G48" s="37">
        <f t="shared" si="62"/>
        <v>13</v>
      </c>
      <c r="H48" s="37">
        <f t="shared" si="62"/>
        <v>21</v>
      </c>
      <c r="I48" s="37">
        <f t="shared" si="62"/>
        <v>21</v>
      </c>
      <c r="J48" s="37">
        <f t="shared" si="62"/>
        <v>22</v>
      </c>
      <c r="K48" s="37">
        <f t="shared" si="62"/>
        <v>46</v>
      </c>
      <c r="L48" s="37">
        <f t="shared" si="62"/>
        <v>86</v>
      </c>
      <c r="M48" s="37">
        <f t="shared" si="62"/>
        <v>26</v>
      </c>
      <c r="N48" s="37">
        <f t="shared" si="62"/>
        <v>75</v>
      </c>
      <c r="O48" s="37">
        <f t="shared" si="62"/>
        <v>113</v>
      </c>
      <c r="P48" s="37">
        <f t="shared" si="62"/>
        <v>13</v>
      </c>
      <c r="Q48" s="37">
        <f t="shared" si="62"/>
        <v>2</v>
      </c>
      <c r="R48" s="37">
        <f t="shared" si="62"/>
        <v>31</v>
      </c>
      <c r="S48" s="37">
        <f t="shared" si="62"/>
        <v>36</v>
      </c>
      <c r="T48" s="37">
        <f t="shared" si="62"/>
        <v>84</v>
      </c>
      <c r="U48" s="37">
        <f t="shared" si="62"/>
        <v>6</v>
      </c>
      <c r="V48" s="37">
        <f t="shared" si="62"/>
        <v>18</v>
      </c>
      <c r="W48" s="37">
        <f t="shared" si="62"/>
        <v>111</v>
      </c>
      <c r="X48" s="37">
        <f t="shared" si="62"/>
        <v>76</v>
      </c>
      <c r="Y48" s="37">
        <f t="shared" si="62"/>
        <v>1</v>
      </c>
      <c r="Z48" s="37">
        <f t="shared" si="62"/>
        <v>0</v>
      </c>
      <c r="AA48" s="37">
        <f t="shared" si="62"/>
        <v>0</v>
      </c>
      <c r="AB48" s="37">
        <f t="shared" si="62"/>
        <v>4</v>
      </c>
      <c r="AC48" s="37">
        <f t="shared" si="62"/>
        <v>1</v>
      </c>
      <c r="AD48" s="37">
        <f t="shared" si="62"/>
        <v>0</v>
      </c>
      <c r="AE48" s="37">
        <f t="shared" si="62"/>
        <v>0</v>
      </c>
      <c r="AF48" s="37">
        <f t="shared" si="62"/>
        <v>0</v>
      </c>
      <c r="AG48" s="37">
        <f t="shared" si="62"/>
        <v>0</v>
      </c>
      <c r="AH48" s="37">
        <f t="shared" si="62"/>
        <v>0</v>
      </c>
      <c r="AI48" s="37">
        <f t="shared" si="62"/>
        <v>0</v>
      </c>
      <c r="AJ48" s="37">
        <f t="shared" si="62"/>
        <v>0</v>
      </c>
      <c r="AK48" s="37">
        <f t="shared" si="62"/>
        <v>0</v>
      </c>
      <c r="AL48" s="37">
        <f t="shared" si="62"/>
        <v>0</v>
      </c>
      <c r="AM48" s="37">
        <f t="shared" si="62"/>
        <v>0</v>
      </c>
      <c r="AN48" s="37">
        <f t="shared" si="62"/>
        <v>0</v>
      </c>
      <c r="AO48" s="37">
        <f t="shared" si="62"/>
        <v>0</v>
      </c>
      <c r="AP48" s="37">
        <f t="shared" si="62"/>
        <v>0</v>
      </c>
      <c r="AQ48" s="37">
        <f t="shared" si="62"/>
        <v>0</v>
      </c>
      <c r="AR48" s="37">
        <f t="shared" si="62"/>
        <v>0</v>
      </c>
      <c r="AS48" s="37">
        <f t="shared" si="62"/>
        <v>0</v>
      </c>
      <c r="AT48" s="37">
        <f t="shared" si="62"/>
        <v>0</v>
      </c>
      <c r="AU48" s="37">
        <f t="shared" si="62"/>
        <v>0</v>
      </c>
      <c r="AV48" s="37">
        <f t="shared" si="62"/>
        <v>0</v>
      </c>
      <c r="AW48" s="37">
        <f t="shared" si="62"/>
        <v>184</v>
      </c>
      <c r="AX48" s="38">
        <f>AX11-AX15-AX18-AX21-AX24-AX27-AX30-AX33</f>
        <v>0</v>
      </c>
      <c r="AY48" s="21" t="str">
        <f t="shared" si="7"/>
        <v xml:space="preserve"> </v>
      </c>
      <c r="AZ48" s="21" t="str">
        <f t="shared" si="8"/>
        <v xml:space="preserve"> </v>
      </c>
      <c r="BA48" s="21" t="str">
        <f t="shared" si="9"/>
        <v xml:space="preserve"> </v>
      </c>
      <c r="BB48" s="21" t="str">
        <f t="shared" si="10"/>
        <v xml:space="preserve"> </v>
      </c>
      <c r="BC48" s="21" t="str">
        <f t="shared" si="11"/>
        <v xml:space="preserve"> </v>
      </c>
      <c r="BD48" s="22" t="str">
        <f t="shared" si="1"/>
        <v xml:space="preserve"> </v>
      </c>
      <c r="BE48" s="21" t="str">
        <f t="shared" si="12"/>
        <v xml:space="preserve"> </v>
      </c>
      <c r="BF48" s="21" t="str">
        <f t="shared" si="13"/>
        <v xml:space="preserve"> </v>
      </c>
      <c r="BG48" s="21" t="str">
        <f t="shared" si="14"/>
        <v xml:space="preserve"> </v>
      </c>
      <c r="BH48" s="21" t="str">
        <f t="shared" si="15"/>
        <v xml:space="preserve"> </v>
      </c>
      <c r="BI48" s="21" t="str">
        <f t="shared" si="16"/>
        <v xml:space="preserve"> </v>
      </c>
      <c r="BJ48" s="55"/>
      <c r="BK48" s="55"/>
      <c r="BL48" s="55"/>
      <c r="BM48" s="55"/>
      <c r="BN48" s="55"/>
      <c r="BO48" s="55"/>
      <c r="BP48" s="59"/>
      <c r="CT48" s="147" t="s">
        <v>124</v>
      </c>
    </row>
    <row r="49" spans="1:227" ht="43.5" customHeight="1" x14ac:dyDescent="0.35">
      <c r="A49" s="32" t="s">
        <v>125</v>
      </c>
      <c r="B49" s="33" t="s">
        <v>229</v>
      </c>
      <c r="C49" s="18">
        <f t="shared" si="3"/>
        <v>381</v>
      </c>
      <c r="D49" s="19">
        <v>168</v>
      </c>
      <c r="E49" s="19">
        <v>213</v>
      </c>
      <c r="F49" s="19">
        <v>45</v>
      </c>
      <c r="G49" s="19">
        <v>40</v>
      </c>
      <c r="H49" s="19">
        <v>38</v>
      </c>
      <c r="I49" s="19">
        <v>35</v>
      </c>
      <c r="J49" s="19">
        <v>42</v>
      </c>
      <c r="K49" s="19">
        <v>76</v>
      </c>
      <c r="L49" s="19">
        <v>180</v>
      </c>
      <c r="M49" s="19">
        <v>78</v>
      </c>
      <c r="N49" s="19">
        <v>167</v>
      </c>
      <c r="O49" s="19">
        <v>214</v>
      </c>
      <c r="P49" s="19">
        <v>62</v>
      </c>
      <c r="Q49" s="19">
        <v>27</v>
      </c>
      <c r="R49" s="19">
        <v>75</v>
      </c>
      <c r="S49" s="19">
        <v>57</v>
      </c>
      <c r="T49" s="19">
        <v>141</v>
      </c>
      <c r="U49" s="19">
        <v>8</v>
      </c>
      <c r="V49" s="19">
        <v>38</v>
      </c>
      <c r="W49" s="19">
        <v>243</v>
      </c>
      <c r="X49" s="19">
        <v>137</v>
      </c>
      <c r="Y49" s="19">
        <v>1</v>
      </c>
      <c r="Z49" s="19">
        <v>0</v>
      </c>
      <c r="AA49" s="19">
        <v>0</v>
      </c>
      <c r="AB49" s="19">
        <v>11</v>
      </c>
      <c r="AC49" s="19">
        <v>4</v>
      </c>
      <c r="AD49" s="19">
        <v>1</v>
      </c>
      <c r="AE49" s="19">
        <v>12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357</v>
      </c>
      <c r="AX49" s="13"/>
      <c r="AY49" s="21" t="str">
        <f t="shared" si="7"/>
        <v xml:space="preserve"> </v>
      </c>
      <c r="AZ49" s="21" t="str">
        <f t="shared" si="8"/>
        <v xml:space="preserve"> </v>
      </c>
      <c r="BA49" s="21" t="str">
        <f t="shared" si="9"/>
        <v xml:space="preserve"> </v>
      </c>
      <c r="BB49" s="21" t="str">
        <f t="shared" si="10"/>
        <v xml:space="preserve"> </v>
      </c>
      <c r="BC49" s="21" t="str">
        <f t="shared" si="11"/>
        <v xml:space="preserve"> </v>
      </c>
      <c r="BD49" s="22" t="str">
        <f t="shared" si="1"/>
        <v xml:space="preserve"> </v>
      </c>
      <c r="BE49" s="21" t="str">
        <f t="shared" si="12"/>
        <v xml:space="preserve"> </v>
      </c>
      <c r="BF49" s="21" t="str">
        <f t="shared" si="13"/>
        <v xml:space="preserve"> </v>
      </c>
      <c r="BG49" s="21" t="str">
        <f t="shared" si="14"/>
        <v xml:space="preserve"> </v>
      </c>
      <c r="BH49" s="21" t="str">
        <f t="shared" si="15"/>
        <v xml:space="preserve"> </v>
      </c>
      <c r="BI49" s="21" t="str">
        <f t="shared" si="16"/>
        <v xml:space="preserve"> </v>
      </c>
      <c r="BJ49" s="55"/>
      <c r="BK49" s="55"/>
      <c r="BL49" s="55"/>
      <c r="BM49" s="55"/>
      <c r="BN49" s="55"/>
      <c r="BO49" s="55"/>
      <c r="CT49" s="147" t="s">
        <v>126</v>
      </c>
    </row>
    <row r="50" spans="1:227" s="1" customFormat="1" ht="43.5" customHeight="1" x14ac:dyDescent="0.35">
      <c r="A50" s="39">
        <v>2</v>
      </c>
      <c r="B50" s="60" t="s">
        <v>127</v>
      </c>
      <c r="C50" s="61">
        <f>N50+O50</f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53">
        <f>0</f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3">
        <v>0</v>
      </c>
      <c r="AS50" s="43">
        <v>0</v>
      </c>
      <c r="AT50" s="43">
        <v>0</v>
      </c>
      <c r="AU50" s="43">
        <v>0</v>
      </c>
      <c r="AV50" s="43">
        <v>0</v>
      </c>
      <c r="AW50" s="43">
        <v>0</v>
      </c>
      <c r="AX50" s="44"/>
      <c r="AY50" s="21" t="str">
        <f t="shared" si="7"/>
        <v xml:space="preserve"> </v>
      </c>
      <c r="AZ50" s="21" t="str">
        <f t="shared" si="8"/>
        <v xml:space="preserve"> </v>
      </c>
      <c r="BA50" s="21" t="str">
        <f t="shared" si="9"/>
        <v xml:space="preserve"> </v>
      </c>
      <c r="BB50" s="21" t="str">
        <f t="shared" si="10"/>
        <v xml:space="preserve"> </v>
      </c>
      <c r="BC50" s="21" t="str">
        <f t="shared" si="11"/>
        <v xml:space="preserve"> </v>
      </c>
      <c r="BD50" s="22" t="str">
        <f t="shared" si="1"/>
        <v xml:space="preserve"> </v>
      </c>
      <c r="BE50" s="21" t="str">
        <f t="shared" si="12"/>
        <v xml:space="preserve"> </v>
      </c>
      <c r="BF50" s="21" t="str">
        <f t="shared" si="13"/>
        <v xml:space="preserve"> </v>
      </c>
      <c r="BG50" s="21" t="str">
        <f t="shared" si="14"/>
        <v xml:space="preserve"> </v>
      </c>
      <c r="BH50" s="21" t="str">
        <f t="shared" si="15"/>
        <v xml:space="preserve"> </v>
      </c>
      <c r="BI50" s="21" t="str">
        <f t="shared" si="16"/>
        <v xml:space="preserve"> </v>
      </c>
      <c r="BJ50" s="55"/>
      <c r="BK50" s="55"/>
      <c r="BL50" s="55"/>
      <c r="BM50" s="55"/>
      <c r="BN50" s="55"/>
      <c r="BO50" s="55"/>
      <c r="BP50" s="8"/>
      <c r="CT50" s="147" t="s">
        <v>128</v>
      </c>
    </row>
    <row r="51" spans="1:227" s="1" customFormat="1" ht="62.25" customHeight="1" x14ac:dyDescent="0.35">
      <c r="A51" s="46">
        <v>3</v>
      </c>
      <c r="B51" s="64" t="s">
        <v>129</v>
      </c>
      <c r="C51" s="102">
        <f t="shared" si="3"/>
        <v>16</v>
      </c>
      <c r="D51" s="86">
        <v>10</v>
      </c>
      <c r="E51" s="86">
        <v>6</v>
      </c>
      <c r="F51" s="86">
        <v>0</v>
      </c>
      <c r="G51" s="86">
        <v>0</v>
      </c>
      <c r="H51" s="86">
        <v>0</v>
      </c>
      <c r="I51" s="86">
        <v>0</v>
      </c>
      <c r="J51" s="86">
        <v>2</v>
      </c>
      <c r="K51" s="86">
        <v>5</v>
      </c>
      <c r="L51" s="86">
        <v>9</v>
      </c>
      <c r="M51" s="86">
        <v>1</v>
      </c>
      <c r="N51" s="86">
        <v>8</v>
      </c>
      <c r="O51" s="86">
        <v>8</v>
      </c>
      <c r="P51" s="86">
        <v>0</v>
      </c>
      <c r="Q51" s="86">
        <v>0</v>
      </c>
      <c r="R51" s="86">
        <v>4</v>
      </c>
      <c r="S51" s="86">
        <v>4</v>
      </c>
      <c r="T51" s="86">
        <v>7</v>
      </c>
      <c r="U51" s="86">
        <v>0</v>
      </c>
      <c r="V51" s="86">
        <v>1</v>
      </c>
      <c r="W51" s="53">
        <f>0</f>
        <v>0</v>
      </c>
      <c r="X51" s="86">
        <v>16</v>
      </c>
      <c r="Y51" s="53">
        <f>0</f>
        <v>0</v>
      </c>
      <c r="Z51" s="53">
        <f>0</f>
        <v>0</v>
      </c>
      <c r="AA51" s="53">
        <f>0</f>
        <v>0</v>
      </c>
      <c r="AB51" s="53">
        <f>0</f>
        <v>0</v>
      </c>
      <c r="AC51" s="53">
        <f>0</f>
        <v>0</v>
      </c>
      <c r="AD51" s="86">
        <v>0</v>
      </c>
      <c r="AE51" s="86">
        <v>0</v>
      </c>
      <c r="AF51" s="86">
        <v>0</v>
      </c>
      <c r="AG51" s="86">
        <v>0</v>
      </c>
      <c r="AH51" s="86">
        <v>0</v>
      </c>
      <c r="AI51" s="86">
        <v>0</v>
      </c>
      <c r="AJ51" s="86">
        <v>0</v>
      </c>
      <c r="AK51" s="86">
        <v>0</v>
      </c>
      <c r="AL51" s="86">
        <v>0</v>
      </c>
      <c r="AM51" s="86">
        <v>0</v>
      </c>
      <c r="AN51" s="86">
        <v>0</v>
      </c>
      <c r="AO51" s="86">
        <v>0</v>
      </c>
      <c r="AP51" s="86">
        <v>0</v>
      </c>
      <c r="AQ51" s="86">
        <v>0</v>
      </c>
      <c r="AR51" s="87">
        <v>0</v>
      </c>
      <c r="AS51" s="87">
        <v>0</v>
      </c>
      <c r="AT51" s="87">
        <v>0</v>
      </c>
      <c r="AU51" s="87">
        <v>0</v>
      </c>
      <c r="AV51" s="87">
        <v>0</v>
      </c>
      <c r="AW51" s="87">
        <v>16</v>
      </c>
      <c r="AX51" s="64"/>
      <c r="AY51" s="21" t="str">
        <f t="shared" si="7"/>
        <v xml:space="preserve"> </v>
      </c>
      <c r="AZ51" s="21" t="str">
        <f t="shared" si="8"/>
        <v xml:space="preserve"> </v>
      </c>
      <c r="BA51" s="21" t="str">
        <f t="shared" si="9"/>
        <v xml:space="preserve"> </v>
      </c>
      <c r="BB51" s="21" t="str">
        <f t="shared" si="10"/>
        <v xml:space="preserve"> </v>
      </c>
      <c r="BC51" s="21" t="str">
        <f t="shared" si="11"/>
        <v xml:space="preserve"> </v>
      </c>
      <c r="BD51" s="22" t="str">
        <f t="shared" si="1"/>
        <v xml:space="preserve"> </v>
      </c>
      <c r="BE51" s="21" t="str">
        <f t="shared" si="12"/>
        <v xml:space="preserve"> </v>
      </c>
      <c r="BF51" s="21" t="str">
        <f t="shared" si="13"/>
        <v xml:space="preserve"> </v>
      </c>
      <c r="BG51" s="21" t="str">
        <f t="shared" si="14"/>
        <v xml:space="preserve"> </v>
      </c>
      <c r="BH51" s="21" t="str">
        <f t="shared" si="15"/>
        <v xml:space="preserve"> </v>
      </c>
      <c r="BI51" s="21" t="str">
        <f t="shared" si="16"/>
        <v xml:space="preserve"> </v>
      </c>
      <c r="BJ51" s="55"/>
      <c r="BK51" s="55"/>
      <c r="BL51" s="55"/>
      <c r="BM51" s="55"/>
      <c r="BN51" s="55"/>
      <c r="BO51" s="55"/>
      <c r="BP51" s="8"/>
      <c r="CT51" s="147" t="s">
        <v>130</v>
      </c>
    </row>
    <row r="52" spans="1:227" ht="54" customHeight="1" x14ac:dyDescent="0.35">
      <c r="A52" s="39">
        <v>4</v>
      </c>
      <c r="B52" s="65" t="s">
        <v>131</v>
      </c>
      <c r="C52" s="66">
        <f t="shared" si="3"/>
        <v>9</v>
      </c>
      <c r="D52" s="42">
        <v>4</v>
      </c>
      <c r="E52" s="42">
        <v>5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9</v>
      </c>
      <c r="M52" s="42">
        <v>1</v>
      </c>
      <c r="N52" s="42">
        <v>3</v>
      </c>
      <c r="O52" s="42">
        <v>6</v>
      </c>
      <c r="P52" s="42">
        <v>1</v>
      </c>
      <c r="Q52" s="42">
        <v>0</v>
      </c>
      <c r="R52" s="42">
        <v>2</v>
      </c>
      <c r="S52" s="42">
        <v>1</v>
      </c>
      <c r="T52" s="42">
        <v>2</v>
      </c>
      <c r="U52" s="42">
        <v>0</v>
      </c>
      <c r="V52" s="42">
        <v>3</v>
      </c>
      <c r="W52" s="67">
        <v>9</v>
      </c>
      <c r="X52" s="53">
        <f>0</f>
        <v>0</v>
      </c>
      <c r="Y52" s="53">
        <f>0</f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3">
        <v>0</v>
      </c>
      <c r="AS52" s="43">
        <v>0</v>
      </c>
      <c r="AT52" s="43">
        <v>0</v>
      </c>
      <c r="AU52" s="43">
        <v>0</v>
      </c>
      <c r="AV52" s="43">
        <v>0</v>
      </c>
      <c r="AW52" s="43">
        <v>9</v>
      </c>
      <c r="AX52" s="44"/>
      <c r="AY52" s="21" t="str">
        <f t="shared" si="7"/>
        <v xml:space="preserve"> </v>
      </c>
      <c r="AZ52" s="21" t="str">
        <f t="shared" si="8"/>
        <v xml:space="preserve"> </v>
      </c>
      <c r="BA52" s="21" t="str">
        <f t="shared" si="9"/>
        <v xml:space="preserve"> </v>
      </c>
      <c r="BB52" s="21" t="str">
        <f t="shared" si="10"/>
        <v xml:space="preserve"> </v>
      </c>
      <c r="BC52" s="21" t="str">
        <f t="shared" si="11"/>
        <v xml:space="preserve"> </v>
      </c>
      <c r="BD52" s="22" t="str">
        <f t="shared" si="1"/>
        <v xml:space="preserve"> </v>
      </c>
      <c r="BE52" s="21" t="str">
        <f t="shared" si="12"/>
        <v xml:space="preserve"> </v>
      </c>
      <c r="BF52" s="21" t="str">
        <f t="shared" si="13"/>
        <v xml:space="preserve"> </v>
      </c>
      <c r="BG52" s="21" t="str">
        <f t="shared" si="14"/>
        <v xml:space="preserve"> </v>
      </c>
      <c r="BH52" s="21" t="str">
        <f t="shared" si="15"/>
        <v xml:space="preserve"> </v>
      </c>
      <c r="BI52" s="21" t="str">
        <f t="shared" si="16"/>
        <v xml:space="preserve"> </v>
      </c>
      <c r="BJ52" s="125" t="str">
        <f>IF(C52=W52," ","GRESEALA")</f>
        <v xml:space="preserve"> </v>
      </c>
      <c r="BK52" s="55"/>
      <c r="BL52" s="55"/>
      <c r="BM52" s="55"/>
      <c r="BN52" s="55"/>
      <c r="BO52" s="55"/>
    </row>
    <row r="53" spans="1:227" ht="88.5" customHeight="1" x14ac:dyDescent="0.35">
      <c r="A53" s="26">
        <v>5</v>
      </c>
      <c r="B53" s="74" t="s">
        <v>132</v>
      </c>
      <c r="C53" s="36">
        <f t="shared" si="3"/>
        <v>0</v>
      </c>
      <c r="D53" s="62">
        <f>D54+D55</f>
        <v>0</v>
      </c>
      <c r="E53" s="62">
        <f t="shared" ref="E53:AW53" si="63">E54+E55</f>
        <v>0</v>
      </c>
      <c r="F53" s="62">
        <f t="shared" si="63"/>
        <v>0</v>
      </c>
      <c r="G53" s="62">
        <f t="shared" si="63"/>
        <v>0</v>
      </c>
      <c r="H53" s="62">
        <f t="shared" si="63"/>
        <v>0</v>
      </c>
      <c r="I53" s="62">
        <f t="shared" si="63"/>
        <v>0</v>
      </c>
      <c r="J53" s="62">
        <f t="shared" si="63"/>
        <v>0</v>
      </c>
      <c r="K53" s="62">
        <f t="shared" si="63"/>
        <v>0</v>
      </c>
      <c r="L53" s="62">
        <f t="shared" si="63"/>
        <v>0</v>
      </c>
      <c r="M53" s="62">
        <f t="shared" si="63"/>
        <v>0</v>
      </c>
      <c r="N53" s="62">
        <f t="shared" si="63"/>
        <v>0</v>
      </c>
      <c r="O53" s="62">
        <f t="shared" si="63"/>
        <v>0</v>
      </c>
      <c r="P53" s="62">
        <f t="shared" si="63"/>
        <v>0</v>
      </c>
      <c r="Q53" s="62">
        <f t="shared" si="63"/>
        <v>0</v>
      </c>
      <c r="R53" s="62">
        <f t="shared" si="63"/>
        <v>0</v>
      </c>
      <c r="S53" s="62">
        <f t="shared" si="63"/>
        <v>0</v>
      </c>
      <c r="T53" s="62">
        <f t="shared" si="63"/>
        <v>0</v>
      </c>
      <c r="U53" s="62">
        <f t="shared" si="63"/>
        <v>0</v>
      </c>
      <c r="V53" s="62">
        <f t="shared" si="63"/>
        <v>0</v>
      </c>
      <c r="W53" s="62">
        <f t="shared" si="63"/>
        <v>0</v>
      </c>
      <c r="X53" s="62">
        <f t="shared" si="63"/>
        <v>0</v>
      </c>
      <c r="Y53" s="68">
        <f t="shared" si="63"/>
        <v>0</v>
      </c>
      <c r="Z53" s="68">
        <f t="shared" si="63"/>
        <v>0</v>
      </c>
      <c r="AA53" s="68">
        <f t="shared" si="63"/>
        <v>0</v>
      </c>
      <c r="AB53" s="62">
        <f t="shared" si="63"/>
        <v>0</v>
      </c>
      <c r="AC53" s="62">
        <f t="shared" si="63"/>
        <v>0</v>
      </c>
      <c r="AD53" s="62">
        <f t="shared" si="63"/>
        <v>0</v>
      </c>
      <c r="AE53" s="62">
        <f t="shared" si="63"/>
        <v>0</v>
      </c>
      <c r="AF53" s="62">
        <f t="shared" si="63"/>
        <v>0</v>
      </c>
      <c r="AG53" s="62">
        <f t="shared" si="63"/>
        <v>0</v>
      </c>
      <c r="AH53" s="62">
        <f t="shared" si="63"/>
        <v>0</v>
      </c>
      <c r="AI53" s="62">
        <f t="shared" si="63"/>
        <v>0</v>
      </c>
      <c r="AJ53" s="62">
        <f t="shared" si="63"/>
        <v>0</v>
      </c>
      <c r="AK53" s="62">
        <f t="shared" si="63"/>
        <v>0</v>
      </c>
      <c r="AL53" s="62">
        <f t="shared" si="63"/>
        <v>0</v>
      </c>
      <c r="AM53" s="62">
        <f t="shared" si="63"/>
        <v>0</v>
      </c>
      <c r="AN53" s="62">
        <f t="shared" si="63"/>
        <v>0</v>
      </c>
      <c r="AO53" s="62">
        <f t="shared" si="63"/>
        <v>0</v>
      </c>
      <c r="AP53" s="62">
        <f t="shared" si="63"/>
        <v>0</v>
      </c>
      <c r="AQ53" s="62">
        <f t="shared" si="63"/>
        <v>0</v>
      </c>
      <c r="AR53" s="63">
        <f t="shared" si="63"/>
        <v>0</v>
      </c>
      <c r="AS53" s="63">
        <f t="shared" si="63"/>
        <v>0</v>
      </c>
      <c r="AT53" s="63">
        <f t="shared" si="63"/>
        <v>0</v>
      </c>
      <c r="AU53" s="63">
        <f t="shared" si="63"/>
        <v>0</v>
      </c>
      <c r="AV53" s="63">
        <f t="shared" si="63"/>
        <v>0</v>
      </c>
      <c r="AW53" s="63">
        <f t="shared" si="63"/>
        <v>0</v>
      </c>
      <c r="AX53" s="64"/>
      <c r="AY53" s="21" t="str">
        <f t="shared" si="7"/>
        <v xml:space="preserve"> </v>
      </c>
      <c r="AZ53" s="21" t="str">
        <f t="shared" si="8"/>
        <v xml:space="preserve"> </v>
      </c>
      <c r="BA53" s="21" t="str">
        <f t="shared" si="9"/>
        <v xml:space="preserve"> </v>
      </c>
      <c r="BB53" s="21" t="str">
        <f t="shared" si="10"/>
        <v xml:space="preserve"> </v>
      </c>
      <c r="BC53" s="21" t="str">
        <f t="shared" si="11"/>
        <v xml:space="preserve"> </v>
      </c>
      <c r="BD53" s="22" t="str">
        <f t="shared" si="1"/>
        <v xml:space="preserve"> </v>
      </c>
      <c r="BE53" s="21" t="str">
        <f t="shared" si="12"/>
        <v xml:space="preserve"> </v>
      </c>
      <c r="BF53" s="21" t="str">
        <f t="shared" si="13"/>
        <v xml:space="preserve"> </v>
      </c>
      <c r="BG53" s="21" t="str">
        <f t="shared" si="14"/>
        <v xml:space="preserve"> </v>
      </c>
      <c r="BH53" s="21" t="str">
        <f t="shared" si="15"/>
        <v xml:space="preserve"> </v>
      </c>
      <c r="BI53" s="21" t="str">
        <f t="shared" si="16"/>
        <v xml:space="preserve"> </v>
      </c>
      <c r="BJ53" s="55"/>
      <c r="BK53" s="55"/>
      <c r="BL53" s="55"/>
      <c r="BM53" s="55"/>
      <c r="BN53" s="55"/>
      <c r="BO53" s="55"/>
    </row>
    <row r="54" spans="1:227" ht="32.25" customHeight="1" x14ac:dyDescent="0.35">
      <c r="A54" s="69" t="s">
        <v>133</v>
      </c>
      <c r="B54" s="70" t="s">
        <v>134</v>
      </c>
      <c r="C54" s="71">
        <f t="shared" si="3"/>
        <v>0</v>
      </c>
      <c r="D54" s="42">
        <v>0</v>
      </c>
      <c r="E54" s="42">
        <v>0</v>
      </c>
      <c r="F54" s="53">
        <f>0</f>
        <v>0</v>
      </c>
      <c r="G54" s="53">
        <f>0</f>
        <v>0</v>
      </c>
      <c r="H54" s="53">
        <f>0</f>
        <v>0</v>
      </c>
      <c r="I54" s="53">
        <f>0</f>
        <v>0</v>
      </c>
      <c r="J54" s="53">
        <f>0</f>
        <v>0</v>
      </c>
      <c r="K54" s="53">
        <f>0</f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53">
        <f>0</f>
        <v>0</v>
      </c>
      <c r="Z54" s="53">
        <f>0</f>
        <v>0</v>
      </c>
      <c r="AA54" s="53">
        <f>0</f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3">
        <v>0</v>
      </c>
      <c r="AS54" s="43">
        <v>0</v>
      </c>
      <c r="AT54" s="43">
        <v>0</v>
      </c>
      <c r="AU54" s="43">
        <v>0</v>
      </c>
      <c r="AV54" s="43">
        <v>0</v>
      </c>
      <c r="AW54" s="43">
        <v>0</v>
      </c>
      <c r="AX54" s="44"/>
      <c r="AY54" s="21" t="str">
        <f t="shared" si="7"/>
        <v xml:space="preserve"> </v>
      </c>
      <c r="AZ54" s="21" t="str">
        <f t="shared" si="8"/>
        <v xml:space="preserve"> </v>
      </c>
      <c r="BA54" s="21" t="str">
        <f t="shared" si="9"/>
        <v xml:space="preserve"> </v>
      </c>
      <c r="BB54" s="21" t="str">
        <f t="shared" si="10"/>
        <v xml:space="preserve"> </v>
      </c>
      <c r="BC54" s="21" t="str">
        <f t="shared" si="11"/>
        <v xml:space="preserve"> </v>
      </c>
      <c r="BD54" s="22" t="str">
        <f t="shared" si="1"/>
        <v xml:space="preserve"> </v>
      </c>
      <c r="BE54" s="21" t="str">
        <f t="shared" si="12"/>
        <v xml:space="preserve"> </v>
      </c>
      <c r="BF54" s="21" t="str">
        <f t="shared" si="13"/>
        <v xml:space="preserve"> </v>
      </c>
      <c r="BG54" s="21" t="str">
        <f t="shared" si="14"/>
        <v xml:space="preserve"> </v>
      </c>
      <c r="BH54" s="21" t="str">
        <f t="shared" si="15"/>
        <v xml:space="preserve"> </v>
      </c>
      <c r="BI54" s="21" t="str">
        <f t="shared" si="16"/>
        <v xml:space="preserve"> </v>
      </c>
      <c r="BJ54" s="55"/>
      <c r="BK54" s="55"/>
      <c r="BL54" s="55"/>
      <c r="BM54" s="55"/>
      <c r="BN54" s="55"/>
      <c r="BO54" s="55"/>
      <c r="BP54" s="55"/>
    </row>
    <row r="55" spans="1:227" ht="43.5" customHeight="1" x14ac:dyDescent="0.35">
      <c r="A55" s="69" t="s">
        <v>135</v>
      </c>
      <c r="B55" s="70" t="s">
        <v>136</v>
      </c>
      <c r="C55" s="71">
        <f t="shared" si="3"/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53">
        <f>0</f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3">
        <v>0</v>
      </c>
      <c r="AS55" s="43">
        <v>0</v>
      </c>
      <c r="AT55" s="43">
        <v>0</v>
      </c>
      <c r="AU55" s="43">
        <v>0</v>
      </c>
      <c r="AV55" s="43">
        <v>0</v>
      </c>
      <c r="AW55" s="43">
        <v>0</v>
      </c>
      <c r="AX55" s="44"/>
      <c r="AY55" s="21" t="str">
        <f t="shared" si="7"/>
        <v xml:space="preserve"> </v>
      </c>
      <c r="AZ55" s="21" t="str">
        <f t="shared" si="8"/>
        <v xml:space="preserve"> </v>
      </c>
      <c r="BA55" s="21" t="str">
        <f t="shared" si="9"/>
        <v xml:space="preserve"> </v>
      </c>
      <c r="BB55" s="21" t="str">
        <f t="shared" si="10"/>
        <v xml:space="preserve"> </v>
      </c>
      <c r="BC55" s="21" t="str">
        <f t="shared" si="11"/>
        <v xml:space="preserve"> </v>
      </c>
      <c r="BD55" s="22" t="str">
        <f t="shared" si="1"/>
        <v xml:space="preserve"> </v>
      </c>
      <c r="BE55" s="21" t="str">
        <f t="shared" si="12"/>
        <v xml:space="preserve"> </v>
      </c>
      <c r="BF55" s="21" t="str">
        <f t="shared" si="13"/>
        <v xml:space="preserve"> </v>
      </c>
      <c r="BG55" s="21" t="str">
        <f t="shared" si="14"/>
        <v xml:space="preserve"> </v>
      </c>
      <c r="BH55" s="21" t="str">
        <f t="shared" si="15"/>
        <v xml:space="preserve"> </v>
      </c>
      <c r="BI55" s="21" t="str">
        <f t="shared" si="16"/>
        <v xml:space="preserve"> </v>
      </c>
      <c r="BJ55" s="55"/>
      <c r="BK55" s="55"/>
      <c r="BL55" s="55"/>
      <c r="BM55" s="55"/>
      <c r="BN55" s="55"/>
      <c r="BO55" s="55"/>
    </row>
    <row r="56" spans="1:227" ht="60.75" customHeight="1" x14ac:dyDescent="0.35">
      <c r="A56" s="39">
        <v>6</v>
      </c>
      <c r="B56" s="72" t="s">
        <v>137</v>
      </c>
      <c r="C56" s="66">
        <f t="shared" si="3"/>
        <v>0</v>
      </c>
      <c r="D56" s="42">
        <v>0</v>
      </c>
      <c r="E56" s="42">
        <v>0</v>
      </c>
      <c r="F56" s="48">
        <v>0</v>
      </c>
      <c r="G56" s="67"/>
      <c r="H56" s="48">
        <v>0</v>
      </c>
      <c r="I56" s="67"/>
      <c r="J56" s="53">
        <f>0</f>
        <v>0</v>
      </c>
      <c r="K56" s="53">
        <f>0</f>
        <v>0</v>
      </c>
      <c r="L56" s="53">
        <f>0</f>
        <v>0</v>
      </c>
      <c r="M56" s="53">
        <f>0</f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53">
        <f>0</f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4"/>
      <c r="AY56" s="21" t="str">
        <f t="shared" si="7"/>
        <v xml:space="preserve"> </v>
      </c>
      <c r="AZ56" s="21" t="str">
        <f t="shared" si="8"/>
        <v xml:space="preserve"> </v>
      </c>
      <c r="BA56" s="21" t="str">
        <f t="shared" si="9"/>
        <v xml:space="preserve"> </v>
      </c>
      <c r="BB56" s="21" t="str">
        <f t="shared" si="10"/>
        <v xml:space="preserve"> </v>
      </c>
      <c r="BC56" s="21" t="str">
        <f t="shared" si="11"/>
        <v xml:space="preserve"> </v>
      </c>
      <c r="BD56" s="22" t="str">
        <f t="shared" si="1"/>
        <v xml:space="preserve"> </v>
      </c>
      <c r="BE56" s="21" t="str">
        <f t="shared" si="12"/>
        <v xml:space="preserve"> </v>
      </c>
      <c r="BF56" s="21" t="str">
        <f t="shared" si="13"/>
        <v xml:space="preserve"> </v>
      </c>
      <c r="BG56" s="21" t="str">
        <f t="shared" si="14"/>
        <v xml:space="preserve"> </v>
      </c>
      <c r="BH56" s="21" t="str">
        <f t="shared" si="15"/>
        <v xml:space="preserve"> </v>
      </c>
      <c r="BI56" s="21" t="str">
        <f t="shared" si="16"/>
        <v xml:space="preserve"> </v>
      </c>
      <c r="BJ56" s="125" t="str">
        <f>IF(C56=G56+I56," ","GRESEALA")</f>
        <v xml:space="preserve"> </v>
      </c>
      <c r="BK56" s="55"/>
      <c r="BL56" s="55"/>
      <c r="BM56" s="55"/>
      <c r="BN56" s="55"/>
      <c r="BO56" s="55"/>
    </row>
    <row r="57" spans="1:227" s="31" customFormat="1" ht="70.5" customHeight="1" x14ac:dyDescent="0.35">
      <c r="A57" s="39">
        <v>7</v>
      </c>
      <c r="B57" s="72" t="s">
        <v>138</v>
      </c>
      <c r="C57" s="73">
        <f t="shared" si="3"/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67"/>
      <c r="X57" s="53">
        <f>0</f>
        <v>0</v>
      </c>
      <c r="Y57" s="53">
        <f>0</f>
        <v>0</v>
      </c>
      <c r="Z57" s="67"/>
      <c r="AA57" s="42">
        <v>0</v>
      </c>
      <c r="AB57" s="67"/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0</v>
      </c>
      <c r="AX57" s="44">
        <v>0</v>
      </c>
      <c r="AY57" s="21" t="str">
        <f t="shared" si="7"/>
        <v xml:space="preserve"> </v>
      </c>
      <c r="AZ57" s="21" t="str">
        <f t="shared" si="8"/>
        <v xml:space="preserve"> </v>
      </c>
      <c r="BA57" s="21" t="str">
        <f t="shared" si="9"/>
        <v xml:space="preserve"> </v>
      </c>
      <c r="BB57" s="21" t="str">
        <f t="shared" si="10"/>
        <v xml:space="preserve"> </v>
      </c>
      <c r="BC57" s="21" t="str">
        <f t="shared" si="11"/>
        <v xml:space="preserve"> </v>
      </c>
      <c r="BD57" s="22" t="str">
        <f t="shared" si="1"/>
        <v xml:space="preserve"> </v>
      </c>
      <c r="BE57" s="21" t="str">
        <f t="shared" si="12"/>
        <v xml:space="preserve"> </v>
      </c>
      <c r="BF57" s="21" t="str">
        <f t="shared" si="13"/>
        <v xml:space="preserve"> </v>
      </c>
      <c r="BG57" s="21" t="str">
        <f t="shared" si="14"/>
        <v xml:space="preserve"> </v>
      </c>
      <c r="BH57" s="21" t="str">
        <f t="shared" si="15"/>
        <v xml:space="preserve"> </v>
      </c>
      <c r="BI57" s="21" t="str">
        <f t="shared" si="16"/>
        <v xml:space="preserve"> </v>
      </c>
      <c r="BJ57" s="125" t="str">
        <f>IF(C57=W57," ","GRESEALA")</f>
        <v xml:space="preserve"> </v>
      </c>
      <c r="BK57" s="125" t="str">
        <f>IF(C57=Z57+AB57," ","GRESEALA")</f>
        <v xml:space="preserve"> </v>
      </c>
      <c r="BL57" s="55"/>
      <c r="BM57" s="55"/>
      <c r="BN57" s="55"/>
      <c r="BO57" s="55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</row>
    <row r="58" spans="1:227" ht="61.5" customHeight="1" x14ac:dyDescent="0.35">
      <c r="A58" s="39">
        <v>8</v>
      </c>
      <c r="B58" s="74" t="s">
        <v>139</v>
      </c>
      <c r="C58" s="71">
        <f t="shared" si="3"/>
        <v>0</v>
      </c>
      <c r="D58" s="42">
        <v>0</v>
      </c>
      <c r="E58" s="42">
        <v>0</v>
      </c>
      <c r="F58" s="53">
        <f>0</f>
        <v>0</v>
      </c>
      <c r="G58" s="53">
        <f>0</f>
        <v>0</v>
      </c>
      <c r="H58" s="53">
        <f>0</f>
        <v>0</v>
      </c>
      <c r="I58" s="53">
        <f>0</f>
        <v>0</v>
      </c>
      <c r="J58" s="53">
        <f>0</f>
        <v>0</v>
      </c>
      <c r="K58" s="53">
        <f>0</f>
        <v>0</v>
      </c>
      <c r="L58" s="48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53">
        <f>0</f>
        <v>0</v>
      </c>
      <c r="Z58" s="53">
        <f>0</f>
        <v>0</v>
      </c>
      <c r="AA58" s="53">
        <f>0</f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  <c r="AG58" s="53">
        <f>0</f>
        <v>0</v>
      </c>
      <c r="AH58" s="42">
        <v>0</v>
      </c>
      <c r="AI58" s="42">
        <v>0</v>
      </c>
      <c r="AJ58" s="42">
        <v>0</v>
      </c>
      <c r="AK58" s="42">
        <v>0</v>
      </c>
      <c r="AL58" s="42">
        <v>0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43">
        <v>0</v>
      </c>
      <c r="AS58" s="43">
        <v>0</v>
      </c>
      <c r="AT58" s="43">
        <v>0</v>
      </c>
      <c r="AU58" s="43">
        <v>0</v>
      </c>
      <c r="AV58" s="43">
        <v>0</v>
      </c>
      <c r="AW58" s="43">
        <v>0</v>
      </c>
      <c r="AX58" s="44"/>
      <c r="AY58" s="21" t="str">
        <f t="shared" si="7"/>
        <v xml:space="preserve"> </v>
      </c>
      <c r="AZ58" s="21" t="str">
        <f t="shared" si="8"/>
        <v xml:space="preserve"> </v>
      </c>
      <c r="BA58" s="21" t="str">
        <f t="shared" si="9"/>
        <v xml:space="preserve"> </v>
      </c>
      <c r="BB58" s="21" t="str">
        <f t="shared" si="10"/>
        <v xml:space="preserve"> </v>
      </c>
      <c r="BC58" s="21" t="str">
        <f t="shared" si="11"/>
        <v xml:space="preserve"> </v>
      </c>
      <c r="BD58" s="22" t="str">
        <f t="shared" si="1"/>
        <v xml:space="preserve"> </v>
      </c>
      <c r="BE58" s="21" t="str">
        <f t="shared" si="12"/>
        <v xml:space="preserve"> </v>
      </c>
      <c r="BF58" s="21" t="str">
        <f t="shared" si="13"/>
        <v xml:space="preserve"> </v>
      </c>
      <c r="BG58" s="21" t="str">
        <f t="shared" si="14"/>
        <v xml:space="preserve"> </v>
      </c>
      <c r="BH58" s="21" t="str">
        <f t="shared" si="15"/>
        <v xml:space="preserve"> </v>
      </c>
      <c r="BI58" s="21" t="str">
        <f t="shared" si="16"/>
        <v xml:space="preserve"> </v>
      </c>
      <c r="BJ58" s="55"/>
      <c r="BK58" s="55"/>
      <c r="BL58" s="55"/>
      <c r="BM58" s="55"/>
      <c r="BN58" s="55"/>
      <c r="BO58" s="55"/>
      <c r="BP58" s="24"/>
    </row>
    <row r="59" spans="1:227" ht="61.5" customHeight="1" x14ac:dyDescent="0.35">
      <c r="A59" s="75">
        <v>9</v>
      </c>
      <c r="B59" s="76" t="s">
        <v>140</v>
      </c>
      <c r="C59" s="73">
        <f t="shared" si="3"/>
        <v>0</v>
      </c>
      <c r="D59" s="42">
        <v>0</v>
      </c>
      <c r="E59" s="42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53">
        <f>0</f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  <c r="AG59" s="53">
        <f>0</f>
        <v>0</v>
      </c>
      <c r="AH59" s="53">
        <f>0</f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77"/>
      <c r="AS59" s="77"/>
      <c r="AT59" s="78">
        <v>0</v>
      </c>
      <c r="AU59" s="78">
        <v>0</v>
      </c>
      <c r="AV59" s="78">
        <v>0</v>
      </c>
      <c r="AW59" s="53">
        <f>0</f>
        <v>0</v>
      </c>
      <c r="AX59" s="44"/>
      <c r="AY59" s="21" t="str">
        <f t="shared" si="7"/>
        <v xml:space="preserve"> </v>
      </c>
      <c r="AZ59" s="21" t="str">
        <f t="shared" si="8"/>
        <v xml:space="preserve"> </v>
      </c>
      <c r="BA59" s="21" t="str">
        <f t="shared" si="9"/>
        <v xml:space="preserve"> </v>
      </c>
      <c r="BB59" s="21" t="str">
        <f t="shared" si="10"/>
        <v xml:space="preserve"> </v>
      </c>
      <c r="BC59" s="21" t="str">
        <f t="shared" si="11"/>
        <v xml:space="preserve"> </v>
      </c>
      <c r="BD59" s="22" t="str">
        <f t="shared" si="1"/>
        <v xml:space="preserve"> </v>
      </c>
      <c r="BE59" s="21" t="str">
        <f t="shared" si="12"/>
        <v xml:space="preserve"> </v>
      </c>
      <c r="BF59" s="21" t="str">
        <f t="shared" si="13"/>
        <v xml:space="preserve"> </v>
      </c>
      <c r="BG59" s="21" t="str">
        <f t="shared" si="14"/>
        <v xml:space="preserve"> </v>
      </c>
      <c r="BH59" s="21" t="str">
        <f t="shared" si="15"/>
        <v xml:space="preserve"> </v>
      </c>
      <c r="BI59" s="21" t="str">
        <f t="shared" si="16"/>
        <v xml:space="preserve"> </v>
      </c>
      <c r="BJ59" s="125" t="str">
        <f>IF(C59=AR59," ","GRESEALA")</f>
        <v xml:space="preserve"> </v>
      </c>
      <c r="BK59" s="55"/>
      <c r="BL59" s="55"/>
      <c r="BM59" s="55"/>
      <c r="BN59" s="55"/>
      <c r="BO59" s="55"/>
      <c r="BP59" s="157" t="str">
        <f>IF(C59=AR59+AS59," ","GRESEALA")</f>
        <v xml:space="preserve"> </v>
      </c>
    </row>
    <row r="60" spans="1:227" ht="61.5" customHeight="1" x14ac:dyDescent="0.35">
      <c r="A60" s="75">
        <v>10</v>
      </c>
      <c r="B60" s="76" t="s">
        <v>141</v>
      </c>
      <c r="C60" s="73">
        <f t="shared" ref="C60" si="64">D60+E60</f>
        <v>0</v>
      </c>
      <c r="D60" s="42">
        <v>0</v>
      </c>
      <c r="E60" s="42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53">
        <f>0</f>
        <v>0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0</v>
      </c>
      <c r="AF60" s="42">
        <v>0</v>
      </c>
      <c r="AG60" s="53">
        <f>0</f>
        <v>0</v>
      </c>
      <c r="AH60" s="79"/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0</v>
      </c>
      <c r="AO60" s="42">
        <v>0</v>
      </c>
      <c r="AP60" s="42">
        <v>0</v>
      </c>
      <c r="AQ60" s="42">
        <v>0</v>
      </c>
      <c r="AR60" s="53">
        <f>0</f>
        <v>0</v>
      </c>
      <c r="AS60" s="53">
        <f>0</f>
        <v>0</v>
      </c>
      <c r="AT60" s="53">
        <f>0</f>
        <v>0</v>
      </c>
      <c r="AU60" s="53">
        <f>0</f>
        <v>0</v>
      </c>
      <c r="AV60" s="53">
        <f>0</f>
        <v>0</v>
      </c>
      <c r="AW60" s="53">
        <f>0</f>
        <v>0</v>
      </c>
      <c r="AX60" s="44"/>
      <c r="AY60" s="21" t="str">
        <f t="shared" si="7"/>
        <v xml:space="preserve"> </v>
      </c>
      <c r="AZ60" s="21" t="str">
        <f t="shared" si="8"/>
        <v xml:space="preserve"> </v>
      </c>
      <c r="BA60" s="21" t="str">
        <f t="shared" si="9"/>
        <v xml:space="preserve"> </v>
      </c>
      <c r="BB60" s="21" t="str">
        <f t="shared" si="10"/>
        <v xml:space="preserve"> </v>
      </c>
      <c r="BC60" s="21" t="str">
        <f t="shared" si="11"/>
        <v xml:space="preserve"> </v>
      </c>
      <c r="BD60" s="22" t="str">
        <f t="shared" si="1"/>
        <v xml:space="preserve"> </v>
      </c>
      <c r="BE60" s="21" t="str">
        <f t="shared" si="12"/>
        <v xml:space="preserve"> </v>
      </c>
      <c r="BF60" s="21" t="str">
        <f t="shared" si="13"/>
        <v xml:space="preserve"> </v>
      </c>
      <c r="BG60" s="21" t="str">
        <f t="shared" si="14"/>
        <v xml:space="preserve"> </v>
      </c>
      <c r="BH60" s="21" t="str">
        <f t="shared" si="15"/>
        <v xml:space="preserve"> </v>
      </c>
      <c r="BI60" s="21" t="str">
        <f t="shared" si="16"/>
        <v xml:space="preserve"> </v>
      </c>
      <c r="BJ60" s="125" t="str">
        <f>IF(C60=AH60," ","GRESEALA")</f>
        <v xml:space="preserve"> </v>
      </c>
      <c r="BK60" s="55"/>
      <c r="BL60" s="55"/>
      <c r="BM60" s="55"/>
      <c r="BN60" s="55"/>
      <c r="BO60" s="55"/>
      <c r="BP60" s="24"/>
    </row>
    <row r="61" spans="1:227" ht="42" customHeight="1" x14ac:dyDescent="0.35">
      <c r="A61" s="26">
        <v>11</v>
      </c>
      <c r="B61" s="27" t="s">
        <v>171</v>
      </c>
      <c r="C61" s="36">
        <f t="shared" si="3"/>
        <v>2</v>
      </c>
      <c r="D61" s="62">
        <f>D62+D63+D64</f>
        <v>1</v>
      </c>
      <c r="E61" s="62">
        <f t="shared" ref="E61:AW61" si="65">E62+E63+E64</f>
        <v>1</v>
      </c>
      <c r="F61" s="62">
        <f t="shared" si="65"/>
        <v>1</v>
      </c>
      <c r="G61" s="62">
        <f t="shared" si="65"/>
        <v>1</v>
      </c>
      <c r="H61" s="62">
        <f t="shared" si="65"/>
        <v>0</v>
      </c>
      <c r="I61" s="62">
        <f t="shared" si="65"/>
        <v>0</v>
      </c>
      <c r="J61" s="62">
        <f t="shared" si="65"/>
        <v>1</v>
      </c>
      <c r="K61" s="62">
        <f t="shared" si="65"/>
        <v>0</v>
      </c>
      <c r="L61" s="62">
        <f t="shared" si="65"/>
        <v>0</v>
      </c>
      <c r="M61" s="62">
        <f t="shared" si="65"/>
        <v>0</v>
      </c>
      <c r="N61" s="62">
        <f t="shared" si="65"/>
        <v>1</v>
      </c>
      <c r="O61" s="62">
        <f t="shared" si="65"/>
        <v>1</v>
      </c>
      <c r="P61" s="62">
        <f t="shared" si="65"/>
        <v>0</v>
      </c>
      <c r="Q61" s="62">
        <f t="shared" si="65"/>
        <v>0</v>
      </c>
      <c r="R61" s="62">
        <f t="shared" si="65"/>
        <v>0</v>
      </c>
      <c r="S61" s="62">
        <f t="shared" si="65"/>
        <v>1</v>
      </c>
      <c r="T61" s="62">
        <f t="shared" si="65"/>
        <v>0</v>
      </c>
      <c r="U61" s="62">
        <f t="shared" si="65"/>
        <v>0</v>
      </c>
      <c r="V61" s="62">
        <f t="shared" si="65"/>
        <v>1</v>
      </c>
      <c r="W61" s="62">
        <f t="shared" si="65"/>
        <v>2</v>
      </c>
      <c r="X61" s="62">
        <f t="shared" si="65"/>
        <v>0</v>
      </c>
      <c r="Y61" s="68">
        <f t="shared" si="65"/>
        <v>0</v>
      </c>
      <c r="Z61" s="62">
        <f t="shared" si="65"/>
        <v>0</v>
      </c>
      <c r="AA61" s="62">
        <f t="shared" si="65"/>
        <v>0</v>
      </c>
      <c r="AB61" s="62">
        <f t="shared" si="65"/>
        <v>0</v>
      </c>
      <c r="AC61" s="62">
        <f t="shared" si="65"/>
        <v>0</v>
      </c>
      <c r="AD61" s="62">
        <f t="shared" si="65"/>
        <v>0</v>
      </c>
      <c r="AE61" s="62">
        <f t="shared" si="65"/>
        <v>0</v>
      </c>
      <c r="AF61" s="62">
        <f t="shared" si="65"/>
        <v>0</v>
      </c>
      <c r="AG61" s="62">
        <f t="shared" si="65"/>
        <v>0</v>
      </c>
      <c r="AH61" s="62">
        <f t="shared" si="65"/>
        <v>0</v>
      </c>
      <c r="AI61" s="62">
        <f t="shared" si="65"/>
        <v>0</v>
      </c>
      <c r="AJ61" s="62">
        <f t="shared" si="65"/>
        <v>0</v>
      </c>
      <c r="AK61" s="62">
        <f t="shared" si="65"/>
        <v>0</v>
      </c>
      <c r="AL61" s="62">
        <f t="shared" si="65"/>
        <v>0</v>
      </c>
      <c r="AM61" s="62">
        <f t="shared" si="65"/>
        <v>0</v>
      </c>
      <c r="AN61" s="62">
        <f t="shared" si="65"/>
        <v>0</v>
      </c>
      <c r="AO61" s="62">
        <f t="shared" si="65"/>
        <v>0</v>
      </c>
      <c r="AP61" s="62">
        <f t="shared" si="65"/>
        <v>0</v>
      </c>
      <c r="AQ61" s="62">
        <f t="shared" si="65"/>
        <v>0</v>
      </c>
      <c r="AR61" s="63">
        <f t="shared" si="65"/>
        <v>0</v>
      </c>
      <c r="AS61" s="63">
        <f t="shared" si="65"/>
        <v>0</v>
      </c>
      <c r="AT61" s="63">
        <f t="shared" si="65"/>
        <v>0</v>
      </c>
      <c r="AU61" s="63">
        <f t="shared" si="65"/>
        <v>0</v>
      </c>
      <c r="AV61" s="63">
        <f t="shared" si="65"/>
        <v>0</v>
      </c>
      <c r="AW61" s="63">
        <f t="shared" si="65"/>
        <v>2</v>
      </c>
      <c r="AX61" s="64"/>
      <c r="AY61" s="21" t="str">
        <f t="shared" si="7"/>
        <v xml:space="preserve"> </v>
      </c>
      <c r="AZ61" s="21" t="str">
        <f t="shared" si="8"/>
        <v xml:space="preserve"> </v>
      </c>
      <c r="BA61" s="21" t="str">
        <f t="shared" si="9"/>
        <v xml:space="preserve"> </v>
      </c>
      <c r="BB61" s="21" t="str">
        <f t="shared" si="10"/>
        <v xml:space="preserve"> </v>
      </c>
      <c r="BC61" s="21" t="str">
        <f t="shared" si="11"/>
        <v xml:space="preserve"> </v>
      </c>
      <c r="BD61" s="22" t="str">
        <f t="shared" si="1"/>
        <v xml:space="preserve"> </v>
      </c>
      <c r="BE61" s="21" t="str">
        <f t="shared" si="12"/>
        <v xml:space="preserve"> </v>
      </c>
      <c r="BF61" s="21" t="str">
        <f t="shared" si="13"/>
        <v xml:space="preserve"> </v>
      </c>
      <c r="BG61" s="21" t="str">
        <f t="shared" si="14"/>
        <v xml:space="preserve"> </v>
      </c>
      <c r="BH61" s="21" t="str">
        <f t="shared" si="15"/>
        <v xml:space="preserve"> </v>
      </c>
      <c r="BI61" s="21" t="str">
        <f t="shared" si="16"/>
        <v xml:space="preserve"> </v>
      </c>
      <c r="BJ61" s="55"/>
      <c r="BK61" s="55"/>
      <c r="BL61" s="55"/>
      <c r="BM61" s="55"/>
      <c r="BN61" s="55"/>
      <c r="BO61" s="55"/>
    </row>
    <row r="62" spans="1:227" ht="50.25" customHeight="1" x14ac:dyDescent="0.35">
      <c r="A62" s="39" t="s">
        <v>142</v>
      </c>
      <c r="B62" s="80" t="s">
        <v>143</v>
      </c>
      <c r="C62" s="52">
        <f t="shared" si="3"/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82"/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  <c r="AO62" s="42">
        <v>0</v>
      </c>
      <c r="AP62" s="42">
        <v>0</v>
      </c>
      <c r="AQ62" s="42">
        <v>0</v>
      </c>
      <c r="AR62" s="43">
        <v>0</v>
      </c>
      <c r="AS62" s="43">
        <v>0</v>
      </c>
      <c r="AT62" s="43">
        <v>0</v>
      </c>
      <c r="AU62" s="43">
        <v>0</v>
      </c>
      <c r="AV62" s="43">
        <v>0</v>
      </c>
      <c r="AW62" s="43">
        <v>0</v>
      </c>
      <c r="AX62" s="44"/>
      <c r="AY62" s="21" t="str">
        <f t="shared" si="7"/>
        <v xml:space="preserve"> </v>
      </c>
      <c r="AZ62" s="21" t="str">
        <f t="shared" si="8"/>
        <v xml:space="preserve"> </v>
      </c>
      <c r="BA62" s="21" t="str">
        <f t="shared" si="9"/>
        <v xml:space="preserve"> </v>
      </c>
      <c r="BB62" s="21" t="str">
        <f t="shared" si="10"/>
        <v xml:space="preserve"> </v>
      </c>
      <c r="BC62" s="21" t="str">
        <f t="shared" si="11"/>
        <v xml:space="preserve"> </v>
      </c>
      <c r="BD62" s="22" t="str">
        <f t="shared" si="1"/>
        <v xml:space="preserve"> </v>
      </c>
      <c r="BE62" s="21" t="str">
        <f t="shared" si="12"/>
        <v xml:space="preserve"> </v>
      </c>
      <c r="BF62" s="21" t="str">
        <f t="shared" si="13"/>
        <v xml:space="preserve"> </v>
      </c>
      <c r="BG62" s="21" t="str">
        <f t="shared" si="14"/>
        <v xml:space="preserve"> </v>
      </c>
      <c r="BH62" s="21" t="str">
        <f t="shared" si="15"/>
        <v xml:space="preserve"> </v>
      </c>
      <c r="BI62" s="21" t="str">
        <f t="shared" si="16"/>
        <v xml:space="preserve"> </v>
      </c>
      <c r="BJ62" s="55"/>
      <c r="BK62" s="55"/>
      <c r="BL62" s="55"/>
      <c r="BM62" s="55"/>
      <c r="BN62" s="55"/>
      <c r="BO62" s="55"/>
    </row>
    <row r="63" spans="1:227" ht="41.25" customHeight="1" x14ac:dyDescent="0.35">
      <c r="A63" s="39" t="s">
        <v>144</v>
      </c>
      <c r="B63" s="80" t="s">
        <v>145</v>
      </c>
      <c r="C63" s="71">
        <f t="shared" si="3"/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82"/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3">
        <v>0</v>
      </c>
      <c r="AS63" s="43">
        <v>0</v>
      </c>
      <c r="AT63" s="43">
        <v>0</v>
      </c>
      <c r="AU63" s="43">
        <v>0</v>
      </c>
      <c r="AV63" s="43">
        <v>0</v>
      </c>
      <c r="AW63" s="43">
        <v>0</v>
      </c>
      <c r="AX63" s="44"/>
      <c r="AY63" s="21" t="str">
        <f t="shared" si="7"/>
        <v xml:space="preserve"> </v>
      </c>
      <c r="AZ63" s="21" t="str">
        <f t="shared" si="8"/>
        <v xml:space="preserve"> </v>
      </c>
      <c r="BA63" s="21" t="str">
        <f t="shared" si="9"/>
        <v xml:space="preserve"> </v>
      </c>
      <c r="BB63" s="21" t="str">
        <f t="shared" si="10"/>
        <v xml:space="preserve"> </v>
      </c>
      <c r="BC63" s="21" t="str">
        <f t="shared" si="11"/>
        <v xml:space="preserve"> </v>
      </c>
      <c r="BD63" s="22" t="str">
        <f t="shared" si="1"/>
        <v xml:space="preserve"> </v>
      </c>
      <c r="BE63" s="21" t="str">
        <f t="shared" si="12"/>
        <v xml:space="preserve"> </v>
      </c>
      <c r="BF63" s="21" t="str">
        <f t="shared" si="13"/>
        <v xml:space="preserve"> </v>
      </c>
      <c r="BG63" s="21" t="str">
        <f t="shared" si="14"/>
        <v xml:space="preserve"> </v>
      </c>
      <c r="BH63" s="21" t="str">
        <f t="shared" si="15"/>
        <v xml:space="preserve"> </v>
      </c>
      <c r="BI63" s="21" t="str">
        <f t="shared" si="16"/>
        <v xml:space="preserve"> </v>
      </c>
      <c r="BJ63" s="55"/>
      <c r="BK63" s="55"/>
      <c r="BL63" s="55"/>
      <c r="BM63" s="55"/>
      <c r="BN63" s="55"/>
      <c r="BO63" s="55"/>
    </row>
    <row r="64" spans="1:227" ht="31.5" customHeight="1" x14ac:dyDescent="0.35">
      <c r="A64" s="39" t="s">
        <v>146</v>
      </c>
      <c r="B64" s="80" t="s">
        <v>147</v>
      </c>
      <c r="C64" s="71">
        <f t="shared" si="3"/>
        <v>2</v>
      </c>
      <c r="D64" s="42">
        <v>1</v>
      </c>
      <c r="E64" s="42">
        <v>1</v>
      </c>
      <c r="F64" s="42">
        <v>1</v>
      </c>
      <c r="G64" s="42">
        <v>1</v>
      </c>
      <c r="H64" s="42">
        <v>0</v>
      </c>
      <c r="I64" s="42">
        <v>0</v>
      </c>
      <c r="J64" s="42">
        <v>1</v>
      </c>
      <c r="K64" s="42">
        <v>0</v>
      </c>
      <c r="L64" s="42">
        <v>0</v>
      </c>
      <c r="M64" s="42">
        <v>0</v>
      </c>
      <c r="N64" s="42">
        <v>1</v>
      </c>
      <c r="O64" s="42">
        <v>1</v>
      </c>
      <c r="P64" s="42">
        <v>0</v>
      </c>
      <c r="Q64" s="42">
        <v>0</v>
      </c>
      <c r="R64" s="42">
        <v>0</v>
      </c>
      <c r="S64" s="42">
        <v>1</v>
      </c>
      <c r="T64" s="42">
        <v>0</v>
      </c>
      <c r="U64" s="42">
        <v>0</v>
      </c>
      <c r="V64" s="42">
        <v>1</v>
      </c>
      <c r="W64" s="42">
        <v>2</v>
      </c>
      <c r="X64" s="42">
        <v>0</v>
      </c>
      <c r="Y64" s="82"/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  <c r="AG64" s="42">
        <v>0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3">
        <v>0</v>
      </c>
      <c r="AS64" s="43">
        <v>0</v>
      </c>
      <c r="AT64" s="43">
        <v>0</v>
      </c>
      <c r="AU64" s="43">
        <v>0</v>
      </c>
      <c r="AV64" s="43">
        <v>0</v>
      </c>
      <c r="AW64" s="43">
        <v>2</v>
      </c>
      <c r="AX64" s="44"/>
      <c r="AY64" s="21" t="str">
        <f t="shared" si="7"/>
        <v xml:space="preserve"> </v>
      </c>
      <c r="AZ64" s="21" t="str">
        <f t="shared" si="8"/>
        <v xml:space="preserve"> </v>
      </c>
      <c r="BA64" s="21" t="str">
        <f t="shared" si="9"/>
        <v xml:space="preserve"> </v>
      </c>
      <c r="BB64" s="21" t="str">
        <f t="shared" si="10"/>
        <v xml:space="preserve"> </v>
      </c>
      <c r="BC64" s="21" t="str">
        <f t="shared" si="11"/>
        <v xml:space="preserve"> </v>
      </c>
      <c r="BD64" s="22" t="str">
        <f t="shared" si="1"/>
        <v xml:space="preserve"> </v>
      </c>
      <c r="BE64" s="21" t="str">
        <f t="shared" si="12"/>
        <v xml:space="preserve"> </v>
      </c>
      <c r="BF64" s="21" t="str">
        <f t="shared" si="13"/>
        <v xml:space="preserve"> </v>
      </c>
      <c r="BG64" s="21" t="str">
        <f t="shared" si="14"/>
        <v xml:space="preserve"> </v>
      </c>
      <c r="BH64" s="21" t="str">
        <f t="shared" si="15"/>
        <v xml:space="preserve"> </v>
      </c>
      <c r="BI64" s="21" t="str">
        <f t="shared" si="16"/>
        <v xml:space="preserve"> </v>
      </c>
      <c r="BJ64" s="55"/>
      <c r="BK64" s="55"/>
      <c r="BL64" s="55"/>
      <c r="BM64" s="55"/>
      <c r="BN64" s="55"/>
      <c r="BO64" s="55"/>
    </row>
    <row r="65" spans="1:68" ht="45" customHeight="1" x14ac:dyDescent="0.35">
      <c r="A65" s="39">
        <v>12</v>
      </c>
      <c r="B65" s="60" t="s">
        <v>148</v>
      </c>
      <c r="C65" s="71">
        <f t="shared" si="3"/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53">
        <f>0</f>
        <v>0</v>
      </c>
      <c r="Q65" s="53">
        <f>0</f>
        <v>0</v>
      </c>
      <c r="R65" s="53">
        <f>0</f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82"/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3">
        <v>0</v>
      </c>
      <c r="AS65" s="43">
        <v>0</v>
      </c>
      <c r="AT65" s="43">
        <v>0</v>
      </c>
      <c r="AU65" s="43">
        <v>0</v>
      </c>
      <c r="AV65" s="43">
        <v>0</v>
      </c>
      <c r="AW65" s="43">
        <v>0</v>
      </c>
      <c r="AX65" s="44"/>
      <c r="AY65" s="21" t="str">
        <f t="shared" si="7"/>
        <v xml:space="preserve"> </v>
      </c>
      <c r="AZ65" s="21" t="str">
        <f t="shared" si="8"/>
        <v xml:space="preserve"> </v>
      </c>
      <c r="BA65" s="21" t="str">
        <f t="shared" si="9"/>
        <v xml:space="preserve"> </v>
      </c>
      <c r="BB65" s="21" t="str">
        <f t="shared" si="10"/>
        <v xml:space="preserve"> </v>
      </c>
      <c r="BC65" s="21" t="str">
        <f t="shared" si="11"/>
        <v xml:space="preserve"> </v>
      </c>
      <c r="BD65" s="22" t="str">
        <f t="shared" si="1"/>
        <v xml:space="preserve"> </v>
      </c>
      <c r="BE65" s="21" t="str">
        <f t="shared" si="12"/>
        <v xml:space="preserve"> </v>
      </c>
      <c r="BF65" s="21" t="str">
        <f t="shared" si="13"/>
        <v xml:space="preserve"> </v>
      </c>
      <c r="BG65" s="21" t="str">
        <f t="shared" si="14"/>
        <v xml:space="preserve"> </v>
      </c>
      <c r="BH65" s="21" t="str">
        <f t="shared" si="15"/>
        <v xml:space="preserve"> </v>
      </c>
      <c r="BI65" s="21" t="str">
        <f t="shared" si="16"/>
        <v xml:space="preserve"> </v>
      </c>
      <c r="BJ65" s="55"/>
      <c r="BK65" s="55"/>
      <c r="BL65" s="55"/>
      <c r="BM65" s="55"/>
      <c r="BN65" s="55"/>
      <c r="BO65" s="55"/>
    </row>
    <row r="66" spans="1:68" ht="49.5" customHeight="1" x14ac:dyDescent="0.35">
      <c r="A66" s="39">
        <v>13</v>
      </c>
      <c r="B66" s="72" t="s">
        <v>149</v>
      </c>
      <c r="C66" s="71">
        <f t="shared" si="3"/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53">
        <f>0</f>
        <v>0</v>
      </c>
      <c r="Q66" s="53">
        <f>0</f>
        <v>0</v>
      </c>
      <c r="R66" s="53">
        <f>0</f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53">
        <f>0</f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  <c r="AG66" s="42">
        <v>0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0</v>
      </c>
      <c r="AN66" s="42">
        <v>0</v>
      </c>
      <c r="AO66" s="42">
        <v>0</v>
      </c>
      <c r="AP66" s="42">
        <v>0</v>
      </c>
      <c r="AQ66" s="42">
        <v>0</v>
      </c>
      <c r="AR66" s="43">
        <v>0</v>
      </c>
      <c r="AS66" s="43">
        <v>0</v>
      </c>
      <c r="AT66" s="43">
        <v>0</v>
      </c>
      <c r="AU66" s="43">
        <v>0</v>
      </c>
      <c r="AV66" s="43">
        <v>0</v>
      </c>
      <c r="AW66" s="43">
        <v>0</v>
      </c>
      <c r="AX66" s="44"/>
      <c r="AY66" s="21" t="str">
        <f t="shared" si="7"/>
        <v xml:space="preserve"> </v>
      </c>
      <c r="AZ66" s="21" t="str">
        <f t="shared" si="8"/>
        <v xml:space="preserve"> </v>
      </c>
      <c r="BA66" s="21" t="str">
        <f t="shared" si="9"/>
        <v xml:space="preserve"> </v>
      </c>
      <c r="BB66" s="21" t="str">
        <f t="shared" si="10"/>
        <v xml:space="preserve"> </v>
      </c>
      <c r="BC66" s="21" t="str">
        <f t="shared" si="11"/>
        <v xml:space="preserve"> </v>
      </c>
      <c r="BD66" s="22" t="str">
        <f t="shared" si="1"/>
        <v xml:space="preserve"> </v>
      </c>
      <c r="BE66" s="21" t="str">
        <f t="shared" si="12"/>
        <v xml:space="preserve"> </v>
      </c>
      <c r="BF66" s="21" t="str">
        <f t="shared" si="13"/>
        <v xml:space="preserve"> </v>
      </c>
      <c r="BG66" s="21" t="str">
        <f t="shared" si="14"/>
        <v xml:space="preserve"> </v>
      </c>
      <c r="BH66" s="21" t="str">
        <f t="shared" si="15"/>
        <v xml:space="preserve"> </v>
      </c>
      <c r="BI66" s="21" t="str">
        <f t="shared" si="16"/>
        <v xml:space="preserve"> </v>
      </c>
      <c r="BJ66" s="55"/>
      <c r="BK66" s="55"/>
      <c r="BL66" s="55"/>
      <c r="BM66" s="55"/>
      <c r="BN66" s="55"/>
      <c r="BO66" s="55"/>
    </row>
    <row r="67" spans="1:68" s="84" customFormat="1" ht="28.9" customHeight="1" x14ac:dyDescent="0.35">
      <c r="A67" s="46">
        <v>14</v>
      </c>
      <c r="B67" s="76" t="s">
        <v>150</v>
      </c>
      <c r="C67" s="81">
        <f t="shared" si="3"/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53">
        <f>0</f>
        <v>0</v>
      </c>
      <c r="K67" s="53">
        <f>0</f>
        <v>0</v>
      </c>
      <c r="L67" s="53">
        <f>0</f>
        <v>0</v>
      </c>
      <c r="M67" s="53">
        <f>0</f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53">
        <f>0</f>
        <v>0</v>
      </c>
      <c r="Z67" s="48">
        <v>0</v>
      </c>
      <c r="AA67" s="48">
        <v>0</v>
      </c>
      <c r="AB67" s="53">
        <f>0</f>
        <v>0</v>
      </c>
      <c r="AC67" s="53">
        <f>0</f>
        <v>0</v>
      </c>
      <c r="AD67" s="48">
        <v>0</v>
      </c>
      <c r="AE67" s="48">
        <v>0</v>
      </c>
      <c r="AF67" s="48">
        <v>0</v>
      </c>
      <c r="AG67" s="48">
        <v>0</v>
      </c>
      <c r="AH67" s="48">
        <v>0</v>
      </c>
      <c r="AI67" s="48">
        <v>0</v>
      </c>
      <c r="AJ67" s="48">
        <v>0</v>
      </c>
      <c r="AK67" s="48">
        <v>0</v>
      </c>
      <c r="AL67" s="48">
        <v>0</v>
      </c>
      <c r="AM67" s="48">
        <v>0</v>
      </c>
      <c r="AN67" s="48">
        <v>0</v>
      </c>
      <c r="AO67" s="48">
        <v>0</v>
      </c>
      <c r="AP67" s="48">
        <v>0</v>
      </c>
      <c r="AQ67" s="48">
        <v>0</v>
      </c>
      <c r="AR67" s="49">
        <v>0</v>
      </c>
      <c r="AS67" s="49">
        <v>0</v>
      </c>
      <c r="AT67" s="49">
        <v>0</v>
      </c>
      <c r="AU67" s="49">
        <v>0</v>
      </c>
      <c r="AV67" s="49">
        <v>0</v>
      </c>
      <c r="AW67" s="49">
        <v>0</v>
      </c>
      <c r="AX67" s="83"/>
      <c r="AY67" s="21" t="str">
        <f t="shared" si="7"/>
        <v xml:space="preserve"> </v>
      </c>
      <c r="AZ67" s="21" t="str">
        <f t="shared" si="8"/>
        <v xml:space="preserve"> </v>
      </c>
      <c r="BA67" s="21" t="str">
        <f t="shared" si="9"/>
        <v xml:space="preserve"> </v>
      </c>
      <c r="BB67" s="21" t="str">
        <f t="shared" si="10"/>
        <v xml:space="preserve"> </v>
      </c>
      <c r="BC67" s="21" t="str">
        <f t="shared" si="11"/>
        <v xml:space="preserve"> </v>
      </c>
      <c r="BD67" s="22" t="str">
        <f t="shared" si="1"/>
        <v xml:space="preserve"> </v>
      </c>
      <c r="BE67" s="21" t="str">
        <f t="shared" si="12"/>
        <v xml:space="preserve"> </v>
      </c>
      <c r="BF67" s="21" t="str">
        <f t="shared" si="13"/>
        <v xml:space="preserve"> </v>
      </c>
      <c r="BG67" s="21" t="str">
        <f t="shared" si="14"/>
        <v xml:space="preserve"> </v>
      </c>
      <c r="BH67" s="21" t="str">
        <f t="shared" si="15"/>
        <v xml:space="preserve"> </v>
      </c>
      <c r="BI67" s="21" t="str">
        <f t="shared" si="16"/>
        <v xml:space="preserve"> </v>
      </c>
      <c r="BJ67" s="55"/>
      <c r="BK67" s="55"/>
      <c r="BL67" s="55"/>
      <c r="BM67" s="55"/>
      <c r="BN67" s="55"/>
      <c r="BO67" s="55"/>
    </row>
    <row r="68" spans="1:68" ht="45.6" customHeight="1" x14ac:dyDescent="0.35">
      <c r="A68" s="39">
        <v>15</v>
      </c>
      <c r="B68" s="60" t="s">
        <v>151</v>
      </c>
      <c r="C68" s="66">
        <f t="shared" si="3"/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53">
        <f>0</f>
        <v>0</v>
      </c>
      <c r="Z68" s="42">
        <v>0</v>
      </c>
      <c r="AA68" s="42">
        <v>0</v>
      </c>
      <c r="AB68" s="42">
        <v>0</v>
      </c>
      <c r="AC68" s="42">
        <v>0</v>
      </c>
      <c r="AD68" s="67"/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  <c r="AO68" s="42">
        <v>0</v>
      </c>
      <c r="AP68" s="42">
        <v>0</v>
      </c>
      <c r="AQ68" s="42">
        <v>0</v>
      </c>
      <c r="AR68" s="43">
        <v>0</v>
      </c>
      <c r="AS68" s="43">
        <v>0</v>
      </c>
      <c r="AT68" s="43">
        <v>0</v>
      </c>
      <c r="AU68" s="43">
        <v>0</v>
      </c>
      <c r="AV68" s="43">
        <v>0</v>
      </c>
      <c r="AW68" s="43">
        <v>0</v>
      </c>
      <c r="AX68" s="44"/>
      <c r="AY68" s="21" t="str">
        <f t="shared" si="7"/>
        <v xml:space="preserve"> </v>
      </c>
      <c r="AZ68" s="21" t="str">
        <f t="shared" si="8"/>
        <v xml:space="preserve"> </v>
      </c>
      <c r="BA68" s="21" t="str">
        <f t="shared" si="9"/>
        <v xml:space="preserve"> </v>
      </c>
      <c r="BB68" s="21" t="str">
        <f t="shared" si="10"/>
        <v xml:space="preserve"> </v>
      </c>
      <c r="BC68" s="21" t="str">
        <f t="shared" si="11"/>
        <v xml:space="preserve"> </v>
      </c>
      <c r="BD68" s="22" t="str">
        <f t="shared" si="1"/>
        <v xml:space="preserve"> </v>
      </c>
      <c r="BE68" s="21" t="str">
        <f t="shared" si="12"/>
        <v xml:space="preserve"> </v>
      </c>
      <c r="BF68" s="21" t="str">
        <f t="shared" si="13"/>
        <v xml:space="preserve"> </v>
      </c>
      <c r="BG68" s="21" t="str">
        <f t="shared" si="14"/>
        <v xml:space="preserve"> </v>
      </c>
      <c r="BH68" s="21" t="str">
        <f t="shared" si="15"/>
        <v xml:space="preserve"> </v>
      </c>
      <c r="BI68" s="21" t="str">
        <f t="shared" si="16"/>
        <v xml:space="preserve"> </v>
      </c>
      <c r="BJ68" s="125" t="str">
        <f>IF(C68=AD68," ","GRESEALA")</f>
        <v xml:space="preserve"> </v>
      </c>
      <c r="BK68" s="55"/>
      <c r="BL68" s="55"/>
      <c r="BM68" s="55"/>
      <c r="BN68" s="55"/>
      <c r="BO68" s="55"/>
    </row>
    <row r="69" spans="1:68" s="84" customFormat="1" ht="61.9" customHeight="1" x14ac:dyDescent="0.35">
      <c r="A69" s="46">
        <v>16</v>
      </c>
      <c r="B69" s="76" t="s">
        <v>152</v>
      </c>
      <c r="C69" s="160">
        <f t="shared" si="3"/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0</v>
      </c>
      <c r="X69" s="85">
        <v>0</v>
      </c>
      <c r="Y69" s="53">
        <f>0</f>
        <v>0</v>
      </c>
      <c r="Z69" s="85">
        <v>0</v>
      </c>
      <c r="AA69" s="85">
        <v>0</v>
      </c>
      <c r="AB69" s="85">
        <v>0</v>
      </c>
      <c r="AC69" s="85">
        <v>0</v>
      </c>
      <c r="AD69" s="85">
        <v>0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5">
        <v>0</v>
      </c>
      <c r="AS69" s="85">
        <v>0</v>
      </c>
      <c r="AT69" s="85">
        <v>0</v>
      </c>
      <c r="AU69" s="85">
        <v>0</v>
      </c>
      <c r="AV69" s="85">
        <v>0</v>
      </c>
      <c r="AW69" s="85">
        <v>0</v>
      </c>
      <c r="AX69" s="83"/>
      <c r="AY69" s="21" t="str">
        <f t="shared" si="7"/>
        <v xml:space="preserve"> </v>
      </c>
      <c r="AZ69" s="21" t="str">
        <f t="shared" si="8"/>
        <v xml:space="preserve"> </v>
      </c>
      <c r="BA69" s="21" t="str">
        <f t="shared" si="9"/>
        <v xml:space="preserve"> </v>
      </c>
      <c r="BB69" s="21" t="str">
        <f t="shared" si="10"/>
        <v xml:space="preserve"> </v>
      </c>
      <c r="BC69" s="21" t="str">
        <f t="shared" si="11"/>
        <v xml:space="preserve"> </v>
      </c>
      <c r="BD69" s="22" t="str">
        <f t="shared" si="1"/>
        <v xml:space="preserve"> </v>
      </c>
      <c r="BE69" s="21" t="str">
        <f t="shared" si="12"/>
        <v xml:space="preserve"> </v>
      </c>
      <c r="BF69" s="21" t="str">
        <f t="shared" si="13"/>
        <v xml:space="preserve"> </v>
      </c>
      <c r="BG69" s="21" t="str">
        <f t="shared" si="14"/>
        <v xml:space="preserve"> </v>
      </c>
      <c r="BH69" s="21" t="str">
        <f t="shared" si="15"/>
        <v xml:space="preserve"> </v>
      </c>
      <c r="BI69" s="21" t="str">
        <f t="shared" si="16"/>
        <v xml:space="preserve"> </v>
      </c>
      <c r="BJ69" s="55"/>
      <c r="BK69" s="55"/>
      <c r="BL69" s="55"/>
      <c r="BM69" s="55"/>
      <c r="BN69" s="55"/>
      <c r="BO69" s="55"/>
    </row>
    <row r="70" spans="1:68" ht="110.25" customHeight="1" x14ac:dyDescent="0.35">
      <c r="A70" s="46">
        <v>17</v>
      </c>
      <c r="B70" s="76" t="s">
        <v>153</v>
      </c>
      <c r="C70" s="66">
        <f t="shared" si="3"/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6">
        <v>0</v>
      </c>
      <c r="V70" s="86">
        <v>0</v>
      </c>
      <c r="W70" s="86">
        <v>0</v>
      </c>
      <c r="X70" s="86">
        <v>0</v>
      </c>
      <c r="Y70" s="53">
        <f>0</f>
        <v>0</v>
      </c>
      <c r="Z70" s="86">
        <v>0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  <c r="AF70" s="150"/>
      <c r="AG70" s="86">
        <v>0</v>
      </c>
      <c r="AH70" s="68">
        <f>0</f>
        <v>0</v>
      </c>
      <c r="AI70" s="86">
        <v>0</v>
      </c>
      <c r="AJ70" s="86">
        <v>0</v>
      </c>
      <c r="AK70" s="86">
        <v>0</v>
      </c>
      <c r="AL70" s="48">
        <v>0</v>
      </c>
      <c r="AM70" s="150"/>
      <c r="AN70" s="150"/>
      <c r="AO70" s="150"/>
      <c r="AP70" s="150"/>
      <c r="AQ70" s="86">
        <v>0</v>
      </c>
      <c r="AR70" s="87">
        <v>0</v>
      </c>
      <c r="AS70" s="87">
        <v>0</v>
      </c>
      <c r="AT70" s="87">
        <v>0</v>
      </c>
      <c r="AU70" s="87">
        <v>0</v>
      </c>
      <c r="AV70" s="87">
        <v>0</v>
      </c>
      <c r="AW70" s="158">
        <f>0</f>
        <v>0</v>
      </c>
      <c r="AX70" s="64"/>
      <c r="AY70" s="21" t="str">
        <f t="shared" si="7"/>
        <v xml:space="preserve"> </v>
      </c>
      <c r="AZ70" s="21" t="str">
        <f t="shared" si="8"/>
        <v xml:space="preserve"> </v>
      </c>
      <c r="BA70" s="21" t="str">
        <f t="shared" si="9"/>
        <v xml:space="preserve"> </v>
      </c>
      <c r="BB70" s="21" t="str">
        <f t="shared" si="10"/>
        <v xml:space="preserve"> </v>
      </c>
      <c r="BC70" s="21" t="str">
        <f t="shared" si="11"/>
        <v xml:space="preserve"> </v>
      </c>
      <c r="BD70" s="22" t="str">
        <f t="shared" si="1"/>
        <v xml:space="preserve"> </v>
      </c>
      <c r="BE70" s="21" t="str">
        <f t="shared" si="12"/>
        <v xml:space="preserve"> </v>
      </c>
      <c r="BF70" s="21" t="str">
        <f t="shared" si="13"/>
        <v xml:space="preserve"> </v>
      </c>
      <c r="BG70" s="21" t="str">
        <f t="shared" si="14"/>
        <v xml:space="preserve"> </v>
      </c>
      <c r="BH70" s="21" t="str">
        <f t="shared" si="15"/>
        <v xml:space="preserve"> </v>
      </c>
      <c r="BI70" s="21" t="str">
        <f>IF(C70=AR70+AS70," ","GRESEALA")</f>
        <v xml:space="preserve"> </v>
      </c>
      <c r="BJ70" s="125" t="str">
        <f>IF(C70=AM70+AN70+AO70+AP70," ","GRESEALA")</f>
        <v xml:space="preserve"> </v>
      </c>
      <c r="BK70" s="55"/>
      <c r="BL70" s="55"/>
      <c r="BM70" s="55"/>
      <c r="BN70" s="55"/>
      <c r="BO70" s="55"/>
      <c r="BP70" s="157" t="str">
        <f>IF(C70=AF70+AL70+AM70+AN70+AO70+AP70," ","GRESEALA")</f>
        <v xml:space="preserve"> </v>
      </c>
    </row>
    <row r="71" spans="1:68" s="95" customFormat="1" ht="39" hidden="1" customHeight="1" x14ac:dyDescent="0.35">
      <c r="A71" s="88"/>
      <c r="B71" s="89" t="s">
        <v>154</v>
      </c>
      <c r="C71" s="90">
        <f t="shared" si="3"/>
        <v>0</v>
      </c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53">
        <f>0</f>
        <v>0</v>
      </c>
      <c r="P71" s="82"/>
      <c r="Q71" s="82"/>
      <c r="R71" s="82"/>
      <c r="S71" s="82"/>
      <c r="T71" s="82"/>
      <c r="U71" s="82"/>
      <c r="V71" s="82"/>
      <c r="W71" s="82"/>
      <c r="X71" s="82"/>
      <c r="Y71" s="53">
        <f>0</f>
        <v>0</v>
      </c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155">
        <f>0</f>
        <v>0</v>
      </c>
      <c r="AS71" s="155">
        <f>0</f>
        <v>0</v>
      </c>
      <c r="AT71" s="91"/>
      <c r="AU71" s="91"/>
      <c r="AV71" s="91"/>
      <c r="AW71" s="92"/>
      <c r="AX71" s="93"/>
      <c r="AY71" s="21" t="str">
        <f t="shared" si="7"/>
        <v xml:space="preserve"> </v>
      </c>
      <c r="AZ71" s="21" t="str">
        <f t="shared" si="8"/>
        <v xml:space="preserve"> </v>
      </c>
      <c r="BA71" s="21" t="str">
        <f t="shared" si="9"/>
        <v xml:space="preserve"> </v>
      </c>
      <c r="BB71" s="21" t="str">
        <f t="shared" si="10"/>
        <v xml:space="preserve"> </v>
      </c>
      <c r="BC71" s="21" t="str">
        <f t="shared" si="11"/>
        <v xml:space="preserve"> </v>
      </c>
      <c r="BD71" s="22" t="str">
        <f t="shared" si="1"/>
        <v xml:space="preserve"> </v>
      </c>
      <c r="BE71" s="21" t="str">
        <f t="shared" si="12"/>
        <v xml:space="preserve"> </v>
      </c>
      <c r="BF71" s="21" t="str">
        <f t="shared" si="13"/>
        <v xml:space="preserve"> </v>
      </c>
      <c r="BG71" s="21" t="str">
        <f t="shared" si="14"/>
        <v xml:space="preserve"> </v>
      </c>
      <c r="BH71" s="21" t="str">
        <f t="shared" si="15"/>
        <v xml:space="preserve"> </v>
      </c>
      <c r="BI71" s="21" t="str">
        <f t="shared" si="16"/>
        <v xml:space="preserve"> </v>
      </c>
      <c r="BJ71" s="94"/>
      <c r="BK71" s="94"/>
      <c r="BL71" s="94"/>
      <c r="BM71" s="94"/>
      <c r="BN71" s="94"/>
      <c r="BO71" s="94"/>
    </row>
    <row r="72" spans="1:68" s="95" customFormat="1" ht="33.6" hidden="1" customHeight="1" x14ac:dyDescent="0.35">
      <c r="A72" s="88"/>
      <c r="B72" s="96" t="s">
        <v>154</v>
      </c>
      <c r="C72" s="97">
        <f t="shared" si="3"/>
        <v>0</v>
      </c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53">
        <f>0</f>
        <v>0</v>
      </c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98"/>
      <c r="AM72" s="98"/>
      <c r="AN72" s="98"/>
      <c r="AO72" s="98"/>
      <c r="AP72" s="98"/>
      <c r="AQ72" s="82"/>
      <c r="AR72" s="91"/>
      <c r="AS72" s="91"/>
      <c r="AT72" s="91"/>
      <c r="AU72" s="91"/>
      <c r="AV72" s="91"/>
      <c r="AW72" s="91"/>
      <c r="AX72" s="93"/>
      <c r="AY72" s="21" t="str">
        <f t="shared" si="7"/>
        <v xml:space="preserve"> </v>
      </c>
      <c r="AZ72" s="21" t="str">
        <f t="shared" si="8"/>
        <v xml:space="preserve"> </v>
      </c>
      <c r="BA72" s="21" t="str">
        <f t="shared" si="9"/>
        <v xml:space="preserve"> </v>
      </c>
      <c r="BB72" s="21" t="str">
        <f t="shared" si="10"/>
        <v xml:space="preserve"> </v>
      </c>
      <c r="BC72" s="21" t="str">
        <f t="shared" si="11"/>
        <v xml:space="preserve"> </v>
      </c>
      <c r="BD72" s="22" t="str">
        <f t="shared" si="1"/>
        <v xml:space="preserve"> </v>
      </c>
      <c r="BE72" s="21" t="str">
        <f t="shared" si="12"/>
        <v xml:space="preserve"> </v>
      </c>
      <c r="BF72" s="21" t="str">
        <f t="shared" si="13"/>
        <v xml:space="preserve"> </v>
      </c>
      <c r="BG72" s="21" t="str">
        <f t="shared" si="14"/>
        <v xml:space="preserve"> </v>
      </c>
      <c r="BH72" s="21" t="str">
        <f t="shared" si="15"/>
        <v xml:space="preserve"> </v>
      </c>
      <c r="BI72" s="21" t="str">
        <f t="shared" si="16"/>
        <v xml:space="preserve"> </v>
      </c>
      <c r="BJ72" s="94"/>
      <c r="BK72" s="94"/>
      <c r="BL72" s="94"/>
      <c r="BM72" s="94"/>
      <c r="BN72" s="94"/>
      <c r="BO72" s="94"/>
      <c r="BP72" s="159" t="str">
        <f>IF(C72=AF72+AL70+AM72+AN72+AO72+AP72," ","GRESEALA")</f>
        <v xml:space="preserve"> </v>
      </c>
    </row>
    <row r="73" spans="1:68" s="95" customFormat="1" ht="31.9" hidden="1" customHeight="1" x14ac:dyDescent="0.35">
      <c r="A73" s="88"/>
      <c r="B73" s="99" t="s">
        <v>154</v>
      </c>
      <c r="C73" s="90">
        <f t="shared" si="3"/>
        <v>0</v>
      </c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53">
        <f>0</f>
        <v>0</v>
      </c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92"/>
      <c r="AS73" s="92"/>
      <c r="AT73" s="92"/>
      <c r="AU73" s="92"/>
      <c r="AV73" s="92"/>
      <c r="AW73" s="92"/>
      <c r="AX73" s="93"/>
      <c r="AY73" s="21" t="str">
        <f t="shared" si="7"/>
        <v xml:space="preserve"> </v>
      </c>
      <c r="AZ73" s="21" t="str">
        <f t="shared" si="8"/>
        <v xml:space="preserve"> </v>
      </c>
      <c r="BA73" s="21" t="str">
        <f t="shared" si="9"/>
        <v xml:space="preserve"> </v>
      </c>
      <c r="BB73" s="21" t="str">
        <f t="shared" si="10"/>
        <v xml:space="preserve"> </v>
      </c>
      <c r="BC73" s="21" t="str">
        <f t="shared" si="11"/>
        <v xml:space="preserve"> </v>
      </c>
      <c r="BD73" s="22" t="str">
        <f t="shared" si="1"/>
        <v xml:space="preserve"> </v>
      </c>
      <c r="BE73" s="21" t="str">
        <f t="shared" si="12"/>
        <v xml:space="preserve"> </v>
      </c>
      <c r="BF73" s="21" t="str">
        <f t="shared" si="13"/>
        <v xml:space="preserve"> </v>
      </c>
      <c r="BG73" s="21" t="str">
        <f t="shared" si="14"/>
        <v xml:space="preserve"> </v>
      </c>
      <c r="BH73" s="21" t="str">
        <f t="shared" si="15"/>
        <v xml:space="preserve"> </v>
      </c>
      <c r="BI73" s="21" t="str">
        <f t="shared" si="16"/>
        <v xml:space="preserve"> </v>
      </c>
      <c r="BJ73" s="94"/>
      <c r="BK73" s="94"/>
      <c r="BL73" s="94"/>
      <c r="BM73" s="94"/>
      <c r="BN73" s="94"/>
      <c r="BO73" s="94"/>
    </row>
    <row r="74" spans="1:68" s="95" customFormat="1" ht="29.45" hidden="1" customHeight="1" x14ac:dyDescent="0.35">
      <c r="A74" s="88"/>
      <c r="B74" s="99" t="s">
        <v>154</v>
      </c>
      <c r="C74" s="100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53">
        <f>0</f>
        <v>0</v>
      </c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92"/>
      <c r="AS74" s="92"/>
      <c r="AT74" s="92"/>
      <c r="AU74" s="92"/>
      <c r="AV74" s="92"/>
      <c r="AW74" s="92"/>
      <c r="AX74" s="93"/>
      <c r="AY74" s="21" t="str">
        <f t="shared" si="7"/>
        <v xml:space="preserve"> </v>
      </c>
      <c r="AZ74" s="21" t="str">
        <f t="shared" si="8"/>
        <v xml:space="preserve"> </v>
      </c>
      <c r="BA74" s="21" t="str">
        <f t="shared" si="9"/>
        <v xml:space="preserve"> </v>
      </c>
      <c r="BB74" s="21" t="str">
        <f t="shared" si="10"/>
        <v xml:space="preserve"> </v>
      </c>
      <c r="BC74" s="21" t="str">
        <f t="shared" si="11"/>
        <v xml:space="preserve"> </v>
      </c>
      <c r="BD74" s="22" t="str">
        <f t="shared" si="1"/>
        <v xml:space="preserve"> </v>
      </c>
      <c r="BE74" s="21" t="str">
        <f t="shared" si="12"/>
        <v xml:space="preserve"> </v>
      </c>
      <c r="BF74" s="21" t="str">
        <f t="shared" si="13"/>
        <v xml:space="preserve"> </v>
      </c>
      <c r="BG74" s="21" t="str">
        <f t="shared" si="14"/>
        <v xml:space="preserve"> </v>
      </c>
      <c r="BH74" s="21" t="str">
        <f t="shared" si="15"/>
        <v xml:space="preserve"> </v>
      </c>
      <c r="BI74" s="21" t="str">
        <f t="shared" si="16"/>
        <v xml:space="preserve"> </v>
      </c>
      <c r="BJ74" s="94"/>
      <c r="BK74" s="94"/>
      <c r="BL74" s="94"/>
      <c r="BM74" s="94"/>
      <c r="BN74" s="94"/>
      <c r="BO74" s="94"/>
    </row>
    <row r="75" spans="1:68" ht="58.9" customHeight="1" x14ac:dyDescent="0.35">
      <c r="A75" s="101">
        <v>18.100000000000001</v>
      </c>
      <c r="B75" s="33" t="s">
        <v>155</v>
      </c>
      <c r="C75" s="18">
        <f t="shared" si="3"/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82"/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3"/>
      <c r="AY75" s="21" t="str">
        <f t="shared" si="7"/>
        <v xml:space="preserve"> </v>
      </c>
      <c r="AZ75" s="21" t="str">
        <f t="shared" si="8"/>
        <v xml:space="preserve"> </v>
      </c>
      <c r="BA75" s="21" t="str">
        <f t="shared" si="9"/>
        <v xml:space="preserve"> </v>
      </c>
      <c r="BB75" s="21" t="str">
        <f t="shared" si="10"/>
        <v xml:space="preserve"> </v>
      </c>
      <c r="BC75" s="21" t="str">
        <f t="shared" si="11"/>
        <v xml:space="preserve"> </v>
      </c>
      <c r="BD75" s="22" t="str">
        <f t="shared" si="1"/>
        <v xml:space="preserve"> </v>
      </c>
      <c r="BE75" s="21" t="str">
        <f t="shared" si="12"/>
        <v xml:space="preserve"> </v>
      </c>
      <c r="BF75" s="21" t="str">
        <f t="shared" si="13"/>
        <v xml:space="preserve"> </v>
      </c>
      <c r="BG75" s="21" t="str">
        <f t="shared" si="14"/>
        <v xml:space="preserve"> </v>
      </c>
      <c r="BH75" s="21" t="str">
        <f t="shared" si="15"/>
        <v xml:space="preserve"> </v>
      </c>
      <c r="BI75" s="21" t="str">
        <f t="shared" si="16"/>
        <v xml:space="preserve"> </v>
      </c>
      <c r="BJ75" s="55"/>
      <c r="BK75" s="55"/>
      <c r="BL75" s="55"/>
      <c r="BM75" s="55"/>
      <c r="BN75" s="55"/>
      <c r="BO75" s="55"/>
    </row>
    <row r="76" spans="1:68" ht="65.25" customHeight="1" x14ac:dyDescent="0.35">
      <c r="A76" s="39">
        <v>18</v>
      </c>
      <c r="B76" s="60" t="s">
        <v>156</v>
      </c>
      <c r="C76" s="102">
        <f t="shared" si="3"/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53">
        <f>0</f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2">
        <v>0</v>
      </c>
      <c r="AL76" s="42">
        <v>0</v>
      </c>
      <c r="AM76" s="42">
        <v>0</v>
      </c>
      <c r="AN76" s="42">
        <v>0</v>
      </c>
      <c r="AO76" s="42">
        <v>0</v>
      </c>
      <c r="AP76" s="42">
        <v>0</v>
      </c>
      <c r="AQ76" s="42">
        <v>0</v>
      </c>
      <c r="AR76" s="43">
        <v>0</v>
      </c>
      <c r="AS76" s="43">
        <v>0</v>
      </c>
      <c r="AT76" s="43">
        <v>0</v>
      </c>
      <c r="AU76" s="43">
        <v>0</v>
      </c>
      <c r="AV76" s="43">
        <v>0</v>
      </c>
      <c r="AW76" s="43">
        <v>0</v>
      </c>
      <c r="AX76" s="44"/>
      <c r="AY76" s="21" t="str">
        <f t="shared" si="7"/>
        <v xml:space="preserve"> </v>
      </c>
      <c r="AZ76" s="21" t="str">
        <f t="shared" si="8"/>
        <v xml:space="preserve"> </v>
      </c>
      <c r="BA76" s="21" t="str">
        <f t="shared" si="9"/>
        <v xml:space="preserve"> </v>
      </c>
      <c r="BB76" s="21" t="str">
        <f t="shared" si="10"/>
        <v xml:space="preserve"> </v>
      </c>
      <c r="BC76" s="21" t="str">
        <f t="shared" si="11"/>
        <v xml:space="preserve"> </v>
      </c>
      <c r="BD76" s="22" t="str">
        <f t="shared" si="1"/>
        <v xml:space="preserve"> </v>
      </c>
      <c r="BE76" s="21" t="str">
        <f t="shared" si="12"/>
        <v xml:space="preserve"> </v>
      </c>
      <c r="BF76" s="21" t="str">
        <f t="shared" si="13"/>
        <v xml:space="preserve"> </v>
      </c>
      <c r="BG76" s="21" t="str">
        <f t="shared" si="14"/>
        <v xml:space="preserve"> </v>
      </c>
      <c r="BH76" s="21" t="str">
        <f t="shared" si="15"/>
        <v xml:space="preserve"> </v>
      </c>
      <c r="BI76" s="21" t="str">
        <f t="shared" si="16"/>
        <v xml:space="preserve"> </v>
      </c>
      <c r="BJ76" s="55"/>
      <c r="BK76" s="55"/>
      <c r="BL76" s="55"/>
      <c r="BM76" s="55"/>
      <c r="BN76" s="55"/>
      <c r="BO76" s="55"/>
    </row>
    <row r="77" spans="1:68" s="34" customFormat="1" ht="52.5" customHeight="1" x14ac:dyDescent="0.35">
      <c r="A77" s="101">
        <v>19.100000000000001</v>
      </c>
      <c r="B77" s="33" t="s">
        <v>157</v>
      </c>
      <c r="C77" s="18">
        <f t="shared" si="3"/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68">
        <f>0</f>
        <v>0</v>
      </c>
      <c r="K77" s="68">
        <f>0</f>
        <v>0</v>
      </c>
      <c r="L77" s="68">
        <f>0</f>
        <v>0</v>
      </c>
      <c r="M77" s="68">
        <f>0</f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53">
        <f>0</f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0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7">
        <v>0</v>
      </c>
      <c r="AX77" s="13"/>
      <c r="AY77" s="21" t="str">
        <f t="shared" si="7"/>
        <v xml:space="preserve"> </v>
      </c>
      <c r="AZ77" s="21" t="str">
        <f t="shared" si="8"/>
        <v xml:space="preserve"> </v>
      </c>
      <c r="BA77" s="21" t="str">
        <f t="shared" si="9"/>
        <v xml:space="preserve"> </v>
      </c>
      <c r="BB77" s="21" t="str">
        <f t="shared" si="10"/>
        <v xml:space="preserve"> </v>
      </c>
      <c r="BC77" s="21" t="str">
        <f t="shared" si="11"/>
        <v xml:space="preserve"> </v>
      </c>
      <c r="BD77" s="22" t="str">
        <f t="shared" si="1"/>
        <v xml:space="preserve"> </v>
      </c>
      <c r="BE77" s="21" t="str">
        <f t="shared" si="12"/>
        <v xml:space="preserve"> </v>
      </c>
      <c r="BF77" s="21" t="str">
        <f t="shared" si="13"/>
        <v xml:space="preserve"> </v>
      </c>
      <c r="BG77" s="21" t="str">
        <f t="shared" si="14"/>
        <v xml:space="preserve"> </v>
      </c>
      <c r="BH77" s="21" t="str">
        <f t="shared" si="15"/>
        <v xml:space="preserve"> </v>
      </c>
      <c r="BI77" s="21" t="str">
        <f t="shared" si="16"/>
        <v xml:space="preserve"> </v>
      </c>
      <c r="BJ77" s="55"/>
      <c r="BK77" s="55"/>
      <c r="BL77" s="55"/>
      <c r="BM77" s="55"/>
      <c r="BN77" s="55"/>
      <c r="BO77" s="55"/>
    </row>
    <row r="78" spans="1:68" ht="57.75" customHeight="1" x14ac:dyDescent="0.35">
      <c r="A78" s="39">
        <v>19</v>
      </c>
      <c r="B78" s="76" t="s">
        <v>158</v>
      </c>
      <c r="C78" s="71">
        <f t="shared" si="3"/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53">
        <f>0</f>
        <v>0</v>
      </c>
      <c r="K78" s="53">
        <f>0</f>
        <v>0</v>
      </c>
      <c r="L78" s="53">
        <f>0</f>
        <v>0</v>
      </c>
      <c r="M78" s="53">
        <f>0</f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53">
        <f>0</f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  <c r="AG78" s="42">
        <v>0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  <c r="AO78" s="42">
        <v>0</v>
      </c>
      <c r="AP78" s="42">
        <v>0</v>
      </c>
      <c r="AQ78" s="42">
        <v>0</v>
      </c>
      <c r="AR78" s="43">
        <v>0</v>
      </c>
      <c r="AS78" s="43">
        <v>0</v>
      </c>
      <c r="AT78" s="43">
        <v>0</v>
      </c>
      <c r="AU78" s="43">
        <v>0</v>
      </c>
      <c r="AV78" s="43">
        <v>0</v>
      </c>
      <c r="AW78" s="103">
        <v>0</v>
      </c>
      <c r="AX78" s="44"/>
      <c r="AY78" s="21" t="str">
        <f t="shared" si="7"/>
        <v xml:space="preserve"> </v>
      </c>
      <c r="AZ78" s="21" t="str">
        <f t="shared" si="8"/>
        <v xml:space="preserve"> </v>
      </c>
      <c r="BA78" s="21" t="str">
        <f t="shared" si="9"/>
        <v xml:space="preserve"> </v>
      </c>
      <c r="BB78" s="21" t="str">
        <f t="shared" si="10"/>
        <v xml:space="preserve"> </v>
      </c>
      <c r="BC78" s="21" t="str">
        <f t="shared" si="11"/>
        <v xml:space="preserve"> </v>
      </c>
      <c r="BD78" s="22" t="str">
        <f t="shared" si="1"/>
        <v xml:space="preserve"> </v>
      </c>
      <c r="BE78" s="21" t="str">
        <f t="shared" si="12"/>
        <v xml:space="preserve"> </v>
      </c>
      <c r="BF78" s="21" t="str">
        <f t="shared" si="13"/>
        <v xml:space="preserve"> </v>
      </c>
      <c r="BG78" s="21" t="str">
        <f t="shared" si="14"/>
        <v xml:space="preserve"> </v>
      </c>
      <c r="BH78" s="21" t="str">
        <f t="shared" si="15"/>
        <v xml:space="preserve"> </v>
      </c>
      <c r="BI78" s="21" t="str">
        <f t="shared" si="16"/>
        <v xml:space="preserve"> </v>
      </c>
      <c r="BJ78" s="55"/>
      <c r="BK78" s="55"/>
      <c r="BL78" s="55"/>
      <c r="BM78" s="55"/>
      <c r="BN78" s="55"/>
      <c r="BO78" s="55"/>
      <c r="BP78" s="1"/>
    </row>
    <row r="79" spans="1:68" s="95" customFormat="1" ht="50.45" customHeight="1" x14ac:dyDescent="0.35">
      <c r="A79" s="101">
        <v>20.100000000000001</v>
      </c>
      <c r="B79" s="104" t="s">
        <v>159</v>
      </c>
      <c r="C79" s="18">
        <f t="shared" si="3"/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53">
        <f>0</f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53">
        <f>0</f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61">
        <f>0</f>
        <v>0</v>
      </c>
      <c r="AX79" s="93"/>
      <c r="AY79" s="21" t="str">
        <f t="shared" si="7"/>
        <v xml:space="preserve"> </v>
      </c>
      <c r="AZ79" s="21" t="str">
        <f t="shared" si="8"/>
        <v xml:space="preserve"> </v>
      </c>
      <c r="BA79" s="21" t="str">
        <f t="shared" si="9"/>
        <v xml:space="preserve"> </v>
      </c>
      <c r="BB79" s="21" t="str">
        <f t="shared" si="10"/>
        <v xml:space="preserve"> </v>
      </c>
      <c r="BC79" s="21" t="str">
        <f t="shared" si="11"/>
        <v xml:space="preserve"> </v>
      </c>
      <c r="BD79" s="22" t="str">
        <f t="shared" si="1"/>
        <v xml:space="preserve"> </v>
      </c>
      <c r="BE79" s="21" t="str">
        <f t="shared" si="12"/>
        <v xml:space="preserve"> </v>
      </c>
      <c r="BF79" s="21" t="str">
        <f t="shared" si="13"/>
        <v xml:space="preserve"> </v>
      </c>
      <c r="BG79" s="21" t="str">
        <f t="shared" si="14"/>
        <v xml:space="preserve"> </v>
      </c>
      <c r="BH79" s="21" t="str">
        <f t="shared" si="15"/>
        <v xml:space="preserve"> </v>
      </c>
      <c r="BI79" s="21" t="str">
        <f t="shared" si="16"/>
        <v xml:space="preserve"> </v>
      </c>
      <c r="BJ79" s="94"/>
      <c r="BK79" s="94"/>
      <c r="BL79" s="94"/>
      <c r="BM79" s="94"/>
      <c r="BN79" s="94"/>
      <c r="BO79" s="94"/>
    </row>
    <row r="80" spans="1:68" s="95" customFormat="1" ht="78" customHeight="1" x14ac:dyDescent="0.35">
      <c r="A80" s="141">
        <v>20</v>
      </c>
      <c r="B80" s="76" t="s">
        <v>160</v>
      </c>
      <c r="C80" s="66">
        <f>N80+O80</f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53">
        <f>0</f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  <c r="AG80" s="48">
        <v>0</v>
      </c>
      <c r="AH80" s="53">
        <f>0</f>
        <v>0</v>
      </c>
      <c r="AI80" s="48">
        <v>0</v>
      </c>
      <c r="AJ80" s="48">
        <v>0</v>
      </c>
      <c r="AK80" s="48">
        <v>0</v>
      </c>
      <c r="AL80" s="48">
        <v>0</v>
      </c>
      <c r="AM80" s="48">
        <v>0</v>
      </c>
      <c r="AN80" s="48">
        <v>0</v>
      </c>
      <c r="AO80" s="48">
        <v>0</v>
      </c>
      <c r="AP80" s="48">
        <v>0</v>
      </c>
      <c r="AQ80" s="48">
        <v>0</v>
      </c>
      <c r="AR80" s="105">
        <v>0</v>
      </c>
      <c r="AS80" s="105">
        <v>0</v>
      </c>
      <c r="AT80" s="105">
        <v>0</v>
      </c>
      <c r="AU80" s="105">
        <v>0</v>
      </c>
      <c r="AV80" s="150"/>
      <c r="AW80" s="161">
        <f>0</f>
        <v>0</v>
      </c>
      <c r="AX80" s="93"/>
      <c r="AY80" s="21" t="str">
        <f t="shared" si="7"/>
        <v xml:space="preserve"> </v>
      </c>
      <c r="AZ80" s="21" t="str">
        <f t="shared" si="8"/>
        <v xml:space="preserve"> </v>
      </c>
      <c r="BA80" s="21" t="str">
        <f t="shared" si="9"/>
        <v xml:space="preserve"> </v>
      </c>
      <c r="BB80" s="21" t="str">
        <f t="shared" si="10"/>
        <v xml:space="preserve"> </v>
      </c>
      <c r="BC80" s="21" t="str">
        <f t="shared" si="11"/>
        <v xml:space="preserve"> </v>
      </c>
      <c r="BD80" s="22" t="str">
        <f t="shared" si="1"/>
        <v xml:space="preserve"> </v>
      </c>
      <c r="BE80" s="21" t="str">
        <f t="shared" si="12"/>
        <v xml:space="preserve"> </v>
      </c>
      <c r="BF80" s="21" t="str">
        <f t="shared" si="13"/>
        <v xml:space="preserve"> </v>
      </c>
      <c r="BG80" s="21" t="str">
        <f t="shared" si="14"/>
        <v xml:space="preserve"> </v>
      </c>
      <c r="BH80" s="21" t="str">
        <f t="shared" si="15"/>
        <v xml:space="preserve"> </v>
      </c>
      <c r="BI80" s="21" t="str">
        <f t="shared" si="16"/>
        <v xml:space="preserve"> </v>
      </c>
      <c r="BJ80" s="125" t="str">
        <f>IF(C80=AV80," ","GRESEALA")</f>
        <v xml:space="preserve"> </v>
      </c>
      <c r="BK80" s="94"/>
      <c r="BL80" s="94"/>
      <c r="BM80" s="94"/>
      <c r="BN80" s="94"/>
      <c r="BO80" s="94"/>
    </row>
    <row r="81" spans="1:70" ht="39.75" customHeight="1" x14ac:dyDescent="0.35">
      <c r="A81" s="142">
        <v>21</v>
      </c>
      <c r="B81" s="144" t="s">
        <v>183</v>
      </c>
      <c r="C81" s="28">
        <f t="shared" si="3"/>
        <v>0</v>
      </c>
      <c r="D81" s="37">
        <f t="shared" ref="D81:AW81" si="66">D82+D83+D84</f>
        <v>0</v>
      </c>
      <c r="E81" s="37">
        <f t="shared" si="66"/>
        <v>0</v>
      </c>
      <c r="F81" s="37">
        <f t="shared" si="66"/>
        <v>0</v>
      </c>
      <c r="G81" s="37">
        <f t="shared" si="66"/>
        <v>0</v>
      </c>
      <c r="H81" s="37">
        <f t="shared" si="66"/>
        <v>0</v>
      </c>
      <c r="I81" s="37">
        <f t="shared" si="66"/>
        <v>0</v>
      </c>
      <c r="J81" s="37">
        <f t="shared" si="66"/>
        <v>0</v>
      </c>
      <c r="K81" s="37">
        <f t="shared" si="66"/>
        <v>0</v>
      </c>
      <c r="L81" s="37">
        <f t="shared" si="66"/>
        <v>0</v>
      </c>
      <c r="M81" s="37">
        <f t="shared" si="66"/>
        <v>0</v>
      </c>
      <c r="N81" s="37">
        <f t="shared" si="66"/>
        <v>0</v>
      </c>
      <c r="O81" s="37">
        <f t="shared" si="66"/>
        <v>0</v>
      </c>
      <c r="P81" s="37">
        <f t="shared" si="66"/>
        <v>0</v>
      </c>
      <c r="Q81" s="37">
        <f t="shared" si="66"/>
        <v>0</v>
      </c>
      <c r="R81" s="37">
        <f t="shared" si="66"/>
        <v>0</v>
      </c>
      <c r="S81" s="37">
        <f t="shared" si="66"/>
        <v>0</v>
      </c>
      <c r="T81" s="37">
        <f t="shared" si="66"/>
        <v>0</v>
      </c>
      <c r="U81" s="37">
        <f t="shared" si="66"/>
        <v>0</v>
      </c>
      <c r="V81" s="37">
        <f t="shared" si="66"/>
        <v>0</v>
      </c>
      <c r="W81" s="37">
        <f t="shared" si="66"/>
        <v>0</v>
      </c>
      <c r="X81" s="37">
        <f t="shared" si="66"/>
        <v>0</v>
      </c>
      <c r="Y81" s="53">
        <f>0</f>
        <v>0</v>
      </c>
      <c r="Z81" s="37">
        <f t="shared" si="66"/>
        <v>0</v>
      </c>
      <c r="AA81" s="37">
        <f t="shared" si="66"/>
        <v>0</v>
      </c>
      <c r="AB81" s="37">
        <f t="shared" si="66"/>
        <v>0</v>
      </c>
      <c r="AC81" s="37">
        <f t="shared" si="66"/>
        <v>0</v>
      </c>
      <c r="AD81" s="37">
        <f t="shared" si="66"/>
        <v>0</v>
      </c>
      <c r="AE81" s="37">
        <f t="shared" si="66"/>
        <v>0</v>
      </c>
      <c r="AF81" s="37">
        <f t="shared" si="66"/>
        <v>0</v>
      </c>
      <c r="AG81" s="37">
        <f t="shared" si="66"/>
        <v>0</v>
      </c>
      <c r="AH81" s="37">
        <f t="shared" si="66"/>
        <v>0</v>
      </c>
      <c r="AI81" s="37">
        <f t="shared" si="66"/>
        <v>0</v>
      </c>
      <c r="AJ81" s="37">
        <f t="shared" si="66"/>
        <v>0</v>
      </c>
      <c r="AK81" s="37">
        <f t="shared" si="66"/>
        <v>0</v>
      </c>
      <c r="AL81" s="37">
        <f t="shared" si="66"/>
        <v>0</v>
      </c>
      <c r="AM81" s="37">
        <f t="shared" si="66"/>
        <v>0</v>
      </c>
      <c r="AN81" s="37">
        <f t="shared" si="66"/>
        <v>0</v>
      </c>
      <c r="AO81" s="37">
        <f t="shared" si="66"/>
        <v>0</v>
      </c>
      <c r="AP81" s="37">
        <f t="shared" si="66"/>
        <v>0</v>
      </c>
      <c r="AQ81" s="37">
        <f t="shared" si="66"/>
        <v>0</v>
      </c>
      <c r="AR81" s="38">
        <f t="shared" si="66"/>
        <v>0</v>
      </c>
      <c r="AS81" s="38">
        <f t="shared" si="66"/>
        <v>0</v>
      </c>
      <c r="AT81" s="38">
        <f t="shared" si="66"/>
        <v>0</v>
      </c>
      <c r="AU81" s="38">
        <f t="shared" si="66"/>
        <v>0</v>
      </c>
      <c r="AV81" s="38">
        <f t="shared" si="66"/>
        <v>0</v>
      </c>
      <c r="AW81" s="38">
        <f t="shared" si="66"/>
        <v>0</v>
      </c>
      <c r="AX81" s="13"/>
      <c r="AY81" s="21" t="str">
        <f t="shared" si="7"/>
        <v xml:space="preserve"> </v>
      </c>
      <c r="AZ81" s="21" t="str">
        <f t="shared" si="8"/>
        <v xml:space="preserve"> </v>
      </c>
      <c r="BA81" s="21" t="str">
        <f t="shared" si="9"/>
        <v xml:space="preserve"> </v>
      </c>
      <c r="BB81" s="21" t="str">
        <f t="shared" si="10"/>
        <v xml:space="preserve"> </v>
      </c>
      <c r="BC81" s="21" t="str">
        <f t="shared" si="11"/>
        <v xml:space="preserve"> </v>
      </c>
      <c r="BD81" s="22" t="str">
        <f t="shared" si="1"/>
        <v xml:space="preserve"> </v>
      </c>
      <c r="BE81" s="21" t="str">
        <f t="shared" si="12"/>
        <v xml:space="preserve"> </v>
      </c>
      <c r="BF81" s="21" t="str">
        <f t="shared" si="13"/>
        <v xml:space="preserve"> </v>
      </c>
      <c r="BG81" s="21" t="str">
        <f t="shared" si="14"/>
        <v xml:space="preserve"> </v>
      </c>
      <c r="BH81" s="21" t="str">
        <f t="shared" si="15"/>
        <v xml:space="preserve"> </v>
      </c>
      <c r="BI81" s="21" t="str">
        <f t="shared" si="16"/>
        <v xml:space="preserve"> </v>
      </c>
      <c r="BJ81" s="55"/>
      <c r="BK81" s="55"/>
      <c r="BL81" s="55"/>
      <c r="BM81" s="55"/>
      <c r="BN81" s="55"/>
      <c r="BO81" s="55"/>
      <c r="BP81" s="55"/>
      <c r="BQ81" s="24"/>
      <c r="BR81" s="24"/>
    </row>
    <row r="82" spans="1:70" ht="39.75" customHeight="1" x14ac:dyDescent="0.35">
      <c r="A82" s="143" t="s">
        <v>179</v>
      </c>
      <c r="B82" s="106" t="s">
        <v>161</v>
      </c>
      <c r="C82" s="71">
        <f t="shared" si="3"/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53">
        <f>0</f>
        <v>0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0</v>
      </c>
      <c r="AF82" s="42">
        <v>0</v>
      </c>
      <c r="AG82" s="42">
        <v>0</v>
      </c>
      <c r="AH82" s="42">
        <v>0</v>
      </c>
      <c r="AI82" s="42">
        <v>0</v>
      </c>
      <c r="AJ82" s="42">
        <v>0</v>
      </c>
      <c r="AK82" s="42">
        <v>0</v>
      </c>
      <c r="AL82" s="42">
        <v>0</v>
      </c>
      <c r="AM82" s="42">
        <v>0</v>
      </c>
      <c r="AN82" s="42">
        <v>0</v>
      </c>
      <c r="AO82" s="42">
        <v>0</v>
      </c>
      <c r="AP82" s="42">
        <v>0</v>
      </c>
      <c r="AQ82" s="42">
        <v>0</v>
      </c>
      <c r="AR82" s="43">
        <v>0</v>
      </c>
      <c r="AS82" s="43">
        <v>0</v>
      </c>
      <c r="AT82" s="43">
        <v>0</v>
      </c>
      <c r="AU82" s="43">
        <v>0</v>
      </c>
      <c r="AV82" s="43">
        <v>0</v>
      </c>
      <c r="AW82" s="43">
        <v>0</v>
      </c>
      <c r="AX82" s="44"/>
      <c r="AY82" s="21" t="str">
        <f t="shared" si="7"/>
        <v xml:space="preserve"> </v>
      </c>
      <c r="AZ82" s="21" t="str">
        <f t="shared" si="8"/>
        <v xml:space="preserve"> </v>
      </c>
      <c r="BA82" s="21" t="str">
        <f t="shared" si="9"/>
        <v xml:space="preserve"> </v>
      </c>
      <c r="BB82" s="21" t="str">
        <f t="shared" si="10"/>
        <v xml:space="preserve"> </v>
      </c>
      <c r="BC82" s="21" t="str">
        <f t="shared" si="11"/>
        <v xml:space="preserve"> </v>
      </c>
      <c r="BD82" s="22" t="str">
        <f t="shared" ref="BD82:BD84" si="67">IF(Z82+AB82+AD82+AE82+AF82+AG82+AH82+AI82+AJ82+AK82+AL82+AM82+AN82+AO82+AP82+AQ82+AR82+AS82+AT82+AU82+AV82+AW82&gt;=C82," ","GRESEALA")</f>
        <v xml:space="preserve"> </v>
      </c>
      <c r="BE82" s="21" t="str">
        <f t="shared" si="12"/>
        <v xml:space="preserve"> </v>
      </c>
      <c r="BF82" s="21" t="str">
        <f t="shared" si="13"/>
        <v xml:space="preserve"> </v>
      </c>
      <c r="BG82" s="21" t="str">
        <f t="shared" si="14"/>
        <v xml:space="preserve"> </v>
      </c>
      <c r="BH82" s="21" t="str">
        <f t="shared" si="15"/>
        <v xml:space="preserve"> </v>
      </c>
      <c r="BI82" s="21" t="str">
        <f t="shared" si="16"/>
        <v xml:space="preserve"> </v>
      </c>
      <c r="BJ82" s="55"/>
      <c r="BK82" s="55"/>
      <c r="BL82" s="55"/>
      <c r="BM82" s="55"/>
      <c r="BN82" s="55"/>
      <c r="BO82" s="55"/>
      <c r="BP82" s="55"/>
      <c r="BQ82" s="55"/>
      <c r="BR82" s="55"/>
    </row>
    <row r="83" spans="1:70" ht="39.75" customHeight="1" x14ac:dyDescent="0.35">
      <c r="A83" s="143" t="s">
        <v>180</v>
      </c>
      <c r="B83" s="106">
        <v>0</v>
      </c>
      <c r="C83" s="71">
        <f t="shared" si="3"/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53">
        <f>0</f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  <c r="AG83" s="42">
        <v>0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42">
        <v>0</v>
      </c>
      <c r="AP83" s="42">
        <v>0</v>
      </c>
      <c r="AQ83" s="42">
        <v>0</v>
      </c>
      <c r="AR83" s="43">
        <v>0</v>
      </c>
      <c r="AS83" s="43">
        <v>0</v>
      </c>
      <c r="AT83" s="43">
        <v>0</v>
      </c>
      <c r="AU83" s="43">
        <v>0</v>
      </c>
      <c r="AV83" s="43">
        <v>0</v>
      </c>
      <c r="AW83" s="43">
        <v>0</v>
      </c>
      <c r="AX83" s="44"/>
      <c r="AY83" s="21" t="str">
        <f t="shared" si="7"/>
        <v xml:space="preserve"> </v>
      </c>
      <c r="AZ83" s="21" t="str">
        <f t="shared" si="8"/>
        <v xml:space="preserve"> </v>
      </c>
      <c r="BA83" s="21" t="str">
        <f t="shared" si="9"/>
        <v xml:space="preserve"> </v>
      </c>
      <c r="BB83" s="21" t="str">
        <f t="shared" si="10"/>
        <v xml:space="preserve"> </v>
      </c>
      <c r="BC83" s="21" t="str">
        <f t="shared" si="11"/>
        <v xml:space="preserve"> </v>
      </c>
      <c r="BD83" s="22" t="str">
        <f t="shared" si="67"/>
        <v xml:space="preserve"> </v>
      </c>
      <c r="BE83" s="21" t="str">
        <f t="shared" si="12"/>
        <v xml:space="preserve"> </v>
      </c>
      <c r="BF83" s="21" t="str">
        <f t="shared" si="13"/>
        <v xml:space="preserve"> </v>
      </c>
      <c r="BG83" s="21" t="str">
        <f t="shared" si="14"/>
        <v xml:space="preserve"> </v>
      </c>
      <c r="BH83" s="21" t="str">
        <f t="shared" si="15"/>
        <v xml:space="preserve"> </v>
      </c>
      <c r="BI83" s="21" t="str">
        <f t="shared" si="16"/>
        <v xml:space="preserve"> </v>
      </c>
      <c r="BJ83" s="55"/>
      <c r="BK83" s="55"/>
      <c r="BL83" s="55"/>
      <c r="BM83" s="107"/>
      <c r="BN83" s="107"/>
      <c r="BO83" s="107"/>
      <c r="BP83" s="59"/>
      <c r="BQ83" s="24"/>
      <c r="BR83" s="55"/>
    </row>
    <row r="84" spans="1:70" ht="39.75" customHeight="1" x14ac:dyDescent="0.35">
      <c r="A84" s="143" t="s">
        <v>181</v>
      </c>
      <c r="B84" s="106">
        <v>0</v>
      </c>
      <c r="C84" s="71">
        <f t="shared" si="3"/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53">
        <f>0</f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 s="42">
        <v>0</v>
      </c>
      <c r="AL84" s="42">
        <v>0</v>
      </c>
      <c r="AM84" s="42">
        <v>0</v>
      </c>
      <c r="AN84" s="42">
        <v>0</v>
      </c>
      <c r="AO84" s="42">
        <v>0</v>
      </c>
      <c r="AP84" s="42">
        <v>0</v>
      </c>
      <c r="AQ84" s="42">
        <v>0</v>
      </c>
      <c r="AR84" s="43">
        <v>0</v>
      </c>
      <c r="AS84" s="43">
        <v>0</v>
      </c>
      <c r="AT84" s="43">
        <v>0</v>
      </c>
      <c r="AU84" s="43">
        <v>0</v>
      </c>
      <c r="AV84" s="43">
        <v>0</v>
      </c>
      <c r="AW84" s="43">
        <v>0</v>
      </c>
      <c r="AX84" s="44"/>
      <c r="AY84" s="21" t="str">
        <f t="shared" ref="AY84" si="68">IF(D84+E84=C84," ","GRESEALA")</f>
        <v xml:space="preserve"> </v>
      </c>
      <c r="AZ84" s="21" t="str">
        <f t="shared" ref="AZ84" si="69">IF(F84+H84+J84+K84+L84=C84," ","GRESEALA")</f>
        <v xml:space="preserve"> </v>
      </c>
      <c r="BA84" s="21" t="str">
        <f t="shared" ref="BA84" si="70">IF(N84+O84=C84," ","GRESEALA")</f>
        <v xml:space="preserve"> </v>
      </c>
      <c r="BB84" s="21" t="str">
        <f t="shared" ref="BB84" si="71">IF(P84+R84+S84+T84+U84+V84=C84," ","GRESEALA")</f>
        <v xml:space="preserve"> </v>
      </c>
      <c r="BC84" s="21" t="str">
        <f t="shared" ref="BC84" si="72">IF(W84+X84+Y84=C84," ","GRESEALA")</f>
        <v xml:space="preserve"> </v>
      </c>
      <c r="BD84" s="22" t="str">
        <f t="shared" si="67"/>
        <v xml:space="preserve"> </v>
      </c>
      <c r="BE84" s="21" t="str">
        <f t="shared" ref="BE84" si="73">IF(G84&lt;=F84," ","GRESEALA")</f>
        <v xml:space="preserve"> </v>
      </c>
      <c r="BF84" s="21" t="str">
        <f t="shared" ref="BF84" si="74">IF(I84&lt;=H84," ","GRESEALA")</f>
        <v xml:space="preserve"> </v>
      </c>
      <c r="BG84" s="21" t="str">
        <f t="shared" ref="BG84" si="75">IF(M84&lt;=L84," ","GRESEALA")</f>
        <v xml:space="preserve"> </v>
      </c>
      <c r="BH84" s="21" t="str">
        <f t="shared" ref="BH84" si="76">IF(Q84&lt;=P84," ","GRESEALA")</f>
        <v xml:space="preserve"> </v>
      </c>
      <c r="BI84" s="21" t="str">
        <f t="shared" ref="BI84" si="77">IF(AW84&lt;=C84," ","GRESEALA")</f>
        <v xml:space="preserve"> </v>
      </c>
      <c r="BJ84" s="55"/>
      <c r="BK84" s="55"/>
      <c r="BL84" s="55"/>
      <c r="BM84" s="55"/>
      <c r="BN84" s="55"/>
      <c r="BO84" s="55"/>
      <c r="BP84" s="55"/>
      <c r="BQ84" s="55"/>
      <c r="BR84" s="55"/>
    </row>
    <row r="85" spans="1:70" ht="40.5" customHeight="1" x14ac:dyDescent="0.35">
      <c r="A85" s="26" t="s">
        <v>162</v>
      </c>
      <c r="B85" s="27" t="s">
        <v>163</v>
      </c>
      <c r="C85" s="36">
        <f>N85+O85</f>
        <v>188</v>
      </c>
      <c r="D85" s="36">
        <f>D15+D18+D21+D24+D27+D30+D33+D36+D39+D42+D45+D48</f>
        <v>112</v>
      </c>
      <c r="E85" s="36">
        <f t="shared" ref="E85:AW85" si="78">E15+E18+E21+E24+E27+E30+E33+E36+E39+E42+E45+E48</f>
        <v>76</v>
      </c>
      <c r="F85" s="36">
        <f t="shared" si="78"/>
        <v>13</v>
      </c>
      <c r="G85" s="36">
        <f t="shared" si="78"/>
        <v>13</v>
      </c>
      <c r="H85" s="36">
        <f t="shared" si="78"/>
        <v>21</v>
      </c>
      <c r="I85" s="36">
        <f t="shared" si="78"/>
        <v>21</v>
      </c>
      <c r="J85" s="36">
        <f t="shared" si="78"/>
        <v>22</v>
      </c>
      <c r="K85" s="36">
        <f t="shared" si="78"/>
        <v>46</v>
      </c>
      <c r="L85" s="36">
        <f t="shared" si="78"/>
        <v>86</v>
      </c>
      <c r="M85" s="36">
        <f t="shared" si="78"/>
        <v>26</v>
      </c>
      <c r="N85" s="36">
        <f t="shared" si="78"/>
        <v>75</v>
      </c>
      <c r="O85" s="36">
        <f t="shared" si="78"/>
        <v>113</v>
      </c>
      <c r="P85" s="36">
        <f t="shared" si="78"/>
        <v>13</v>
      </c>
      <c r="Q85" s="36">
        <f t="shared" si="78"/>
        <v>2</v>
      </c>
      <c r="R85" s="36">
        <f t="shared" si="78"/>
        <v>31</v>
      </c>
      <c r="S85" s="36">
        <f t="shared" si="78"/>
        <v>36</v>
      </c>
      <c r="T85" s="36">
        <f t="shared" si="78"/>
        <v>84</v>
      </c>
      <c r="U85" s="36">
        <f t="shared" si="78"/>
        <v>6</v>
      </c>
      <c r="V85" s="36">
        <f t="shared" si="78"/>
        <v>18</v>
      </c>
      <c r="W85" s="36">
        <f t="shared" si="78"/>
        <v>111</v>
      </c>
      <c r="X85" s="36">
        <f t="shared" si="78"/>
        <v>76</v>
      </c>
      <c r="Y85" s="36">
        <f t="shared" si="78"/>
        <v>1</v>
      </c>
      <c r="Z85" s="36">
        <f t="shared" si="78"/>
        <v>0</v>
      </c>
      <c r="AA85" s="36">
        <f t="shared" si="78"/>
        <v>0</v>
      </c>
      <c r="AB85" s="36">
        <f t="shared" si="78"/>
        <v>4</v>
      </c>
      <c r="AC85" s="36">
        <f t="shared" si="78"/>
        <v>1</v>
      </c>
      <c r="AD85" s="36">
        <f t="shared" si="78"/>
        <v>0</v>
      </c>
      <c r="AE85" s="36">
        <f t="shared" si="78"/>
        <v>0</v>
      </c>
      <c r="AF85" s="36">
        <f t="shared" si="78"/>
        <v>0</v>
      </c>
      <c r="AG85" s="36">
        <f t="shared" si="78"/>
        <v>0</v>
      </c>
      <c r="AH85" s="36">
        <f t="shared" si="78"/>
        <v>0</v>
      </c>
      <c r="AI85" s="36">
        <f t="shared" si="78"/>
        <v>0</v>
      </c>
      <c r="AJ85" s="36">
        <f t="shared" si="78"/>
        <v>0</v>
      </c>
      <c r="AK85" s="36">
        <f t="shared" si="78"/>
        <v>0</v>
      </c>
      <c r="AL85" s="36">
        <f t="shared" si="78"/>
        <v>0</v>
      </c>
      <c r="AM85" s="36">
        <f t="shared" si="78"/>
        <v>0</v>
      </c>
      <c r="AN85" s="36">
        <f t="shared" si="78"/>
        <v>0</v>
      </c>
      <c r="AO85" s="36">
        <f t="shared" si="78"/>
        <v>0</v>
      </c>
      <c r="AP85" s="36">
        <f t="shared" si="78"/>
        <v>0</v>
      </c>
      <c r="AQ85" s="36">
        <f t="shared" si="78"/>
        <v>0</v>
      </c>
      <c r="AR85" s="36">
        <f t="shared" si="78"/>
        <v>0</v>
      </c>
      <c r="AS85" s="36">
        <f t="shared" si="78"/>
        <v>0</v>
      </c>
      <c r="AT85" s="36">
        <f t="shared" si="78"/>
        <v>0</v>
      </c>
      <c r="AU85" s="36">
        <f t="shared" si="78"/>
        <v>0</v>
      </c>
      <c r="AV85" s="36">
        <f t="shared" si="78"/>
        <v>0</v>
      </c>
      <c r="AW85" s="36">
        <f t="shared" si="78"/>
        <v>184</v>
      </c>
      <c r="AX85" s="78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</row>
    <row r="86" spans="1:70" ht="32.25" customHeight="1" x14ac:dyDescent="0.35">
      <c r="A86" s="108"/>
      <c r="B86" s="109" t="s">
        <v>164</v>
      </c>
      <c r="C86" s="110" t="str">
        <f t="shared" ref="C86:AW86" si="79">IF(C85=C11, "  ", "GRESEALA")</f>
        <v xml:space="preserve">  </v>
      </c>
      <c r="D86" s="110" t="str">
        <f t="shared" si="79"/>
        <v xml:space="preserve">  </v>
      </c>
      <c r="E86" s="110" t="str">
        <f t="shared" si="79"/>
        <v xml:space="preserve">  </v>
      </c>
      <c r="F86" s="110" t="str">
        <f t="shared" si="79"/>
        <v xml:space="preserve">  </v>
      </c>
      <c r="G86" s="110" t="str">
        <f t="shared" si="79"/>
        <v xml:space="preserve">  </v>
      </c>
      <c r="H86" s="110" t="str">
        <f t="shared" si="79"/>
        <v xml:space="preserve">  </v>
      </c>
      <c r="I86" s="110" t="str">
        <f t="shared" si="79"/>
        <v xml:space="preserve">  </v>
      </c>
      <c r="J86" s="110" t="str">
        <f t="shared" si="79"/>
        <v xml:space="preserve">  </v>
      </c>
      <c r="K86" s="110" t="str">
        <f t="shared" si="79"/>
        <v xml:space="preserve">  </v>
      </c>
      <c r="L86" s="110" t="str">
        <f t="shared" si="79"/>
        <v xml:space="preserve">  </v>
      </c>
      <c r="M86" s="110" t="str">
        <f t="shared" si="79"/>
        <v xml:space="preserve">  </v>
      </c>
      <c r="N86" s="110" t="str">
        <f t="shared" si="79"/>
        <v xml:space="preserve">  </v>
      </c>
      <c r="O86" s="110" t="str">
        <f t="shared" si="79"/>
        <v xml:space="preserve">  </v>
      </c>
      <c r="P86" s="110" t="str">
        <f t="shared" si="79"/>
        <v xml:space="preserve">  </v>
      </c>
      <c r="Q86" s="110" t="str">
        <f t="shared" si="79"/>
        <v xml:space="preserve">  </v>
      </c>
      <c r="R86" s="110" t="str">
        <f t="shared" si="79"/>
        <v xml:space="preserve">  </v>
      </c>
      <c r="S86" s="110" t="str">
        <f t="shared" si="79"/>
        <v xml:space="preserve">  </v>
      </c>
      <c r="T86" s="110" t="str">
        <f t="shared" si="79"/>
        <v xml:space="preserve">  </v>
      </c>
      <c r="U86" s="110" t="str">
        <f t="shared" si="79"/>
        <v xml:space="preserve">  </v>
      </c>
      <c r="V86" s="110" t="str">
        <f t="shared" si="79"/>
        <v xml:space="preserve">  </v>
      </c>
      <c r="W86" s="110" t="str">
        <f t="shared" si="79"/>
        <v xml:space="preserve">  </v>
      </c>
      <c r="X86" s="110" t="str">
        <f t="shared" si="79"/>
        <v xml:space="preserve">  </v>
      </c>
      <c r="Y86" s="110" t="str">
        <f t="shared" si="79"/>
        <v xml:space="preserve">  </v>
      </c>
      <c r="Z86" s="110" t="str">
        <f t="shared" si="79"/>
        <v xml:space="preserve">  </v>
      </c>
      <c r="AA86" s="110" t="str">
        <f t="shared" si="79"/>
        <v xml:space="preserve">  </v>
      </c>
      <c r="AB86" s="110" t="str">
        <f t="shared" si="79"/>
        <v xml:space="preserve">  </v>
      </c>
      <c r="AC86" s="110" t="str">
        <f t="shared" si="79"/>
        <v xml:space="preserve">  </v>
      </c>
      <c r="AD86" s="110" t="str">
        <f t="shared" si="79"/>
        <v xml:space="preserve">  </v>
      </c>
      <c r="AE86" s="110" t="str">
        <f t="shared" si="79"/>
        <v xml:space="preserve">  </v>
      </c>
      <c r="AF86" s="110" t="str">
        <f t="shared" si="79"/>
        <v xml:space="preserve">  </v>
      </c>
      <c r="AG86" s="110" t="str">
        <f t="shared" si="79"/>
        <v xml:space="preserve">  </v>
      </c>
      <c r="AH86" s="110" t="str">
        <f t="shared" si="79"/>
        <v xml:space="preserve">  </v>
      </c>
      <c r="AI86" s="110" t="str">
        <f t="shared" si="79"/>
        <v xml:space="preserve">  </v>
      </c>
      <c r="AJ86" s="110" t="str">
        <f t="shared" si="79"/>
        <v xml:space="preserve">  </v>
      </c>
      <c r="AK86" s="110" t="str">
        <f t="shared" si="79"/>
        <v xml:space="preserve">  </v>
      </c>
      <c r="AL86" s="110" t="str">
        <f t="shared" si="79"/>
        <v xml:space="preserve">  </v>
      </c>
      <c r="AM86" s="110" t="str">
        <f t="shared" si="79"/>
        <v xml:space="preserve">  </v>
      </c>
      <c r="AN86" s="110" t="str">
        <f t="shared" si="79"/>
        <v xml:space="preserve">  </v>
      </c>
      <c r="AO86" s="110" t="str">
        <f t="shared" si="79"/>
        <v xml:space="preserve">  </v>
      </c>
      <c r="AP86" s="110" t="str">
        <f t="shared" si="79"/>
        <v xml:space="preserve">  </v>
      </c>
      <c r="AQ86" s="110" t="str">
        <f t="shared" si="79"/>
        <v xml:space="preserve">  </v>
      </c>
      <c r="AR86" s="111" t="str">
        <f t="shared" si="79"/>
        <v xml:space="preserve">  </v>
      </c>
      <c r="AS86" s="111" t="str">
        <f t="shared" si="79"/>
        <v xml:space="preserve">  </v>
      </c>
      <c r="AT86" s="111" t="str">
        <f t="shared" si="79"/>
        <v xml:space="preserve">  </v>
      </c>
      <c r="AU86" s="111" t="str">
        <f t="shared" si="79"/>
        <v xml:space="preserve">  </v>
      </c>
      <c r="AV86" s="111" t="str">
        <f t="shared" si="79"/>
        <v xml:space="preserve">  </v>
      </c>
      <c r="AW86" s="111" t="str">
        <f t="shared" si="79"/>
        <v xml:space="preserve">  </v>
      </c>
      <c r="AX86" s="111" t="str">
        <f>IF(AX85=AX11, "  ", "GRESEALA")</f>
        <v xml:space="preserve">  </v>
      </c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</row>
    <row r="87" spans="1:70" ht="27" customHeight="1" x14ac:dyDescent="0.35">
      <c r="BF87" s="8"/>
      <c r="BG87" s="8"/>
      <c r="BH87" s="8"/>
      <c r="BI87" s="8"/>
      <c r="BJ87" s="8"/>
      <c r="BK87" s="8"/>
      <c r="BL87" s="8"/>
      <c r="BP87" s="24"/>
      <c r="BQ87" s="24"/>
      <c r="BR87" s="24"/>
    </row>
    <row r="88" spans="1:70" s="113" customFormat="1" ht="46.5" customHeight="1" x14ac:dyDescent="0.35">
      <c r="B88" s="162" t="s">
        <v>165</v>
      </c>
      <c r="C88" s="163"/>
      <c r="D88" s="114"/>
      <c r="E88" s="115"/>
      <c r="F88" s="116"/>
      <c r="G88" s="116"/>
      <c r="H88" s="116"/>
      <c r="I88" s="116"/>
      <c r="J88" s="116"/>
      <c r="K88" s="116"/>
      <c r="L88" s="117"/>
      <c r="M88" s="116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7"/>
      <c r="Z88" s="117"/>
      <c r="AA88" s="117"/>
      <c r="AB88" s="117"/>
      <c r="AC88" s="117"/>
      <c r="AD88" s="117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Z88" s="119"/>
      <c r="BA88" s="119"/>
      <c r="BB88" s="119"/>
      <c r="BC88" s="119"/>
      <c r="BD88" s="119"/>
      <c r="BE88" s="119"/>
    </row>
    <row r="89" spans="1:70" s="113" customFormat="1" ht="12.75" customHeight="1" x14ac:dyDescent="0.35">
      <c r="A89" s="120"/>
      <c r="B89" s="121"/>
      <c r="C89" s="114"/>
      <c r="D89" s="114"/>
      <c r="E89" s="115"/>
      <c r="F89" s="116"/>
      <c r="G89" s="116"/>
      <c r="H89" s="116"/>
      <c r="I89" s="116"/>
      <c r="J89" s="116"/>
      <c r="K89" s="116"/>
      <c r="L89" s="117"/>
      <c r="M89" s="116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Z89" s="119"/>
      <c r="BA89" s="119"/>
      <c r="BB89" s="119"/>
      <c r="BC89" s="119"/>
      <c r="BD89" s="119"/>
      <c r="BE89" s="119"/>
    </row>
    <row r="90" spans="1:70" s="113" customFormat="1" ht="19.899999999999999" customHeight="1" x14ac:dyDescent="0.35">
      <c r="A90" s="120"/>
      <c r="B90" s="121"/>
      <c r="C90" s="114"/>
      <c r="D90" s="114"/>
      <c r="E90" s="115"/>
      <c r="F90" s="116"/>
      <c r="G90" s="116"/>
      <c r="H90" s="116"/>
      <c r="I90" s="116"/>
      <c r="J90" s="116"/>
      <c r="K90" s="116"/>
      <c r="L90" s="117"/>
      <c r="M90" s="116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7"/>
      <c r="Z90" s="117"/>
      <c r="AA90" s="117"/>
      <c r="AB90" s="117"/>
      <c r="AC90" s="117"/>
      <c r="AD90" s="117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Z90" s="119"/>
      <c r="BA90" s="119"/>
      <c r="BB90" s="119"/>
      <c r="BC90" s="119"/>
      <c r="BD90" s="119"/>
      <c r="BE90" s="119"/>
    </row>
    <row r="91" spans="1:70" s="113" customFormat="1" ht="19.899999999999999" customHeight="1" x14ac:dyDescent="0.35">
      <c r="B91" s="121" t="s">
        <v>235</v>
      </c>
      <c r="C91" s="114"/>
      <c r="D91" s="114"/>
      <c r="E91" s="115"/>
      <c r="F91" s="116"/>
      <c r="G91" s="116"/>
      <c r="H91" s="116"/>
      <c r="I91" s="116"/>
      <c r="J91" s="116"/>
      <c r="K91" s="116" t="s">
        <v>236</v>
      </c>
      <c r="L91" s="117"/>
      <c r="M91" s="116"/>
      <c r="N91" s="117"/>
      <c r="O91" s="117"/>
      <c r="P91" s="115"/>
      <c r="Q91" s="115"/>
      <c r="R91" s="117"/>
      <c r="S91" s="117"/>
      <c r="T91" s="117"/>
      <c r="U91" s="117"/>
      <c r="V91" s="117" t="s">
        <v>237</v>
      </c>
      <c r="W91" s="117"/>
      <c r="X91" s="115"/>
      <c r="Y91" s="117"/>
      <c r="Z91" s="117"/>
      <c r="AA91" s="117"/>
      <c r="AB91" s="117"/>
      <c r="AC91" s="117"/>
      <c r="AD91" s="117"/>
      <c r="AE91" s="118"/>
      <c r="AF91" s="118"/>
      <c r="AG91" s="115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Z91" s="119"/>
      <c r="BA91" s="119"/>
      <c r="BB91" s="119"/>
      <c r="BC91" s="119"/>
      <c r="BD91" s="119"/>
      <c r="BE91" s="119"/>
    </row>
    <row r="92" spans="1:70" ht="32.25" customHeight="1" x14ac:dyDescent="0.35">
      <c r="B92" s="122" t="s">
        <v>238</v>
      </c>
      <c r="K92" s="5" t="s">
        <v>239</v>
      </c>
      <c r="P92" s="115"/>
      <c r="V92" s="6" t="s">
        <v>240</v>
      </c>
      <c r="BF92" s="8"/>
      <c r="BG92" s="8"/>
      <c r="BH92" s="8"/>
      <c r="BI92" s="8"/>
      <c r="BJ92" s="8"/>
      <c r="BK92" s="8"/>
      <c r="BL92" s="8"/>
    </row>
    <row r="93" spans="1:70" ht="19.899999999999999" customHeight="1" x14ac:dyDescent="0.35">
      <c r="B93" s="123"/>
      <c r="M93" s="6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AF93" s="7"/>
      <c r="AG93" s="7"/>
      <c r="BF93" s="8"/>
      <c r="BG93" s="8"/>
      <c r="BH93" s="8"/>
      <c r="BI93" s="8"/>
      <c r="BJ93" s="8"/>
      <c r="BK93" s="8"/>
      <c r="BL93" s="8"/>
    </row>
    <row r="94" spans="1:70" ht="32.25" customHeight="1" x14ac:dyDescent="0.35">
      <c r="B94" s="126" t="s">
        <v>166</v>
      </c>
      <c r="C94" s="127"/>
      <c r="D94" s="127"/>
      <c r="E94" s="127"/>
      <c r="F94" s="128"/>
      <c r="G94" s="128"/>
      <c r="H94" s="128"/>
      <c r="I94" s="128"/>
      <c r="J94" s="128"/>
      <c r="K94" s="128"/>
      <c r="L94" s="128"/>
      <c r="M94" s="129"/>
      <c r="N94" s="128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29"/>
      <c r="Z94" s="129"/>
      <c r="AA94" s="129"/>
      <c r="AB94" s="131"/>
      <c r="AC94" s="131"/>
      <c r="AD94" s="131"/>
      <c r="AE94" s="131"/>
      <c r="AF94" s="7"/>
      <c r="AG94" s="7"/>
      <c r="BF94" s="8"/>
      <c r="BG94" s="8"/>
      <c r="BH94" s="8"/>
      <c r="BI94" s="8"/>
      <c r="BJ94" s="8"/>
      <c r="BK94" s="8"/>
      <c r="BL94" s="8"/>
    </row>
    <row r="95" spans="1:70" ht="32.25" customHeight="1" x14ac:dyDescent="0.35">
      <c r="B95" s="132" t="s">
        <v>167</v>
      </c>
      <c r="C95" s="127"/>
      <c r="D95" s="127"/>
      <c r="E95" s="127"/>
      <c r="F95" s="128"/>
      <c r="G95" s="128"/>
      <c r="H95" s="128"/>
      <c r="I95" s="128"/>
      <c r="J95" s="128"/>
      <c r="K95" s="128"/>
      <c r="L95" s="128"/>
      <c r="M95" s="129"/>
      <c r="N95" s="128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29"/>
      <c r="Z95" s="129"/>
      <c r="AA95" s="129"/>
      <c r="AB95" s="131"/>
      <c r="AC95" s="131"/>
      <c r="AD95" s="131"/>
      <c r="AE95" s="131"/>
      <c r="AF95" s="7"/>
      <c r="AG95" s="7"/>
      <c r="BF95" s="8"/>
      <c r="BG95" s="8"/>
      <c r="BH95" s="8"/>
      <c r="BI95" s="8"/>
      <c r="BJ95" s="8"/>
      <c r="BK95" s="8"/>
      <c r="BL95" s="8"/>
    </row>
    <row r="96" spans="1:70" ht="32.25" customHeight="1" x14ac:dyDescent="0.35">
      <c r="B96" s="133" t="s">
        <v>176</v>
      </c>
      <c r="C96" s="127"/>
      <c r="D96" s="127"/>
      <c r="E96" s="127"/>
      <c r="F96" s="128"/>
      <c r="G96" s="128"/>
      <c r="H96" s="128"/>
      <c r="I96" s="128"/>
      <c r="J96" s="128"/>
      <c r="K96" s="128"/>
      <c r="L96" s="128"/>
      <c r="M96" s="129"/>
      <c r="N96" s="128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29"/>
      <c r="Z96" s="129"/>
      <c r="AA96" s="129"/>
      <c r="AB96" s="131"/>
      <c r="AC96" s="131"/>
      <c r="AD96" s="131"/>
      <c r="AE96" s="131"/>
      <c r="AF96" s="7"/>
      <c r="AG96" s="7"/>
      <c r="BF96" s="8"/>
      <c r="BG96" s="8"/>
      <c r="BH96" s="8"/>
      <c r="BI96" s="8"/>
      <c r="BJ96" s="8"/>
      <c r="BK96" s="8"/>
      <c r="BL96" s="8"/>
    </row>
    <row r="97" spans="2:64" ht="32.25" customHeight="1" x14ac:dyDescent="0.35">
      <c r="B97" s="132" t="s">
        <v>177</v>
      </c>
      <c r="C97" s="127"/>
      <c r="D97" s="127"/>
      <c r="E97" s="127"/>
      <c r="F97" s="128"/>
      <c r="G97" s="128"/>
      <c r="H97" s="128"/>
      <c r="I97" s="128"/>
      <c r="J97" s="128"/>
      <c r="K97" s="128"/>
      <c r="L97" s="128"/>
      <c r="M97" s="129"/>
      <c r="N97" s="128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29"/>
      <c r="Z97" s="129"/>
      <c r="AA97" s="129"/>
      <c r="AB97" s="131"/>
      <c r="AC97" s="131"/>
      <c r="AD97" s="131"/>
      <c r="AE97" s="131"/>
      <c r="AF97" s="7"/>
      <c r="AG97" s="7"/>
      <c r="BF97" s="8"/>
      <c r="BG97" s="8"/>
      <c r="BH97" s="8"/>
      <c r="BI97" s="8"/>
      <c r="BJ97" s="8"/>
      <c r="BK97" s="8"/>
      <c r="BL97" s="8"/>
    </row>
    <row r="98" spans="2:64" ht="32.25" customHeight="1" x14ac:dyDescent="0.35">
      <c r="B98" s="132" t="s">
        <v>168</v>
      </c>
      <c r="C98" s="127"/>
      <c r="D98" s="127"/>
      <c r="E98" s="127"/>
      <c r="F98" s="128"/>
      <c r="G98" s="128"/>
      <c r="H98" s="128"/>
      <c r="I98" s="128"/>
      <c r="J98" s="128"/>
      <c r="K98" s="128"/>
      <c r="L98" s="128"/>
      <c r="M98" s="129"/>
      <c r="N98" s="128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29"/>
      <c r="Z98" s="129"/>
      <c r="AA98" s="129"/>
      <c r="AB98" s="131"/>
      <c r="AC98" s="131"/>
      <c r="AD98" s="131"/>
      <c r="AE98" s="131"/>
      <c r="AF98" s="7"/>
      <c r="AG98" s="7"/>
      <c r="BF98" s="8"/>
      <c r="BG98" s="8"/>
      <c r="BH98" s="8"/>
      <c r="BI98" s="8"/>
      <c r="BJ98" s="8"/>
      <c r="BK98" s="8"/>
      <c r="BL98" s="8"/>
    </row>
    <row r="99" spans="2:64" ht="32.25" customHeight="1" x14ac:dyDescent="0.35">
      <c r="B99" s="132" t="s">
        <v>169</v>
      </c>
      <c r="C99" s="127"/>
      <c r="D99" s="127"/>
      <c r="E99" s="127"/>
      <c r="F99" s="128"/>
      <c r="G99" s="128"/>
      <c r="H99" s="128"/>
      <c r="I99" s="128"/>
      <c r="J99" s="128"/>
      <c r="K99" s="128"/>
      <c r="L99" s="128"/>
      <c r="M99" s="129"/>
      <c r="N99" s="128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29"/>
      <c r="Z99" s="129"/>
      <c r="AA99" s="129"/>
      <c r="AB99" s="131"/>
      <c r="AC99" s="131"/>
      <c r="AD99" s="131"/>
      <c r="AE99" s="131"/>
      <c r="AF99" s="7"/>
      <c r="AG99" s="7"/>
      <c r="BF99" s="8"/>
      <c r="BG99" s="8"/>
      <c r="BH99" s="8"/>
      <c r="BI99" s="8"/>
      <c r="BJ99" s="8"/>
      <c r="BK99" s="8"/>
      <c r="BL99" s="8"/>
    </row>
    <row r="100" spans="2:64" ht="32.25" customHeight="1" x14ac:dyDescent="0.35">
      <c r="B100" s="134" t="s">
        <v>170</v>
      </c>
      <c r="C100" s="127"/>
      <c r="D100" s="127"/>
      <c r="E100" s="127"/>
      <c r="F100" s="128"/>
      <c r="G100" s="128"/>
      <c r="H100" s="128"/>
      <c r="I100" s="128"/>
      <c r="J100" s="128"/>
      <c r="K100" s="128"/>
      <c r="L100" s="128"/>
      <c r="M100" s="129"/>
      <c r="N100" s="128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29"/>
      <c r="Z100" s="129"/>
      <c r="AA100" s="129"/>
      <c r="AB100" s="131"/>
      <c r="AC100" s="131"/>
      <c r="AD100" s="131"/>
      <c r="AE100" s="131"/>
      <c r="AF100" s="7"/>
      <c r="AG100" s="7"/>
      <c r="BE100" s="8"/>
      <c r="BF100" s="8"/>
      <c r="BG100" s="8"/>
      <c r="BH100" s="8"/>
      <c r="BI100" s="8"/>
      <c r="BJ100" s="8"/>
      <c r="BK100" s="8"/>
      <c r="BL100" s="8"/>
    </row>
    <row r="101" spans="2:64" ht="32.25" customHeight="1" x14ac:dyDescent="0.35">
      <c r="B101" s="134" t="s">
        <v>178</v>
      </c>
      <c r="C101" s="127"/>
      <c r="D101" s="127"/>
      <c r="E101" s="127"/>
      <c r="F101" s="128"/>
      <c r="G101" s="128"/>
      <c r="H101" s="128"/>
      <c r="I101" s="128"/>
      <c r="J101" s="128"/>
      <c r="K101" s="128"/>
      <c r="L101" s="128"/>
      <c r="M101" s="129"/>
      <c r="N101" s="128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29"/>
      <c r="Z101" s="129"/>
      <c r="AA101" s="129"/>
      <c r="AB101" s="131"/>
      <c r="AC101" s="131"/>
      <c r="AD101" s="131"/>
      <c r="AE101" s="131"/>
      <c r="AF101" s="7"/>
      <c r="AG101" s="7"/>
      <c r="BE101" s="8"/>
      <c r="BF101" s="8"/>
      <c r="BG101" s="8"/>
      <c r="BH101" s="8"/>
      <c r="BI101" s="8"/>
      <c r="BJ101" s="8"/>
      <c r="BK101" s="8"/>
      <c r="BL101" s="8"/>
    </row>
    <row r="102" spans="2:64" ht="32.25" customHeight="1" x14ac:dyDescent="0.35">
      <c r="B102" s="134" t="s">
        <v>182</v>
      </c>
      <c r="C102" s="127"/>
      <c r="D102" s="127"/>
      <c r="E102" s="127"/>
      <c r="F102" s="128"/>
      <c r="G102" s="128"/>
      <c r="H102" s="128"/>
      <c r="I102" s="128"/>
      <c r="J102" s="128"/>
      <c r="K102" s="128"/>
      <c r="L102" s="128"/>
      <c r="M102" s="129"/>
      <c r="N102" s="128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29"/>
      <c r="Z102" s="129"/>
      <c r="AA102" s="129"/>
      <c r="AB102" s="131"/>
      <c r="AC102" s="131"/>
      <c r="AD102" s="131"/>
      <c r="AE102" s="131"/>
      <c r="AF102" s="7"/>
      <c r="AG102" s="7"/>
      <c r="BE102" s="8"/>
      <c r="BF102" s="8"/>
      <c r="BG102" s="8"/>
      <c r="BH102" s="8"/>
      <c r="BI102" s="8"/>
      <c r="BJ102" s="8"/>
      <c r="BK102" s="8"/>
      <c r="BL102" s="8"/>
    </row>
    <row r="103" spans="2:64" ht="20.45" customHeight="1" x14ac:dyDescent="0.35">
      <c r="B103" s="124" t="s">
        <v>234</v>
      </c>
      <c r="BE103" s="8"/>
      <c r="BF103" s="8"/>
      <c r="BG103" s="8"/>
      <c r="BH103" s="8"/>
      <c r="BI103" s="8"/>
      <c r="BJ103" s="8"/>
      <c r="BK103" s="8"/>
      <c r="BL103" s="8"/>
    </row>
    <row r="104" spans="2:64" ht="32.25" customHeight="1" x14ac:dyDescent="0.35">
      <c r="B104" s="135" t="s">
        <v>233</v>
      </c>
      <c r="C104" s="127"/>
      <c r="D104" s="127"/>
      <c r="E104" s="127"/>
      <c r="F104" s="128"/>
      <c r="G104" s="128"/>
      <c r="H104" s="128"/>
      <c r="I104" s="128"/>
      <c r="J104" s="128"/>
      <c r="K104" s="128"/>
      <c r="L104" s="128"/>
      <c r="M104" s="129"/>
      <c r="N104" s="128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29"/>
      <c r="Z104" s="129"/>
      <c r="AA104" s="129"/>
      <c r="AB104" s="131"/>
      <c r="AC104" s="131"/>
      <c r="AD104" s="131"/>
      <c r="AE104" s="131"/>
      <c r="AF104" s="7"/>
      <c r="AG104" s="7"/>
      <c r="BE104" s="8"/>
      <c r="BF104" s="8"/>
      <c r="BG104" s="8"/>
      <c r="BH104" s="8"/>
      <c r="BI104" s="8"/>
      <c r="BJ104" s="8"/>
      <c r="BK104" s="8"/>
      <c r="BL104" s="8"/>
    </row>
    <row r="106" spans="2:64" ht="32.25" customHeight="1" x14ac:dyDescent="0.35">
      <c r="BE106" s="8"/>
      <c r="BF106" s="8"/>
      <c r="BG106" s="8"/>
      <c r="BH106" s="8"/>
      <c r="BI106" s="8"/>
      <c r="BJ106" s="8"/>
      <c r="BK106" s="8"/>
      <c r="BL106" s="8"/>
    </row>
    <row r="107" spans="2:64" ht="32.25" customHeight="1" x14ac:dyDescent="0.35">
      <c r="BE107" s="8"/>
      <c r="BF107" s="8"/>
      <c r="BG107" s="8"/>
      <c r="BH107" s="8"/>
      <c r="BI107" s="8"/>
      <c r="BJ107" s="8"/>
      <c r="BK107" s="8"/>
      <c r="BL107" s="8"/>
    </row>
    <row r="108" spans="2:64" ht="32.25" customHeight="1" x14ac:dyDescent="0.35">
      <c r="BE108" s="8"/>
      <c r="BF108" s="8"/>
      <c r="BG108" s="8"/>
      <c r="BH108" s="8"/>
      <c r="BI108" s="8"/>
      <c r="BJ108" s="8"/>
      <c r="BK108" s="8"/>
      <c r="BL108" s="8"/>
    </row>
    <row r="109" spans="2:64" ht="32.25" customHeight="1" x14ac:dyDescent="0.35"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2:64" ht="32.25" customHeight="1" x14ac:dyDescent="0.35"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2:64" ht="32.25" customHeight="1" x14ac:dyDescent="0.35"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</row>
    <row r="112" spans="2:64" ht="32.25" customHeight="1" x14ac:dyDescent="0.35"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3:43" s="8" customFormat="1" ht="32.25" customHeight="1" x14ac:dyDescent="0.35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spans="3:43" s="8" customFormat="1" ht="32.25" customHeight="1" x14ac:dyDescent="0.35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spans="3:43" s="8" customFormat="1" ht="32.25" customHeight="1" x14ac:dyDescent="0.35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3:43" s="8" customFormat="1" ht="32.25" customHeight="1" x14ac:dyDescent="0.35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3:43" s="8" customFormat="1" ht="32.25" customHeight="1" x14ac:dyDescent="0.35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spans="3:43" s="8" customFormat="1" ht="32.25" customHeight="1" x14ac:dyDescent="0.35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</row>
    <row r="119" spans="3:43" s="8" customFormat="1" ht="32.25" customHeight="1" x14ac:dyDescent="0.35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3:43" s="8" customFormat="1" ht="32.25" customHeight="1" x14ac:dyDescent="0.35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  <row r="121" spans="3:43" s="8" customFormat="1" ht="32.25" customHeight="1" x14ac:dyDescent="0.35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</row>
    <row r="122" spans="3:43" s="8" customFormat="1" ht="32.25" customHeight="1" x14ac:dyDescent="0.35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</row>
    <row r="123" spans="3:43" s="8" customFormat="1" ht="32.25" customHeight="1" x14ac:dyDescent="0.35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spans="3:43" s="8" customFormat="1" ht="32.25" customHeight="1" x14ac:dyDescent="0.35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3:43" s="8" customFormat="1" ht="32.25" customHeight="1" x14ac:dyDescent="0.35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spans="3:43" s="8" customFormat="1" ht="32.25" customHeight="1" x14ac:dyDescent="0.3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spans="3:43" s="8" customFormat="1" ht="32.25" customHeight="1" x14ac:dyDescent="0.35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spans="3:43" s="8" customFormat="1" ht="32.25" customHeight="1" x14ac:dyDescent="0.35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spans="3:43" s="8" customFormat="1" ht="32.25" customHeight="1" x14ac:dyDescent="0.35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</row>
    <row r="130" spans="3:43" s="8" customFormat="1" ht="32.25" customHeight="1" x14ac:dyDescent="0.3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spans="3:43" s="8" customFormat="1" ht="32.25" customHeight="1" x14ac:dyDescent="0.35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</row>
    <row r="132" spans="3:43" s="8" customFormat="1" ht="32.25" customHeight="1" x14ac:dyDescent="0.35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spans="3:43" s="8" customFormat="1" ht="32.25" customHeight="1" x14ac:dyDescent="0.35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spans="3:43" s="8" customFormat="1" ht="32.25" customHeight="1" x14ac:dyDescent="0.35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spans="3:43" s="8" customFormat="1" ht="32.25" customHeight="1" x14ac:dyDescent="0.3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</row>
    <row r="136" spans="3:43" s="8" customFormat="1" ht="32.25" customHeight="1" x14ac:dyDescent="0.35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3:43" s="8" customFormat="1" ht="32.25" customHeight="1" x14ac:dyDescent="0.3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spans="3:43" s="8" customFormat="1" ht="32.25" customHeight="1" x14ac:dyDescent="0.35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spans="3:43" s="8" customFormat="1" ht="32.25" customHeight="1" x14ac:dyDescent="0.35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spans="3:43" s="8" customFormat="1" ht="32.25" customHeight="1" x14ac:dyDescent="0.3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</row>
    <row r="141" spans="3:43" s="8" customFormat="1" ht="32.25" customHeight="1" x14ac:dyDescent="0.3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spans="3:43" s="8" customFormat="1" ht="32.25" customHeight="1" x14ac:dyDescent="0.35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</sheetData>
  <sheetProtection algorithmName="SHA-512" hashValue="N4hO5CLWE3MEP6YNTB9o7IWEBPRJvaRWk7ePjk1LA55gON6H95KWGR7B/76kcWWxEDPX9kxX2dHcA3OOqPQ7yQ==" saltValue="LTWumsg2/4dlhxh8+TlA5w==" spinCount="100000" sheet="1" objects="1" scenarios="1"/>
  <autoFilter ref="A7:HS86" xr:uid="{00000000-0001-0000-0100-000000000000}"/>
  <mergeCells count="53">
    <mergeCell ref="A4:A6"/>
    <mergeCell ref="B4:B6"/>
    <mergeCell ref="C4:C6"/>
    <mergeCell ref="D4:E4"/>
    <mergeCell ref="F4:M4"/>
    <mergeCell ref="K5:K6"/>
    <mergeCell ref="L5:L6"/>
    <mergeCell ref="M5:M6"/>
    <mergeCell ref="I5:I6"/>
    <mergeCell ref="J5:J6"/>
    <mergeCell ref="D5:D6"/>
    <mergeCell ref="E5:E6"/>
    <mergeCell ref="F5:F6"/>
    <mergeCell ref="G5:G6"/>
    <mergeCell ref="H5:H6"/>
    <mergeCell ref="N4:O4"/>
    <mergeCell ref="N5:N6"/>
    <mergeCell ref="Z5:AC5"/>
    <mergeCell ref="O5:O6"/>
    <mergeCell ref="P5:P6"/>
    <mergeCell ref="Q5:Q6"/>
    <mergeCell ref="S5:S6"/>
    <mergeCell ref="T5:T6"/>
    <mergeCell ref="U5:U6"/>
    <mergeCell ref="V5:V6"/>
    <mergeCell ref="P4:V4"/>
    <mergeCell ref="AV5:AV6"/>
    <mergeCell ref="W4:Y4"/>
    <mergeCell ref="Z4:AW4"/>
    <mergeCell ref="AW5:AW6"/>
    <mergeCell ref="AT5:AT6"/>
    <mergeCell ref="AU5:AU6"/>
    <mergeCell ref="W5:W6"/>
    <mergeCell ref="X5:X6"/>
    <mergeCell ref="Y5:Y6"/>
    <mergeCell ref="AE5:AE6"/>
    <mergeCell ref="AF5:AF6"/>
    <mergeCell ref="B88:C88"/>
    <mergeCell ref="AP5:AP6"/>
    <mergeCell ref="AQ5:AQ6"/>
    <mergeCell ref="AR5:AR6"/>
    <mergeCell ref="AS5:AS6"/>
    <mergeCell ref="AJ5:AJ6"/>
    <mergeCell ref="AK5:AK6"/>
    <mergeCell ref="AL5:AL6"/>
    <mergeCell ref="AM5:AM6"/>
    <mergeCell ref="AN5:AN6"/>
    <mergeCell ref="AO5:AO6"/>
    <mergeCell ref="AD5:AD6"/>
    <mergeCell ref="AG5:AG6"/>
    <mergeCell ref="AH5:AH6"/>
    <mergeCell ref="AI5:AI6"/>
    <mergeCell ref="R5:R6"/>
  </mergeCells>
  <pageMargins left="0.15748031496062992" right="0.19685039370078741" top="0.19685039370078741" bottom="0.15748031496062992" header="0.23622047244094491" footer="0.15748031496062992"/>
  <pageSetup paperSize="9" scale="27" orientation="landscape" r:id="rId1"/>
  <headerFooter alignWithMargins="0">
    <oddFooter>Page &amp;P</oddFooter>
  </headerFooter>
  <rowBreaks count="1" manualBreakCount="1">
    <brk id="60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Macheta PO_luna</vt:lpstr>
      <vt:lpstr>'Macheta PO_luna'!Print_Titles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Gabriela Iliescu</dc:creator>
  <cp:lastModifiedBy>ANOFM.cs</cp:lastModifiedBy>
  <dcterms:created xsi:type="dcterms:W3CDTF">2026-04-21T05:59:27Z</dcterms:created>
  <dcterms:modified xsi:type="dcterms:W3CDTF">2026-05-05T10:37:23Z</dcterms:modified>
</cp:coreProperties>
</file>