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60" windowWidth="21840" windowHeight="13680" activeTab="3"/>
  </bookViews>
  <sheets>
    <sheet name="IAN 2025 " sheetId="4" r:id="rId1"/>
    <sheet name="FEBR 2025" sheetId="5" r:id="rId2"/>
    <sheet name="MAR 2025" sheetId="6" r:id="rId3"/>
    <sheet name="APR 2025" sheetId="7" r:id="rId4"/>
  </sheets>
  <definedNames>
    <definedName name="_xlnm._FilterDatabase" localSheetId="3" hidden="1">'APR 2025'!$K$4:$K$850</definedName>
    <definedName name="_xlnm._FilterDatabase" localSheetId="1" hidden="1">'FEBR 2025'!$K$4:$K$850</definedName>
    <definedName name="_xlnm._FilterDatabase" localSheetId="0" hidden="1">'IAN 2025 '!$K$4:$K$850</definedName>
    <definedName name="_xlnm._FilterDatabase" localSheetId="2" hidden="1">'MAR 2025'!$K$4:$K$850</definedName>
    <definedName name="martie">#REF!</definedName>
    <definedName name="_xlnm.Print_Area" localSheetId="3">'APR 2025'!$A$4:$Q$455</definedName>
    <definedName name="_xlnm.Print_Area" localSheetId="1">'FEBR 2025'!$A$4:$Q$455</definedName>
    <definedName name="_xlnm.Print_Area" localSheetId="0">'IAN 2025 '!$A$3:$Q$459</definedName>
    <definedName name="_xlnm.Print_Area" localSheetId="2">'MAR 2025'!$A$4:$Q$455</definedName>
    <definedName name="_xlnm.Print_Area">#REF!</definedName>
    <definedName name="_xlnm.Print_Titles" localSheetId="3">'APR 2025'!$6:$7</definedName>
    <definedName name="_xlnm.Print_Titles" localSheetId="1">'FEBR 2025'!$6:$7</definedName>
    <definedName name="_xlnm.Print_Titles" localSheetId="0">'IAN 2025 '!$6:$7</definedName>
    <definedName name="_xlnm.Print_Titles" localSheetId="2">'MAR 2025'!$6:$7</definedName>
    <definedName name="_xlnm.Print_Titles">#N/A</definedName>
    <definedName name="test">#REF!</definedName>
    <definedName name="Z_397CD15D_2114_4EF5_824A_761F5DAAF476_.wvu.PrintArea" localSheetId="3" hidden="1">'APR 2025'!$G$10:$O$455</definedName>
    <definedName name="Z_397CD15D_2114_4EF5_824A_761F5DAAF476_.wvu.PrintArea" localSheetId="1" hidden="1">'FEBR 2025'!$G$10:$O$455</definedName>
    <definedName name="Z_397CD15D_2114_4EF5_824A_761F5DAAF476_.wvu.PrintArea" localSheetId="0" hidden="1">'IAN 2025 '!$G$10:$O$455</definedName>
    <definedName name="Z_397CD15D_2114_4EF5_824A_761F5DAAF476_.wvu.PrintArea" localSheetId="2" hidden="1">'MAR 2025'!$G$10:$O$455</definedName>
    <definedName name="Z_397CD15D_2114_4EF5_824A_761F5DAAF476_.wvu.Rows" localSheetId="3" hidden="1">'APR 2025'!#REF!,'APR 2025'!#REF!,'APR 2025'!#REF!,'APR 2025'!$116:$116,'APR 2025'!$118:$119,'APR 2025'!$122:$124,'APR 2025'!$126:$128,'APR 2025'!$142:$142,'APR 2025'!$148:$149,'APR 2025'!$153:$154,'APR 2025'!#REF!,'APR 2025'!#REF!,'APR 2025'!$189:$190,'APR 2025'!$193:$195,'APR 2025'!$214:$214,'APR 2025'!$220:$221,'APR 2025'!$225:$225,'APR 2025'!#REF!,'APR 2025'!$230:$230,'APR 2025'!$233:$233,'APR 2025'!$245:$245,'APR 2025'!$247:$247,'APR 2025'!$252:$252,'APR 2025'!$258:$258,'APR 2025'!#REF!,'APR 2025'!$274:$275,'APR 2025'!$278:$280,'APR 2025'!$283:$285,'APR 2025'!$287:$287,'APR 2025'!$304:$304,'APR 2025'!$310:$311,'APR 2025'!$321:$321,'APR 2025'!$324:$324,'APR 2025'!$358:$359,'APR 2025'!$374:$374,'APR 2025'!#REF!,'APR 2025'!$389:$389,'APR 2025'!$392:$392,'APR 2025'!$446:$446</definedName>
    <definedName name="Z_397CD15D_2114_4EF5_824A_761F5DAAF476_.wvu.Rows" localSheetId="1" hidden="1">'FEBR 2025'!#REF!,'FEBR 2025'!#REF!,'FEBR 2025'!#REF!,'FEBR 2025'!$116:$116,'FEBR 2025'!$118:$119,'FEBR 2025'!$122:$124,'FEBR 2025'!$126:$128,'FEBR 2025'!$142:$142,'FEBR 2025'!$148:$149,'FEBR 2025'!$153:$154,'FEBR 2025'!#REF!,'FEBR 2025'!#REF!,'FEBR 2025'!$189:$190,'FEBR 2025'!$193:$195,'FEBR 2025'!$214:$214,'FEBR 2025'!$220:$221,'FEBR 2025'!$225:$225,'FEBR 2025'!#REF!,'FEBR 2025'!$230:$230,'FEBR 2025'!$233:$233,'FEBR 2025'!$245:$245,'FEBR 2025'!$247:$247,'FEBR 2025'!$252:$252,'FEBR 2025'!$258:$258,'FEBR 2025'!#REF!,'FEBR 2025'!$274:$275,'FEBR 2025'!$278:$280,'FEBR 2025'!$283:$285,'FEBR 2025'!$287:$287,'FEBR 2025'!$304:$304,'FEBR 2025'!$310:$311,'FEBR 2025'!$321:$321,'FEBR 2025'!$324:$324,'FEBR 2025'!$358:$359,'FEBR 2025'!$374:$374,'FEBR 2025'!#REF!,'FEBR 2025'!$389:$389,'FEBR 2025'!$392:$392,'FEBR 2025'!$446:$446</definedName>
    <definedName name="Z_397CD15D_2114_4EF5_824A_761F5DAAF476_.wvu.Rows" localSheetId="0" hidden="1">'IAN 2025 '!#REF!,'IAN 2025 '!#REF!,'IAN 2025 '!#REF!,'IAN 2025 '!$117:$117,'IAN 2025 '!$119:$120,'IAN 2025 '!$123:$125,'IAN 2025 '!$127:$129,'IAN 2025 '!$143:$143,'IAN 2025 '!$149:$150,'IAN 2025 '!$154:$155,'IAN 2025 '!#REF!,'IAN 2025 '!#REF!,'IAN 2025 '!$190:$191,'IAN 2025 '!$194:$196,'IAN 2025 '!$215:$215,'IAN 2025 '!$221:$222,'IAN 2025 '!$226:$226,'IAN 2025 '!#REF!,'IAN 2025 '!$231:$231,'IAN 2025 '!$233:$233,'IAN 2025 '!$245:$245,'IAN 2025 '!$247:$247,'IAN 2025 '!$252:$252,'IAN 2025 '!$258:$258,'IAN 2025 '!#REF!,'IAN 2025 '!$275:$276,'IAN 2025 '!$279:$281,'IAN 2025 '!$284:$286,'IAN 2025 '!$288:$288,'IAN 2025 '!$305:$305,'IAN 2025 '!$311:$312,'IAN 2025 '!$322:$322,'IAN 2025 '!$325:$325,'IAN 2025 '!$359:$360,'IAN 2025 '!$375:$375,'IAN 2025 '!#REF!,'IAN 2025 '!$390:$390,'IAN 2025 '!$393:$393,'IAN 2025 '!$446:$446</definedName>
    <definedName name="Z_397CD15D_2114_4EF5_824A_761F5DAAF476_.wvu.Rows" localSheetId="2" hidden="1">'MAR 2025'!#REF!,'MAR 2025'!#REF!,'MAR 2025'!#REF!,'MAR 2025'!$116:$116,'MAR 2025'!$118:$119,'MAR 2025'!$122:$124,'MAR 2025'!$126:$128,'MAR 2025'!$142:$142,'MAR 2025'!$148:$149,'MAR 2025'!$153:$154,'MAR 2025'!#REF!,'MAR 2025'!#REF!,'MAR 2025'!$189:$190,'MAR 2025'!$193:$195,'MAR 2025'!$214:$214,'MAR 2025'!$220:$221,'MAR 2025'!$225:$225,'MAR 2025'!#REF!,'MAR 2025'!$230:$230,'MAR 2025'!$233:$233,'MAR 2025'!$245:$245,'MAR 2025'!$247:$247,'MAR 2025'!$252:$252,'MAR 2025'!$258:$258,'MAR 2025'!#REF!,'MAR 2025'!$274:$275,'MAR 2025'!$278:$280,'MAR 2025'!$283:$285,'MAR 2025'!$287:$287,'MAR 2025'!$304:$304,'MAR 2025'!$310:$311,'MAR 2025'!$321:$321,'MAR 2025'!$324:$324,'MAR 2025'!$358:$359,'MAR 2025'!$374:$374,'MAR 2025'!#REF!,'MAR 2025'!$389:$389,'MAR 2025'!$392:$392,'MAR 2025'!$446:$446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46" i="7" l="1"/>
  <c r="J446" i="7"/>
  <c r="O445" i="7"/>
  <c r="P445" i="7" s="1"/>
  <c r="J445" i="7"/>
  <c r="O444" i="7"/>
  <c r="J444" i="7"/>
  <c r="O443" i="7"/>
  <c r="O442" i="7" s="1"/>
  <c r="J443" i="7"/>
  <c r="P442" i="7"/>
  <c r="N442" i="7"/>
  <c r="M442" i="7"/>
  <c r="L442" i="7"/>
  <c r="I442" i="7"/>
  <c r="K442" i="7" s="1"/>
  <c r="H442" i="7"/>
  <c r="J442" i="7" s="1"/>
  <c r="O441" i="7"/>
  <c r="Q441" i="7" s="1"/>
  <c r="J441" i="7"/>
  <c r="O440" i="7"/>
  <c r="P440" i="7" s="1"/>
  <c r="J440" i="7"/>
  <c r="O438" i="7"/>
  <c r="P438" i="7" s="1"/>
  <c r="I438" i="7"/>
  <c r="J438" i="7" s="1"/>
  <c r="O437" i="7"/>
  <c r="P437" i="7" s="1"/>
  <c r="I437" i="7"/>
  <c r="J437" i="7" s="1"/>
  <c r="O436" i="7"/>
  <c r="P436" i="7" s="1"/>
  <c r="J436" i="7"/>
  <c r="I436" i="7"/>
  <c r="P435" i="7"/>
  <c r="O435" i="7"/>
  <c r="J435" i="7"/>
  <c r="O434" i="7"/>
  <c r="P434" i="7" s="1"/>
  <c r="J434" i="7"/>
  <c r="O433" i="7"/>
  <c r="P433" i="7" s="1"/>
  <c r="J433" i="7"/>
  <c r="O432" i="7"/>
  <c r="P432" i="7" s="1"/>
  <c r="J432" i="7"/>
  <c r="N431" i="7"/>
  <c r="M431" i="7"/>
  <c r="L431" i="7"/>
  <c r="I431" i="7"/>
  <c r="H431" i="7"/>
  <c r="J431" i="7" s="1"/>
  <c r="P430" i="7"/>
  <c r="O430" i="7"/>
  <c r="J430" i="7"/>
  <c r="I430" i="7"/>
  <c r="O429" i="7"/>
  <c r="N429" i="7"/>
  <c r="M429" i="7"/>
  <c r="L429" i="7"/>
  <c r="P429" i="7" s="1"/>
  <c r="I429" i="7"/>
  <c r="H429" i="7"/>
  <c r="J429" i="7" s="1"/>
  <c r="P428" i="7"/>
  <c r="O428" i="7"/>
  <c r="J428" i="7"/>
  <c r="O427" i="7"/>
  <c r="N427" i="7"/>
  <c r="M427" i="7"/>
  <c r="L427" i="7"/>
  <c r="P427" i="7" s="1"/>
  <c r="I427" i="7"/>
  <c r="H427" i="7"/>
  <c r="J427" i="7" s="1"/>
  <c r="O426" i="7"/>
  <c r="P426" i="7" s="1"/>
  <c r="J426" i="7"/>
  <c r="O425" i="7"/>
  <c r="P425" i="7" s="1"/>
  <c r="J425" i="7"/>
  <c r="O424" i="7"/>
  <c r="P424" i="7" s="1"/>
  <c r="J424" i="7"/>
  <c r="N423" i="7"/>
  <c r="M423" i="7"/>
  <c r="O423" i="7" s="1"/>
  <c r="L423" i="7"/>
  <c r="P423" i="7" s="1"/>
  <c r="I423" i="7"/>
  <c r="H423" i="7"/>
  <c r="J423" i="7" s="1"/>
  <c r="O422" i="7"/>
  <c r="P422" i="7" s="1"/>
  <c r="J422" i="7"/>
  <c r="O421" i="7"/>
  <c r="P421" i="7" s="1"/>
  <c r="J421" i="7"/>
  <c r="O420" i="7"/>
  <c r="P420" i="7" s="1"/>
  <c r="J420" i="7"/>
  <c r="O419" i="7"/>
  <c r="P419" i="7" s="1"/>
  <c r="J419" i="7"/>
  <c r="O418" i="7"/>
  <c r="P418" i="7" s="1"/>
  <c r="J418" i="7"/>
  <c r="O417" i="7"/>
  <c r="N417" i="7"/>
  <c r="M417" i="7"/>
  <c r="L417" i="7"/>
  <c r="P417" i="7" s="1"/>
  <c r="I417" i="7"/>
  <c r="H417" i="7"/>
  <c r="J417" i="7" s="1"/>
  <c r="N416" i="7"/>
  <c r="M416" i="7"/>
  <c r="L416" i="7"/>
  <c r="I416" i="7"/>
  <c r="K416" i="7" s="1"/>
  <c r="H416" i="7"/>
  <c r="J416" i="7" s="1"/>
  <c r="N415" i="7"/>
  <c r="M415" i="7"/>
  <c r="L415" i="7"/>
  <c r="I415" i="7"/>
  <c r="K415" i="7" s="1"/>
  <c r="H415" i="7"/>
  <c r="J415" i="7" s="1"/>
  <c r="N414" i="7"/>
  <c r="M414" i="7"/>
  <c r="L414" i="7"/>
  <c r="I414" i="7"/>
  <c r="K414" i="7" s="1"/>
  <c r="H414" i="7"/>
  <c r="J414" i="7" s="1"/>
  <c r="O413" i="7"/>
  <c r="Q413" i="7" s="1"/>
  <c r="K413" i="7"/>
  <c r="J413" i="7"/>
  <c r="Q412" i="7"/>
  <c r="O412" i="7"/>
  <c r="K412" i="7"/>
  <c r="J412" i="7"/>
  <c r="Q411" i="7"/>
  <c r="O411" i="7"/>
  <c r="K411" i="7"/>
  <c r="J411" i="7"/>
  <c r="N410" i="7"/>
  <c r="M410" i="7"/>
  <c r="O410" i="7" s="1"/>
  <c r="L410" i="7"/>
  <c r="I410" i="7"/>
  <c r="K410" i="7" s="1"/>
  <c r="H410" i="7"/>
  <c r="J410" i="7" s="1"/>
  <c r="O409" i="7"/>
  <c r="Q409" i="7" s="1"/>
  <c r="K409" i="7"/>
  <c r="J409" i="7"/>
  <c r="Q408" i="7"/>
  <c r="O408" i="7"/>
  <c r="K408" i="7"/>
  <c r="J408" i="7"/>
  <c r="P407" i="7"/>
  <c r="O407" i="7"/>
  <c r="Q407" i="7" s="1"/>
  <c r="N407" i="7"/>
  <c r="M407" i="7"/>
  <c r="L407" i="7"/>
  <c r="I407" i="7"/>
  <c r="K407" i="7" s="1"/>
  <c r="H407" i="7"/>
  <c r="J407" i="7" s="1"/>
  <c r="Q406" i="7"/>
  <c r="O406" i="7"/>
  <c r="K406" i="7"/>
  <c r="J406" i="7"/>
  <c r="Q405" i="7"/>
  <c r="O405" i="7"/>
  <c r="K405" i="7"/>
  <c r="J405" i="7"/>
  <c r="P404" i="7"/>
  <c r="O404" i="7"/>
  <c r="Q404" i="7" s="1"/>
  <c r="N404" i="7"/>
  <c r="M404" i="7"/>
  <c r="L404" i="7"/>
  <c r="I404" i="7"/>
  <c r="K404" i="7" s="1"/>
  <c r="H404" i="7"/>
  <c r="J404" i="7" s="1"/>
  <c r="Q403" i="7"/>
  <c r="O403" i="7"/>
  <c r="K403" i="7"/>
  <c r="J403" i="7"/>
  <c r="Q402" i="7"/>
  <c r="O402" i="7"/>
  <c r="K402" i="7"/>
  <c r="J402" i="7"/>
  <c r="P401" i="7"/>
  <c r="O401" i="7"/>
  <c r="Q401" i="7" s="1"/>
  <c r="N401" i="7"/>
  <c r="M401" i="7"/>
  <c r="L401" i="7"/>
  <c r="I401" i="7"/>
  <c r="K401" i="7" s="1"/>
  <c r="H401" i="7"/>
  <c r="J401" i="7" s="1"/>
  <c r="N400" i="7"/>
  <c r="M400" i="7"/>
  <c r="L400" i="7"/>
  <c r="I400" i="7"/>
  <c r="K400" i="7" s="1"/>
  <c r="H400" i="7"/>
  <c r="J400" i="7" s="1"/>
  <c r="O399" i="7"/>
  <c r="P399" i="7" s="1"/>
  <c r="K399" i="7"/>
  <c r="J399" i="7"/>
  <c r="N398" i="7"/>
  <c r="M398" i="7"/>
  <c r="L398" i="7"/>
  <c r="I398" i="7"/>
  <c r="K398" i="7" s="1"/>
  <c r="H398" i="7"/>
  <c r="J398" i="7" s="1"/>
  <c r="P397" i="7"/>
  <c r="O397" i="7"/>
  <c r="Q397" i="7" s="1"/>
  <c r="K397" i="7"/>
  <c r="J397" i="7"/>
  <c r="O396" i="7"/>
  <c r="P396" i="7" s="1"/>
  <c r="K396" i="7"/>
  <c r="J396" i="7"/>
  <c r="N395" i="7"/>
  <c r="M395" i="7"/>
  <c r="L395" i="7"/>
  <c r="I395" i="7"/>
  <c r="K395" i="7" s="1"/>
  <c r="H395" i="7"/>
  <c r="J395" i="7" s="1"/>
  <c r="N394" i="7"/>
  <c r="M394" i="7"/>
  <c r="L394" i="7"/>
  <c r="I394" i="7"/>
  <c r="K394" i="7" s="1"/>
  <c r="H394" i="7"/>
  <c r="J394" i="7" s="1"/>
  <c r="P393" i="7"/>
  <c r="O393" i="7"/>
  <c r="Q393" i="7" s="1"/>
  <c r="K393" i="7"/>
  <c r="J393" i="7"/>
  <c r="O392" i="7"/>
  <c r="N392" i="7"/>
  <c r="M392" i="7"/>
  <c r="L392" i="7"/>
  <c r="P392" i="7" s="1"/>
  <c r="I392" i="7"/>
  <c r="K392" i="7" s="1"/>
  <c r="H392" i="7"/>
  <c r="J392" i="7" s="1"/>
  <c r="O391" i="7"/>
  <c r="Q391" i="7" s="1"/>
  <c r="N391" i="7"/>
  <c r="M391" i="7"/>
  <c r="L391" i="7"/>
  <c r="P391" i="7" s="1"/>
  <c r="I391" i="7"/>
  <c r="K391" i="7" s="1"/>
  <c r="H391" i="7"/>
  <c r="J391" i="7" s="1"/>
  <c r="P390" i="7"/>
  <c r="O390" i="7"/>
  <c r="Q390" i="7" s="1"/>
  <c r="K390" i="7"/>
  <c r="J390" i="7"/>
  <c r="O389" i="7"/>
  <c r="Q389" i="7" s="1"/>
  <c r="K389" i="7"/>
  <c r="J389" i="7"/>
  <c r="N388" i="7"/>
  <c r="N449" i="7" s="1"/>
  <c r="M388" i="7"/>
  <c r="M449" i="7" s="1"/>
  <c r="L388" i="7"/>
  <c r="L449" i="7" s="1"/>
  <c r="I388" i="7"/>
  <c r="I449" i="7" s="1"/>
  <c r="H388" i="7"/>
  <c r="H449" i="7" s="1"/>
  <c r="P387" i="7"/>
  <c r="O387" i="7"/>
  <c r="Q387" i="7" s="1"/>
  <c r="K387" i="7"/>
  <c r="J387" i="7"/>
  <c r="O386" i="7"/>
  <c r="O448" i="7" s="1"/>
  <c r="N386" i="7"/>
  <c r="N448" i="7" s="1"/>
  <c r="M386" i="7"/>
  <c r="M448" i="7" s="1"/>
  <c r="L386" i="7"/>
  <c r="L448" i="7" s="1"/>
  <c r="J386" i="7"/>
  <c r="I386" i="7"/>
  <c r="I448" i="7" s="1"/>
  <c r="H386" i="7"/>
  <c r="H448" i="7" s="1"/>
  <c r="O385" i="7"/>
  <c r="Q385" i="7" s="1"/>
  <c r="N385" i="7"/>
  <c r="M385" i="7"/>
  <c r="L385" i="7"/>
  <c r="P385" i="7" s="1"/>
  <c r="J385" i="7"/>
  <c r="I385" i="7"/>
  <c r="K385" i="7" s="1"/>
  <c r="H385" i="7"/>
  <c r="N384" i="7"/>
  <c r="M384" i="7"/>
  <c r="L384" i="7"/>
  <c r="I384" i="7"/>
  <c r="K384" i="7" s="1"/>
  <c r="H384" i="7"/>
  <c r="N383" i="7"/>
  <c r="N450" i="7" s="1"/>
  <c r="M383" i="7"/>
  <c r="M450" i="7" s="1"/>
  <c r="L383" i="7"/>
  <c r="L450" i="7" s="1"/>
  <c r="I383" i="7"/>
  <c r="I450" i="7" s="1"/>
  <c r="H383" i="7"/>
  <c r="H450" i="7" s="1"/>
  <c r="O382" i="7"/>
  <c r="N382" i="7"/>
  <c r="M382" i="7"/>
  <c r="L382" i="7"/>
  <c r="P382" i="7" s="1"/>
  <c r="I382" i="7"/>
  <c r="H382" i="7"/>
  <c r="J382" i="7" s="1"/>
  <c r="N381" i="7"/>
  <c r="M381" i="7"/>
  <c r="L381" i="7"/>
  <c r="I381" i="7"/>
  <c r="K381" i="7" s="1"/>
  <c r="H381" i="7"/>
  <c r="J381" i="7" s="1"/>
  <c r="N379" i="7"/>
  <c r="M379" i="7"/>
  <c r="L379" i="7"/>
  <c r="H379" i="7"/>
  <c r="P374" i="7"/>
  <c r="J374" i="7"/>
  <c r="O373" i="7"/>
  <c r="P373" i="7" s="1"/>
  <c r="J373" i="7"/>
  <c r="O372" i="7"/>
  <c r="P372" i="7" s="1"/>
  <c r="K372" i="7"/>
  <c r="J372" i="7"/>
  <c r="O371" i="7"/>
  <c r="Q371" i="7" s="1"/>
  <c r="N371" i="7"/>
  <c r="M371" i="7"/>
  <c r="L371" i="7"/>
  <c r="P371" i="7" s="1"/>
  <c r="I371" i="7"/>
  <c r="K371" i="7" s="1"/>
  <c r="H371" i="7"/>
  <c r="J371" i="7" s="1"/>
  <c r="O370" i="7"/>
  <c r="Q370" i="7" s="1"/>
  <c r="N370" i="7"/>
  <c r="M370" i="7"/>
  <c r="L370" i="7"/>
  <c r="P370" i="7" s="1"/>
  <c r="I370" i="7"/>
  <c r="K370" i="7" s="1"/>
  <c r="H370" i="7"/>
  <c r="J370" i="7" s="1"/>
  <c r="O369" i="7"/>
  <c r="Q369" i="7" s="1"/>
  <c r="N369" i="7"/>
  <c r="M369" i="7"/>
  <c r="L369" i="7"/>
  <c r="P369" i="7" s="1"/>
  <c r="I369" i="7"/>
  <c r="K369" i="7" s="1"/>
  <c r="H369" i="7"/>
  <c r="J369" i="7" s="1"/>
  <c r="O368" i="7"/>
  <c r="Q368" i="7" s="1"/>
  <c r="K368" i="7"/>
  <c r="J368" i="7"/>
  <c r="O367" i="7"/>
  <c r="P367" i="7" s="1"/>
  <c r="K367" i="7"/>
  <c r="J367" i="7"/>
  <c r="O366" i="7"/>
  <c r="Q366" i="7" s="1"/>
  <c r="K366" i="7"/>
  <c r="J366" i="7"/>
  <c r="O365" i="7"/>
  <c r="P365" i="7" s="1"/>
  <c r="K365" i="7"/>
  <c r="J365" i="7"/>
  <c r="O364" i="7"/>
  <c r="Q364" i="7" s="1"/>
  <c r="K364" i="7"/>
  <c r="J364" i="7"/>
  <c r="O363" i="7"/>
  <c r="Q363" i="7" s="1"/>
  <c r="N363" i="7"/>
  <c r="M363" i="7"/>
  <c r="L363" i="7"/>
  <c r="P363" i="7" s="1"/>
  <c r="I363" i="7"/>
  <c r="K363" i="7" s="1"/>
  <c r="H363" i="7"/>
  <c r="J363" i="7" s="1"/>
  <c r="O362" i="7"/>
  <c r="Q362" i="7" s="1"/>
  <c r="N362" i="7"/>
  <c r="M362" i="7"/>
  <c r="L362" i="7"/>
  <c r="P362" i="7" s="1"/>
  <c r="I362" i="7"/>
  <c r="K362" i="7" s="1"/>
  <c r="H362" i="7"/>
  <c r="J362" i="7" s="1"/>
  <c r="O361" i="7"/>
  <c r="Q361" i="7" s="1"/>
  <c r="N361" i="7"/>
  <c r="M361" i="7"/>
  <c r="L361" i="7"/>
  <c r="P361" i="7" s="1"/>
  <c r="I361" i="7"/>
  <c r="K361" i="7" s="1"/>
  <c r="H361" i="7"/>
  <c r="J361" i="7" s="1"/>
  <c r="O360" i="7"/>
  <c r="P360" i="7" s="1"/>
  <c r="K360" i="7"/>
  <c r="J360" i="7"/>
  <c r="O359" i="7"/>
  <c r="Q359" i="7" s="1"/>
  <c r="K359" i="7"/>
  <c r="J359" i="7"/>
  <c r="O358" i="7"/>
  <c r="Q358" i="7" s="1"/>
  <c r="N358" i="7"/>
  <c r="M358" i="7"/>
  <c r="L358" i="7"/>
  <c r="P358" i="7" s="1"/>
  <c r="I358" i="7"/>
  <c r="K358" i="7" s="1"/>
  <c r="H358" i="7"/>
  <c r="J358" i="7" s="1"/>
  <c r="O357" i="7"/>
  <c r="P357" i="7" s="1"/>
  <c r="J357" i="7"/>
  <c r="O356" i="7"/>
  <c r="O377" i="7" s="1"/>
  <c r="N356" i="7"/>
  <c r="N377" i="7" s="1"/>
  <c r="N376" i="7" s="1"/>
  <c r="M356" i="7"/>
  <c r="M377" i="7" s="1"/>
  <c r="M376" i="7" s="1"/>
  <c r="L356" i="7"/>
  <c r="P356" i="7" s="1"/>
  <c r="I356" i="7"/>
  <c r="I377" i="7" s="1"/>
  <c r="H356" i="7"/>
  <c r="J356" i="7" s="1"/>
  <c r="O355" i="7"/>
  <c r="Q355" i="7" s="1"/>
  <c r="N355" i="7"/>
  <c r="M355" i="7"/>
  <c r="L355" i="7"/>
  <c r="P355" i="7" s="1"/>
  <c r="I355" i="7"/>
  <c r="K355" i="7" s="1"/>
  <c r="H355" i="7"/>
  <c r="J355" i="7" s="1"/>
  <c r="O354" i="7"/>
  <c r="P354" i="7" s="1"/>
  <c r="J354" i="7"/>
  <c r="O353" i="7"/>
  <c r="P353" i="7" s="1"/>
  <c r="J353" i="7"/>
  <c r="O352" i="7"/>
  <c r="P352" i="7" s="1"/>
  <c r="J352" i="7"/>
  <c r="O351" i="7"/>
  <c r="P351" i="7" s="1"/>
  <c r="J351" i="7"/>
  <c r="O350" i="7"/>
  <c r="N350" i="7"/>
  <c r="M350" i="7"/>
  <c r="L350" i="7"/>
  <c r="P350" i="7" s="1"/>
  <c r="I350" i="7"/>
  <c r="H350" i="7"/>
  <c r="J350" i="7" s="1"/>
  <c r="P349" i="7"/>
  <c r="O349" i="7"/>
  <c r="J349" i="7"/>
  <c r="I349" i="7"/>
  <c r="P348" i="7"/>
  <c r="O348" i="7"/>
  <c r="J348" i="7"/>
  <c r="I348" i="7"/>
  <c r="P347" i="7"/>
  <c r="O347" i="7"/>
  <c r="J347" i="7"/>
  <c r="O346" i="7"/>
  <c r="P346" i="7" s="1"/>
  <c r="J346" i="7"/>
  <c r="O345" i="7"/>
  <c r="P345" i="7" s="1"/>
  <c r="J345" i="7"/>
  <c r="O344" i="7"/>
  <c r="P344" i="7" s="1"/>
  <c r="J344" i="7"/>
  <c r="O343" i="7"/>
  <c r="P343" i="7" s="1"/>
  <c r="J343" i="7"/>
  <c r="O342" i="7"/>
  <c r="P342" i="7" s="1"/>
  <c r="J342" i="7"/>
  <c r="O341" i="7"/>
  <c r="P341" i="7" s="1"/>
  <c r="J341" i="7"/>
  <c r="O340" i="7"/>
  <c r="P340" i="7" s="1"/>
  <c r="I340" i="7"/>
  <c r="J340" i="7" s="1"/>
  <c r="O339" i="7"/>
  <c r="N339" i="7"/>
  <c r="M339" i="7"/>
  <c r="L339" i="7"/>
  <c r="P339" i="7" s="1"/>
  <c r="I339" i="7"/>
  <c r="H339" i="7"/>
  <c r="J339" i="7" s="1"/>
  <c r="O338" i="7"/>
  <c r="Q338" i="7" s="1"/>
  <c r="N338" i="7"/>
  <c r="M338" i="7"/>
  <c r="L338" i="7"/>
  <c r="P338" i="7" s="1"/>
  <c r="I338" i="7"/>
  <c r="K338" i="7" s="1"/>
  <c r="H338" i="7"/>
  <c r="J338" i="7" s="1"/>
  <c r="J337" i="7" s="1"/>
  <c r="O337" i="7"/>
  <c r="Q337" i="7" s="1"/>
  <c r="N337" i="7"/>
  <c r="M337" i="7"/>
  <c r="L337" i="7"/>
  <c r="P337" i="7" s="1"/>
  <c r="I337" i="7"/>
  <c r="K337" i="7" s="1"/>
  <c r="H337" i="7"/>
  <c r="O336" i="7"/>
  <c r="P336" i="7" s="1"/>
  <c r="J336" i="7"/>
  <c r="P335" i="7"/>
  <c r="O335" i="7"/>
  <c r="J335" i="7"/>
  <c r="P334" i="7"/>
  <c r="O334" i="7"/>
  <c r="Q334" i="7" s="1"/>
  <c r="I334" i="7"/>
  <c r="J334" i="7" s="1"/>
  <c r="J333" i="7" s="1"/>
  <c r="N333" i="7"/>
  <c r="N375" i="7" s="1"/>
  <c r="M333" i="7"/>
  <c r="M375" i="7" s="1"/>
  <c r="L333" i="7"/>
  <c r="L375" i="7" s="1"/>
  <c r="H333" i="7"/>
  <c r="H375" i="7" s="1"/>
  <c r="N332" i="7"/>
  <c r="M332" i="7"/>
  <c r="L332" i="7"/>
  <c r="H332" i="7"/>
  <c r="O331" i="7"/>
  <c r="P331" i="7" s="1"/>
  <c r="J331" i="7"/>
  <c r="N330" i="7"/>
  <c r="M330" i="7"/>
  <c r="L330" i="7"/>
  <c r="I330" i="7"/>
  <c r="H330" i="7"/>
  <c r="J330" i="7" s="1"/>
  <c r="N329" i="7"/>
  <c r="M329" i="7"/>
  <c r="L329" i="7"/>
  <c r="I329" i="7"/>
  <c r="H329" i="7"/>
  <c r="J329" i="7" s="1"/>
  <c r="O328" i="7"/>
  <c r="P328" i="7" s="1"/>
  <c r="K328" i="7"/>
  <c r="J328" i="7"/>
  <c r="O327" i="7"/>
  <c r="P327" i="7" s="1"/>
  <c r="J327" i="7"/>
  <c r="O326" i="7"/>
  <c r="O379" i="7" s="1"/>
  <c r="O325" i="7"/>
  <c r="P325" i="7" s="1"/>
  <c r="P324" i="7"/>
  <c r="O324" i="7"/>
  <c r="J324" i="7"/>
  <c r="O323" i="7"/>
  <c r="P323" i="7" s="1"/>
  <c r="J323" i="7"/>
  <c r="O322" i="7"/>
  <c r="Q322" i="7" s="1"/>
  <c r="N322" i="7"/>
  <c r="M322" i="7"/>
  <c r="L322" i="7"/>
  <c r="P322" i="7" s="1"/>
  <c r="H322" i="7"/>
  <c r="P321" i="7"/>
  <c r="O321" i="7"/>
  <c r="J321" i="7"/>
  <c r="O320" i="7"/>
  <c r="P320" i="7" s="1"/>
  <c r="J320" i="7"/>
  <c r="P319" i="7"/>
  <c r="O319" i="7"/>
  <c r="J319" i="7"/>
  <c r="P318" i="7"/>
  <c r="O318" i="7"/>
  <c r="Q318" i="7" s="1"/>
  <c r="K318" i="7"/>
  <c r="J318" i="7"/>
  <c r="P317" i="7"/>
  <c r="O317" i="7"/>
  <c r="J317" i="7"/>
  <c r="P316" i="7"/>
  <c r="O316" i="7"/>
  <c r="Q316" i="7" s="1"/>
  <c r="K316" i="7"/>
  <c r="J316" i="7"/>
  <c r="P315" i="7"/>
  <c r="O315" i="7"/>
  <c r="J315" i="7"/>
  <c r="P314" i="7"/>
  <c r="O314" i="7"/>
  <c r="Q314" i="7" s="1"/>
  <c r="I314" i="7"/>
  <c r="J314" i="7" s="1"/>
  <c r="O313" i="7"/>
  <c r="Q313" i="7" s="1"/>
  <c r="N313" i="7"/>
  <c r="M313" i="7"/>
  <c r="L313" i="7"/>
  <c r="P313" i="7" s="1"/>
  <c r="H313" i="7"/>
  <c r="O312" i="7"/>
  <c r="P312" i="7" s="1"/>
  <c r="J312" i="7"/>
  <c r="P311" i="7"/>
  <c r="O311" i="7"/>
  <c r="J311" i="7"/>
  <c r="O310" i="7"/>
  <c r="P310" i="7" s="1"/>
  <c r="J310" i="7"/>
  <c r="N309" i="7"/>
  <c r="M309" i="7"/>
  <c r="L309" i="7"/>
  <c r="I309" i="7"/>
  <c r="H309" i="7"/>
  <c r="J309" i="7" s="1"/>
  <c r="O308" i="7"/>
  <c r="P308" i="7" s="1"/>
  <c r="K308" i="7"/>
  <c r="J308" i="7"/>
  <c r="P307" i="7"/>
  <c r="O307" i="7"/>
  <c r="Q307" i="7" s="1"/>
  <c r="I307" i="7"/>
  <c r="J307" i="7" s="1"/>
  <c r="P306" i="7"/>
  <c r="O306" i="7"/>
  <c r="Q306" i="7" s="1"/>
  <c r="I306" i="7"/>
  <c r="J306" i="7" s="1"/>
  <c r="P305" i="7"/>
  <c r="O305" i="7"/>
  <c r="Q305" i="7" s="1"/>
  <c r="I305" i="7"/>
  <c r="J305" i="7" s="1"/>
  <c r="O304" i="7"/>
  <c r="P304" i="7" s="1"/>
  <c r="J304" i="7"/>
  <c r="O303" i="7"/>
  <c r="P303" i="7" s="1"/>
  <c r="K303" i="7"/>
  <c r="J303" i="7"/>
  <c r="P302" i="7"/>
  <c r="O302" i="7"/>
  <c r="Q302" i="7" s="1"/>
  <c r="I302" i="7"/>
  <c r="J302" i="7" s="1"/>
  <c r="P301" i="7"/>
  <c r="O301" i="7"/>
  <c r="Q301" i="7" s="1"/>
  <c r="I301" i="7"/>
  <c r="J301" i="7" s="1"/>
  <c r="P300" i="7"/>
  <c r="O300" i="7"/>
  <c r="Q300" i="7" s="1"/>
  <c r="I300" i="7"/>
  <c r="J300" i="7" s="1"/>
  <c r="J297" i="7" s="1"/>
  <c r="O299" i="7"/>
  <c r="P299" i="7" s="1"/>
  <c r="J299" i="7"/>
  <c r="O298" i="7"/>
  <c r="P298" i="7" s="1"/>
  <c r="K298" i="7"/>
  <c r="J298" i="7"/>
  <c r="N297" i="7"/>
  <c r="M297" i="7"/>
  <c r="L297" i="7"/>
  <c r="H297" i="7"/>
  <c r="N296" i="7"/>
  <c r="M296" i="7"/>
  <c r="L296" i="7"/>
  <c r="H296" i="7"/>
  <c r="P295" i="7"/>
  <c r="O295" i="7"/>
  <c r="Q295" i="7" s="1"/>
  <c r="I295" i="7"/>
  <c r="J295" i="7" s="1"/>
  <c r="P294" i="7"/>
  <c r="O294" i="7"/>
  <c r="Q294" i="7" s="1"/>
  <c r="K294" i="7"/>
  <c r="J294" i="7"/>
  <c r="O293" i="7"/>
  <c r="P293" i="7" s="1"/>
  <c r="K293" i="7"/>
  <c r="J293" i="7"/>
  <c r="P292" i="7"/>
  <c r="O292" i="7"/>
  <c r="Q292" i="7" s="1"/>
  <c r="K292" i="7"/>
  <c r="J292" i="7"/>
  <c r="O291" i="7"/>
  <c r="P291" i="7" s="1"/>
  <c r="K291" i="7"/>
  <c r="J291" i="7"/>
  <c r="P290" i="7"/>
  <c r="O290" i="7"/>
  <c r="Q290" i="7" s="1"/>
  <c r="K290" i="7"/>
  <c r="J290" i="7"/>
  <c r="O289" i="7"/>
  <c r="Q289" i="7" s="1"/>
  <c r="N289" i="7"/>
  <c r="M289" i="7"/>
  <c r="L289" i="7"/>
  <c r="P289" i="7" s="1"/>
  <c r="I289" i="7"/>
  <c r="K289" i="7" s="1"/>
  <c r="H289" i="7"/>
  <c r="J289" i="7" s="1"/>
  <c r="O288" i="7"/>
  <c r="P288" i="7" s="1"/>
  <c r="K288" i="7"/>
  <c r="J288" i="7"/>
  <c r="O287" i="7"/>
  <c r="P287" i="7" s="1"/>
  <c r="J287" i="7"/>
  <c r="O286" i="7"/>
  <c r="P286" i="7" s="1"/>
  <c r="J286" i="7"/>
  <c r="O285" i="7"/>
  <c r="P285" i="7" s="1"/>
  <c r="J285" i="7"/>
  <c r="O284" i="7"/>
  <c r="P284" i="7" s="1"/>
  <c r="J284" i="7"/>
  <c r="O283" i="7"/>
  <c r="P283" i="7" s="1"/>
  <c r="J283" i="7"/>
  <c r="O282" i="7"/>
  <c r="N282" i="7"/>
  <c r="M282" i="7"/>
  <c r="L282" i="7"/>
  <c r="P282" i="7" s="1"/>
  <c r="I282" i="7"/>
  <c r="H282" i="7"/>
  <c r="J282" i="7" s="1"/>
  <c r="O281" i="7"/>
  <c r="P281" i="7" s="1"/>
  <c r="K281" i="7"/>
  <c r="J281" i="7"/>
  <c r="O280" i="7"/>
  <c r="Q280" i="7" s="1"/>
  <c r="P279" i="7"/>
  <c r="O279" i="7"/>
  <c r="J279" i="7"/>
  <c r="O278" i="7"/>
  <c r="P278" i="7" s="1"/>
  <c r="J278" i="7"/>
  <c r="O277" i="7"/>
  <c r="Q277" i="7" s="1"/>
  <c r="K277" i="7"/>
  <c r="J277" i="7"/>
  <c r="O276" i="7"/>
  <c r="P276" i="7" s="1"/>
  <c r="P275" i="7"/>
  <c r="O275" i="7"/>
  <c r="J275" i="7"/>
  <c r="O274" i="7"/>
  <c r="P274" i="7" s="1"/>
  <c r="J274" i="7"/>
  <c r="P273" i="7"/>
  <c r="O273" i="7"/>
  <c r="J273" i="7"/>
  <c r="O272" i="7"/>
  <c r="P272" i="7" s="1"/>
  <c r="J272" i="7"/>
  <c r="P271" i="7"/>
  <c r="O271" i="7"/>
  <c r="J271" i="7"/>
  <c r="O270" i="7"/>
  <c r="P270" i="7" s="1"/>
  <c r="J270" i="7"/>
  <c r="P269" i="7"/>
  <c r="O269" i="7"/>
  <c r="J269" i="7"/>
  <c r="I269" i="7"/>
  <c r="P268" i="7"/>
  <c r="O268" i="7"/>
  <c r="J268" i="7"/>
  <c r="P267" i="7"/>
  <c r="O267" i="7"/>
  <c r="Q267" i="7" s="1"/>
  <c r="K267" i="7"/>
  <c r="J267" i="7"/>
  <c r="O266" i="7"/>
  <c r="P266" i="7" s="1"/>
  <c r="O265" i="7"/>
  <c r="Q265" i="7" s="1"/>
  <c r="N265" i="7"/>
  <c r="M265" i="7"/>
  <c r="L265" i="7"/>
  <c r="P265" i="7" s="1"/>
  <c r="H265" i="7"/>
  <c r="O264" i="7"/>
  <c r="Q264" i="7" s="1"/>
  <c r="N264" i="7"/>
  <c r="M264" i="7"/>
  <c r="L264" i="7"/>
  <c r="P264" i="7" s="1"/>
  <c r="H264" i="7"/>
  <c r="N263" i="7"/>
  <c r="M263" i="7"/>
  <c r="L263" i="7"/>
  <c r="H263" i="7"/>
  <c r="N262" i="7"/>
  <c r="N380" i="7" s="1"/>
  <c r="N378" i="7" s="1"/>
  <c r="M262" i="7"/>
  <c r="M380" i="7" s="1"/>
  <c r="M378" i="7" s="1"/>
  <c r="L262" i="7"/>
  <c r="H262" i="7"/>
  <c r="P258" i="7"/>
  <c r="J258" i="7"/>
  <c r="O257" i="7"/>
  <c r="P257" i="7" s="1"/>
  <c r="J257" i="7"/>
  <c r="O256" i="7"/>
  <c r="P256" i="7" s="1"/>
  <c r="J256" i="7"/>
  <c r="O255" i="7"/>
  <c r="P255" i="7" s="1"/>
  <c r="J255" i="7"/>
  <c r="O254" i="7"/>
  <c r="P254" i="7" s="1"/>
  <c r="J254" i="7"/>
  <c r="O253" i="7"/>
  <c r="P253" i="7" s="1"/>
  <c r="J253" i="7"/>
  <c r="O252" i="7"/>
  <c r="P252" i="7" s="1"/>
  <c r="J252" i="7"/>
  <c r="O251" i="7"/>
  <c r="N251" i="7"/>
  <c r="M251" i="7"/>
  <c r="L251" i="7"/>
  <c r="P251" i="7" s="1"/>
  <c r="I251" i="7"/>
  <c r="H251" i="7"/>
  <c r="J251" i="7" s="1"/>
  <c r="O250" i="7"/>
  <c r="N250" i="7"/>
  <c r="M250" i="7"/>
  <c r="L250" i="7"/>
  <c r="P250" i="7" s="1"/>
  <c r="I250" i="7"/>
  <c r="H250" i="7"/>
  <c r="J250" i="7" s="1"/>
  <c r="O249" i="7"/>
  <c r="N249" i="7"/>
  <c r="M249" i="7"/>
  <c r="L249" i="7"/>
  <c r="P249" i="7" s="1"/>
  <c r="I249" i="7"/>
  <c r="H249" i="7"/>
  <c r="J249" i="7" s="1"/>
  <c r="O248" i="7"/>
  <c r="P248" i="7" s="1"/>
  <c r="K248" i="7"/>
  <c r="J248" i="7"/>
  <c r="O247" i="7"/>
  <c r="P247" i="7" s="1"/>
  <c r="J247" i="7"/>
  <c r="O246" i="7"/>
  <c r="Q246" i="7" s="1"/>
  <c r="N246" i="7"/>
  <c r="M246" i="7"/>
  <c r="L246" i="7"/>
  <c r="P246" i="7" s="1"/>
  <c r="I246" i="7"/>
  <c r="K246" i="7" s="1"/>
  <c r="H246" i="7"/>
  <c r="J246" i="7" s="1"/>
  <c r="P245" i="7"/>
  <c r="J245" i="7"/>
  <c r="O244" i="7"/>
  <c r="Q244" i="7" s="1"/>
  <c r="N244" i="7"/>
  <c r="M244" i="7"/>
  <c r="L244" i="7"/>
  <c r="P244" i="7" s="1"/>
  <c r="I244" i="7"/>
  <c r="K244" i="7" s="1"/>
  <c r="H244" i="7"/>
  <c r="J244" i="7" s="1"/>
  <c r="O243" i="7"/>
  <c r="P243" i="7" s="1"/>
  <c r="J243" i="7"/>
  <c r="O242" i="7"/>
  <c r="P242" i="7" s="1"/>
  <c r="J242" i="7"/>
  <c r="N241" i="7"/>
  <c r="M241" i="7"/>
  <c r="O241" i="7" s="1"/>
  <c r="Q241" i="7" s="1"/>
  <c r="L241" i="7"/>
  <c r="I241" i="7"/>
  <c r="H241" i="7"/>
  <c r="J241" i="7" s="1"/>
  <c r="N240" i="7"/>
  <c r="M240" i="7"/>
  <c r="O240" i="7" s="1"/>
  <c r="Q240" i="7" s="1"/>
  <c r="L240" i="7"/>
  <c r="P240" i="7" s="1"/>
  <c r="I240" i="7"/>
  <c r="H240" i="7"/>
  <c r="J240" i="7" s="1"/>
  <c r="O239" i="7"/>
  <c r="P239" i="7" s="1"/>
  <c r="J239" i="7"/>
  <c r="O238" i="7"/>
  <c r="N238" i="7"/>
  <c r="M238" i="7"/>
  <c r="L238" i="7"/>
  <c r="P238" i="7" s="1"/>
  <c r="I238" i="7"/>
  <c r="H238" i="7"/>
  <c r="J238" i="7" s="1"/>
  <c r="O237" i="7"/>
  <c r="O260" i="7" s="1"/>
  <c r="N237" i="7"/>
  <c r="N260" i="7" s="1"/>
  <c r="N259" i="7" s="1"/>
  <c r="M237" i="7"/>
  <c r="M260" i="7" s="1"/>
  <c r="M259" i="7" s="1"/>
  <c r="L237" i="7"/>
  <c r="L260" i="7" s="1"/>
  <c r="I237" i="7"/>
  <c r="I260" i="7" s="1"/>
  <c r="H237" i="7"/>
  <c r="H260" i="7" s="1"/>
  <c r="O236" i="7"/>
  <c r="Q236" i="7" s="1"/>
  <c r="K236" i="7"/>
  <c r="J236" i="7"/>
  <c r="O235" i="7"/>
  <c r="Q235" i="7" s="1"/>
  <c r="N235" i="7"/>
  <c r="M235" i="7"/>
  <c r="L235" i="7"/>
  <c r="P235" i="7" s="1"/>
  <c r="I235" i="7"/>
  <c r="K235" i="7" s="1"/>
  <c r="H235" i="7"/>
  <c r="J235" i="7" s="1"/>
  <c r="O234" i="7"/>
  <c r="P234" i="7" s="1"/>
  <c r="J234" i="7"/>
  <c r="O233" i="7"/>
  <c r="P233" i="7" s="1"/>
  <c r="J233" i="7"/>
  <c r="P232" i="7"/>
  <c r="O232" i="7"/>
  <c r="J232" i="7"/>
  <c r="O230" i="7"/>
  <c r="P230" i="7" s="1"/>
  <c r="J230" i="7"/>
  <c r="N229" i="7"/>
  <c r="M229" i="7"/>
  <c r="L229" i="7"/>
  <c r="I229" i="7"/>
  <c r="H229" i="7"/>
  <c r="J229" i="7" s="1"/>
  <c r="P228" i="7"/>
  <c r="O228" i="7"/>
  <c r="J228" i="7"/>
  <c r="O227" i="7"/>
  <c r="P227" i="7" s="1"/>
  <c r="J227" i="7"/>
  <c r="P226" i="7"/>
  <c r="O226" i="7"/>
  <c r="J226" i="7"/>
  <c r="O225" i="7"/>
  <c r="P225" i="7" s="1"/>
  <c r="J225" i="7"/>
  <c r="P224" i="7"/>
  <c r="O224" i="7"/>
  <c r="J224" i="7"/>
  <c r="O223" i="7"/>
  <c r="N223" i="7"/>
  <c r="M223" i="7"/>
  <c r="L223" i="7"/>
  <c r="P223" i="7" s="1"/>
  <c r="I223" i="7"/>
  <c r="H223" i="7"/>
  <c r="J223" i="7" s="1"/>
  <c r="O222" i="7"/>
  <c r="P222" i="7" s="1"/>
  <c r="J222" i="7"/>
  <c r="O221" i="7"/>
  <c r="P221" i="7" s="1"/>
  <c r="J221" i="7"/>
  <c r="O220" i="7"/>
  <c r="P220" i="7" s="1"/>
  <c r="J220" i="7"/>
  <c r="O219" i="7"/>
  <c r="N219" i="7"/>
  <c r="M219" i="7"/>
  <c r="L219" i="7"/>
  <c r="P219" i="7" s="1"/>
  <c r="I219" i="7"/>
  <c r="H219" i="7"/>
  <c r="J219" i="7" s="1"/>
  <c r="O218" i="7"/>
  <c r="P218" i="7" s="1"/>
  <c r="J218" i="7"/>
  <c r="O217" i="7"/>
  <c r="Q217" i="7" s="1"/>
  <c r="I217" i="7"/>
  <c r="J217" i="7" s="1"/>
  <c r="P216" i="7"/>
  <c r="O216" i="7"/>
  <c r="Q216" i="7" s="1"/>
  <c r="I216" i="7"/>
  <c r="J216" i="7" s="1"/>
  <c r="O215" i="7"/>
  <c r="Q215" i="7" s="1"/>
  <c r="I215" i="7"/>
  <c r="J215" i="7" s="1"/>
  <c r="O214" i="7"/>
  <c r="P214" i="7" s="1"/>
  <c r="J214" i="7"/>
  <c r="O213" i="7"/>
  <c r="P213" i="7" s="1"/>
  <c r="J213" i="7"/>
  <c r="O212" i="7"/>
  <c r="P212" i="7" s="1"/>
  <c r="J212" i="7"/>
  <c r="O211" i="7"/>
  <c r="P211" i="7" s="1"/>
  <c r="J211" i="7"/>
  <c r="I211" i="7"/>
  <c r="O210" i="7"/>
  <c r="P210" i="7" s="1"/>
  <c r="P209" i="7"/>
  <c r="O209" i="7"/>
  <c r="J209" i="7"/>
  <c r="O208" i="7"/>
  <c r="P208" i="7" s="1"/>
  <c r="J208" i="7"/>
  <c r="O207" i="7"/>
  <c r="N207" i="7"/>
  <c r="M207" i="7"/>
  <c r="L207" i="7"/>
  <c r="P207" i="7" s="1"/>
  <c r="H207" i="7"/>
  <c r="N206" i="7"/>
  <c r="M206" i="7"/>
  <c r="L206" i="7"/>
  <c r="H206" i="7"/>
  <c r="O205" i="7"/>
  <c r="P205" i="7" s="1"/>
  <c r="J205" i="7"/>
  <c r="P204" i="7"/>
  <c r="O204" i="7"/>
  <c r="J204" i="7"/>
  <c r="O203" i="7"/>
  <c r="P203" i="7" s="1"/>
  <c r="J203" i="7"/>
  <c r="P202" i="7"/>
  <c r="O202" i="7"/>
  <c r="J202" i="7"/>
  <c r="O201" i="7"/>
  <c r="P201" i="7" s="1"/>
  <c r="J201" i="7"/>
  <c r="P200" i="7"/>
  <c r="O200" i="7"/>
  <c r="J200" i="7"/>
  <c r="O199" i="7"/>
  <c r="N199" i="7"/>
  <c r="M199" i="7"/>
  <c r="L199" i="7"/>
  <c r="P199" i="7" s="1"/>
  <c r="I199" i="7"/>
  <c r="H199" i="7"/>
  <c r="J199" i="7" s="1"/>
  <c r="O198" i="7"/>
  <c r="P198" i="7" s="1"/>
  <c r="J198" i="7"/>
  <c r="N197" i="7"/>
  <c r="M197" i="7"/>
  <c r="L197" i="7"/>
  <c r="I197" i="7"/>
  <c r="H197" i="7"/>
  <c r="J197" i="7" s="1"/>
  <c r="P196" i="7"/>
  <c r="O196" i="7"/>
  <c r="J196" i="7"/>
  <c r="O195" i="7"/>
  <c r="P195" i="7" s="1"/>
  <c r="J195" i="7"/>
  <c r="O194" i="7"/>
  <c r="P194" i="7" s="1"/>
  <c r="J194" i="7"/>
  <c r="O193" i="7"/>
  <c r="P193" i="7" s="1"/>
  <c r="J193" i="7"/>
  <c r="O192" i="7"/>
  <c r="P192" i="7" s="1"/>
  <c r="J192" i="7"/>
  <c r="P191" i="7"/>
  <c r="O191" i="7"/>
  <c r="J191" i="7"/>
  <c r="O190" i="7"/>
  <c r="P190" i="7" s="1"/>
  <c r="J190" i="7"/>
  <c r="O189" i="7"/>
  <c r="P189" i="7" s="1"/>
  <c r="J189" i="7"/>
  <c r="O188" i="7"/>
  <c r="P188" i="7" s="1"/>
  <c r="J188" i="7"/>
  <c r="O187" i="7"/>
  <c r="P187" i="7" s="1"/>
  <c r="J187" i="7"/>
  <c r="O186" i="7"/>
  <c r="P186" i="7" s="1"/>
  <c r="J186" i="7"/>
  <c r="O185" i="7"/>
  <c r="P185" i="7" s="1"/>
  <c r="J185" i="7"/>
  <c r="O184" i="7"/>
  <c r="P184" i="7" s="1"/>
  <c r="J184" i="7"/>
  <c r="O183" i="7"/>
  <c r="P183" i="7" s="1"/>
  <c r="J183" i="7"/>
  <c r="O182" i="7"/>
  <c r="P182" i="7" s="1"/>
  <c r="J182" i="7"/>
  <c r="O181" i="7"/>
  <c r="P181" i="7" s="1"/>
  <c r="J181" i="7"/>
  <c r="O180" i="7"/>
  <c r="N180" i="7"/>
  <c r="M180" i="7"/>
  <c r="L180" i="7"/>
  <c r="P180" i="7" s="1"/>
  <c r="J180" i="7"/>
  <c r="I180" i="7"/>
  <c r="H180" i="7"/>
  <c r="N179" i="7"/>
  <c r="M179" i="7"/>
  <c r="L179" i="7"/>
  <c r="I179" i="7"/>
  <c r="H179" i="7"/>
  <c r="N178" i="7"/>
  <c r="M178" i="7"/>
  <c r="L178" i="7"/>
  <c r="H178" i="7"/>
  <c r="N177" i="7"/>
  <c r="N261" i="7" s="1"/>
  <c r="M177" i="7"/>
  <c r="M261" i="7" s="1"/>
  <c r="L177" i="7"/>
  <c r="L261" i="7" s="1"/>
  <c r="H177" i="7"/>
  <c r="H261" i="7" s="1"/>
  <c r="P176" i="7"/>
  <c r="J176" i="7"/>
  <c r="O175" i="7"/>
  <c r="Q175" i="7" s="1"/>
  <c r="N175" i="7"/>
  <c r="M175" i="7"/>
  <c r="L175" i="7"/>
  <c r="P175" i="7" s="1"/>
  <c r="I175" i="7"/>
  <c r="K175" i="7" s="1"/>
  <c r="H175" i="7"/>
  <c r="J175" i="7" s="1"/>
  <c r="O174" i="7"/>
  <c r="Q174" i="7" s="1"/>
  <c r="N174" i="7"/>
  <c r="M174" i="7"/>
  <c r="L174" i="7"/>
  <c r="P174" i="7" s="1"/>
  <c r="I174" i="7"/>
  <c r="K174" i="7" s="1"/>
  <c r="H174" i="7"/>
  <c r="J174" i="7" s="1"/>
  <c r="O172" i="7"/>
  <c r="Q172" i="7" s="1"/>
  <c r="N172" i="7"/>
  <c r="M172" i="7"/>
  <c r="L172" i="7"/>
  <c r="P172" i="7" s="1"/>
  <c r="I172" i="7"/>
  <c r="K172" i="7" s="1"/>
  <c r="H172" i="7"/>
  <c r="J172" i="7" s="1"/>
  <c r="N171" i="7"/>
  <c r="M171" i="7"/>
  <c r="L171" i="7"/>
  <c r="I171" i="7"/>
  <c r="K171" i="7" s="1"/>
  <c r="H171" i="7"/>
  <c r="J171" i="7" s="1"/>
  <c r="N170" i="7"/>
  <c r="M170" i="7"/>
  <c r="L170" i="7"/>
  <c r="H170" i="7"/>
  <c r="O169" i="7"/>
  <c r="Q169" i="7" s="1"/>
  <c r="N169" i="7"/>
  <c r="M169" i="7"/>
  <c r="L169" i="7"/>
  <c r="P169" i="7" s="1"/>
  <c r="I169" i="7"/>
  <c r="K169" i="7" s="1"/>
  <c r="H169" i="7"/>
  <c r="J169" i="7" s="1"/>
  <c r="N168" i="7"/>
  <c r="M168" i="7"/>
  <c r="L168" i="7"/>
  <c r="I168" i="7"/>
  <c r="K168" i="7" s="1"/>
  <c r="H168" i="7"/>
  <c r="J168" i="7" s="1"/>
  <c r="N162" i="7"/>
  <c r="M162" i="7"/>
  <c r="L162" i="7"/>
  <c r="I162" i="7"/>
  <c r="K162" i="7" s="1"/>
  <c r="H162" i="7"/>
  <c r="J162" i="7" s="1"/>
  <c r="O159" i="7"/>
  <c r="P159" i="7" s="1"/>
  <c r="J159" i="7"/>
  <c r="O158" i="7"/>
  <c r="P158" i="7" s="1"/>
  <c r="K158" i="7"/>
  <c r="J158" i="7"/>
  <c r="O157" i="7"/>
  <c r="O173" i="7" s="1"/>
  <c r="N157" i="7"/>
  <c r="N173" i="7" s="1"/>
  <c r="M157" i="7"/>
  <c r="M173" i="7" s="1"/>
  <c r="L157" i="7"/>
  <c r="L173" i="7" s="1"/>
  <c r="P173" i="7" s="1"/>
  <c r="J157" i="7"/>
  <c r="I157" i="7"/>
  <c r="I173" i="7" s="1"/>
  <c r="K173" i="7" s="1"/>
  <c r="H157" i="7"/>
  <c r="H173" i="7" s="1"/>
  <c r="P156" i="7"/>
  <c r="O156" i="7"/>
  <c r="J156" i="7"/>
  <c r="O155" i="7"/>
  <c r="O162" i="7" s="1"/>
  <c r="J155" i="7"/>
  <c r="P154" i="7"/>
  <c r="O154" i="7"/>
  <c r="J154" i="7"/>
  <c r="O153" i="7"/>
  <c r="P153" i="7" s="1"/>
  <c r="J153" i="7"/>
  <c r="O152" i="7"/>
  <c r="N152" i="7"/>
  <c r="M152" i="7"/>
  <c r="L152" i="7"/>
  <c r="P152" i="7" s="1"/>
  <c r="I152" i="7"/>
  <c r="H152" i="7"/>
  <c r="J152" i="7" s="1"/>
  <c r="P151" i="7"/>
  <c r="O151" i="7"/>
  <c r="J151" i="7"/>
  <c r="O150" i="7"/>
  <c r="P150" i="7" s="1"/>
  <c r="J150" i="7"/>
  <c r="O149" i="7"/>
  <c r="P149" i="7" s="1"/>
  <c r="J149" i="7"/>
  <c r="O148" i="7"/>
  <c r="P148" i="7" s="1"/>
  <c r="J148" i="7"/>
  <c r="O147" i="7"/>
  <c r="N147" i="7"/>
  <c r="M147" i="7"/>
  <c r="L147" i="7"/>
  <c r="P147" i="7" s="1"/>
  <c r="I147" i="7"/>
  <c r="H147" i="7"/>
  <c r="J147" i="7" s="1"/>
  <c r="O146" i="7"/>
  <c r="P146" i="7" s="1"/>
  <c r="J146" i="7"/>
  <c r="O145" i="7"/>
  <c r="P145" i="7" s="1"/>
  <c r="J145" i="7"/>
  <c r="O144" i="7"/>
  <c r="P144" i="7" s="1"/>
  <c r="J144" i="7"/>
  <c r="O143" i="7"/>
  <c r="P143" i="7" s="1"/>
  <c r="J143" i="7"/>
  <c r="O142" i="7"/>
  <c r="P142" i="7" s="1"/>
  <c r="J142" i="7"/>
  <c r="O141" i="7"/>
  <c r="P141" i="7" s="1"/>
  <c r="J141" i="7"/>
  <c r="O140" i="7"/>
  <c r="N140" i="7"/>
  <c r="M140" i="7"/>
  <c r="L140" i="7"/>
  <c r="P140" i="7" s="1"/>
  <c r="I140" i="7"/>
  <c r="H140" i="7"/>
  <c r="J140" i="7" s="1"/>
  <c r="O139" i="7"/>
  <c r="N139" i="7"/>
  <c r="N167" i="7" s="1"/>
  <c r="M139" i="7"/>
  <c r="M167" i="7" s="1"/>
  <c r="L139" i="7"/>
  <c r="P139" i="7" s="1"/>
  <c r="I139" i="7"/>
  <c r="H139" i="7"/>
  <c r="H167" i="7" s="1"/>
  <c r="O138" i="7"/>
  <c r="P138" i="7" s="1"/>
  <c r="J138" i="7"/>
  <c r="O137" i="7"/>
  <c r="P137" i="7" s="1"/>
  <c r="J137" i="7"/>
  <c r="O136" i="7"/>
  <c r="P136" i="7" s="1"/>
  <c r="J136" i="7"/>
  <c r="O135" i="7"/>
  <c r="P135" i="7" s="1"/>
  <c r="J135" i="7"/>
  <c r="O134" i="7"/>
  <c r="P134" i="7" s="1"/>
  <c r="J134" i="7"/>
  <c r="O133" i="7"/>
  <c r="P133" i="7" s="1"/>
  <c r="J133" i="7"/>
  <c r="O132" i="7"/>
  <c r="N132" i="7"/>
  <c r="M132" i="7"/>
  <c r="L132" i="7"/>
  <c r="P132" i="7" s="1"/>
  <c r="I132" i="7"/>
  <c r="H132" i="7"/>
  <c r="J132" i="7" s="1"/>
  <c r="J112" i="7" s="1"/>
  <c r="P131" i="7"/>
  <c r="O131" i="7"/>
  <c r="J131" i="7"/>
  <c r="O130" i="7"/>
  <c r="N130" i="7"/>
  <c r="M130" i="7"/>
  <c r="L130" i="7"/>
  <c r="P130" i="7" s="1"/>
  <c r="I130" i="7"/>
  <c r="H130" i="7"/>
  <c r="J130" i="7" s="1"/>
  <c r="O129" i="7"/>
  <c r="P129" i="7" s="1"/>
  <c r="J129" i="7"/>
  <c r="O128" i="7"/>
  <c r="P128" i="7" s="1"/>
  <c r="J128" i="7"/>
  <c r="O127" i="7"/>
  <c r="P127" i="7" s="1"/>
  <c r="J127" i="7"/>
  <c r="O126" i="7"/>
  <c r="P126" i="7" s="1"/>
  <c r="J126" i="7"/>
  <c r="O125" i="7"/>
  <c r="P125" i="7" s="1"/>
  <c r="J125" i="7"/>
  <c r="O124" i="7"/>
  <c r="P124" i="7" s="1"/>
  <c r="J124" i="7"/>
  <c r="O123" i="7"/>
  <c r="P123" i="7" s="1"/>
  <c r="J123" i="7"/>
  <c r="O122" i="7"/>
  <c r="P122" i="7" s="1"/>
  <c r="J122" i="7"/>
  <c r="O121" i="7"/>
  <c r="P121" i="7" s="1"/>
  <c r="J121" i="7"/>
  <c r="O120" i="7"/>
  <c r="P120" i="7" s="1"/>
  <c r="J120" i="7"/>
  <c r="O119" i="7"/>
  <c r="P119" i="7" s="1"/>
  <c r="J119" i="7"/>
  <c r="O118" i="7"/>
  <c r="P118" i="7" s="1"/>
  <c r="J118" i="7"/>
  <c r="O117" i="7"/>
  <c r="P117" i="7" s="1"/>
  <c r="J117" i="7"/>
  <c r="O116" i="7"/>
  <c r="P116" i="7" s="1"/>
  <c r="J116" i="7"/>
  <c r="O115" i="7"/>
  <c r="P115" i="7" s="1"/>
  <c r="J115" i="7"/>
  <c r="O114" i="7"/>
  <c r="P114" i="7" s="1"/>
  <c r="J114" i="7"/>
  <c r="O113" i="7"/>
  <c r="N113" i="7"/>
  <c r="M113" i="7"/>
  <c r="L113" i="7"/>
  <c r="P113" i="7" s="1"/>
  <c r="J113" i="7"/>
  <c r="I113" i="7"/>
  <c r="H113" i="7"/>
  <c r="O112" i="7"/>
  <c r="Q112" i="7" s="1"/>
  <c r="N112" i="7"/>
  <c r="N166" i="7" s="1"/>
  <c r="N165" i="7" s="1"/>
  <c r="N164" i="7" s="1"/>
  <c r="M112" i="7"/>
  <c r="M166" i="7" s="1"/>
  <c r="M165" i="7" s="1"/>
  <c r="M164" i="7" s="1"/>
  <c r="L112" i="7"/>
  <c r="P112" i="7" s="1"/>
  <c r="I112" i="7"/>
  <c r="H112" i="7"/>
  <c r="H166" i="7" s="1"/>
  <c r="O111" i="7"/>
  <c r="Q111" i="7" s="1"/>
  <c r="N111" i="7"/>
  <c r="M111" i="7"/>
  <c r="L111" i="7"/>
  <c r="P111" i="7" s="1"/>
  <c r="I111" i="7"/>
  <c r="K111" i="7" s="1"/>
  <c r="H111" i="7"/>
  <c r="O110" i="7"/>
  <c r="O452" i="7" s="1"/>
  <c r="N110" i="7"/>
  <c r="N452" i="7" s="1"/>
  <c r="M110" i="7"/>
  <c r="M452" i="7" s="1"/>
  <c r="L110" i="7"/>
  <c r="L452" i="7" s="1"/>
  <c r="I110" i="7"/>
  <c r="I452" i="7" s="1"/>
  <c r="H110" i="7"/>
  <c r="H452" i="7" s="1"/>
  <c r="O109" i="7"/>
  <c r="N109" i="7"/>
  <c r="M109" i="7"/>
  <c r="L109" i="7"/>
  <c r="P109" i="7" s="1"/>
  <c r="J109" i="7"/>
  <c r="I109" i="7"/>
  <c r="H109" i="7"/>
  <c r="O108" i="7"/>
  <c r="N108" i="7"/>
  <c r="M108" i="7"/>
  <c r="L108" i="7"/>
  <c r="P108" i="7" s="1"/>
  <c r="J108" i="7"/>
  <c r="I108" i="7"/>
  <c r="K108" i="7" s="1"/>
  <c r="H108" i="7"/>
  <c r="P107" i="7"/>
  <c r="K107" i="7"/>
  <c r="O106" i="7"/>
  <c r="Q106" i="7" s="1"/>
  <c r="N106" i="7"/>
  <c r="M106" i="7"/>
  <c r="L106" i="7"/>
  <c r="P106" i="7" s="1"/>
  <c r="J106" i="7"/>
  <c r="I106" i="7"/>
  <c r="K106" i="7" s="1"/>
  <c r="H106" i="7"/>
  <c r="O105" i="7"/>
  <c r="Q105" i="7" s="1"/>
  <c r="N105" i="7"/>
  <c r="M105" i="7"/>
  <c r="L105" i="7"/>
  <c r="P105" i="7" s="1"/>
  <c r="J105" i="7"/>
  <c r="I105" i="7"/>
  <c r="K105" i="7" s="1"/>
  <c r="H105" i="7"/>
  <c r="O104" i="7"/>
  <c r="Q104" i="7" s="1"/>
  <c r="N104" i="7"/>
  <c r="M104" i="7"/>
  <c r="L104" i="7"/>
  <c r="P104" i="7" s="1"/>
  <c r="J104" i="7"/>
  <c r="I104" i="7"/>
  <c r="K104" i="7" s="1"/>
  <c r="H104" i="7"/>
  <c r="O103" i="7"/>
  <c r="Q103" i="7" s="1"/>
  <c r="N103" i="7"/>
  <c r="M103" i="7"/>
  <c r="L103" i="7"/>
  <c r="P103" i="7" s="1"/>
  <c r="I103" i="7"/>
  <c r="K103" i="7" s="1"/>
  <c r="H103" i="7"/>
  <c r="O102" i="7"/>
  <c r="Q102" i="7" s="1"/>
  <c r="N102" i="7"/>
  <c r="M102" i="7"/>
  <c r="L102" i="7"/>
  <c r="P102" i="7" s="1"/>
  <c r="J102" i="7"/>
  <c r="I102" i="7"/>
  <c r="K102" i="7" s="1"/>
  <c r="H102" i="7"/>
  <c r="O101" i="7"/>
  <c r="Q101" i="7" s="1"/>
  <c r="N101" i="7"/>
  <c r="M101" i="7"/>
  <c r="L101" i="7"/>
  <c r="P101" i="7" s="1"/>
  <c r="J101" i="7"/>
  <c r="I101" i="7"/>
  <c r="K101" i="7" s="1"/>
  <c r="H101" i="7"/>
  <c r="N100" i="7"/>
  <c r="M100" i="7"/>
  <c r="L100" i="7"/>
  <c r="J100" i="7"/>
  <c r="I100" i="7"/>
  <c r="K100" i="7" s="1"/>
  <c r="H100" i="7"/>
  <c r="N99" i="7"/>
  <c r="M99" i="7"/>
  <c r="L99" i="7"/>
  <c r="J99" i="7"/>
  <c r="I99" i="7"/>
  <c r="K99" i="7" s="1"/>
  <c r="H99" i="7"/>
  <c r="O98" i="7"/>
  <c r="Q98" i="7" s="1"/>
  <c r="N98" i="7"/>
  <c r="M98" i="7"/>
  <c r="L98" i="7"/>
  <c r="P98" i="7" s="1"/>
  <c r="J98" i="7"/>
  <c r="I98" i="7"/>
  <c r="K98" i="7" s="1"/>
  <c r="H98" i="7"/>
  <c r="N97" i="7"/>
  <c r="M97" i="7"/>
  <c r="L97" i="7"/>
  <c r="J97" i="7"/>
  <c r="I97" i="7"/>
  <c r="K97" i="7" s="1"/>
  <c r="H97" i="7"/>
  <c r="N96" i="7"/>
  <c r="M96" i="7"/>
  <c r="L96" i="7"/>
  <c r="J96" i="7"/>
  <c r="I96" i="7"/>
  <c r="K96" i="7" s="1"/>
  <c r="H96" i="7"/>
  <c r="N95" i="7"/>
  <c r="M95" i="7"/>
  <c r="L95" i="7"/>
  <c r="I95" i="7"/>
  <c r="K95" i="7" s="1"/>
  <c r="H95" i="7"/>
  <c r="O94" i="7"/>
  <c r="Q94" i="7" s="1"/>
  <c r="N94" i="7"/>
  <c r="M94" i="7"/>
  <c r="L94" i="7"/>
  <c r="P94" i="7" s="1"/>
  <c r="J94" i="7"/>
  <c r="I94" i="7"/>
  <c r="K94" i="7" s="1"/>
  <c r="H94" i="7"/>
  <c r="O93" i="7"/>
  <c r="Q93" i="7" s="1"/>
  <c r="N93" i="7"/>
  <c r="M93" i="7"/>
  <c r="L93" i="7"/>
  <c r="P93" i="7" s="1"/>
  <c r="J93" i="7"/>
  <c r="I93" i="7"/>
  <c r="K93" i="7" s="1"/>
  <c r="H93" i="7"/>
  <c r="O92" i="7"/>
  <c r="Q92" i="7" s="1"/>
  <c r="N92" i="7"/>
  <c r="M92" i="7"/>
  <c r="L92" i="7"/>
  <c r="P92" i="7" s="1"/>
  <c r="J92" i="7"/>
  <c r="I92" i="7"/>
  <c r="K92" i="7" s="1"/>
  <c r="H92" i="7"/>
  <c r="O91" i="7"/>
  <c r="Q91" i="7" s="1"/>
  <c r="N91" i="7"/>
  <c r="M91" i="7"/>
  <c r="L91" i="7"/>
  <c r="P91" i="7" s="1"/>
  <c r="J91" i="7"/>
  <c r="I91" i="7"/>
  <c r="K91" i="7" s="1"/>
  <c r="H91" i="7"/>
  <c r="O90" i="7"/>
  <c r="Q90" i="7" s="1"/>
  <c r="N90" i="7"/>
  <c r="M90" i="7"/>
  <c r="L90" i="7"/>
  <c r="P90" i="7" s="1"/>
  <c r="I90" i="7"/>
  <c r="K90" i="7" s="1"/>
  <c r="H90" i="7"/>
  <c r="O89" i="7"/>
  <c r="Q89" i="7" s="1"/>
  <c r="N89" i="7"/>
  <c r="M89" i="7"/>
  <c r="L89" i="7"/>
  <c r="P89" i="7" s="1"/>
  <c r="I89" i="7"/>
  <c r="K89" i="7" s="1"/>
  <c r="H89" i="7"/>
  <c r="N88" i="7"/>
  <c r="M88" i="7"/>
  <c r="L88" i="7"/>
  <c r="H88" i="7"/>
  <c r="N87" i="7"/>
  <c r="M87" i="7"/>
  <c r="L87" i="7"/>
  <c r="I87" i="7"/>
  <c r="K87" i="7" s="1"/>
  <c r="H87" i="7"/>
  <c r="N86" i="7"/>
  <c r="M86" i="7"/>
  <c r="L86" i="7"/>
  <c r="J86" i="7"/>
  <c r="I86" i="7"/>
  <c r="K86" i="7" s="1"/>
  <c r="H86" i="7"/>
  <c r="N85" i="7"/>
  <c r="M85" i="7"/>
  <c r="L85" i="7"/>
  <c r="H85" i="7"/>
  <c r="N84" i="7"/>
  <c r="M84" i="7"/>
  <c r="L84" i="7"/>
  <c r="H84" i="7"/>
  <c r="N83" i="7"/>
  <c r="M83" i="7"/>
  <c r="L83" i="7"/>
  <c r="H83" i="7"/>
  <c r="N82" i="7"/>
  <c r="N451" i="7" s="1"/>
  <c r="M82" i="7"/>
  <c r="M451" i="7" s="1"/>
  <c r="L82" i="7"/>
  <c r="L451" i="7" s="1"/>
  <c r="H82" i="7"/>
  <c r="H451" i="7" s="1"/>
  <c r="O81" i="7"/>
  <c r="Q81" i="7" s="1"/>
  <c r="N81" i="7"/>
  <c r="M81" i="7"/>
  <c r="L81" i="7"/>
  <c r="P81" i="7" s="1"/>
  <c r="J81" i="7"/>
  <c r="I81" i="7"/>
  <c r="K81" i="7" s="1"/>
  <c r="H81" i="7"/>
  <c r="O80" i="7"/>
  <c r="Q80" i="7" s="1"/>
  <c r="N80" i="7"/>
  <c r="M80" i="7"/>
  <c r="L80" i="7"/>
  <c r="P80" i="7" s="1"/>
  <c r="J80" i="7"/>
  <c r="I80" i="7"/>
  <c r="K80" i="7" s="1"/>
  <c r="H80" i="7"/>
  <c r="O79" i="7"/>
  <c r="Q79" i="7" s="1"/>
  <c r="N79" i="7"/>
  <c r="M79" i="7"/>
  <c r="L79" i="7"/>
  <c r="P79" i="7" s="1"/>
  <c r="J79" i="7"/>
  <c r="I79" i="7"/>
  <c r="K79" i="7" s="1"/>
  <c r="H79" i="7"/>
  <c r="O78" i="7"/>
  <c r="Q78" i="7" s="1"/>
  <c r="N78" i="7"/>
  <c r="M78" i="7"/>
  <c r="L78" i="7"/>
  <c r="P78" i="7" s="1"/>
  <c r="I78" i="7"/>
  <c r="K78" i="7" s="1"/>
  <c r="H78" i="7"/>
  <c r="O77" i="7"/>
  <c r="Q77" i="7" s="1"/>
  <c r="N77" i="7"/>
  <c r="M77" i="7"/>
  <c r="L77" i="7"/>
  <c r="P77" i="7" s="1"/>
  <c r="J77" i="7"/>
  <c r="I77" i="7"/>
  <c r="K77" i="7" s="1"/>
  <c r="H77" i="7"/>
  <c r="N76" i="7"/>
  <c r="M76" i="7"/>
  <c r="L76" i="7"/>
  <c r="J76" i="7"/>
  <c r="I76" i="7"/>
  <c r="K76" i="7" s="1"/>
  <c r="H76" i="7"/>
  <c r="N75" i="7"/>
  <c r="M75" i="7"/>
  <c r="L75" i="7"/>
  <c r="J75" i="7"/>
  <c r="I75" i="7"/>
  <c r="K75" i="7" s="1"/>
  <c r="H75" i="7"/>
  <c r="N74" i="7"/>
  <c r="M74" i="7"/>
  <c r="L74" i="7"/>
  <c r="J74" i="7"/>
  <c r="I74" i="7"/>
  <c r="K74" i="7" s="1"/>
  <c r="H74" i="7"/>
  <c r="N73" i="7"/>
  <c r="M73" i="7"/>
  <c r="L73" i="7"/>
  <c r="H73" i="7"/>
  <c r="N72" i="7"/>
  <c r="M72" i="7"/>
  <c r="L72" i="7"/>
  <c r="I72" i="7"/>
  <c r="K72" i="7" s="1"/>
  <c r="H72" i="7"/>
  <c r="N71" i="7"/>
  <c r="M71" i="7"/>
  <c r="L71" i="7"/>
  <c r="J71" i="7"/>
  <c r="I71" i="7"/>
  <c r="K71" i="7" s="1"/>
  <c r="H71" i="7"/>
  <c r="N70" i="7"/>
  <c r="M70" i="7"/>
  <c r="L70" i="7"/>
  <c r="H70" i="7"/>
  <c r="N69" i="7"/>
  <c r="M69" i="7"/>
  <c r="L69" i="7"/>
  <c r="H69" i="7"/>
  <c r="N68" i="7"/>
  <c r="M68" i="7"/>
  <c r="L68" i="7"/>
  <c r="H68" i="7"/>
  <c r="N67" i="7"/>
  <c r="M67" i="7"/>
  <c r="L67" i="7"/>
  <c r="H67" i="7"/>
  <c r="O65" i="7"/>
  <c r="P65" i="7" s="1"/>
  <c r="K65" i="7"/>
  <c r="J65" i="7"/>
  <c r="O64" i="7"/>
  <c r="J64" i="7"/>
  <c r="N63" i="7"/>
  <c r="M63" i="7"/>
  <c r="L63" i="7"/>
  <c r="I63" i="7"/>
  <c r="K63" i="7" s="1"/>
  <c r="H63" i="7"/>
  <c r="J63" i="7" s="1"/>
  <c r="N62" i="7"/>
  <c r="M62" i="7"/>
  <c r="L62" i="7"/>
  <c r="I62" i="7"/>
  <c r="K62" i="7" s="1"/>
  <c r="H62" i="7"/>
  <c r="J62" i="7" s="1"/>
  <c r="N61" i="7"/>
  <c r="N455" i="7" s="1"/>
  <c r="M61" i="7"/>
  <c r="M455" i="7" s="1"/>
  <c r="L61" i="7"/>
  <c r="L455" i="7" s="1"/>
  <c r="I61" i="7"/>
  <c r="I455" i="7" s="1"/>
  <c r="H61" i="7"/>
  <c r="H455" i="7" s="1"/>
  <c r="P59" i="7"/>
  <c r="O59" i="7"/>
  <c r="Q59" i="7" s="1"/>
  <c r="K59" i="7"/>
  <c r="J59" i="7"/>
  <c r="O58" i="7"/>
  <c r="Q58" i="7" s="1"/>
  <c r="N58" i="7"/>
  <c r="M58" i="7"/>
  <c r="L58" i="7"/>
  <c r="P58" i="7" s="1"/>
  <c r="I58" i="7"/>
  <c r="K58" i="7" s="1"/>
  <c r="H58" i="7"/>
  <c r="J58" i="7" s="1"/>
  <c r="O57" i="7"/>
  <c r="P57" i="7" s="1"/>
  <c r="K57" i="7"/>
  <c r="J57" i="7"/>
  <c r="P56" i="7"/>
  <c r="O56" i="7"/>
  <c r="Q56" i="7" s="1"/>
  <c r="K56" i="7"/>
  <c r="J56" i="7"/>
  <c r="O55" i="7"/>
  <c r="P55" i="7" s="1"/>
  <c r="K55" i="7"/>
  <c r="J55" i="7"/>
  <c r="N54" i="7"/>
  <c r="M54" i="7"/>
  <c r="L54" i="7"/>
  <c r="I54" i="7"/>
  <c r="K54" i="7" s="1"/>
  <c r="H54" i="7"/>
  <c r="J54" i="7" s="1"/>
  <c r="P53" i="7"/>
  <c r="O53" i="7"/>
  <c r="Q53" i="7" s="1"/>
  <c r="K53" i="7"/>
  <c r="J53" i="7"/>
  <c r="O52" i="7"/>
  <c r="Q52" i="7" s="1"/>
  <c r="N52" i="7"/>
  <c r="M52" i="7"/>
  <c r="L52" i="7"/>
  <c r="P52" i="7" s="1"/>
  <c r="I52" i="7"/>
  <c r="K52" i="7" s="1"/>
  <c r="H52" i="7"/>
  <c r="J52" i="7" s="1"/>
  <c r="O51" i="7"/>
  <c r="P51" i="7" s="1"/>
  <c r="K51" i="7"/>
  <c r="J51" i="7"/>
  <c r="P50" i="7"/>
  <c r="O50" i="7"/>
  <c r="Q50" i="7" s="1"/>
  <c r="K50" i="7"/>
  <c r="J50" i="7"/>
  <c r="O49" i="7"/>
  <c r="P49" i="7" s="1"/>
  <c r="K49" i="7"/>
  <c r="J49" i="7"/>
  <c r="O48" i="7"/>
  <c r="Q48" i="7" s="1"/>
  <c r="N48" i="7"/>
  <c r="M48" i="7"/>
  <c r="L48" i="7"/>
  <c r="P48" i="7" s="1"/>
  <c r="I48" i="7"/>
  <c r="K48" i="7" s="1"/>
  <c r="H48" i="7"/>
  <c r="J48" i="7" s="1"/>
  <c r="O47" i="7"/>
  <c r="Q47" i="7" s="1"/>
  <c r="K47" i="7"/>
  <c r="J47" i="7"/>
  <c r="O46" i="7"/>
  <c r="P46" i="7" s="1"/>
  <c r="K46" i="7"/>
  <c r="J46" i="7"/>
  <c r="O45" i="7"/>
  <c r="Q45" i="7" s="1"/>
  <c r="K45" i="7"/>
  <c r="J45" i="7"/>
  <c r="O44" i="7"/>
  <c r="Q44" i="7" s="1"/>
  <c r="N44" i="7"/>
  <c r="M44" i="7"/>
  <c r="L44" i="7"/>
  <c r="P44" i="7" s="1"/>
  <c r="I44" i="7"/>
  <c r="K44" i="7" s="1"/>
  <c r="H44" i="7"/>
  <c r="J44" i="7" s="1"/>
  <c r="O43" i="7"/>
  <c r="P43" i="7" s="1"/>
  <c r="K43" i="7"/>
  <c r="J43" i="7"/>
  <c r="O42" i="7"/>
  <c r="Q42" i="7" s="1"/>
  <c r="N42" i="7"/>
  <c r="M42" i="7"/>
  <c r="L42" i="7"/>
  <c r="P42" i="7" s="1"/>
  <c r="I42" i="7"/>
  <c r="K42" i="7" s="1"/>
  <c r="H42" i="7"/>
  <c r="J42" i="7" s="1"/>
  <c r="O41" i="7"/>
  <c r="Q41" i="7" s="1"/>
  <c r="N41" i="7"/>
  <c r="M41" i="7"/>
  <c r="L41" i="7"/>
  <c r="P41" i="7" s="1"/>
  <c r="I41" i="7"/>
  <c r="K41" i="7" s="1"/>
  <c r="H41" i="7"/>
  <c r="J41" i="7" s="1"/>
  <c r="O40" i="7"/>
  <c r="J40" i="7"/>
  <c r="O39" i="7"/>
  <c r="Q39" i="7" s="1"/>
  <c r="K39" i="7"/>
  <c r="J39" i="7"/>
  <c r="O38" i="7"/>
  <c r="Q38" i="7" s="1"/>
  <c r="N38" i="7"/>
  <c r="M38" i="7"/>
  <c r="L38" i="7"/>
  <c r="P38" i="7" s="1"/>
  <c r="I38" i="7"/>
  <c r="K38" i="7" s="1"/>
  <c r="H38" i="7"/>
  <c r="J38" i="7" s="1"/>
  <c r="O37" i="7"/>
  <c r="Q37" i="7" s="1"/>
  <c r="N37" i="7"/>
  <c r="M37" i="7"/>
  <c r="L37" i="7"/>
  <c r="P37" i="7" s="1"/>
  <c r="I37" i="7"/>
  <c r="K37" i="7" s="1"/>
  <c r="H37" i="7"/>
  <c r="J37" i="7" s="1"/>
  <c r="O36" i="7"/>
  <c r="Q36" i="7" s="1"/>
  <c r="N36" i="7"/>
  <c r="M36" i="7"/>
  <c r="L36" i="7"/>
  <c r="P36" i="7" s="1"/>
  <c r="I36" i="7"/>
  <c r="K36" i="7" s="1"/>
  <c r="H36" i="7"/>
  <c r="J36" i="7" s="1"/>
  <c r="O35" i="7"/>
  <c r="P35" i="7" s="1"/>
  <c r="K35" i="7"/>
  <c r="J35" i="7"/>
  <c r="O34" i="7"/>
  <c r="Q34" i="7" s="1"/>
  <c r="N34" i="7"/>
  <c r="M34" i="7"/>
  <c r="L34" i="7"/>
  <c r="P34" i="7" s="1"/>
  <c r="H34" i="7"/>
  <c r="K34" i="7" s="1"/>
  <c r="O33" i="7"/>
  <c r="P33" i="7" s="1"/>
  <c r="K33" i="7"/>
  <c r="J33" i="7"/>
  <c r="O32" i="7"/>
  <c r="Q32" i="7" s="1"/>
  <c r="K32" i="7"/>
  <c r="J32" i="7"/>
  <c r="O31" i="7"/>
  <c r="Q31" i="7" s="1"/>
  <c r="N31" i="7"/>
  <c r="M31" i="7"/>
  <c r="L31" i="7"/>
  <c r="P31" i="7" s="1"/>
  <c r="I31" i="7"/>
  <c r="K31" i="7" s="1"/>
  <c r="H31" i="7"/>
  <c r="J31" i="7" s="1"/>
  <c r="O30" i="7"/>
  <c r="Q30" i="7" s="1"/>
  <c r="N30" i="7"/>
  <c r="M30" i="7"/>
  <c r="L30" i="7"/>
  <c r="P30" i="7" s="1"/>
  <c r="I30" i="7"/>
  <c r="K30" i="7" s="1"/>
  <c r="H30" i="7"/>
  <c r="J30" i="7" s="1"/>
  <c r="O29" i="7"/>
  <c r="P29" i="7" s="1"/>
  <c r="K29" i="7"/>
  <c r="J29" i="7"/>
  <c r="O28" i="7"/>
  <c r="Q28" i="7" s="1"/>
  <c r="K28" i="7"/>
  <c r="J28" i="7"/>
  <c r="O27" i="7"/>
  <c r="Q27" i="7" s="1"/>
  <c r="N27" i="7"/>
  <c r="M27" i="7"/>
  <c r="L27" i="7"/>
  <c r="P27" i="7" s="1"/>
  <c r="I27" i="7"/>
  <c r="K27" i="7" s="1"/>
  <c r="H27" i="7"/>
  <c r="J27" i="7" s="1"/>
  <c r="O26" i="7"/>
  <c r="Q26" i="7" s="1"/>
  <c r="N26" i="7"/>
  <c r="M26" i="7"/>
  <c r="L26" i="7"/>
  <c r="P26" i="7" s="1"/>
  <c r="I26" i="7"/>
  <c r="K26" i="7" s="1"/>
  <c r="H26" i="7"/>
  <c r="J26" i="7" s="1"/>
  <c r="O25" i="7"/>
  <c r="Q25" i="7" s="1"/>
  <c r="N25" i="7"/>
  <c r="M25" i="7"/>
  <c r="L25" i="7"/>
  <c r="P25" i="7" s="1"/>
  <c r="I25" i="7"/>
  <c r="K25" i="7" s="1"/>
  <c r="H25" i="7"/>
  <c r="J25" i="7" s="1"/>
  <c r="O24" i="7"/>
  <c r="P24" i="7" s="1"/>
  <c r="K24" i="7"/>
  <c r="J24" i="7"/>
  <c r="O23" i="7"/>
  <c r="Q23" i="7" s="1"/>
  <c r="K23" i="7"/>
  <c r="J23" i="7"/>
  <c r="O22" i="7"/>
  <c r="P22" i="7" s="1"/>
  <c r="K22" i="7"/>
  <c r="J22" i="7"/>
  <c r="O21" i="7"/>
  <c r="Q21" i="7" s="1"/>
  <c r="K21" i="7"/>
  <c r="J21" i="7"/>
  <c r="O20" i="7"/>
  <c r="Q20" i="7" s="1"/>
  <c r="N20" i="7"/>
  <c r="N60" i="7" s="1"/>
  <c r="N454" i="7" s="1"/>
  <c r="M20" i="7"/>
  <c r="M60" i="7" s="1"/>
  <c r="M454" i="7" s="1"/>
  <c r="L20" i="7"/>
  <c r="P20" i="7" s="1"/>
  <c r="I20" i="7"/>
  <c r="I60" i="7" s="1"/>
  <c r="H20" i="7"/>
  <c r="J20" i="7" s="1"/>
  <c r="O19" i="7"/>
  <c r="Q19" i="7" s="1"/>
  <c r="N19" i="7"/>
  <c r="M19" i="7"/>
  <c r="L19" i="7"/>
  <c r="P19" i="7" s="1"/>
  <c r="I19" i="7"/>
  <c r="K19" i="7" s="1"/>
  <c r="H19" i="7"/>
  <c r="J19" i="7" s="1"/>
  <c r="O18" i="7"/>
  <c r="P18" i="7" s="1"/>
  <c r="K18" i="7"/>
  <c r="J18" i="7"/>
  <c r="P17" i="7"/>
  <c r="O17" i="7"/>
  <c r="Q17" i="7" s="1"/>
  <c r="K17" i="7"/>
  <c r="J17" i="7"/>
  <c r="O16" i="7"/>
  <c r="O61" i="7" s="1"/>
  <c r="K16" i="7"/>
  <c r="J16" i="7"/>
  <c r="P15" i="7"/>
  <c r="O15" i="7"/>
  <c r="K15" i="7"/>
  <c r="J15" i="7"/>
  <c r="O14" i="7"/>
  <c r="Q14" i="7" s="1"/>
  <c r="N14" i="7"/>
  <c r="M14" i="7"/>
  <c r="L14" i="7"/>
  <c r="P14" i="7" s="1"/>
  <c r="I14" i="7"/>
  <c r="K14" i="7" s="1"/>
  <c r="H14" i="7"/>
  <c r="J14" i="7" s="1"/>
  <c r="O13" i="7"/>
  <c r="Q13" i="7" s="1"/>
  <c r="N13" i="7"/>
  <c r="M13" i="7"/>
  <c r="L13" i="7"/>
  <c r="P13" i="7" s="1"/>
  <c r="I13" i="7"/>
  <c r="K13" i="7" s="1"/>
  <c r="H13" i="7"/>
  <c r="J13" i="7" s="1"/>
  <c r="O12" i="7"/>
  <c r="P12" i="7" s="1"/>
  <c r="K12" i="7"/>
  <c r="J12" i="7"/>
  <c r="N11" i="7"/>
  <c r="M11" i="7"/>
  <c r="O11" i="7" s="1"/>
  <c r="L11" i="7"/>
  <c r="I11" i="7"/>
  <c r="K11" i="7" s="1"/>
  <c r="H11" i="7"/>
  <c r="J11" i="7" s="1"/>
  <c r="N10" i="7"/>
  <c r="M10" i="7"/>
  <c r="L10" i="7"/>
  <c r="I10" i="7"/>
  <c r="K10" i="7" s="1"/>
  <c r="H10" i="7"/>
  <c r="J10" i="7" s="1"/>
  <c r="N9" i="7"/>
  <c r="N453" i="7" s="1"/>
  <c r="M9" i="7"/>
  <c r="M453" i="7" s="1"/>
  <c r="L9" i="7"/>
  <c r="L453" i="7" s="1"/>
  <c r="I9" i="7"/>
  <c r="H9" i="7"/>
  <c r="H453" i="7" s="1"/>
  <c r="Q11" i="7" l="1"/>
  <c r="O10" i="7"/>
  <c r="P11" i="7"/>
  <c r="O455" i="7"/>
  <c r="Q61" i="7"/>
  <c r="Q12" i="7"/>
  <c r="Q16" i="7"/>
  <c r="Q18" i="7"/>
  <c r="K20" i="7"/>
  <c r="P21" i="7"/>
  <c r="Q22" i="7"/>
  <c r="P23" i="7"/>
  <c r="Q24" i="7"/>
  <c r="P28" i="7"/>
  <c r="Q29" i="7"/>
  <c r="P32" i="7"/>
  <c r="Q33" i="7"/>
  <c r="J34" i="7"/>
  <c r="Q35" i="7"/>
  <c r="P39" i="7"/>
  <c r="Q43" i="7"/>
  <c r="P45" i="7"/>
  <c r="Q46" i="7"/>
  <c r="P47" i="7"/>
  <c r="Q49" i="7"/>
  <c r="Q51" i="7"/>
  <c r="Q55" i="7"/>
  <c r="Q57" i="7"/>
  <c r="H60" i="7"/>
  <c r="L60" i="7"/>
  <c r="P455" i="7"/>
  <c r="J455" i="7"/>
  <c r="J61" i="7"/>
  <c r="P61" i="7"/>
  <c r="Q65" i="7"/>
  <c r="H165" i="7"/>
  <c r="H164" i="7" s="1"/>
  <c r="Q15" i="7"/>
  <c r="P16" i="7"/>
  <c r="O54" i="7"/>
  <c r="Q54" i="7" s="1"/>
  <c r="K61" i="7"/>
  <c r="O63" i="7"/>
  <c r="Q162" i="7"/>
  <c r="J173" i="7"/>
  <c r="Q173" i="7"/>
  <c r="P162" i="7"/>
  <c r="J179" i="7"/>
  <c r="P452" i="7"/>
  <c r="J452" i="7"/>
  <c r="P110" i="7"/>
  <c r="J139" i="7"/>
  <c r="P155" i="7"/>
  <c r="P157" i="7"/>
  <c r="Q158" i="7"/>
  <c r="H160" i="7"/>
  <c r="L160" i="7"/>
  <c r="N160" i="7"/>
  <c r="H163" i="7"/>
  <c r="L163" i="7"/>
  <c r="N163" i="7"/>
  <c r="N161" i="7" s="1"/>
  <c r="L166" i="7"/>
  <c r="L167" i="7"/>
  <c r="O197" i="7"/>
  <c r="O179" i="7" s="1"/>
  <c r="Q207" i="7"/>
  <c r="K260" i="7"/>
  <c r="I259" i="7"/>
  <c r="Q260" i="7"/>
  <c r="O259" i="7"/>
  <c r="P241" i="7"/>
  <c r="J375" i="7"/>
  <c r="J332" i="7"/>
  <c r="K110" i="7"/>
  <c r="Q110" i="7"/>
  <c r="K157" i="7"/>
  <c r="Q157" i="7"/>
  <c r="I160" i="7"/>
  <c r="K160" i="7" s="1"/>
  <c r="M160" i="7"/>
  <c r="O160" i="7"/>
  <c r="Q160" i="7" s="1"/>
  <c r="I163" i="7"/>
  <c r="M163" i="7"/>
  <c r="M161" i="7" s="1"/>
  <c r="O163" i="7"/>
  <c r="Q163" i="7" s="1"/>
  <c r="J260" i="7"/>
  <c r="H259" i="7"/>
  <c r="J259" i="7" s="1"/>
  <c r="P260" i="7"/>
  <c r="L259" i="7"/>
  <c r="P259" i="7" s="1"/>
  <c r="Q210" i="7"/>
  <c r="K215" i="7"/>
  <c r="P215" i="7"/>
  <c r="K216" i="7"/>
  <c r="K217" i="7"/>
  <c r="P217" i="7"/>
  <c r="P236" i="7"/>
  <c r="J237" i="7"/>
  <c r="Q242" i="7"/>
  <c r="Q243" i="7"/>
  <c r="Q248" i="7"/>
  <c r="Q266" i="7"/>
  <c r="Q276" i="7"/>
  <c r="P277" i="7"/>
  <c r="I280" i="7"/>
  <c r="P280" i="7"/>
  <c r="Q281" i="7"/>
  <c r="Q288" i="7"/>
  <c r="Q291" i="7"/>
  <c r="Q293" i="7"/>
  <c r="K295" i="7"/>
  <c r="Q298" i="7"/>
  <c r="K300" i="7"/>
  <c r="K301" i="7"/>
  <c r="K302" i="7"/>
  <c r="Q303" i="7"/>
  <c r="K305" i="7"/>
  <c r="K306" i="7"/>
  <c r="K307" i="7"/>
  <c r="Q308" i="7"/>
  <c r="K314" i="7"/>
  <c r="Q325" i="7"/>
  <c r="Q379" i="7"/>
  <c r="Q326" i="7"/>
  <c r="Q328" i="7"/>
  <c r="K334" i="7"/>
  <c r="I376" i="7"/>
  <c r="Q377" i="7"/>
  <c r="O376" i="7"/>
  <c r="Q376" i="7" s="1"/>
  <c r="P379" i="7"/>
  <c r="I210" i="7"/>
  <c r="O229" i="7"/>
  <c r="O206" i="7" s="1"/>
  <c r="P237" i="7"/>
  <c r="I266" i="7"/>
  <c r="I276" i="7"/>
  <c r="I297" i="7"/>
  <c r="O297" i="7"/>
  <c r="P297" i="7" s="1"/>
  <c r="O309" i="7"/>
  <c r="P309" i="7" s="1"/>
  <c r="I313" i="7"/>
  <c r="K313" i="7" s="1"/>
  <c r="I325" i="7"/>
  <c r="I326" i="7"/>
  <c r="P326" i="7"/>
  <c r="O330" i="7"/>
  <c r="O329" i="7" s="1"/>
  <c r="I333" i="7"/>
  <c r="O333" i="7"/>
  <c r="K356" i="7"/>
  <c r="Q356" i="7"/>
  <c r="Q357" i="7"/>
  <c r="P359" i="7"/>
  <c r="Q360" i="7"/>
  <c r="P364" i="7"/>
  <c r="Q365" i="7"/>
  <c r="P366" i="7"/>
  <c r="Q367" i="7"/>
  <c r="P368" i="7"/>
  <c r="Q372" i="7"/>
  <c r="H377" i="7"/>
  <c r="L377" i="7"/>
  <c r="J450" i="7"/>
  <c r="P448" i="7"/>
  <c r="J448" i="7"/>
  <c r="H447" i="7"/>
  <c r="L447" i="7"/>
  <c r="N447" i="7"/>
  <c r="P386" i="7"/>
  <c r="K388" i="7"/>
  <c r="O388" i="7"/>
  <c r="P389" i="7"/>
  <c r="K383" i="7"/>
  <c r="I447" i="7"/>
  <c r="K386" i="7"/>
  <c r="M447" i="7"/>
  <c r="Q386" i="7"/>
  <c r="J449" i="7"/>
  <c r="J388" i="7"/>
  <c r="P388" i="7"/>
  <c r="Q392" i="7"/>
  <c r="Q410" i="7"/>
  <c r="O400" i="7"/>
  <c r="Q396" i="7"/>
  <c r="Q399" i="7"/>
  <c r="P441" i="7"/>
  <c r="O395" i="7"/>
  <c r="O398" i="7"/>
  <c r="Q398" i="7" s="1"/>
  <c r="O431" i="7"/>
  <c r="O416" i="7" s="1"/>
  <c r="P446" i="6"/>
  <c r="J446" i="6"/>
  <c r="O445" i="6"/>
  <c r="P445" i="6" s="1"/>
  <c r="J445" i="6"/>
  <c r="O444" i="6"/>
  <c r="J444" i="6"/>
  <c r="O443" i="6"/>
  <c r="J443" i="6"/>
  <c r="P442" i="6"/>
  <c r="O442" i="6"/>
  <c r="N442" i="6"/>
  <c r="M442" i="6"/>
  <c r="L442" i="6"/>
  <c r="I442" i="6"/>
  <c r="K442" i="6" s="1"/>
  <c r="H442" i="6"/>
  <c r="J442" i="6" s="1"/>
  <c r="O441" i="6"/>
  <c r="Q441" i="6" s="1"/>
  <c r="J441" i="6"/>
  <c r="O440" i="6"/>
  <c r="P440" i="6" s="1"/>
  <c r="J440" i="6"/>
  <c r="O438" i="6"/>
  <c r="P438" i="6" s="1"/>
  <c r="I438" i="6"/>
  <c r="J438" i="6" s="1"/>
  <c r="O437" i="6"/>
  <c r="P437" i="6" s="1"/>
  <c r="I437" i="6"/>
  <c r="J437" i="6" s="1"/>
  <c r="O436" i="6"/>
  <c r="P436" i="6" s="1"/>
  <c r="J436" i="6"/>
  <c r="I436" i="6"/>
  <c r="P435" i="6"/>
  <c r="O435" i="6"/>
  <c r="J435" i="6"/>
  <c r="O434" i="6"/>
  <c r="P434" i="6" s="1"/>
  <c r="J434" i="6"/>
  <c r="P433" i="6"/>
  <c r="O433" i="6"/>
  <c r="J433" i="6"/>
  <c r="O432" i="6"/>
  <c r="P432" i="6" s="1"/>
  <c r="J432" i="6"/>
  <c r="N431" i="6"/>
  <c r="M431" i="6"/>
  <c r="L431" i="6"/>
  <c r="I431" i="6"/>
  <c r="H431" i="6"/>
  <c r="J431" i="6" s="1"/>
  <c r="P430" i="6"/>
  <c r="O430" i="6"/>
  <c r="J430" i="6"/>
  <c r="I430" i="6"/>
  <c r="O429" i="6"/>
  <c r="N429" i="6"/>
  <c r="M429" i="6"/>
  <c r="L429" i="6"/>
  <c r="P429" i="6" s="1"/>
  <c r="I429" i="6"/>
  <c r="H429" i="6"/>
  <c r="J429" i="6" s="1"/>
  <c r="P428" i="6"/>
  <c r="O428" i="6"/>
  <c r="J428" i="6"/>
  <c r="O427" i="6"/>
  <c r="N427" i="6"/>
  <c r="M427" i="6"/>
  <c r="L427" i="6"/>
  <c r="P427" i="6" s="1"/>
  <c r="I427" i="6"/>
  <c r="H427" i="6"/>
  <c r="J427" i="6" s="1"/>
  <c r="O426" i="6"/>
  <c r="P426" i="6" s="1"/>
  <c r="J426" i="6"/>
  <c r="P425" i="6"/>
  <c r="O425" i="6"/>
  <c r="J425" i="6"/>
  <c r="O424" i="6"/>
  <c r="P424" i="6" s="1"/>
  <c r="J424" i="6"/>
  <c r="N423" i="6"/>
  <c r="M423" i="6"/>
  <c r="O423" i="6" s="1"/>
  <c r="L423" i="6"/>
  <c r="I423" i="6"/>
  <c r="H423" i="6"/>
  <c r="J423" i="6" s="1"/>
  <c r="P422" i="6"/>
  <c r="O422" i="6"/>
  <c r="J422" i="6"/>
  <c r="O421" i="6"/>
  <c r="P421" i="6" s="1"/>
  <c r="J421" i="6"/>
  <c r="P420" i="6"/>
  <c r="O420" i="6"/>
  <c r="J420" i="6"/>
  <c r="O419" i="6"/>
  <c r="P419" i="6" s="1"/>
  <c r="J419" i="6"/>
  <c r="P418" i="6"/>
  <c r="O418" i="6"/>
  <c r="J418" i="6"/>
  <c r="O417" i="6"/>
  <c r="N417" i="6"/>
  <c r="M417" i="6"/>
  <c r="L417" i="6"/>
  <c r="P417" i="6" s="1"/>
  <c r="I417" i="6"/>
  <c r="H417" i="6"/>
  <c r="J417" i="6" s="1"/>
  <c r="N416" i="6"/>
  <c r="M416" i="6"/>
  <c r="L416" i="6"/>
  <c r="I416" i="6"/>
  <c r="K416" i="6" s="1"/>
  <c r="H416" i="6"/>
  <c r="J416" i="6" s="1"/>
  <c r="N415" i="6"/>
  <c r="M415" i="6"/>
  <c r="L415" i="6"/>
  <c r="I415" i="6"/>
  <c r="K415" i="6" s="1"/>
  <c r="H415" i="6"/>
  <c r="J415" i="6" s="1"/>
  <c r="N414" i="6"/>
  <c r="M414" i="6"/>
  <c r="L414" i="6"/>
  <c r="I414" i="6"/>
  <c r="K414" i="6" s="1"/>
  <c r="H414" i="6"/>
  <c r="J414" i="6" s="1"/>
  <c r="O413" i="6"/>
  <c r="Q413" i="6" s="1"/>
  <c r="K413" i="6"/>
  <c r="J413" i="6"/>
  <c r="Q412" i="6"/>
  <c r="O412" i="6"/>
  <c r="K412" i="6"/>
  <c r="J412" i="6"/>
  <c r="Q411" i="6"/>
  <c r="O411" i="6"/>
  <c r="K411" i="6"/>
  <c r="J411" i="6"/>
  <c r="N410" i="6"/>
  <c r="M410" i="6"/>
  <c r="O410" i="6" s="1"/>
  <c r="Q410" i="6" s="1"/>
  <c r="L410" i="6"/>
  <c r="I410" i="6"/>
  <c r="K410" i="6" s="1"/>
  <c r="H410" i="6"/>
  <c r="J410" i="6" s="1"/>
  <c r="O409" i="6"/>
  <c r="Q409" i="6" s="1"/>
  <c r="K409" i="6"/>
  <c r="J409" i="6"/>
  <c r="Q408" i="6"/>
  <c r="O408" i="6"/>
  <c r="K408" i="6"/>
  <c r="J408" i="6"/>
  <c r="P407" i="6"/>
  <c r="O407" i="6"/>
  <c r="Q407" i="6" s="1"/>
  <c r="N407" i="6"/>
  <c r="M407" i="6"/>
  <c r="L407" i="6"/>
  <c r="I407" i="6"/>
  <c r="K407" i="6" s="1"/>
  <c r="H407" i="6"/>
  <c r="Q406" i="6"/>
  <c r="O406" i="6"/>
  <c r="K406" i="6"/>
  <c r="J406" i="6"/>
  <c r="Q405" i="6"/>
  <c r="O405" i="6"/>
  <c r="K405" i="6"/>
  <c r="J405" i="6"/>
  <c r="P404" i="6"/>
  <c r="O404" i="6"/>
  <c r="O400" i="6" s="1"/>
  <c r="N404" i="6"/>
  <c r="M404" i="6"/>
  <c r="M400" i="6" s="1"/>
  <c r="M96" i="6" s="1"/>
  <c r="M75" i="6" s="1"/>
  <c r="L404" i="6"/>
  <c r="K404" i="6"/>
  <c r="I404" i="6"/>
  <c r="H404" i="6"/>
  <c r="J404" i="6" s="1"/>
  <c r="Q403" i="6"/>
  <c r="O403" i="6"/>
  <c r="K403" i="6"/>
  <c r="J403" i="6"/>
  <c r="Q402" i="6"/>
  <c r="O402" i="6"/>
  <c r="K402" i="6"/>
  <c r="J402" i="6"/>
  <c r="P401" i="6"/>
  <c r="O401" i="6"/>
  <c r="Q401" i="6" s="1"/>
  <c r="N401" i="6"/>
  <c r="M401" i="6"/>
  <c r="L401" i="6"/>
  <c r="I401" i="6"/>
  <c r="H401" i="6"/>
  <c r="Q400" i="6"/>
  <c r="N400" i="6"/>
  <c r="L400" i="6"/>
  <c r="P400" i="6" s="1"/>
  <c r="H400" i="6"/>
  <c r="Q399" i="6"/>
  <c r="O399" i="6"/>
  <c r="K399" i="6"/>
  <c r="J399" i="6"/>
  <c r="N398" i="6"/>
  <c r="M398" i="6"/>
  <c r="L398" i="6"/>
  <c r="I398" i="6"/>
  <c r="H398" i="6"/>
  <c r="J398" i="6" s="1"/>
  <c r="P397" i="6"/>
  <c r="O397" i="6"/>
  <c r="Q397" i="6" s="1"/>
  <c r="K397" i="6"/>
  <c r="J397" i="6"/>
  <c r="O396" i="6"/>
  <c r="K396" i="6"/>
  <c r="J396" i="6"/>
  <c r="N395" i="6"/>
  <c r="N394" i="6" s="1"/>
  <c r="M395" i="6"/>
  <c r="L395" i="6"/>
  <c r="I395" i="6"/>
  <c r="K395" i="6" s="1"/>
  <c r="H395" i="6"/>
  <c r="J395" i="6" s="1"/>
  <c r="M394" i="6"/>
  <c r="I394" i="6"/>
  <c r="H394" i="6"/>
  <c r="J394" i="6" s="1"/>
  <c r="P393" i="6"/>
  <c r="O393" i="6"/>
  <c r="Q393" i="6" s="1"/>
  <c r="K393" i="6"/>
  <c r="J393" i="6"/>
  <c r="O392" i="6"/>
  <c r="N392" i="6"/>
  <c r="M392" i="6"/>
  <c r="M391" i="6" s="1"/>
  <c r="L392" i="6"/>
  <c r="I392" i="6"/>
  <c r="H392" i="6"/>
  <c r="J392" i="6" s="1"/>
  <c r="N391" i="6"/>
  <c r="L391" i="6"/>
  <c r="I391" i="6"/>
  <c r="K391" i="6" s="1"/>
  <c r="H391" i="6"/>
  <c r="J391" i="6" s="1"/>
  <c r="P390" i="6"/>
  <c r="O390" i="6"/>
  <c r="Q390" i="6" s="1"/>
  <c r="K390" i="6"/>
  <c r="J390" i="6"/>
  <c r="Q389" i="6"/>
  <c r="O389" i="6"/>
  <c r="K389" i="6"/>
  <c r="J389" i="6"/>
  <c r="N388" i="6"/>
  <c r="M388" i="6"/>
  <c r="M449" i="6" s="1"/>
  <c r="L388" i="6"/>
  <c r="I388" i="6"/>
  <c r="I449" i="6" s="1"/>
  <c r="H388" i="6"/>
  <c r="P387" i="6"/>
  <c r="O387" i="6"/>
  <c r="Q387" i="6" s="1"/>
  <c r="K387" i="6"/>
  <c r="J387" i="6"/>
  <c r="O386" i="6"/>
  <c r="N386" i="6"/>
  <c r="M386" i="6"/>
  <c r="L386" i="6"/>
  <c r="J386" i="6"/>
  <c r="I386" i="6"/>
  <c r="H386" i="6"/>
  <c r="N385" i="6"/>
  <c r="L385" i="6"/>
  <c r="J385" i="6"/>
  <c r="H385" i="6"/>
  <c r="O382" i="6"/>
  <c r="N382" i="6"/>
  <c r="M382" i="6"/>
  <c r="L382" i="6"/>
  <c r="P382" i="6" s="1"/>
  <c r="I382" i="6"/>
  <c r="H382" i="6"/>
  <c r="N379" i="6"/>
  <c r="M379" i="6"/>
  <c r="L379" i="6"/>
  <c r="H379" i="6"/>
  <c r="I376" i="6"/>
  <c r="P374" i="6"/>
  <c r="J374" i="6"/>
  <c r="P373" i="6"/>
  <c r="O373" i="6"/>
  <c r="J373" i="6"/>
  <c r="P372" i="6"/>
  <c r="O372" i="6"/>
  <c r="Q372" i="6" s="1"/>
  <c r="K372" i="6"/>
  <c r="J372" i="6"/>
  <c r="O371" i="6"/>
  <c r="N371" i="6"/>
  <c r="M371" i="6"/>
  <c r="M370" i="6" s="1"/>
  <c r="M369" i="6" s="1"/>
  <c r="L371" i="6"/>
  <c r="K371" i="6"/>
  <c r="I371" i="6"/>
  <c r="H371" i="6"/>
  <c r="J371" i="6" s="1"/>
  <c r="N370" i="6"/>
  <c r="L370" i="6"/>
  <c r="I370" i="6"/>
  <c r="H370" i="6"/>
  <c r="J370" i="6" s="1"/>
  <c r="N369" i="6"/>
  <c r="L369" i="6"/>
  <c r="I369" i="6"/>
  <c r="K369" i="6" s="1"/>
  <c r="H369" i="6"/>
  <c r="J369" i="6" s="1"/>
  <c r="P368" i="6"/>
  <c r="O368" i="6"/>
  <c r="Q368" i="6" s="1"/>
  <c r="K368" i="6"/>
  <c r="J368" i="6"/>
  <c r="Q367" i="6"/>
  <c r="O367" i="6"/>
  <c r="P367" i="6" s="1"/>
  <c r="K367" i="6"/>
  <c r="J367" i="6"/>
  <c r="P366" i="6"/>
  <c r="O366" i="6"/>
  <c r="Q366" i="6" s="1"/>
  <c r="K366" i="6"/>
  <c r="J366" i="6"/>
  <c r="Q365" i="6"/>
  <c r="O365" i="6"/>
  <c r="P365" i="6" s="1"/>
  <c r="K365" i="6"/>
  <c r="J365" i="6"/>
  <c r="P364" i="6"/>
  <c r="O364" i="6"/>
  <c r="Q364" i="6" s="1"/>
  <c r="K364" i="6"/>
  <c r="J364" i="6"/>
  <c r="Q363" i="6"/>
  <c r="O363" i="6"/>
  <c r="N363" i="6"/>
  <c r="M363" i="6"/>
  <c r="L363" i="6"/>
  <c r="P363" i="6" s="1"/>
  <c r="I363" i="6"/>
  <c r="K363" i="6" s="1"/>
  <c r="H363" i="6"/>
  <c r="Q362" i="6"/>
  <c r="O362" i="6"/>
  <c r="N362" i="6"/>
  <c r="M362" i="6"/>
  <c r="L362" i="6"/>
  <c r="P362" i="6" s="1"/>
  <c r="I362" i="6"/>
  <c r="K362" i="6" s="1"/>
  <c r="H362" i="6"/>
  <c r="Q361" i="6"/>
  <c r="O361" i="6"/>
  <c r="N361" i="6"/>
  <c r="M361" i="6"/>
  <c r="L361" i="6"/>
  <c r="P361" i="6" s="1"/>
  <c r="H361" i="6"/>
  <c r="Q360" i="6"/>
  <c r="O360" i="6"/>
  <c r="P360" i="6" s="1"/>
  <c r="K360" i="6"/>
  <c r="J360" i="6"/>
  <c r="P359" i="6"/>
  <c r="O359" i="6"/>
  <c r="Q359" i="6" s="1"/>
  <c r="K359" i="6"/>
  <c r="J359" i="6"/>
  <c r="Q358" i="6"/>
  <c r="O358" i="6"/>
  <c r="N358" i="6"/>
  <c r="M358" i="6"/>
  <c r="L358" i="6"/>
  <c r="P358" i="6" s="1"/>
  <c r="I358" i="6"/>
  <c r="K358" i="6" s="1"/>
  <c r="H358" i="6"/>
  <c r="Q357" i="6"/>
  <c r="O357" i="6"/>
  <c r="P357" i="6" s="1"/>
  <c r="J357" i="6"/>
  <c r="O356" i="6"/>
  <c r="Q356" i="6" s="1"/>
  <c r="N356" i="6"/>
  <c r="N377" i="6" s="1"/>
  <c r="N376" i="6" s="1"/>
  <c r="M356" i="6"/>
  <c r="M377" i="6" s="1"/>
  <c r="M376" i="6" s="1"/>
  <c r="L356" i="6"/>
  <c r="L377" i="6" s="1"/>
  <c r="K356" i="6"/>
  <c r="I356" i="6"/>
  <c r="I377" i="6" s="1"/>
  <c r="K377" i="6" s="1"/>
  <c r="H356" i="6"/>
  <c r="H377" i="6" s="1"/>
  <c r="O355" i="6"/>
  <c r="Q355" i="6" s="1"/>
  <c r="N355" i="6"/>
  <c r="M355" i="6"/>
  <c r="L355" i="6"/>
  <c r="K355" i="6"/>
  <c r="I355" i="6"/>
  <c r="H355" i="6"/>
  <c r="J355" i="6" s="1"/>
  <c r="P354" i="6"/>
  <c r="O354" i="6"/>
  <c r="J354" i="6"/>
  <c r="O353" i="6"/>
  <c r="P353" i="6" s="1"/>
  <c r="J353" i="6"/>
  <c r="P352" i="6"/>
  <c r="O352" i="6"/>
  <c r="J352" i="6"/>
  <c r="O351" i="6"/>
  <c r="J351" i="6"/>
  <c r="N350" i="6"/>
  <c r="M350" i="6"/>
  <c r="L350" i="6"/>
  <c r="I350" i="6"/>
  <c r="H350" i="6"/>
  <c r="J350" i="6" s="1"/>
  <c r="P349" i="6"/>
  <c r="O349" i="6"/>
  <c r="J349" i="6"/>
  <c r="I349" i="6"/>
  <c r="P348" i="6"/>
  <c r="O348" i="6"/>
  <c r="J348" i="6"/>
  <c r="I348" i="6"/>
  <c r="P347" i="6"/>
  <c r="O347" i="6"/>
  <c r="J347" i="6"/>
  <c r="O346" i="6"/>
  <c r="P346" i="6" s="1"/>
  <c r="J346" i="6"/>
  <c r="P345" i="6"/>
  <c r="O345" i="6"/>
  <c r="J345" i="6"/>
  <c r="O344" i="6"/>
  <c r="P344" i="6" s="1"/>
  <c r="J344" i="6"/>
  <c r="P343" i="6"/>
  <c r="O343" i="6"/>
  <c r="J343" i="6"/>
  <c r="O342" i="6"/>
  <c r="J342" i="6"/>
  <c r="P341" i="6"/>
  <c r="O341" i="6"/>
  <c r="J341" i="6"/>
  <c r="O340" i="6"/>
  <c r="P340" i="6" s="1"/>
  <c r="I340" i="6"/>
  <c r="N339" i="6"/>
  <c r="M339" i="6"/>
  <c r="M338" i="6" s="1"/>
  <c r="L339" i="6"/>
  <c r="H339" i="6"/>
  <c r="N338" i="6"/>
  <c r="N337" i="6" s="1"/>
  <c r="O336" i="6"/>
  <c r="J336" i="6"/>
  <c r="P335" i="6"/>
  <c r="O335" i="6"/>
  <c r="J335" i="6"/>
  <c r="P334" i="6"/>
  <c r="O334" i="6"/>
  <c r="Q334" i="6" s="1"/>
  <c r="K334" i="6"/>
  <c r="I334" i="6"/>
  <c r="N333" i="6"/>
  <c r="M333" i="6"/>
  <c r="M375" i="6" s="1"/>
  <c r="L333" i="6"/>
  <c r="H333" i="6"/>
  <c r="N332" i="6"/>
  <c r="M332" i="6"/>
  <c r="L332" i="6"/>
  <c r="H332" i="6"/>
  <c r="O331" i="6"/>
  <c r="J331" i="6"/>
  <c r="N330" i="6"/>
  <c r="M330" i="6"/>
  <c r="L330" i="6"/>
  <c r="I330" i="6"/>
  <c r="H330" i="6"/>
  <c r="N329" i="6"/>
  <c r="M329" i="6"/>
  <c r="L329" i="6"/>
  <c r="I329" i="6"/>
  <c r="H329" i="6"/>
  <c r="Q328" i="6"/>
  <c r="O328" i="6"/>
  <c r="P328" i="6" s="1"/>
  <c r="K328" i="6"/>
  <c r="J328" i="6"/>
  <c r="O327" i="6"/>
  <c r="P327" i="6" s="1"/>
  <c r="J327" i="6"/>
  <c r="Q326" i="6"/>
  <c r="O326" i="6"/>
  <c r="O325" i="6"/>
  <c r="P324" i="6"/>
  <c r="O324" i="6"/>
  <c r="J324" i="6"/>
  <c r="O323" i="6"/>
  <c r="P323" i="6" s="1"/>
  <c r="J323" i="6"/>
  <c r="N322" i="6"/>
  <c r="M322" i="6"/>
  <c r="H322" i="6"/>
  <c r="O321" i="6"/>
  <c r="P321" i="6" s="1"/>
  <c r="J321" i="6"/>
  <c r="P320" i="6"/>
  <c r="O320" i="6"/>
  <c r="J320" i="6"/>
  <c r="O319" i="6"/>
  <c r="P319" i="6" s="1"/>
  <c r="J319" i="6"/>
  <c r="Q318" i="6"/>
  <c r="O318" i="6"/>
  <c r="P318" i="6" s="1"/>
  <c r="K318" i="6"/>
  <c r="J318" i="6"/>
  <c r="O317" i="6"/>
  <c r="P317" i="6" s="1"/>
  <c r="J317" i="6"/>
  <c r="Q316" i="6"/>
  <c r="O316" i="6"/>
  <c r="P316" i="6" s="1"/>
  <c r="K316" i="6"/>
  <c r="J316" i="6"/>
  <c r="O315" i="6"/>
  <c r="P315" i="6" s="1"/>
  <c r="J315" i="6"/>
  <c r="Q314" i="6"/>
  <c r="O314" i="6"/>
  <c r="N313" i="6"/>
  <c r="M313" i="6"/>
  <c r="M296" i="6" s="1"/>
  <c r="L313" i="6"/>
  <c r="H313" i="6"/>
  <c r="P312" i="6"/>
  <c r="O312" i="6"/>
  <c r="J312" i="6"/>
  <c r="O311" i="6"/>
  <c r="J311" i="6"/>
  <c r="P310" i="6"/>
  <c r="O310" i="6"/>
  <c r="J310" i="6"/>
  <c r="N309" i="6"/>
  <c r="M309" i="6"/>
  <c r="L309" i="6"/>
  <c r="I309" i="6"/>
  <c r="H309" i="6"/>
  <c r="P308" i="6"/>
  <c r="O308" i="6"/>
  <c r="Q308" i="6" s="1"/>
  <c r="K308" i="6"/>
  <c r="J308" i="6"/>
  <c r="Q307" i="6"/>
  <c r="O307" i="6"/>
  <c r="O306" i="6"/>
  <c r="Q305" i="6"/>
  <c r="O305" i="6"/>
  <c r="P304" i="6"/>
  <c r="O304" i="6"/>
  <c r="J304" i="6"/>
  <c r="P303" i="6"/>
  <c r="O303" i="6"/>
  <c r="Q303" i="6" s="1"/>
  <c r="K303" i="6"/>
  <c r="J303" i="6"/>
  <c r="Q302" i="6"/>
  <c r="O302" i="6"/>
  <c r="O301" i="6"/>
  <c r="Q300" i="6"/>
  <c r="O300" i="6"/>
  <c r="P299" i="6"/>
  <c r="O299" i="6"/>
  <c r="J299" i="6"/>
  <c r="P298" i="6"/>
  <c r="O298" i="6"/>
  <c r="Q298" i="6" s="1"/>
  <c r="K298" i="6"/>
  <c r="J298" i="6"/>
  <c r="N297" i="6"/>
  <c r="M297" i="6"/>
  <c r="L297" i="6"/>
  <c r="H297" i="6"/>
  <c r="N296" i="6"/>
  <c r="L296" i="6"/>
  <c r="O295" i="6"/>
  <c r="Q294" i="6"/>
  <c r="O294" i="6"/>
  <c r="P294" i="6" s="1"/>
  <c r="K294" i="6"/>
  <c r="J294" i="6"/>
  <c r="P293" i="6"/>
  <c r="O293" i="6"/>
  <c r="Q293" i="6" s="1"/>
  <c r="K293" i="6"/>
  <c r="J293" i="6"/>
  <c r="Q292" i="6"/>
  <c r="O292" i="6"/>
  <c r="P292" i="6" s="1"/>
  <c r="K292" i="6"/>
  <c r="J292" i="6"/>
  <c r="P291" i="6"/>
  <c r="O291" i="6"/>
  <c r="Q291" i="6" s="1"/>
  <c r="K291" i="6"/>
  <c r="J291" i="6"/>
  <c r="Q290" i="6"/>
  <c r="O290" i="6"/>
  <c r="K290" i="6"/>
  <c r="J290" i="6"/>
  <c r="N289" i="6"/>
  <c r="M289" i="6"/>
  <c r="L289" i="6"/>
  <c r="H289" i="6"/>
  <c r="P288" i="6"/>
  <c r="O288" i="6"/>
  <c r="Q288" i="6" s="1"/>
  <c r="K288" i="6"/>
  <c r="J288" i="6"/>
  <c r="P287" i="6"/>
  <c r="O287" i="6"/>
  <c r="J287" i="6"/>
  <c r="O286" i="6"/>
  <c r="P286" i="6" s="1"/>
  <c r="J286" i="6"/>
  <c r="P285" i="6"/>
  <c r="O285" i="6"/>
  <c r="J285" i="6"/>
  <c r="O284" i="6"/>
  <c r="P284" i="6" s="1"/>
  <c r="J284" i="6"/>
  <c r="P283" i="6"/>
  <c r="O283" i="6"/>
  <c r="J283" i="6"/>
  <c r="O282" i="6"/>
  <c r="N282" i="6"/>
  <c r="M282" i="6"/>
  <c r="L282" i="6"/>
  <c r="P282" i="6" s="1"/>
  <c r="I282" i="6"/>
  <c r="H282" i="6"/>
  <c r="J282" i="6" s="1"/>
  <c r="P281" i="6"/>
  <c r="O281" i="6"/>
  <c r="Q281" i="6" s="1"/>
  <c r="K281" i="6"/>
  <c r="J281" i="6"/>
  <c r="Q280" i="6"/>
  <c r="O280" i="6"/>
  <c r="P279" i="6"/>
  <c r="O279" i="6"/>
  <c r="J279" i="6"/>
  <c r="O278" i="6"/>
  <c r="P278" i="6" s="1"/>
  <c r="J278" i="6"/>
  <c r="Q277" i="6"/>
  <c r="O277" i="6"/>
  <c r="P277" i="6" s="1"/>
  <c r="K277" i="6"/>
  <c r="J277" i="6"/>
  <c r="P276" i="6"/>
  <c r="O276" i="6"/>
  <c r="Q276" i="6" s="1"/>
  <c r="K276" i="6"/>
  <c r="I276" i="6"/>
  <c r="J276" i="6" s="1"/>
  <c r="O275" i="6"/>
  <c r="P275" i="6" s="1"/>
  <c r="J275" i="6"/>
  <c r="P274" i="6"/>
  <c r="O274" i="6"/>
  <c r="J274" i="6"/>
  <c r="O273" i="6"/>
  <c r="P273" i="6" s="1"/>
  <c r="J273" i="6"/>
  <c r="P272" i="6"/>
  <c r="O272" i="6"/>
  <c r="J272" i="6"/>
  <c r="O271" i="6"/>
  <c r="P271" i="6" s="1"/>
  <c r="J271" i="6"/>
  <c r="P270" i="6"/>
  <c r="O270" i="6"/>
  <c r="J270" i="6"/>
  <c r="O269" i="6"/>
  <c r="P269" i="6" s="1"/>
  <c r="I269" i="6"/>
  <c r="J269" i="6" s="1"/>
  <c r="O268" i="6"/>
  <c r="P268" i="6" s="1"/>
  <c r="J268" i="6"/>
  <c r="O267" i="6"/>
  <c r="Q267" i="6" s="1"/>
  <c r="K267" i="6"/>
  <c r="J267" i="6"/>
  <c r="P266" i="6"/>
  <c r="O266" i="6"/>
  <c r="Q266" i="6" s="1"/>
  <c r="I266" i="6"/>
  <c r="K266" i="6" s="1"/>
  <c r="N265" i="6"/>
  <c r="M265" i="6"/>
  <c r="L265" i="6"/>
  <c r="H265" i="6"/>
  <c r="N264" i="6"/>
  <c r="M264" i="6"/>
  <c r="L264" i="6"/>
  <c r="H264" i="6"/>
  <c r="N263" i="6"/>
  <c r="N262" i="6" s="1"/>
  <c r="L260" i="6"/>
  <c r="H260" i="6"/>
  <c r="J260" i="6" s="1"/>
  <c r="P258" i="6"/>
  <c r="J258" i="6"/>
  <c r="O257" i="6"/>
  <c r="J257" i="6"/>
  <c r="P256" i="6"/>
  <c r="O256" i="6"/>
  <c r="J256" i="6"/>
  <c r="O255" i="6"/>
  <c r="P255" i="6" s="1"/>
  <c r="J255" i="6"/>
  <c r="P254" i="6"/>
  <c r="O254" i="6"/>
  <c r="J254" i="6"/>
  <c r="O253" i="6"/>
  <c r="P253" i="6" s="1"/>
  <c r="J253" i="6"/>
  <c r="P252" i="6"/>
  <c r="O252" i="6"/>
  <c r="J252" i="6"/>
  <c r="N251" i="6"/>
  <c r="M251" i="6"/>
  <c r="L251" i="6"/>
  <c r="I251" i="6"/>
  <c r="H251" i="6"/>
  <c r="J251" i="6" s="1"/>
  <c r="N250" i="6"/>
  <c r="M250" i="6"/>
  <c r="M105" i="6" s="1"/>
  <c r="L250" i="6"/>
  <c r="I250" i="6"/>
  <c r="H250" i="6"/>
  <c r="J250" i="6" s="1"/>
  <c r="N249" i="6"/>
  <c r="L249" i="6"/>
  <c r="I249" i="6"/>
  <c r="P248" i="6"/>
  <c r="O248" i="6"/>
  <c r="Q248" i="6" s="1"/>
  <c r="K248" i="6"/>
  <c r="J248" i="6"/>
  <c r="P247" i="6"/>
  <c r="O247" i="6"/>
  <c r="J247" i="6"/>
  <c r="O246" i="6"/>
  <c r="Q246" i="6" s="1"/>
  <c r="N246" i="6"/>
  <c r="M246" i="6"/>
  <c r="L246" i="6"/>
  <c r="P246" i="6" s="1"/>
  <c r="I246" i="6"/>
  <c r="H246" i="6"/>
  <c r="J246" i="6" s="1"/>
  <c r="P245" i="6"/>
  <c r="J245" i="6"/>
  <c r="O244" i="6"/>
  <c r="Q244" i="6" s="1"/>
  <c r="N244" i="6"/>
  <c r="M244" i="6"/>
  <c r="L244" i="6"/>
  <c r="I244" i="6"/>
  <c r="H244" i="6"/>
  <c r="P243" i="6"/>
  <c r="O243" i="6"/>
  <c r="Q243" i="6" s="1"/>
  <c r="J243" i="6"/>
  <c r="P242" i="6"/>
  <c r="O242" i="6"/>
  <c r="Q242" i="6" s="1"/>
  <c r="J242" i="6"/>
  <c r="N241" i="6"/>
  <c r="N240" i="6" s="1"/>
  <c r="N171" i="6" s="1"/>
  <c r="M241" i="6"/>
  <c r="L241" i="6"/>
  <c r="L240" i="6" s="1"/>
  <c r="I241" i="6"/>
  <c r="I240" i="6" s="1"/>
  <c r="H241" i="6"/>
  <c r="J241" i="6" s="1"/>
  <c r="O240" i="6"/>
  <c r="Q240" i="6" s="1"/>
  <c r="M240" i="6"/>
  <c r="J240" i="6"/>
  <c r="H240" i="6"/>
  <c r="H171" i="6" s="1"/>
  <c r="O239" i="6"/>
  <c r="J239" i="6"/>
  <c r="N238" i="6"/>
  <c r="M238" i="6"/>
  <c r="L238" i="6"/>
  <c r="I238" i="6"/>
  <c r="H238" i="6"/>
  <c r="N237" i="6"/>
  <c r="N170" i="6" s="1"/>
  <c r="M237" i="6"/>
  <c r="M260" i="6" s="1"/>
  <c r="M259" i="6" s="1"/>
  <c r="L237" i="6"/>
  <c r="L170" i="6" s="1"/>
  <c r="I237" i="6"/>
  <c r="I260" i="6" s="1"/>
  <c r="H237" i="6"/>
  <c r="Q236" i="6"/>
  <c r="O236" i="6"/>
  <c r="K236" i="6"/>
  <c r="J236" i="6"/>
  <c r="N235" i="6"/>
  <c r="N169" i="6" s="1"/>
  <c r="M235" i="6"/>
  <c r="L235" i="6"/>
  <c r="L169" i="6" s="1"/>
  <c r="I235" i="6"/>
  <c r="H235" i="6"/>
  <c r="H169" i="6" s="1"/>
  <c r="J169" i="6" s="1"/>
  <c r="O234" i="6"/>
  <c r="P234" i="6" s="1"/>
  <c r="J234" i="6"/>
  <c r="P233" i="6"/>
  <c r="O233" i="6"/>
  <c r="J233" i="6"/>
  <c r="O232" i="6"/>
  <c r="P232" i="6" s="1"/>
  <c r="J232" i="6"/>
  <c r="P230" i="6"/>
  <c r="O230" i="6"/>
  <c r="J230" i="6"/>
  <c r="N229" i="6"/>
  <c r="M229" i="6"/>
  <c r="L229" i="6"/>
  <c r="I229" i="6"/>
  <c r="H229" i="6"/>
  <c r="J229" i="6" s="1"/>
  <c r="O228" i="6"/>
  <c r="P228" i="6" s="1"/>
  <c r="J228" i="6"/>
  <c r="P227" i="6"/>
  <c r="O227" i="6"/>
  <c r="J227" i="6"/>
  <c r="O226" i="6"/>
  <c r="P226" i="6" s="1"/>
  <c r="J226" i="6"/>
  <c r="P225" i="6"/>
  <c r="O225" i="6"/>
  <c r="J225" i="6"/>
  <c r="O224" i="6"/>
  <c r="J224" i="6"/>
  <c r="N223" i="6"/>
  <c r="M223" i="6"/>
  <c r="L223" i="6"/>
  <c r="I223" i="6"/>
  <c r="H223" i="6"/>
  <c r="P222" i="6"/>
  <c r="O222" i="6"/>
  <c r="J222" i="6"/>
  <c r="O221" i="6"/>
  <c r="P221" i="6" s="1"/>
  <c r="J221" i="6"/>
  <c r="P220" i="6"/>
  <c r="O220" i="6"/>
  <c r="J220" i="6"/>
  <c r="O219" i="6"/>
  <c r="N219" i="6"/>
  <c r="M219" i="6"/>
  <c r="M206" i="6" s="1"/>
  <c r="L219" i="6"/>
  <c r="I219" i="6"/>
  <c r="H219" i="6"/>
  <c r="J219" i="6" s="1"/>
  <c r="O218" i="6"/>
  <c r="P218" i="6" s="1"/>
  <c r="J218" i="6"/>
  <c r="O217" i="6"/>
  <c r="Q217" i="6" s="1"/>
  <c r="Q216" i="6"/>
  <c r="O216" i="6"/>
  <c r="O215" i="6"/>
  <c r="Q215" i="6" s="1"/>
  <c r="P214" i="6"/>
  <c r="O214" i="6"/>
  <c r="J214" i="6"/>
  <c r="O213" i="6"/>
  <c r="P213" i="6" s="1"/>
  <c r="J213" i="6"/>
  <c r="P212" i="6"/>
  <c r="O212" i="6"/>
  <c r="J212" i="6"/>
  <c r="O211" i="6"/>
  <c r="P211" i="6" s="1"/>
  <c r="P210" i="6"/>
  <c r="O210" i="6"/>
  <c r="Q210" i="6" s="1"/>
  <c r="K210" i="6"/>
  <c r="I210" i="6"/>
  <c r="O209" i="6"/>
  <c r="J209" i="6"/>
  <c r="P208" i="6"/>
  <c r="O208" i="6"/>
  <c r="J208" i="6"/>
  <c r="N207" i="6"/>
  <c r="M207" i="6"/>
  <c r="L207" i="6"/>
  <c r="H207" i="6"/>
  <c r="H206" i="6" s="1"/>
  <c r="N206" i="6"/>
  <c r="O205" i="6"/>
  <c r="P205" i="6" s="1"/>
  <c r="J205" i="6"/>
  <c r="P204" i="6"/>
  <c r="O204" i="6"/>
  <c r="J204" i="6"/>
  <c r="O203" i="6"/>
  <c r="P203" i="6" s="1"/>
  <c r="J203" i="6"/>
  <c r="P202" i="6"/>
  <c r="O202" i="6"/>
  <c r="J202" i="6"/>
  <c r="O201" i="6"/>
  <c r="P201" i="6" s="1"/>
  <c r="J201" i="6"/>
  <c r="P200" i="6"/>
  <c r="O200" i="6"/>
  <c r="J200" i="6"/>
  <c r="N199" i="6"/>
  <c r="M199" i="6"/>
  <c r="M179" i="6" s="1"/>
  <c r="L199" i="6"/>
  <c r="I199" i="6"/>
  <c r="H199" i="6"/>
  <c r="H179" i="6" s="1"/>
  <c r="O198" i="6"/>
  <c r="J198" i="6"/>
  <c r="N197" i="6"/>
  <c r="M197" i="6"/>
  <c r="L197" i="6"/>
  <c r="I197" i="6"/>
  <c r="H197" i="6"/>
  <c r="P196" i="6"/>
  <c r="O196" i="6"/>
  <c r="J196" i="6"/>
  <c r="O195" i="6"/>
  <c r="P195" i="6" s="1"/>
  <c r="J195" i="6"/>
  <c r="P194" i="6"/>
  <c r="O194" i="6"/>
  <c r="J194" i="6"/>
  <c r="O193" i="6"/>
  <c r="P193" i="6" s="1"/>
  <c r="J193" i="6"/>
  <c r="P192" i="6"/>
  <c r="O192" i="6"/>
  <c r="J192" i="6"/>
  <c r="O191" i="6"/>
  <c r="P191" i="6" s="1"/>
  <c r="J191" i="6"/>
  <c r="P190" i="6"/>
  <c r="O190" i="6"/>
  <c r="J190" i="6"/>
  <c r="O189" i="6"/>
  <c r="P189" i="6" s="1"/>
  <c r="J189" i="6"/>
  <c r="P188" i="6"/>
  <c r="O188" i="6"/>
  <c r="J188" i="6"/>
  <c r="O187" i="6"/>
  <c r="P187" i="6" s="1"/>
  <c r="J187" i="6"/>
  <c r="P186" i="6"/>
  <c r="O186" i="6"/>
  <c r="J186" i="6"/>
  <c r="O185" i="6"/>
  <c r="P185" i="6" s="1"/>
  <c r="J185" i="6"/>
  <c r="P184" i="6"/>
  <c r="O184" i="6"/>
  <c r="J184" i="6"/>
  <c r="O183" i="6"/>
  <c r="P183" i="6" s="1"/>
  <c r="J183" i="6"/>
  <c r="P182" i="6"/>
  <c r="O182" i="6"/>
  <c r="J182" i="6"/>
  <c r="O181" i="6"/>
  <c r="J181" i="6"/>
  <c r="N180" i="6"/>
  <c r="M180" i="6"/>
  <c r="L180" i="6"/>
  <c r="I180" i="6"/>
  <c r="I179" i="6" s="1"/>
  <c r="H180" i="6"/>
  <c r="N179" i="6"/>
  <c r="L179" i="6"/>
  <c r="M178" i="6"/>
  <c r="P176" i="6"/>
  <c r="J176" i="6"/>
  <c r="N175" i="6"/>
  <c r="L175" i="6"/>
  <c r="I175" i="6"/>
  <c r="N174" i="6"/>
  <c r="L174" i="6"/>
  <c r="M173" i="6"/>
  <c r="I173" i="6"/>
  <c r="K173" i="6" s="1"/>
  <c r="M171" i="6"/>
  <c r="M170" i="6"/>
  <c r="H170" i="6"/>
  <c r="M169" i="6"/>
  <c r="K169" i="6"/>
  <c r="I169" i="6"/>
  <c r="N168" i="6"/>
  <c r="M168" i="6"/>
  <c r="L168" i="6"/>
  <c r="I168" i="6"/>
  <c r="K168" i="6" s="1"/>
  <c r="H168" i="6"/>
  <c r="M167" i="6"/>
  <c r="N162" i="6"/>
  <c r="M162" i="6"/>
  <c r="L162" i="6"/>
  <c r="K162" i="6"/>
  <c r="I162" i="6"/>
  <c r="H162" i="6"/>
  <c r="J162" i="6" s="1"/>
  <c r="M160" i="6"/>
  <c r="I160" i="6"/>
  <c r="P159" i="6"/>
  <c r="O159" i="6"/>
  <c r="J159" i="6"/>
  <c r="P158" i="6"/>
  <c r="O158" i="6"/>
  <c r="Q158" i="6" s="1"/>
  <c r="K158" i="6"/>
  <c r="J158" i="6"/>
  <c r="Q157" i="6"/>
  <c r="O157" i="6"/>
  <c r="O173" i="6" s="1"/>
  <c r="Q173" i="6" s="1"/>
  <c r="N157" i="6"/>
  <c r="N173" i="6" s="1"/>
  <c r="M157" i="6"/>
  <c r="L157" i="6"/>
  <c r="L173" i="6" s="1"/>
  <c r="J157" i="6"/>
  <c r="I157" i="6"/>
  <c r="K157" i="6" s="1"/>
  <c r="H157" i="6"/>
  <c r="H173" i="6" s="1"/>
  <c r="J173" i="6" s="1"/>
  <c r="P156" i="6"/>
  <c r="O156" i="6"/>
  <c r="J156" i="6"/>
  <c r="O155" i="6"/>
  <c r="P155" i="6" s="1"/>
  <c r="J155" i="6"/>
  <c r="P154" i="6"/>
  <c r="O154" i="6"/>
  <c r="J154" i="6"/>
  <c r="O153" i="6"/>
  <c r="J153" i="6"/>
  <c r="N152" i="6"/>
  <c r="M152" i="6"/>
  <c r="L152" i="6"/>
  <c r="I152" i="6"/>
  <c r="H152" i="6"/>
  <c r="J152" i="6" s="1"/>
  <c r="P151" i="6"/>
  <c r="O151" i="6"/>
  <c r="J151" i="6"/>
  <c r="O150" i="6"/>
  <c r="P150" i="6" s="1"/>
  <c r="J150" i="6"/>
  <c r="P149" i="6"/>
  <c r="O149" i="6"/>
  <c r="J149" i="6"/>
  <c r="O148" i="6"/>
  <c r="J148" i="6"/>
  <c r="N147" i="6"/>
  <c r="N139" i="6" s="1"/>
  <c r="N85" i="6" s="1"/>
  <c r="M147" i="6"/>
  <c r="L147" i="6"/>
  <c r="I147" i="6"/>
  <c r="H147" i="6"/>
  <c r="J147" i="6" s="1"/>
  <c r="P146" i="6"/>
  <c r="O146" i="6"/>
  <c r="J146" i="6"/>
  <c r="O145" i="6"/>
  <c r="P145" i="6" s="1"/>
  <c r="J145" i="6"/>
  <c r="P144" i="6"/>
  <c r="O144" i="6"/>
  <c r="J144" i="6"/>
  <c r="O143" i="6"/>
  <c r="P143" i="6" s="1"/>
  <c r="J143" i="6"/>
  <c r="P142" i="6"/>
  <c r="O142" i="6"/>
  <c r="J142" i="6"/>
  <c r="O141" i="6"/>
  <c r="J141" i="6"/>
  <c r="N140" i="6"/>
  <c r="M140" i="6"/>
  <c r="L140" i="6"/>
  <c r="I140" i="6"/>
  <c r="H140" i="6"/>
  <c r="M139" i="6"/>
  <c r="I139" i="6"/>
  <c r="H139" i="6"/>
  <c r="P138" i="6"/>
  <c r="O138" i="6"/>
  <c r="J138" i="6"/>
  <c r="O137" i="6"/>
  <c r="P137" i="6" s="1"/>
  <c r="J137" i="6"/>
  <c r="P136" i="6"/>
  <c r="O136" i="6"/>
  <c r="J136" i="6"/>
  <c r="O135" i="6"/>
  <c r="P135" i="6" s="1"/>
  <c r="J135" i="6"/>
  <c r="P134" i="6"/>
  <c r="O134" i="6"/>
  <c r="J134" i="6"/>
  <c r="O133" i="6"/>
  <c r="J133" i="6"/>
  <c r="N132" i="6"/>
  <c r="N112" i="6" s="1"/>
  <c r="M132" i="6"/>
  <c r="L132" i="6"/>
  <c r="I132" i="6"/>
  <c r="H132" i="6"/>
  <c r="J132" i="6" s="1"/>
  <c r="P131" i="6"/>
  <c r="O131" i="6"/>
  <c r="J131" i="6"/>
  <c r="O130" i="6"/>
  <c r="N130" i="6"/>
  <c r="M130" i="6"/>
  <c r="L130" i="6"/>
  <c r="I130" i="6"/>
  <c r="H130" i="6"/>
  <c r="J130" i="6" s="1"/>
  <c r="O129" i="6"/>
  <c r="P129" i="6" s="1"/>
  <c r="J129" i="6"/>
  <c r="P128" i="6"/>
  <c r="O128" i="6"/>
  <c r="J128" i="6"/>
  <c r="O127" i="6"/>
  <c r="P127" i="6" s="1"/>
  <c r="J127" i="6"/>
  <c r="P126" i="6"/>
  <c r="O126" i="6"/>
  <c r="J126" i="6"/>
  <c r="O125" i="6"/>
  <c r="P125" i="6" s="1"/>
  <c r="J125" i="6"/>
  <c r="P124" i="6"/>
  <c r="O124" i="6"/>
  <c r="J124" i="6"/>
  <c r="O123" i="6"/>
  <c r="P123" i="6" s="1"/>
  <c r="J123" i="6"/>
  <c r="P122" i="6"/>
  <c r="O122" i="6"/>
  <c r="J122" i="6"/>
  <c r="O121" i="6"/>
  <c r="P121" i="6" s="1"/>
  <c r="J121" i="6"/>
  <c r="P120" i="6"/>
  <c r="O120" i="6"/>
  <c r="J120" i="6"/>
  <c r="O119" i="6"/>
  <c r="P119" i="6" s="1"/>
  <c r="J119" i="6"/>
  <c r="P118" i="6"/>
  <c r="O118" i="6"/>
  <c r="J118" i="6"/>
  <c r="O117" i="6"/>
  <c r="P117" i="6" s="1"/>
  <c r="J117" i="6"/>
  <c r="P116" i="6"/>
  <c r="O116" i="6"/>
  <c r="J116" i="6"/>
  <c r="O115" i="6"/>
  <c r="P115" i="6" s="1"/>
  <c r="J115" i="6"/>
  <c r="P114" i="6"/>
  <c r="O114" i="6"/>
  <c r="J114" i="6"/>
  <c r="J113" i="6" s="1"/>
  <c r="J112" i="6" s="1"/>
  <c r="N113" i="6"/>
  <c r="M113" i="6"/>
  <c r="L113" i="6"/>
  <c r="I113" i="6"/>
  <c r="H113" i="6"/>
  <c r="L112" i="6"/>
  <c r="L84" i="6" s="1"/>
  <c r="I112" i="6"/>
  <c r="I111" i="6"/>
  <c r="N109" i="6"/>
  <c r="M109" i="6"/>
  <c r="L109" i="6"/>
  <c r="J109" i="6"/>
  <c r="I109" i="6"/>
  <c r="H109" i="6"/>
  <c r="O108" i="6"/>
  <c r="N108" i="6"/>
  <c r="M108" i="6"/>
  <c r="L108" i="6"/>
  <c r="P108" i="6" s="1"/>
  <c r="J108" i="6"/>
  <c r="J106" i="6" s="1"/>
  <c r="I108" i="6"/>
  <c r="H108" i="6"/>
  <c r="H106" i="6" s="1"/>
  <c r="P107" i="6"/>
  <c r="K107" i="6"/>
  <c r="N106" i="6"/>
  <c r="M106" i="6"/>
  <c r="L106" i="6"/>
  <c r="I106" i="6"/>
  <c r="N105" i="6"/>
  <c r="L105" i="6"/>
  <c r="I105" i="6"/>
  <c r="N104" i="6"/>
  <c r="L104" i="6"/>
  <c r="O103" i="6"/>
  <c r="Q103" i="6" s="1"/>
  <c r="N103" i="6"/>
  <c r="M103" i="6"/>
  <c r="L103" i="6"/>
  <c r="P103" i="6" s="1"/>
  <c r="I103" i="6"/>
  <c r="H103" i="6"/>
  <c r="K103" i="6" s="1"/>
  <c r="O102" i="6"/>
  <c r="Q102" i="6" s="1"/>
  <c r="N102" i="6"/>
  <c r="M102" i="6"/>
  <c r="L102" i="6"/>
  <c r="P102" i="6" s="1"/>
  <c r="H102" i="6"/>
  <c r="O101" i="6"/>
  <c r="Q101" i="6" s="1"/>
  <c r="N101" i="6"/>
  <c r="M101" i="6"/>
  <c r="L101" i="6"/>
  <c r="P101" i="6" s="1"/>
  <c r="J101" i="6"/>
  <c r="I101" i="6"/>
  <c r="K101" i="6" s="1"/>
  <c r="H101" i="6"/>
  <c r="N100" i="6"/>
  <c r="M100" i="6"/>
  <c r="L100" i="6"/>
  <c r="J100" i="6"/>
  <c r="I100" i="6"/>
  <c r="K100" i="6" s="1"/>
  <c r="H100" i="6"/>
  <c r="N99" i="6"/>
  <c r="M99" i="6"/>
  <c r="L99" i="6"/>
  <c r="J99" i="6"/>
  <c r="I99" i="6"/>
  <c r="K99" i="6" s="1"/>
  <c r="H99" i="6"/>
  <c r="N98" i="6"/>
  <c r="M98" i="6"/>
  <c r="N97" i="6"/>
  <c r="N96" i="6"/>
  <c r="L96" i="6"/>
  <c r="H96" i="6"/>
  <c r="N95" i="6"/>
  <c r="M95" i="6"/>
  <c r="I95" i="6"/>
  <c r="K95" i="6" s="1"/>
  <c r="H95" i="6"/>
  <c r="O94" i="6"/>
  <c r="Q94" i="6" s="1"/>
  <c r="N94" i="6"/>
  <c r="M94" i="6"/>
  <c r="L94" i="6"/>
  <c r="P94" i="6" s="1"/>
  <c r="J94" i="6"/>
  <c r="I94" i="6"/>
  <c r="K94" i="6" s="1"/>
  <c r="H94" i="6"/>
  <c r="O93" i="6"/>
  <c r="Q93" i="6" s="1"/>
  <c r="N93" i="6"/>
  <c r="M93" i="6"/>
  <c r="L93" i="6"/>
  <c r="P93" i="6" s="1"/>
  <c r="J93" i="6"/>
  <c r="I93" i="6"/>
  <c r="K93" i="6" s="1"/>
  <c r="H93" i="6"/>
  <c r="O92" i="6"/>
  <c r="Q92" i="6" s="1"/>
  <c r="N92" i="6"/>
  <c r="M92" i="6"/>
  <c r="L92" i="6"/>
  <c r="P92" i="6" s="1"/>
  <c r="J92" i="6"/>
  <c r="I92" i="6"/>
  <c r="K92" i="6" s="1"/>
  <c r="H92" i="6"/>
  <c r="O91" i="6"/>
  <c r="Q91" i="6" s="1"/>
  <c r="N91" i="6"/>
  <c r="M91" i="6"/>
  <c r="L91" i="6"/>
  <c r="P91" i="6" s="1"/>
  <c r="I91" i="6"/>
  <c r="K91" i="6" s="1"/>
  <c r="H91" i="6"/>
  <c r="N90" i="6"/>
  <c r="M90" i="6"/>
  <c r="L90" i="6"/>
  <c r="I90" i="6"/>
  <c r="K90" i="6" s="1"/>
  <c r="H90" i="6"/>
  <c r="N89" i="6"/>
  <c r="M89" i="6"/>
  <c r="L89" i="6"/>
  <c r="I89" i="6"/>
  <c r="K89" i="6" s="1"/>
  <c r="H89" i="6"/>
  <c r="N88" i="6"/>
  <c r="M88" i="6"/>
  <c r="M73" i="6" s="1"/>
  <c r="H88" i="6"/>
  <c r="N87" i="6"/>
  <c r="M87" i="6"/>
  <c r="M72" i="6" s="1"/>
  <c r="L87" i="6"/>
  <c r="I87" i="6"/>
  <c r="N86" i="6"/>
  <c r="M86" i="6"/>
  <c r="M71" i="6" s="1"/>
  <c r="L86" i="6"/>
  <c r="J86" i="6"/>
  <c r="I86" i="6"/>
  <c r="I71" i="6" s="1"/>
  <c r="H86" i="6"/>
  <c r="N81" i="6"/>
  <c r="M81" i="6"/>
  <c r="L81" i="6"/>
  <c r="J81" i="6"/>
  <c r="I81" i="6"/>
  <c r="K81" i="6" s="1"/>
  <c r="H81" i="6"/>
  <c r="N80" i="6"/>
  <c r="M80" i="6"/>
  <c r="I80" i="6"/>
  <c r="N79" i="6"/>
  <c r="M79" i="6"/>
  <c r="I79" i="6"/>
  <c r="Q78" i="6"/>
  <c r="O78" i="6"/>
  <c r="N78" i="6"/>
  <c r="M78" i="6"/>
  <c r="L78" i="6"/>
  <c r="P78" i="6" s="1"/>
  <c r="I78" i="6"/>
  <c r="H78" i="6"/>
  <c r="K78" i="6" s="1"/>
  <c r="O77" i="6"/>
  <c r="N77" i="6"/>
  <c r="M77" i="6"/>
  <c r="L77" i="6"/>
  <c r="P77" i="6" s="1"/>
  <c r="H77" i="6"/>
  <c r="N76" i="6"/>
  <c r="N75" i="6"/>
  <c r="L75" i="6"/>
  <c r="H75" i="6"/>
  <c r="N74" i="6"/>
  <c r="M74" i="6"/>
  <c r="J74" i="6"/>
  <c r="H74" i="6"/>
  <c r="N73" i="6"/>
  <c r="H73" i="6"/>
  <c r="N72" i="6"/>
  <c r="L72" i="6"/>
  <c r="N71" i="6"/>
  <c r="L71" i="6"/>
  <c r="J71" i="6"/>
  <c r="H71" i="6"/>
  <c r="N70" i="6"/>
  <c r="L69" i="6"/>
  <c r="P65" i="6"/>
  <c r="O65" i="6"/>
  <c r="Q65" i="6" s="1"/>
  <c r="K65" i="6"/>
  <c r="J65" i="6"/>
  <c r="O64" i="6"/>
  <c r="O63" i="6" s="1"/>
  <c r="J64" i="6"/>
  <c r="N63" i="6"/>
  <c r="M63" i="6"/>
  <c r="L63" i="6"/>
  <c r="I63" i="6"/>
  <c r="K63" i="6" s="1"/>
  <c r="H63" i="6"/>
  <c r="N62" i="6"/>
  <c r="M62" i="6"/>
  <c r="L62" i="6"/>
  <c r="I62" i="6"/>
  <c r="K62" i="6" s="1"/>
  <c r="H62" i="6"/>
  <c r="N61" i="6"/>
  <c r="M61" i="6"/>
  <c r="L61" i="6"/>
  <c r="I61" i="6"/>
  <c r="H61" i="6"/>
  <c r="O59" i="6"/>
  <c r="K59" i="6"/>
  <c r="J59" i="6"/>
  <c r="N58" i="6"/>
  <c r="M58" i="6"/>
  <c r="L58" i="6"/>
  <c r="I58" i="6"/>
  <c r="K58" i="6" s="1"/>
  <c r="H58" i="6"/>
  <c r="J58" i="6" s="1"/>
  <c r="P57" i="6"/>
  <c r="O57" i="6"/>
  <c r="Q57" i="6" s="1"/>
  <c r="K57" i="6"/>
  <c r="J57" i="6"/>
  <c r="Q56" i="6"/>
  <c r="O56" i="6"/>
  <c r="P56" i="6" s="1"/>
  <c r="K56" i="6"/>
  <c r="J56" i="6"/>
  <c r="P55" i="6"/>
  <c r="O55" i="6"/>
  <c r="Q55" i="6" s="1"/>
  <c r="K55" i="6"/>
  <c r="J55" i="6"/>
  <c r="Q54" i="6"/>
  <c r="O54" i="6"/>
  <c r="N54" i="6"/>
  <c r="M54" i="6"/>
  <c r="L54" i="6"/>
  <c r="P54" i="6" s="1"/>
  <c r="I54" i="6"/>
  <c r="K54" i="6" s="1"/>
  <c r="H54" i="6"/>
  <c r="J54" i="6" s="1"/>
  <c r="P53" i="6"/>
  <c r="O53" i="6"/>
  <c r="Q53" i="6" s="1"/>
  <c r="K53" i="6"/>
  <c r="J53" i="6"/>
  <c r="O52" i="6"/>
  <c r="Q52" i="6" s="1"/>
  <c r="N52" i="6"/>
  <c r="M52" i="6"/>
  <c r="L52" i="6"/>
  <c r="P52" i="6" s="1"/>
  <c r="I52" i="6"/>
  <c r="K52" i="6" s="1"/>
  <c r="H52" i="6"/>
  <c r="J52" i="6" s="1"/>
  <c r="O51" i="6"/>
  <c r="P51" i="6" s="1"/>
  <c r="K51" i="6"/>
  <c r="J51" i="6"/>
  <c r="P50" i="6"/>
  <c r="O50" i="6"/>
  <c r="Q50" i="6" s="1"/>
  <c r="K50" i="6"/>
  <c r="J50" i="6"/>
  <c r="O49" i="6"/>
  <c r="P49" i="6" s="1"/>
  <c r="K49" i="6"/>
  <c r="J49" i="6"/>
  <c r="N48" i="6"/>
  <c r="M48" i="6"/>
  <c r="L48" i="6"/>
  <c r="I48" i="6"/>
  <c r="K48" i="6" s="1"/>
  <c r="H48" i="6"/>
  <c r="J48" i="6" s="1"/>
  <c r="P47" i="6"/>
  <c r="O47" i="6"/>
  <c r="Q47" i="6" s="1"/>
  <c r="K47" i="6"/>
  <c r="J47" i="6"/>
  <c r="O46" i="6"/>
  <c r="P46" i="6" s="1"/>
  <c r="K46" i="6"/>
  <c r="J46" i="6"/>
  <c r="P45" i="6"/>
  <c r="O45" i="6"/>
  <c r="Q45" i="6" s="1"/>
  <c r="K45" i="6"/>
  <c r="J45" i="6"/>
  <c r="O44" i="6"/>
  <c r="Q44" i="6" s="1"/>
  <c r="N44" i="6"/>
  <c r="M44" i="6"/>
  <c r="M41" i="6" s="1"/>
  <c r="L44" i="6"/>
  <c r="P44" i="6" s="1"/>
  <c r="I44" i="6"/>
  <c r="I41" i="6" s="1"/>
  <c r="H44" i="6"/>
  <c r="J44" i="6" s="1"/>
  <c r="O43" i="6"/>
  <c r="P43" i="6" s="1"/>
  <c r="K43" i="6"/>
  <c r="J43" i="6"/>
  <c r="N42" i="6"/>
  <c r="M42" i="6"/>
  <c r="L42" i="6"/>
  <c r="I42" i="6"/>
  <c r="K42" i="6" s="1"/>
  <c r="H42" i="6"/>
  <c r="J42" i="6" s="1"/>
  <c r="N41" i="6"/>
  <c r="L41" i="6"/>
  <c r="H41" i="6"/>
  <c r="J41" i="6" s="1"/>
  <c r="O40" i="6"/>
  <c r="J40" i="6"/>
  <c r="P39" i="6"/>
  <c r="O39" i="6"/>
  <c r="Q39" i="6" s="1"/>
  <c r="K39" i="6"/>
  <c r="J39" i="6"/>
  <c r="O38" i="6"/>
  <c r="Q38" i="6" s="1"/>
  <c r="N38" i="6"/>
  <c r="M38" i="6"/>
  <c r="L38" i="6"/>
  <c r="P38" i="6" s="1"/>
  <c r="I38" i="6"/>
  <c r="K38" i="6" s="1"/>
  <c r="H38" i="6"/>
  <c r="J38" i="6" s="1"/>
  <c r="O37" i="6"/>
  <c r="Q37" i="6" s="1"/>
  <c r="N37" i="6"/>
  <c r="M37" i="6"/>
  <c r="L37" i="6"/>
  <c r="P37" i="6" s="1"/>
  <c r="I37" i="6"/>
  <c r="K37" i="6" s="1"/>
  <c r="H37" i="6"/>
  <c r="J37" i="6" s="1"/>
  <c r="O36" i="6"/>
  <c r="Q36" i="6" s="1"/>
  <c r="N36" i="6"/>
  <c r="M36" i="6"/>
  <c r="L36" i="6"/>
  <c r="P36" i="6" s="1"/>
  <c r="I36" i="6"/>
  <c r="K36" i="6" s="1"/>
  <c r="H36" i="6"/>
  <c r="J36" i="6" s="1"/>
  <c r="O35" i="6"/>
  <c r="P35" i="6" s="1"/>
  <c r="K35" i="6"/>
  <c r="J35" i="6"/>
  <c r="N34" i="6"/>
  <c r="M34" i="6"/>
  <c r="L34" i="6"/>
  <c r="I34" i="6"/>
  <c r="K34" i="6" s="1"/>
  <c r="H34" i="6"/>
  <c r="J34" i="6" s="1"/>
  <c r="P33" i="6"/>
  <c r="O33" i="6"/>
  <c r="Q33" i="6" s="1"/>
  <c r="K33" i="6"/>
  <c r="J33" i="6"/>
  <c r="O32" i="6"/>
  <c r="P32" i="6" s="1"/>
  <c r="K32" i="6"/>
  <c r="J32" i="6"/>
  <c r="N31" i="6"/>
  <c r="M31" i="6"/>
  <c r="L31" i="6"/>
  <c r="I31" i="6"/>
  <c r="K31" i="6" s="1"/>
  <c r="H31" i="6"/>
  <c r="J31" i="6" s="1"/>
  <c r="N30" i="6"/>
  <c r="M30" i="6"/>
  <c r="L30" i="6"/>
  <c r="I30" i="6"/>
  <c r="K30" i="6" s="1"/>
  <c r="H30" i="6"/>
  <c r="J30" i="6" s="1"/>
  <c r="P29" i="6"/>
  <c r="O29" i="6"/>
  <c r="Q29" i="6" s="1"/>
  <c r="K29" i="6"/>
  <c r="J29" i="6"/>
  <c r="O28" i="6"/>
  <c r="P28" i="6" s="1"/>
  <c r="K28" i="6"/>
  <c r="J28" i="6"/>
  <c r="N27" i="6"/>
  <c r="M27" i="6"/>
  <c r="L27" i="6"/>
  <c r="I27" i="6"/>
  <c r="K27" i="6" s="1"/>
  <c r="H27" i="6"/>
  <c r="J27" i="6" s="1"/>
  <c r="N26" i="6"/>
  <c r="N25" i="6" s="1"/>
  <c r="M26" i="6"/>
  <c r="L26" i="6"/>
  <c r="I26" i="6"/>
  <c r="K26" i="6" s="1"/>
  <c r="H26" i="6"/>
  <c r="J26" i="6" s="1"/>
  <c r="M25" i="6"/>
  <c r="L25" i="6"/>
  <c r="I25" i="6"/>
  <c r="K25" i="6" s="1"/>
  <c r="H25" i="6"/>
  <c r="J25" i="6" s="1"/>
  <c r="P24" i="6"/>
  <c r="O24" i="6"/>
  <c r="Q24" i="6" s="1"/>
  <c r="K24" i="6"/>
  <c r="J24" i="6"/>
  <c r="O23" i="6"/>
  <c r="P23" i="6" s="1"/>
  <c r="K23" i="6"/>
  <c r="J23" i="6"/>
  <c r="P22" i="6"/>
  <c r="O22" i="6"/>
  <c r="Q22" i="6" s="1"/>
  <c r="K22" i="6"/>
  <c r="J22" i="6"/>
  <c r="O21" i="6"/>
  <c r="P21" i="6" s="1"/>
  <c r="K21" i="6"/>
  <c r="J21" i="6"/>
  <c r="N20" i="6"/>
  <c r="N60" i="6" s="1"/>
  <c r="M20" i="6"/>
  <c r="L20" i="6"/>
  <c r="L60" i="6" s="1"/>
  <c r="I20" i="6"/>
  <c r="K20" i="6" s="1"/>
  <c r="H20" i="6"/>
  <c r="H60" i="6" s="1"/>
  <c r="N19" i="6"/>
  <c r="M19" i="6"/>
  <c r="L19" i="6"/>
  <c r="I19" i="6"/>
  <c r="K19" i="6" s="1"/>
  <c r="H19" i="6"/>
  <c r="J19" i="6" s="1"/>
  <c r="P18" i="6"/>
  <c r="O18" i="6"/>
  <c r="Q18" i="6" s="1"/>
  <c r="K18" i="6"/>
  <c r="J18" i="6"/>
  <c r="O17" i="6"/>
  <c r="Q17" i="6" s="1"/>
  <c r="K17" i="6"/>
  <c r="J17" i="6"/>
  <c r="P16" i="6"/>
  <c r="O16" i="6"/>
  <c r="O61" i="6" s="1"/>
  <c r="K16" i="6"/>
  <c r="J16" i="6"/>
  <c r="O15" i="6"/>
  <c r="K15" i="6"/>
  <c r="J15" i="6"/>
  <c r="N14" i="6"/>
  <c r="M14" i="6"/>
  <c r="L14" i="6"/>
  <c r="I14" i="6"/>
  <c r="K14" i="6" s="1"/>
  <c r="H14" i="6"/>
  <c r="J14" i="6" s="1"/>
  <c r="N13" i="6"/>
  <c r="N10" i="6" s="1"/>
  <c r="N9" i="6" s="1"/>
  <c r="M13" i="6"/>
  <c r="L13" i="6"/>
  <c r="L10" i="6" s="1"/>
  <c r="I13" i="6"/>
  <c r="K13" i="6" s="1"/>
  <c r="H13" i="6"/>
  <c r="H10" i="6" s="1"/>
  <c r="P12" i="6"/>
  <c r="O12" i="6"/>
  <c r="Q12" i="6" s="1"/>
  <c r="K12" i="6"/>
  <c r="J12" i="6"/>
  <c r="N11" i="6"/>
  <c r="M11" i="6"/>
  <c r="O11" i="6" s="1"/>
  <c r="Q11" i="6" s="1"/>
  <c r="L11" i="6"/>
  <c r="I11" i="6"/>
  <c r="K11" i="6" s="1"/>
  <c r="H11" i="6"/>
  <c r="J11" i="6" s="1"/>
  <c r="Q416" i="7" l="1"/>
  <c r="O415" i="7"/>
  <c r="O100" i="7"/>
  <c r="Q395" i="7"/>
  <c r="O394" i="7"/>
  <c r="P431" i="7"/>
  <c r="Q400" i="7"/>
  <c r="O171" i="7"/>
  <c r="O96" i="7"/>
  <c r="P400" i="7"/>
  <c r="P395" i="7"/>
  <c r="P416" i="7"/>
  <c r="Q388" i="7"/>
  <c r="O87" i="7"/>
  <c r="J377" i="7"/>
  <c r="H376" i="7"/>
  <c r="I375" i="7"/>
  <c r="K375" i="7" s="1"/>
  <c r="K333" i="7"/>
  <c r="I332" i="7"/>
  <c r="K325" i="7"/>
  <c r="J325" i="7"/>
  <c r="I322" i="7"/>
  <c r="K322" i="7" s="1"/>
  <c r="K297" i="7"/>
  <c r="I296" i="7"/>
  <c r="K296" i="7" s="1"/>
  <c r="K266" i="7"/>
  <c r="J266" i="7"/>
  <c r="I265" i="7"/>
  <c r="K210" i="7"/>
  <c r="J210" i="7"/>
  <c r="J207" i="7" s="1"/>
  <c r="J206" i="7" s="1"/>
  <c r="I207" i="7"/>
  <c r="K376" i="7"/>
  <c r="J280" i="7"/>
  <c r="K280" i="7"/>
  <c r="P330" i="7"/>
  <c r="Q259" i="7"/>
  <c r="K259" i="7"/>
  <c r="P229" i="7"/>
  <c r="O178" i="7"/>
  <c r="O166" i="7"/>
  <c r="O84" i="7"/>
  <c r="J163" i="7"/>
  <c r="H161" i="7"/>
  <c r="P160" i="7"/>
  <c r="J178" i="7"/>
  <c r="J177" i="7" s="1"/>
  <c r="P197" i="7"/>
  <c r="H454" i="7"/>
  <c r="J60" i="7"/>
  <c r="O60" i="7"/>
  <c r="Q10" i="7"/>
  <c r="O9" i="7"/>
  <c r="P10" i="7"/>
  <c r="P9" i="7" s="1"/>
  <c r="K60" i="7"/>
  <c r="P398" i="7"/>
  <c r="J384" i="7"/>
  <c r="J383" i="7" s="1"/>
  <c r="J87" i="7"/>
  <c r="J72" i="7" s="1"/>
  <c r="J447" i="7"/>
  <c r="P377" i="7"/>
  <c r="L376" i="7"/>
  <c r="O375" i="7"/>
  <c r="Q333" i="7"/>
  <c r="O332" i="7"/>
  <c r="O168" i="7"/>
  <c r="O86" i="7"/>
  <c r="I379" i="7"/>
  <c r="K326" i="7"/>
  <c r="J326" i="7"/>
  <c r="Q297" i="7"/>
  <c r="O296" i="7"/>
  <c r="K276" i="7"/>
  <c r="J276" i="7"/>
  <c r="O167" i="7"/>
  <c r="Q167" i="7" s="1"/>
  <c r="Q206" i="7"/>
  <c r="O85" i="7"/>
  <c r="K377" i="7"/>
  <c r="P333" i="7"/>
  <c r="J90" i="7"/>
  <c r="J89" i="7" s="1"/>
  <c r="J88" i="7"/>
  <c r="J73" i="7" s="1"/>
  <c r="J313" i="7"/>
  <c r="K163" i="7"/>
  <c r="I161" i="7"/>
  <c r="K161" i="7" s="1"/>
  <c r="P329" i="7"/>
  <c r="P166" i="7"/>
  <c r="L165" i="7"/>
  <c r="P163" i="7"/>
  <c r="L161" i="7"/>
  <c r="J160" i="7"/>
  <c r="P206" i="7"/>
  <c r="O161" i="7"/>
  <c r="Q161" i="7" s="1"/>
  <c r="Q63" i="7"/>
  <c r="O62" i="7"/>
  <c r="P179" i="7"/>
  <c r="J111" i="7"/>
  <c r="J110" i="7" s="1"/>
  <c r="L454" i="7"/>
  <c r="P60" i="7"/>
  <c r="P63" i="7"/>
  <c r="P54" i="7"/>
  <c r="H9" i="6"/>
  <c r="L9" i="6"/>
  <c r="P11" i="6"/>
  <c r="Q61" i="6"/>
  <c r="I10" i="6"/>
  <c r="J10" i="6" s="1"/>
  <c r="K41" i="6"/>
  <c r="I60" i="6"/>
  <c r="M60" i="6"/>
  <c r="M10" i="6"/>
  <c r="M9" i="6" s="1"/>
  <c r="O62" i="6"/>
  <c r="Q62" i="6" s="1"/>
  <c r="Q63" i="6"/>
  <c r="J13" i="6"/>
  <c r="Q15" i="6"/>
  <c r="J60" i="6"/>
  <c r="J20" i="6"/>
  <c r="Q21" i="6"/>
  <c r="Q23" i="6"/>
  <c r="Q28" i="6"/>
  <c r="Q32" i="6"/>
  <c r="Q35" i="6"/>
  <c r="Q43" i="6"/>
  <c r="K44" i="6"/>
  <c r="Q46" i="6"/>
  <c r="Q49" i="6"/>
  <c r="Q51" i="6"/>
  <c r="P59" i="6"/>
  <c r="O58" i="6"/>
  <c r="Q58" i="6" s="1"/>
  <c r="P62" i="6"/>
  <c r="P63" i="6"/>
  <c r="N111" i="6"/>
  <c r="N110" i="6" s="1"/>
  <c r="N84" i="6"/>
  <c r="O14" i="6"/>
  <c r="P15" i="6"/>
  <c r="Q16" i="6"/>
  <c r="P17" i="6"/>
  <c r="O20" i="6"/>
  <c r="P20" i="6" s="1"/>
  <c r="O27" i="6"/>
  <c r="O31" i="6"/>
  <c r="O34" i="6"/>
  <c r="Q34" i="6" s="1"/>
  <c r="O42" i="6"/>
  <c r="O48" i="6"/>
  <c r="Q48" i="6" s="1"/>
  <c r="Q59" i="6"/>
  <c r="K61" i="6"/>
  <c r="J62" i="6"/>
  <c r="J63" i="6"/>
  <c r="Q77" i="6"/>
  <c r="K71" i="6"/>
  <c r="K86" i="6"/>
  <c r="J61" i="6"/>
  <c r="P61" i="6"/>
  <c r="I72" i="6"/>
  <c r="I74" i="6"/>
  <c r="K74" i="6" s="1"/>
  <c r="L80" i="6"/>
  <c r="H87" i="6"/>
  <c r="H72" i="6" s="1"/>
  <c r="L88" i="6"/>
  <c r="O96" i="6"/>
  <c r="I102" i="6"/>
  <c r="H105" i="6"/>
  <c r="H80" i="6" s="1"/>
  <c r="K108" i="6"/>
  <c r="I110" i="6"/>
  <c r="H112" i="6"/>
  <c r="M112" i="6"/>
  <c r="O113" i="6"/>
  <c r="P130" i="6"/>
  <c r="P133" i="6"/>
  <c r="O132" i="6"/>
  <c r="P132" i="6" s="1"/>
  <c r="J139" i="6"/>
  <c r="L139" i="6"/>
  <c r="J140" i="6"/>
  <c r="P148" i="6"/>
  <c r="O147" i="6"/>
  <c r="P147" i="6" s="1"/>
  <c r="P153" i="6"/>
  <c r="O152" i="6"/>
  <c r="P152" i="6" s="1"/>
  <c r="O160" i="6"/>
  <c r="J168" i="6"/>
  <c r="O171" i="6"/>
  <c r="I174" i="6"/>
  <c r="N178" i="6"/>
  <c r="N177" i="6" s="1"/>
  <c r="N166" i="6"/>
  <c r="J180" i="6"/>
  <c r="J197" i="6"/>
  <c r="H178" i="6"/>
  <c r="H166" i="6"/>
  <c r="J199" i="6"/>
  <c r="O199" i="6"/>
  <c r="L206" i="6"/>
  <c r="J210" i="6"/>
  <c r="I211" i="6"/>
  <c r="J211" i="6" s="1"/>
  <c r="P216" i="6"/>
  <c r="I216" i="6"/>
  <c r="P219" i="6"/>
  <c r="J223" i="6"/>
  <c r="O229" i="6"/>
  <c r="K235" i="6"/>
  <c r="P236" i="6"/>
  <c r="O235" i="6"/>
  <c r="J237" i="6"/>
  <c r="J238" i="6"/>
  <c r="O241" i="6"/>
  <c r="Q241" i="6" s="1"/>
  <c r="P241" i="6"/>
  <c r="K244" i="6"/>
  <c r="N172" i="6"/>
  <c r="P244" i="6"/>
  <c r="K246" i="6"/>
  <c r="H249" i="6"/>
  <c r="M249" i="6"/>
  <c r="O251" i="6"/>
  <c r="O250" i="6" s="1"/>
  <c r="H259" i="6"/>
  <c r="L259" i="6"/>
  <c r="N260" i="6"/>
  <c r="N259" i="6" s="1"/>
  <c r="P280" i="6"/>
  <c r="I280" i="6"/>
  <c r="P301" i="6"/>
  <c r="I301" i="6"/>
  <c r="Q301" i="6"/>
  <c r="O297" i="6"/>
  <c r="P306" i="6"/>
  <c r="I306" i="6"/>
  <c r="Q306" i="6"/>
  <c r="O313" i="6"/>
  <c r="Q313" i="6" s="1"/>
  <c r="O322" i="6"/>
  <c r="P325" i="6"/>
  <c r="I325" i="6"/>
  <c r="Q325" i="6"/>
  <c r="H338" i="6"/>
  <c r="J340" i="6"/>
  <c r="I339" i="6"/>
  <c r="I338" i="6" s="1"/>
  <c r="P342" i="6"/>
  <c r="O339" i="6"/>
  <c r="L338" i="6"/>
  <c r="I361" i="6"/>
  <c r="O377" i="6"/>
  <c r="K105" i="6"/>
  <c r="K106" i="6"/>
  <c r="L111" i="6"/>
  <c r="P113" i="6"/>
  <c r="P141" i="6"/>
  <c r="O140" i="6"/>
  <c r="P173" i="6"/>
  <c r="O162" i="6"/>
  <c r="L178" i="6"/>
  <c r="L166" i="6"/>
  <c r="P181" i="6"/>
  <c r="O180" i="6"/>
  <c r="P198" i="6"/>
  <c r="O197" i="6"/>
  <c r="P197" i="6" s="1"/>
  <c r="P199" i="6"/>
  <c r="N167" i="6"/>
  <c r="P209" i="6"/>
  <c r="O207" i="6"/>
  <c r="P207" i="6" s="1"/>
  <c r="P215" i="6"/>
  <c r="I215" i="6"/>
  <c r="P217" i="6"/>
  <c r="I217" i="6"/>
  <c r="P224" i="6"/>
  <c r="O223" i="6"/>
  <c r="P223" i="6" s="1"/>
  <c r="P229" i="6"/>
  <c r="J235" i="6"/>
  <c r="K260" i="6"/>
  <c r="I259" i="6"/>
  <c r="K259" i="6" s="1"/>
  <c r="P239" i="6"/>
  <c r="O238" i="6"/>
  <c r="P240" i="6"/>
  <c r="L171" i="6"/>
  <c r="P171" i="6" s="1"/>
  <c r="J244" i="6"/>
  <c r="P251" i="6"/>
  <c r="P257" i="6"/>
  <c r="O109" i="6"/>
  <c r="J266" i="6"/>
  <c r="I265" i="6"/>
  <c r="P267" i="6"/>
  <c r="O265" i="6"/>
  <c r="P295" i="6"/>
  <c r="I295" i="6"/>
  <c r="Q295" i="6"/>
  <c r="P311" i="6"/>
  <c r="O309" i="6"/>
  <c r="P309" i="6" s="1"/>
  <c r="P331" i="6"/>
  <c r="O330" i="6"/>
  <c r="P339" i="6"/>
  <c r="Q371" i="6"/>
  <c r="O370" i="6"/>
  <c r="I448" i="6"/>
  <c r="I385" i="6"/>
  <c r="K386" i="6"/>
  <c r="M448" i="6"/>
  <c r="M385" i="6"/>
  <c r="Q386" i="6"/>
  <c r="O385" i="6"/>
  <c r="K401" i="6"/>
  <c r="I400" i="6"/>
  <c r="Q404" i="6"/>
  <c r="P157" i="6"/>
  <c r="H160" i="6"/>
  <c r="J160" i="6" s="1"/>
  <c r="L160" i="6"/>
  <c r="P160" i="6" s="1"/>
  <c r="N160" i="6"/>
  <c r="P290" i="6"/>
  <c r="O289" i="6"/>
  <c r="P300" i="6"/>
  <c r="I300" i="6"/>
  <c r="P302" i="6"/>
  <c r="I302" i="6"/>
  <c r="P305" i="6"/>
  <c r="I305" i="6"/>
  <c r="P307" i="6"/>
  <c r="I307" i="6"/>
  <c r="H296" i="6"/>
  <c r="H167" i="6" s="1"/>
  <c r="J309" i="6"/>
  <c r="P313" i="6"/>
  <c r="P314" i="6"/>
  <c r="I314" i="6"/>
  <c r="O379" i="6"/>
  <c r="P326" i="6"/>
  <c r="I326" i="6"/>
  <c r="J329" i="6"/>
  <c r="J330" i="6"/>
  <c r="H375" i="6"/>
  <c r="L375" i="6"/>
  <c r="N375" i="6"/>
  <c r="N380" i="6" s="1"/>
  <c r="N378" i="6" s="1"/>
  <c r="J334" i="6"/>
  <c r="I333" i="6"/>
  <c r="P336" i="6"/>
  <c r="O333" i="6"/>
  <c r="M337" i="6"/>
  <c r="P351" i="6"/>
  <c r="O350" i="6"/>
  <c r="P350" i="6" s="1"/>
  <c r="P355" i="6"/>
  <c r="J358" i="6"/>
  <c r="J102" i="6" s="1"/>
  <c r="J77" i="6" s="1"/>
  <c r="J361" i="6"/>
  <c r="J362" i="6"/>
  <c r="J105" i="6" s="1"/>
  <c r="J104" i="6" s="1"/>
  <c r="J363" i="6"/>
  <c r="K370" i="6"/>
  <c r="H449" i="6"/>
  <c r="H384" i="6"/>
  <c r="H383" i="6" s="1"/>
  <c r="J388" i="6"/>
  <c r="P396" i="6"/>
  <c r="O395" i="6"/>
  <c r="P395" i="6" s="1"/>
  <c r="Q396" i="6"/>
  <c r="J377" i="6"/>
  <c r="H376" i="6"/>
  <c r="J376" i="6" s="1"/>
  <c r="J356" i="6"/>
  <c r="P377" i="6"/>
  <c r="L376" i="6"/>
  <c r="P356" i="6"/>
  <c r="P370" i="6"/>
  <c r="P371" i="6"/>
  <c r="J382" i="6"/>
  <c r="L449" i="6"/>
  <c r="N449" i="6"/>
  <c r="N384" i="6"/>
  <c r="N383" i="6" s="1"/>
  <c r="P389" i="6"/>
  <c r="O388" i="6"/>
  <c r="K392" i="6"/>
  <c r="Q392" i="6"/>
  <c r="O391" i="6"/>
  <c r="Q391" i="6" s="1"/>
  <c r="L394" i="6"/>
  <c r="L384" i="6" s="1"/>
  <c r="H448" i="6"/>
  <c r="L448" i="6"/>
  <c r="N448" i="6"/>
  <c r="P386" i="6"/>
  <c r="K388" i="6"/>
  <c r="P392" i="6"/>
  <c r="K394" i="6"/>
  <c r="K398" i="6"/>
  <c r="P399" i="6"/>
  <c r="O398" i="6"/>
  <c r="J400" i="6"/>
  <c r="J96" i="6" s="1"/>
  <c r="J75" i="6" s="1"/>
  <c r="J401" i="6"/>
  <c r="J407" i="6"/>
  <c r="P423" i="6"/>
  <c r="P441" i="6"/>
  <c r="O431" i="6"/>
  <c r="O416" i="6" s="1"/>
  <c r="P416" i="6" s="1"/>
  <c r="Q62" i="7" l="1"/>
  <c r="P62" i="7"/>
  <c r="P161" i="7"/>
  <c r="L164" i="7"/>
  <c r="Q85" i="7"/>
  <c r="O70" i="7"/>
  <c r="P85" i="7"/>
  <c r="Q86" i="7"/>
  <c r="O71" i="7"/>
  <c r="P86" i="7"/>
  <c r="Q332" i="7"/>
  <c r="O170" i="7"/>
  <c r="O88" i="7"/>
  <c r="P332" i="7"/>
  <c r="Q375" i="7"/>
  <c r="P375" i="7"/>
  <c r="Q60" i="7"/>
  <c r="Q84" i="7"/>
  <c r="O69" i="7"/>
  <c r="P84" i="7"/>
  <c r="Q178" i="7"/>
  <c r="O177" i="7"/>
  <c r="P178" i="7"/>
  <c r="K207" i="7"/>
  <c r="I206" i="7"/>
  <c r="J265" i="7"/>
  <c r="J264" i="7" s="1"/>
  <c r="J376" i="7"/>
  <c r="H380" i="7"/>
  <c r="Q87" i="7"/>
  <c r="O72" i="7"/>
  <c r="P87" i="7"/>
  <c r="Q171" i="7"/>
  <c r="P171" i="7"/>
  <c r="Q415" i="7"/>
  <c r="O414" i="7"/>
  <c r="P415" i="7"/>
  <c r="Q296" i="7"/>
  <c r="O263" i="7"/>
  <c r="P296" i="7"/>
  <c r="K379" i="7"/>
  <c r="J379" i="7"/>
  <c r="Q168" i="7"/>
  <c r="P168" i="7"/>
  <c r="P376" i="7"/>
  <c r="L380" i="7"/>
  <c r="J161" i="7"/>
  <c r="P167" i="7"/>
  <c r="Q166" i="7"/>
  <c r="O165" i="7"/>
  <c r="P165" i="7" s="1"/>
  <c r="K265" i="7"/>
  <c r="I264" i="7"/>
  <c r="J322" i="7"/>
  <c r="J296" i="7" s="1"/>
  <c r="J85" i="7" s="1"/>
  <c r="J70" i="7" s="1"/>
  <c r="K332" i="7"/>
  <c r="I170" i="7"/>
  <c r="I88" i="7"/>
  <c r="Q96" i="7"/>
  <c r="O75" i="7"/>
  <c r="P96" i="7"/>
  <c r="Q394" i="7"/>
  <c r="O95" i="7"/>
  <c r="P394" i="7"/>
  <c r="Q100" i="7"/>
  <c r="O99" i="7"/>
  <c r="P100" i="7"/>
  <c r="L383" i="6"/>
  <c r="J448" i="6"/>
  <c r="Q388" i="6"/>
  <c r="P388" i="6"/>
  <c r="N450" i="6"/>
  <c r="N447" i="6" s="1"/>
  <c r="N381" i="6"/>
  <c r="H450" i="6"/>
  <c r="H381" i="6"/>
  <c r="M172" i="6"/>
  <c r="M97" i="6"/>
  <c r="M76" i="6" s="1"/>
  <c r="J333" i="6"/>
  <c r="J91" i="6"/>
  <c r="K326" i="6"/>
  <c r="I379" i="6"/>
  <c r="J326" i="6"/>
  <c r="Q379" i="6"/>
  <c r="K307" i="6"/>
  <c r="J307" i="6"/>
  <c r="K305" i="6"/>
  <c r="J305" i="6"/>
  <c r="K302" i="6"/>
  <c r="J302" i="6"/>
  <c r="K300" i="6"/>
  <c r="J300" i="6"/>
  <c r="I297" i="6"/>
  <c r="K400" i="6"/>
  <c r="I171" i="6"/>
  <c r="I96" i="6"/>
  <c r="Q385" i="6"/>
  <c r="O448" i="6"/>
  <c r="K385" i="6"/>
  <c r="I384" i="6"/>
  <c r="P385" i="6"/>
  <c r="Q370" i="6"/>
  <c r="O369" i="6"/>
  <c r="Q377" i="6"/>
  <c r="O376" i="6"/>
  <c r="Q376" i="6" s="1"/>
  <c r="K361" i="6"/>
  <c r="I104" i="6"/>
  <c r="J339" i="6"/>
  <c r="K325" i="6"/>
  <c r="I322" i="6"/>
  <c r="K322" i="6" s="1"/>
  <c r="J325" i="6"/>
  <c r="J322" i="6" s="1"/>
  <c r="P322" i="6"/>
  <c r="Q322" i="6"/>
  <c r="M263" i="6"/>
  <c r="M262" i="6" s="1"/>
  <c r="M380" i="6" s="1"/>
  <c r="M378" i="6" s="1"/>
  <c r="K280" i="6"/>
  <c r="J280" i="6"/>
  <c r="J265" i="6" s="1"/>
  <c r="O105" i="6"/>
  <c r="O249" i="6"/>
  <c r="M104" i="6"/>
  <c r="M175" i="6"/>
  <c r="M174" i="6" s="1"/>
  <c r="J90" i="6"/>
  <c r="J89" i="6" s="1"/>
  <c r="K216" i="6"/>
  <c r="J216" i="6"/>
  <c r="N165" i="6"/>
  <c r="N164" i="6" s="1"/>
  <c r="Q171" i="6"/>
  <c r="Q160" i="6"/>
  <c r="L85" i="6"/>
  <c r="M111" i="6"/>
  <c r="M110" i="6" s="1"/>
  <c r="M166" i="6"/>
  <c r="M165" i="6" s="1"/>
  <c r="M164" i="6" s="1"/>
  <c r="M84" i="6"/>
  <c r="I452" i="6"/>
  <c r="I455" i="6" s="1"/>
  <c r="I163" i="6"/>
  <c r="H79" i="6"/>
  <c r="K79" i="6" s="1"/>
  <c r="K80" i="6"/>
  <c r="Q96" i="6"/>
  <c r="O75" i="6"/>
  <c r="H85" i="6"/>
  <c r="H70" i="6" s="1"/>
  <c r="M177" i="6"/>
  <c r="M261" i="6" s="1"/>
  <c r="K87" i="6"/>
  <c r="Q27" i="6"/>
  <c r="O26" i="6"/>
  <c r="P391" i="6"/>
  <c r="N452" i="6"/>
  <c r="N455" i="6" s="1"/>
  <c r="N163" i="6"/>
  <c r="N161" i="6" s="1"/>
  <c r="P48" i="6"/>
  <c r="P34" i="6"/>
  <c r="P27" i="6"/>
  <c r="Q416" i="6"/>
  <c r="O415" i="6"/>
  <c r="O100" i="6"/>
  <c r="Q398" i="6"/>
  <c r="P398" i="6"/>
  <c r="L95" i="6"/>
  <c r="P376" i="6"/>
  <c r="Q395" i="6"/>
  <c r="O394" i="6"/>
  <c r="J384" i="6"/>
  <c r="J383" i="6" s="1"/>
  <c r="J449" i="6"/>
  <c r="Q333" i="6"/>
  <c r="O332" i="6"/>
  <c r="P333" i="6"/>
  <c r="I375" i="6"/>
  <c r="K375" i="6" s="1"/>
  <c r="K333" i="6"/>
  <c r="I332" i="6"/>
  <c r="K314" i="6"/>
  <c r="I313" i="6"/>
  <c r="J314" i="6"/>
  <c r="Q289" i="6"/>
  <c r="P289" i="6"/>
  <c r="P431" i="6"/>
  <c r="M384" i="6"/>
  <c r="M383" i="6" s="1"/>
  <c r="M85" i="6"/>
  <c r="M70" i="6" s="1"/>
  <c r="P379" i="6"/>
  <c r="O329" i="6"/>
  <c r="P330" i="6"/>
  <c r="K295" i="6"/>
  <c r="I289" i="6"/>
  <c r="J295" i="6"/>
  <c r="Q265" i="6"/>
  <c r="O264" i="6"/>
  <c r="K265" i="6"/>
  <c r="I264" i="6"/>
  <c r="P109" i="6"/>
  <c r="O81" i="6"/>
  <c r="O237" i="6"/>
  <c r="P238" i="6"/>
  <c r="J87" i="6"/>
  <c r="J72" i="6" s="1"/>
  <c r="K217" i="6"/>
  <c r="J217" i="6"/>
  <c r="K215" i="6"/>
  <c r="J215" i="6"/>
  <c r="J207" i="6" s="1"/>
  <c r="J206" i="6" s="1"/>
  <c r="Q207" i="6"/>
  <c r="O206" i="6"/>
  <c r="O179" i="6"/>
  <c r="P180" i="6"/>
  <c r="L177" i="6"/>
  <c r="Q162" i="6"/>
  <c r="O139" i="6"/>
  <c r="P140" i="6"/>
  <c r="L110" i="6"/>
  <c r="K376" i="6"/>
  <c r="P338" i="6"/>
  <c r="L98" i="6"/>
  <c r="L337" i="6"/>
  <c r="O338" i="6"/>
  <c r="K338" i="6"/>
  <c r="I337" i="6"/>
  <c r="I98" i="6"/>
  <c r="H337" i="6"/>
  <c r="H98" i="6"/>
  <c r="J338" i="6"/>
  <c r="K306" i="6"/>
  <c r="J306" i="6"/>
  <c r="O296" i="6"/>
  <c r="Q297" i="6"/>
  <c r="K301" i="6"/>
  <c r="J301" i="6"/>
  <c r="P297" i="6"/>
  <c r="J259" i="6"/>
  <c r="P250" i="6"/>
  <c r="H175" i="6"/>
  <c r="J249" i="6"/>
  <c r="H104" i="6"/>
  <c r="Q235" i="6"/>
  <c r="P235" i="6"/>
  <c r="O169" i="6"/>
  <c r="O87" i="6"/>
  <c r="I207" i="6"/>
  <c r="L167" i="6"/>
  <c r="P206" i="6"/>
  <c r="H177" i="6"/>
  <c r="H261" i="6" s="1"/>
  <c r="J179" i="6"/>
  <c r="N261" i="6"/>
  <c r="P162" i="6"/>
  <c r="O112" i="6"/>
  <c r="H111" i="6"/>
  <c r="H84" i="6"/>
  <c r="K102" i="6"/>
  <c r="I77" i="6"/>
  <c r="K77" i="6" s="1"/>
  <c r="L73" i="6"/>
  <c r="L79" i="6"/>
  <c r="K72" i="6"/>
  <c r="J111" i="6"/>
  <c r="J110" i="6" s="1"/>
  <c r="Q42" i="6"/>
  <c r="O41" i="6"/>
  <c r="Q31" i="6"/>
  <c r="O30" i="6"/>
  <c r="Q20" i="6"/>
  <c r="O19" i="6"/>
  <c r="Q14" i="6"/>
  <c r="O13" i="6"/>
  <c r="P265" i="6"/>
  <c r="K160" i="6"/>
  <c r="N83" i="6"/>
  <c r="N82" i="6" s="1"/>
  <c r="N69" i="6"/>
  <c r="N68" i="6" s="1"/>
  <c r="N67" i="6" s="1"/>
  <c r="P96" i="6"/>
  <c r="P58" i="6"/>
  <c r="K60" i="6"/>
  <c r="K10" i="6"/>
  <c r="I9" i="6"/>
  <c r="P31" i="6"/>
  <c r="P42" i="6"/>
  <c r="P14" i="6"/>
  <c r="O60" i="6"/>
  <c r="Q95" i="7" l="1"/>
  <c r="O74" i="7"/>
  <c r="P95" i="7"/>
  <c r="K170" i="7"/>
  <c r="J170" i="7"/>
  <c r="Q72" i="7"/>
  <c r="P72" i="7"/>
  <c r="H378" i="7"/>
  <c r="J263" i="7"/>
  <c r="J262" i="7" s="1"/>
  <c r="J84" i="7"/>
  <c r="O261" i="7"/>
  <c r="Q177" i="7"/>
  <c r="P177" i="7"/>
  <c r="Q88" i="7"/>
  <c r="O73" i="7"/>
  <c r="P88" i="7"/>
  <c r="Q71" i="7"/>
  <c r="P71" i="7"/>
  <c r="Q99" i="7"/>
  <c r="P99" i="7"/>
  <c r="Q75" i="7"/>
  <c r="P75" i="7"/>
  <c r="K88" i="7"/>
  <c r="I73" i="7"/>
  <c r="K73" i="7" s="1"/>
  <c r="K264" i="7"/>
  <c r="I263" i="7"/>
  <c r="I166" i="7"/>
  <c r="I84" i="7"/>
  <c r="Q165" i="7"/>
  <c r="O164" i="7"/>
  <c r="Q164" i="7" s="1"/>
  <c r="L378" i="7"/>
  <c r="Q263" i="7"/>
  <c r="O262" i="7"/>
  <c r="P263" i="7"/>
  <c r="Q414" i="7"/>
  <c r="O97" i="7"/>
  <c r="P414" i="7"/>
  <c r="O449" i="7"/>
  <c r="O384" i="7"/>
  <c r="I178" i="7"/>
  <c r="I167" i="7"/>
  <c r="K206" i="7"/>
  <c r="I85" i="7"/>
  <c r="Q69" i="7"/>
  <c r="P69" i="7"/>
  <c r="Q170" i="7"/>
  <c r="P170" i="7"/>
  <c r="Q70" i="7"/>
  <c r="P70" i="7"/>
  <c r="P164" i="7"/>
  <c r="Q60" i="6"/>
  <c r="P60" i="6"/>
  <c r="N451" i="6"/>
  <c r="N454" i="6" s="1"/>
  <c r="N453" i="6"/>
  <c r="H110" i="6"/>
  <c r="K111" i="6"/>
  <c r="J178" i="6"/>
  <c r="J177" i="6" s="1"/>
  <c r="K207" i="6"/>
  <c r="I206" i="6"/>
  <c r="Q169" i="6"/>
  <c r="P169" i="6"/>
  <c r="Q296" i="6"/>
  <c r="P296" i="6"/>
  <c r="K98" i="6"/>
  <c r="L97" i="6"/>
  <c r="L172" i="6"/>
  <c r="L263" i="6"/>
  <c r="L452" i="6"/>
  <c r="L455" i="6" s="1"/>
  <c r="L163" i="6"/>
  <c r="L261" i="6"/>
  <c r="Q206" i="6"/>
  <c r="O167" i="6"/>
  <c r="Q167" i="6" s="1"/>
  <c r="O260" i="6"/>
  <c r="P237" i="6"/>
  <c r="O170" i="6"/>
  <c r="O90" i="6"/>
  <c r="O88" i="6"/>
  <c r="Q81" i="6"/>
  <c r="P81" i="6"/>
  <c r="K264" i="6"/>
  <c r="I84" i="6"/>
  <c r="I166" i="6"/>
  <c r="Q264" i="6"/>
  <c r="P264" i="6"/>
  <c r="P329" i="6"/>
  <c r="O86" i="6"/>
  <c r="O168" i="6"/>
  <c r="M450" i="6"/>
  <c r="M447" i="6" s="1"/>
  <c r="M381" i="6"/>
  <c r="Q332" i="6"/>
  <c r="P332" i="6"/>
  <c r="L74" i="6"/>
  <c r="Q415" i="6"/>
  <c r="O414" i="6"/>
  <c r="P415" i="6"/>
  <c r="Q26" i="6"/>
  <c r="O25" i="6"/>
  <c r="P26" i="6"/>
  <c r="Q75" i="6"/>
  <c r="P75" i="6"/>
  <c r="L70" i="6"/>
  <c r="L83" i="6"/>
  <c r="Q105" i="6"/>
  <c r="O80" i="6"/>
  <c r="P105" i="6"/>
  <c r="Q369" i="6"/>
  <c r="O106" i="6"/>
  <c r="P369" i="6"/>
  <c r="K171" i="6"/>
  <c r="J171" i="6"/>
  <c r="K297" i="6"/>
  <c r="I296" i="6"/>
  <c r="K296" i="6" s="1"/>
  <c r="K379" i="6"/>
  <c r="J379" i="6"/>
  <c r="J375" i="6"/>
  <c r="J332" i="6"/>
  <c r="J88" i="6" s="1"/>
  <c r="J73" i="6" s="1"/>
  <c r="H447" i="6"/>
  <c r="P448" i="6"/>
  <c r="L450" i="6"/>
  <c r="L447" i="6" s="1"/>
  <c r="L381" i="6"/>
  <c r="Q13" i="6"/>
  <c r="O10" i="6"/>
  <c r="P13" i="6"/>
  <c r="Q19" i="6"/>
  <c r="P19" i="6"/>
  <c r="Q30" i="6"/>
  <c r="P30" i="6"/>
  <c r="Q41" i="6"/>
  <c r="P41" i="6"/>
  <c r="H69" i="6"/>
  <c r="Q112" i="6"/>
  <c r="O111" i="6"/>
  <c r="O84" i="6"/>
  <c r="P112" i="6"/>
  <c r="P167" i="6"/>
  <c r="Q87" i="6"/>
  <c r="O72" i="6"/>
  <c r="P87" i="6"/>
  <c r="J175" i="6"/>
  <c r="J80" i="6" s="1"/>
  <c r="J79" i="6" s="1"/>
  <c r="H174" i="6"/>
  <c r="K175" i="6"/>
  <c r="J337" i="6"/>
  <c r="J97" i="6" s="1"/>
  <c r="J76" i="6" s="1"/>
  <c r="J98" i="6"/>
  <c r="H97" i="6"/>
  <c r="H76" i="6" s="1"/>
  <c r="H172" i="6"/>
  <c r="K337" i="6"/>
  <c r="I172" i="6"/>
  <c r="K172" i="6" s="1"/>
  <c r="I97" i="6"/>
  <c r="Q338" i="6"/>
  <c r="O337" i="6"/>
  <c r="O98" i="6"/>
  <c r="Q98" i="6" s="1"/>
  <c r="P98" i="6"/>
  <c r="O85" i="6"/>
  <c r="O166" i="6"/>
  <c r="O178" i="6"/>
  <c r="P179" i="6"/>
  <c r="K289" i="6"/>
  <c r="J289" i="6"/>
  <c r="J264" i="6" s="1"/>
  <c r="K313" i="6"/>
  <c r="J313" i="6"/>
  <c r="K332" i="6"/>
  <c r="I88" i="6"/>
  <c r="I170" i="6"/>
  <c r="O375" i="6"/>
  <c r="Q394" i="6"/>
  <c r="O95" i="6"/>
  <c r="P394" i="6"/>
  <c r="Q100" i="6"/>
  <c r="O99" i="6"/>
  <c r="P100" i="6"/>
  <c r="H263" i="6"/>
  <c r="H262" i="6" s="1"/>
  <c r="H380" i="6" s="1"/>
  <c r="I161" i="6"/>
  <c r="M69" i="6"/>
  <c r="M68" i="6" s="1"/>
  <c r="M67" i="6" s="1"/>
  <c r="M83" i="6"/>
  <c r="M82" i="6" s="1"/>
  <c r="M452" i="6"/>
  <c r="M455" i="6" s="1"/>
  <c r="M163" i="6"/>
  <c r="M161" i="6" s="1"/>
  <c r="P139" i="6"/>
  <c r="O104" i="6"/>
  <c r="O175" i="6"/>
  <c r="P249" i="6"/>
  <c r="K104" i="6"/>
  <c r="L165" i="6"/>
  <c r="I383" i="6"/>
  <c r="K384" i="6"/>
  <c r="K96" i="6"/>
  <c r="I75" i="6"/>
  <c r="K75" i="6" s="1"/>
  <c r="J297" i="6"/>
  <c r="J296" i="6" s="1"/>
  <c r="J85" i="6" s="1"/>
  <c r="J70" i="6" s="1"/>
  <c r="K85" i="7" l="1"/>
  <c r="I70" i="7"/>
  <c r="K70" i="7" s="1"/>
  <c r="K167" i="7"/>
  <c r="J167" i="7"/>
  <c r="Q384" i="7"/>
  <c r="O383" i="7"/>
  <c r="P384" i="7"/>
  <c r="O380" i="7"/>
  <c r="Q262" i="7"/>
  <c r="P262" i="7"/>
  <c r="K84" i="7"/>
  <c r="I83" i="7"/>
  <c r="I69" i="7"/>
  <c r="K263" i="7"/>
  <c r="I262" i="7"/>
  <c r="Q261" i="7"/>
  <c r="P261" i="7"/>
  <c r="Q74" i="7"/>
  <c r="P74" i="7"/>
  <c r="K178" i="7"/>
  <c r="I177" i="7"/>
  <c r="P449" i="7"/>
  <c r="Q97" i="7"/>
  <c r="O76" i="7"/>
  <c r="P97" i="7"/>
  <c r="K166" i="7"/>
  <c r="I165" i="7"/>
  <c r="J166" i="7"/>
  <c r="J165" i="7" s="1"/>
  <c r="Q73" i="7"/>
  <c r="P73" i="7"/>
  <c r="O83" i="7"/>
  <c r="J69" i="7"/>
  <c r="J68" i="7" s="1"/>
  <c r="J67" i="7" s="1"/>
  <c r="J83" i="7"/>
  <c r="J82" i="7" s="1"/>
  <c r="J263" i="6"/>
  <c r="J262" i="6" s="1"/>
  <c r="J84" i="6"/>
  <c r="I450" i="6"/>
  <c r="K383" i="6"/>
  <c r="I381" i="6"/>
  <c r="Q175" i="6"/>
  <c r="O174" i="6"/>
  <c r="P175" i="6"/>
  <c r="Q95" i="6"/>
  <c r="O74" i="6"/>
  <c r="Q74" i="6" s="1"/>
  <c r="Q375" i="6"/>
  <c r="P375" i="6"/>
  <c r="K88" i="6"/>
  <c r="I73" i="6"/>
  <c r="K73" i="6" s="1"/>
  <c r="Q166" i="6"/>
  <c r="O165" i="6"/>
  <c r="P166" i="6"/>
  <c r="Q337" i="6"/>
  <c r="O172" i="6"/>
  <c r="Q172" i="6" s="1"/>
  <c r="O97" i="6"/>
  <c r="K97" i="6"/>
  <c r="I76" i="6"/>
  <c r="K76" i="6" s="1"/>
  <c r="J174" i="6"/>
  <c r="K174" i="6"/>
  <c r="O69" i="6"/>
  <c r="Q84" i="6"/>
  <c r="O83" i="6"/>
  <c r="P84" i="6"/>
  <c r="H83" i="6"/>
  <c r="H82" i="6" s="1"/>
  <c r="Q10" i="6"/>
  <c r="O9" i="6"/>
  <c r="P10" i="6"/>
  <c r="P9" i="6" s="1"/>
  <c r="Q106" i="6"/>
  <c r="P106" i="6"/>
  <c r="Q414" i="6"/>
  <c r="P414" i="6"/>
  <c r="O449" i="6"/>
  <c r="P74" i="6"/>
  <c r="Q168" i="6"/>
  <c r="P168" i="6"/>
  <c r="O263" i="6"/>
  <c r="K166" i="6"/>
  <c r="J166" i="6"/>
  <c r="I263" i="6"/>
  <c r="Q88" i="6"/>
  <c r="O73" i="6"/>
  <c r="P88" i="6"/>
  <c r="Q170" i="6"/>
  <c r="P170" i="6"/>
  <c r="Q260" i="6"/>
  <c r="O259" i="6"/>
  <c r="P260" i="6"/>
  <c r="L161" i="6"/>
  <c r="L262" i="6"/>
  <c r="P263" i="6"/>
  <c r="P97" i="6"/>
  <c r="L76" i="6"/>
  <c r="H452" i="6"/>
  <c r="H163" i="6"/>
  <c r="K110" i="6"/>
  <c r="P165" i="6"/>
  <c r="L164" i="6"/>
  <c r="Q104" i="6"/>
  <c r="P104" i="6"/>
  <c r="M451" i="6"/>
  <c r="M454" i="6" s="1"/>
  <c r="M453" i="6"/>
  <c r="H378" i="6"/>
  <c r="Q99" i="6"/>
  <c r="P99" i="6"/>
  <c r="K170" i="6"/>
  <c r="J170" i="6"/>
  <c r="Q178" i="6"/>
  <c r="O177" i="6"/>
  <c r="P178" i="6"/>
  <c r="O70" i="6"/>
  <c r="Q70" i="6" s="1"/>
  <c r="Q85" i="6"/>
  <c r="J172" i="6"/>
  <c r="H165" i="6"/>
  <c r="H164" i="6" s="1"/>
  <c r="Q72" i="6"/>
  <c r="P72" i="6"/>
  <c r="Q111" i="6"/>
  <c r="O110" i="6"/>
  <c r="P111" i="6"/>
  <c r="H68" i="6"/>
  <c r="H67" i="6" s="1"/>
  <c r="O79" i="6"/>
  <c r="Q80" i="6"/>
  <c r="P80" i="6"/>
  <c r="P83" i="6"/>
  <c r="L82" i="6"/>
  <c r="P85" i="6"/>
  <c r="Q25" i="6"/>
  <c r="P25" i="6"/>
  <c r="P95" i="6"/>
  <c r="Q86" i="6"/>
  <c r="O71" i="6"/>
  <c r="P86" i="6"/>
  <c r="I69" i="6"/>
  <c r="K84" i="6"/>
  <c r="Q90" i="6"/>
  <c r="O89" i="6"/>
  <c r="P90" i="6"/>
  <c r="P172" i="6"/>
  <c r="P337" i="6"/>
  <c r="K206" i="6"/>
  <c r="I167" i="6"/>
  <c r="I85" i="6"/>
  <c r="I83" i="6" s="1"/>
  <c r="I178" i="6"/>
  <c r="O384" i="6"/>
  <c r="Q76" i="7" l="1"/>
  <c r="P76" i="7"/>
  <c r="O68" i="7"/>
  <c r="I261" i="7"/>
  <c r="K177" i="7"/>
  <c r="I380" i="7"/>
  <c r="K262" i="7"/>
  <c r="K69" i="7"/>
  <c r="I68" i="7"/>
  <c r="Q380" i="7"/>
  <c r="O378" i="7"/>
  <c r="P380" i="7"/>
  <c r="O450" i="7"/>
  <c r="Q383" i="7"/>
  <c r="O381" i="7"/>
  <c r="P383" i="7"/>
  <c r="Q83" i="7"/>
  <c r="O82" i="7"/>
  <c r="P83" i="7"/>
  <c r="K165" i="7"/>
  <c r="I164" i="7"/>
  <c r="K83" i="7"/>
  <c r="I82" i="7"/>
  <c r="K83" i="6"/>
  <c r="I82" i="6"/>
  <c r="K178" i="6"/>
  <c r="I177" i="6"/>
  <c r="K167" i="6"/>
  <c r="J167" i="6"/>
  <c r="Q89" i="6"/>
  <c r="P89" i="6"/>
  <c r="K69" i="6"/>
  <c r="Q71" i="6"/>
  <c r="P71" i="6"/>
  <c r="L451" i="6"/>
  <c r="L454" i="6" s="1"/>
  <c r="L453" i="6"/>
  <c r="Q79" i="6"/>
  <c r="P79" i="6"/>
  <c r="O261" i="6"/>
  <c r="Q177" i="6"/>
  <c r="P177" i="6"/>
  <c r="J163" i="6"/>
  <c r="H161" i="6"/>
  <c r="K163" i="6"/>
  <c r="Q73" i="6"/>
  <c r="P73" i="6"/>
  <c r="K263" i="6"/>
  <c r="I262" i="6"/>
  <c r="I165" i="6"/>
  <c r="Q263" i="6"/>
  <c r="O262" i="6"/>
  <c r="P449" i="6"/>
  <c r="P70" i="6"/>
  <c r="Q97" i="6"/>
  <c r="O76" i="6"/>
  <c r="Q76" i="6" s="1"/>
  <c r="Q165" i="6"/>
  <c r="O164" i="6"/>
  <c r="Q164" i="6" s="1"/>
  <c r="J83" i="6"/>
  <c r="J82" i="6" s="1"/>
  <c r="J69" i="6"/>
  <c r="J68" i="6" s="1"/>
  <c r="J67" i="6" s="1"/>
  <c r="Q384" i="6"/>
  <c r="O383" i="6"/>
  <c r="P384" i="6"/>
  <c r="I70" i="6"/>
  <c r="K70" i="6" s="1"/>
  <c r="K85" i="6"/>
  <c r="O452" i="6"/>
  <c r="O455" i="6" s="1"/>
  <c r="O163" i="6"/>
  <c r="Q110" i="6"/>
  <c r="P110" i="6"/>
  <c r="P164" i="6"/>
  <c r="P452" i="6"/>
  <c r="J452" i="6"/>
  <c r="H455" i="6"/>
  <c r="L380" i="6"/>
  <c r="P262" i="6"/>
  <c r="Q259" i="6"/>
  <c r="P259" i="6"/>
  <c r="J165" i="6"/>
  <c r="L68" i="6"/>
  <c r="H451" i="6"/>
  <c r="H453" i="6"/>
  <c r="Q83" i="6"/>
  <c r="O82" i="6"/>
  <c r="P82" i="6" s="1"/>
  <c r="Q69" i="6"/>
  <c r="O68" i="6"/>
  <c r="P69" i="6"/>
  <c r="Q174" i="6"/>
  <c r="P174" i="6"/>
  <c r="K381" i="6"/>
  <c r="J381" i="6"/>
  <c r="I447" i="6"/>
  <c r="J447" i="6" s="1"/>
  <c r="J450" i="6"/>
  <c r="O451" i="7" l="1"/>
  <c r="Q82" i="7"/>
  <c r="P82" i="7"/>
  <c r="O453" i="7"/>
  <c r="P453" i="7" s="1"/>
  <c r="K380" i="7"/>
  <c r="I378" i="7"/>
  <c r="J380" i="7"/>
  <c r="K261" i="7"/>
  <c r="J261" i="7"/>
  <c r="I451" i="7"/>
  <c r="K82" i="7"/>
  <c r="I453" i="7"/>
  <c r="J453" i="7" s="1"/>
  <c r="K164" i="7"/>
  <c r="J164" i="7"/>
  <c r="Q381" i="7"/>
  <c r="P381" i="7"/>
  <c r="P450" i="7"/>
  <c r="O447" i="7"/>
  <c r="P447" i="7" s="1"/>
  <c r="Q378" i="7"/>
  <c r="P378" i="7"/>
  <c r="K68" i="7"/>
  <c r="I67" i="7"/>
  <c r="K67" i="7" s="1"/>
  <c r="Q68" i="7"/>
  <c r="O67" i="7"/>
  <c r="P68" i="7"/>
  <c r="H454" i="6"/>
  <c r="L67" i="6"/>
  <c r="P68" i="6"/>
  <c r="P455" i="6"/>
  <c r="J455" i="6"/>
  <c r="O450" i="6"/>
  <c r="O381" i="6"/>
  <c r="Q383" i="6"/>
  <c r="P383" i="6"/>
  <c r="I380" i="6"/>
  <c r="K262" i="6"/>
  <c r="Q261" i="6"/>
  <c r="P261" i="6"/>
  <c r="I68" i="6"/>
  <c r="I261" i="6"/>
  <c r="K177" i="6"/>
  <c r="I451" i="6"/>
  <c r="I454" i="6" s="1"/>
  <c r="K82" i="6"/>
  <c r="I453" i="6"/>
  <c r="Q68" i="6"/>
  <c r="O67" i="6"/>
  <c r="Q67" i="6" s="1"/>
  <c r="O451" i="6"/>
  <c r="O454" i="6" s="1"/>
  <c r="Q82" i="6"/>
  <c r="J453" i="6"/>
  <c r="O453" i="6"/>
  <c r="P453" i="6" s="1"/>
  <c r="L378" i="6"/>
  <c r="Q163" i="6"/>
  <c r="O161" i="6"/>
  <c r="P163" i="6"/>
  <c r="O380" i="6"/>
  <c r="Q262" i="6"/>
  <c r="K165" i="6"/>
  <c r="I164" i="6"/>
  <c r="P76" i="6"/>
  <c r="J161" i="6"/>
  <c r="K161" i="6"/>
  <c r="Q67" i="7" l="1"/>
  <c r="P67" i="7"/>
  <c r="I454" i="7"/>
  <c r="J454" i="7" s="1"/>
  <c r="J451" i="7"/>
  <c r="K378" i="7"/>
  <c r="J378" i="7"/>
  <c r="P451" i="7"/>
  <c r="O454" i="7"/>
  <c r="P454" i="7" s="1"/>
  <c r="Q380" i="6"/>
  <c r="O378" i="6"/>
  <c r="Q378" i="6" s="1"/>
  <c r="Q161" i="6"/>
  <c r="P161" i="6"/>
  <c r="K68" i="6"/>
  <c r="I67" i="6"/>
  <c r="K67" i="6" s="1"/>
  <c r="K380" i="6"/>
  <c r="I378" i="6"/>
  <c r="J380" i="6"/>
  <c r="P450" i="6"/>
  <c r="O447" i="6"/>
  <c r="P447" i="6" s="1"/>
  <c r="P67" i="6"/>
  <c r="J451" i="6"/>
  <c r="K164" i="6"/>
  <c r="J164" i="6"/>
  <c r="P380" i="6"/>
  <c r="K261" i="6"/>
  <c r="J261" i="6"/>
  <c r="Q381" i="6"/>
  <c r="P381" i="6"/>
  <c r="P454" i="6"/>
  <c r="J454" i="6"/>
  <c r="P451" i="6"/>
  <c r="K378" i="6" l="1"/>
  <c r="J378" i="6"/>
  <c r="P378" i="6"/>
  <c r="P446" i="5" l="1"/>
  <c r="J446" i="5"/>
  <c r="O445" i="5"/>
  <c r="P445" i="5" s="1"/>
  <c r="J445" i="5"/>
  <c r="O444" i="5"/>
  <c r="J444" i="5"/>
  <c r="O443" i="5"/>
  <c r="J443" i="5"/>
  <c r="P442" i="5"/>
  <c r="O442" i="5"/>
  <c r="N442" i="5"/>
  <c r="M442" i="5"/>
  <c r="L442" i="5"/>
  <c r="I442" i="5"/>
  <c r="K442" i="5" s="1"/>
  <c r="H442" i="5"/>
  <c r="J442" i="5" s="1"/>
  <c r="O441" i="5"/>
  <c r="Q441" i="5" s="1"/>
  <c r="J441" i="5"/>
  <c r="O440" i="5"/>
  <c r="P440" i="5" s="1"/>
  <c r="J440" i="5"/>
  <c r="O438" i="5"/>
  <c r="P438" i="5" s="1"/>
  <c r="I438" i="5"/>
  <c r="J438" i="5" s="1"/>
  <c r="O437" i="5"/>
  <c r="P437" i="5" s="1"/>
  <c r="I437" i="5"/>
  <c r="J437" i="5" s="1"/>
  <c r="O436" i="5"/>
  <c r="P436" i="5" s="1"/>
  <c r="J436" i="5"/>
  <c r="I436" i="5"/>
  <c r="P435" i="5"/>
  <c r="O435" i="5"/>
  <c r="J435" i="5"/>
  <c r="O434" i="5"/>
  <c r="P434" i="5" s="1"/>
  <c r="J434" i="5"/>
  <c r="P433" i="5"/>
  <c r="O433" i="5"/>
  <c r="J433" i="5"/>
  <c r="O432" i="5"/>
  <c r="P432" i="5" s="1"/>
  <c r="J432" i="5"/>
  <c r="N431" i="5"/>
  <c r="M431" i="5"/>
  <c r="L431" i="5"/>
  <c r="I431" i="5"/>
  <c r="H431" i="5"/>
  <c r="J431" i="5" s="1"/>
  <c r="O430" i="5"/>
  <c r="P430" i="5" s="1"/>
  <c r="J430" i="5"/>
  <c r="I430" i="5"/>
  <c r="O429" i="5"/>
  <c r="N429" i="5"/>
  <c r="M429" i="5"/>
  <c r="L429" i="5"/>
  <c r="P429" i="5" s="1"/>
  <c r="I429" i="5"/>
  <c r="H429" i="5"/>
  <c r="J429" i="5" s="1"/>
  <c r="P428" i="5"/>
  <c r="O428" i="5"/>
  <c r="J428" i="5"/>
  <c r="O427" i="5"/>
  <c r="N427" i="5"/>
  <c r="M427" i="5"/>
  <c r="L427" i="5"/>
  <c r="P427" i="5" s="1"/>
  <c r="I427" i="5"/>
  <c r="H427" i="5"/>
  <c r="J427" i="5" s="1"/>
  <c r="O426" i="5"/>
  <c r="P426" i="5" s="1"/>
  <c r="J426" i="5"/>
  <c r="P425" i="5"/>
  <c r="O425" i="5"/>
  <c r="J425" i="5"/>
  <c r="O424" i="5"/>
  <c r="P424" i="5" s="1"/>
  <c r="J424" i="5"/>
  <c r="N423" i="5"/>
  <c r="M423" i="5"/>
  <c r="O423" i="5" s="1"/>
  <c r="L423" i="5"/>
  <c r="I423" i="5"/>
  <c r="H423" i="5"/>
  <c r="J423" i="5" s="1"/>
  <c r="P422" i="5"/>
  <c r="O422" i="5"/>
  <c r="J422" i="5"/>
  <c r="O421" i="5"/>
  <c r="P421" i="5" s="1"/>
  <c r="J421" i="5"/>
  <c r="P420" i="5"/>
  <c r="O420" i="5"/>
  <c r="J420" i="5"/>
  <c r="O419" i="5"/>
  <c r="P419" i="5" s="1"/>
  <c r="J419" i="5"/>
  <c r="P418" i="5"/>
  <c r="O418" i="5"/>
  <c r="J418" i="5"/>
  <c r="O417" i="5"/>
  <c r="N417" i="5"/>
  <c r="M417" i="5"/>
  <c r="L417" i="5"/>
  <c r="P417" i="5" s="1"/>
  <c r="I417" i="5"/>
  <c r="H417" i="5"/>
  <c r="J417" i="5" s="1"/>
  <c r="N416" i="5"/>
  <c r="M416" i="5"/>
  <c r="L416" i="5"/>
  <c r="I416" i="5"/>
  <c r="K416" i="5" s="1"/>
  <c r="H416" i="5"/>
  <c r="J416" i="5" s="1"/>
  <c r="N415" i="5"/>
  <c r="M415" i="5"/>
  <c r="L415" i="5"/>
  <c r="I415" i="5"/>
  <c r="K415" i="5" s="1"/>
  <c r="H415" i="5"/>
  <c r="J415" i="5" s="1"/>
  <c r="N414" i="5"/>
  <c r="M414" i="5"/>
  <c r="L414" i="5"/>
  <c r="I414" i="5"/>
  <c r="K414" i="5" s="1"/>
  <c r="H414" i="5"/>
  <c r="J414" i="5" s="1"/>
  <c r="O413" i="5"/>
  <c r="Q413" i="5" s="1"/>
  <c r="K413" i="5"/>
  <c r="J413" i="5"/>
  <c r="Q412" i="5"/>
  <c r="O412" i="5"/>
  <c r="K412" i="5"/>
  <c r="J412" i="5"/>
  <c r="Q411" i="5"/>
  <c r="O411" i="5"/>
  <c r="K411" i="5"/>
  <c r="J411" i="5"/>
  <c r="N410" i="5"/>
  <c r="M410" i="5"/>
  <c r="O410" i="5" s="1"/>
  <c r="Q410" i="5" s="1"/>
  <c r="L410" i="5"/>
  <c r="I410" i="5"/>
  <c r="K410" i="5" s="1"/>
  <c r="H410" i="5"/>
  <c r="J410" i="5" s="1"/>
  <c r="O409" i="5"/>
  <c r="Q409" i="5" s="1"/>
  <c r="K409" i="5"/>
  <c r="J409" i="5"/>
  <c r="Q408" i="5"/>
  <c r="O408" i="5"/>
  <c r="K408" i="5"/>
  <c r="J408" i="5"/>
  <c r="P407" i="5"/>
  <c r="O407" i="5"/>
  <c r="Q407" i="5" s="1"/>
  <c r="N407" i="5"/>
  <c r="M407" i="5"/>
  <c r="L407" i="5"/>
  <c r="I407" i="5"/>
  <c r="K407" i="5" s="1"/>
  <c r="H407" i="5"/>
  <c r="Q406" i="5"/>
  <c r="O406" i="5"/>
  <c r="K406" i="5"/>
  <c r="J406" i="5"/>
  <c r="Q405" i="5"/>
  <c r="O405" i="5"/>
  <c r="K405" i="5"/>
  <c r="J405" i="5"/>
  <c r="P404" i="5"/>
  <c r="O404" i="5"/>
  <c r="Q404" i="5" s="1"/>
  <c r="N404" i="5"/>
  <c r="M404" i="5"/>
  <c r="L404" i="5"/>
  <c r="K404" i="5"/>
  <c r="I404" i="5"/>
  <c r="H404" i="5"/>
  <c r="J404" i="5" s="1"/>
  <c r="Q403" i="5"/>
  <c r="O403" i="5"/>
  <c r="K403" i="5"/>
  <c r="J403" i="5"/>
  <c r="Q402" i="5"/>
  <c r="O402" i="5"/>
  <c r="K402" i="5"/>
  <c r="J402" i="5"/>
  <c r="P401" i="5"/>
  <c r="O401" i="5"/>
  <c r="Q401" i="5" s="1"/>
  <c r="N401" i="5"/>
  <c r="M401" i="5"/>
  <c r="L401" i="5"/>
  <c r="I401" i="5"/>
  <c r="K401" i="5" s="1"/>
  <c r="H401" i="5"/>
  <c r="Q400" i="5"/>
  <c r="O400" i="5"/>
  <c r="N400" i="5"/>
  <c r="M400" i="5"/>
  <c r="L400" i="5"/>
  <c r="P400" i="5" s="1"/>
  <c r="I400" i="5"/>
  <c r="K400" i="5" s="1"/>
  <c r="H400" i="5"/>
  <c r="Q399" i="5"/>
  <c r="O399" i="5"/>
  <c r="K399" i="5"/>
  <c r="J399" i="5"/>
  <c r="N398" i="5"/>
  <c r="M398" i="5"/>
  <c r="L398" i="5"/>
  <c r="I398" i="5"/>
  <c r="H398" i="5"/>
  <c r="J398" i="5" s="1"/>
  <c r="P397" i="5"/>
  <c r="O397" i="5"/>
  <c r="Q397" i="5" s="1"/>
  <c r="K397" i="5"/>
  <c r="J397" i="5"/>
  <c r="O396" i="5"/>
  <c r="K396" i="5"/>
  <c r="J396" i="5"/>
  <c r="N395" i="5"/>
  <c r="N394" i="5" s="1"/>
  <c r="N384" i="5" s="1"/>
  <c r="N383" i="5" s="1"/>
  <c r="M395" i="5"/>
  <c r="L395" i="5"/>
  <c r="I395" i="5"/>
  <c r="K395" i="5" s="1"/>
  <c r="H395" i="5"/>
  <c r="J395" i="5" s="1"/>
  <c r="M394" i="5"/>
  <c r="I394" i="5"/>
  <c r="H394" i="5"/>
  <c r="J394" i="5" s="1"/>
  <c r="P393" i="5"/>
  <c r="O393" i="5"/>
  <c r="Q393" i="5" s="1"/>
  <c r="K393" i="5"/>
  <c r="J393" i="5"/>
  <c r="O392" i="5"/>
  <c r="Q392" i="5" s="1"/>
  <c r="N392" i="5"/>
  <c r="M392" i="5"/>
  <c r="M391" i="5" s="1"/>
  <c r="M384" i="5" s="1"/>
  <c r="M383" i="5" s="1"/>
  <c r="L392" i="5"/>
  <c r="I392" i="5"/>
  <c r="H392" i="5"/>
  <c r="J392" i="5" s="1"/>
  <c r="N391" i="5"/>
  <c r="L391" i="5"/>
  <c r="I391" i="5"/>
  <c r="K391" i="5" s="1"/>
  <c r="H391" i="5"/>
  <c r="J391" i="5" s="1"/>
  <c r="P390" i="5"/>
  <c r="O390" i="5"/>
  <c r="Q390" i="5" s="1"/>
  <c r="K390" i="5"/>
  <c r="J390" i="5"/>
  <c r="O389" i="5"/>
  <c r="P389" i="5" s="1"/>
  <c r="K389" i="5"/>
  <c r="J389" i="5"/>
  <c r="N388" i="5"/>
  <c r="N449" i="5" s="1"/>
  <c r="M388" i="5"/>
  <c r="M449" i="5" s="1"/>
  <c r="L388" i="5"/>
  <c r="L449" i="5" s="1"/>
  <c r="I388" i="5"/>
  <c r="I449" i="5" s="1"/>
  <c r="H388" i="5"/>
  <c r="H449" i="5" s="1"/>
  <c r="P387" i="5"/>
  <c r="O387" i="5"/>
  <c r="Q387" i="5" s="1"/>
  <c r="K387" i="5"/>
  <c r="J387" i="5"/>
  <c r="O386" i="5"/>
  <c r="N386" i="5"/>
  <c r="N448" i="5" s="1"/>
  <c r="M386" i="5"/>
  <c r="L386" i="5"/>
  <c r="L448" i="5" s="1"/>
  <c r="J386" i="5"/>
  <c r="I386" i="5"/>
  <c r="I448" i="5" s="1"/>
  <c r="H386" i="5"/>
  <c r="H448" i="5" s="1"/>
  <c r="O385" i="5"/>
  <c r="Q385" i="5" s="1"/>
  <c r="N385" i="5"/>
  <c r="M385" i="5"/>
  <c r="L385" i="5"/>
  <c r="P385" i="5" s="1"/>
  <c r="J385" i="5"/>
  <c r="I385" i="5"/>
  <c r="K385" i="5" s="1"/>
  <c r="H385" i="5"/>
  <c r="I384" i="5"/>
  <c r="K384" i="5" s="1"/>
  <c r="H384" i="5"/>
  <c r="I383" i="5"/>
  <c r="I450" i="5" s="1"/>
  <c r="H383" i="5"/>
  <c r="H450" i="5" s="1"/>
  <c r="O382" i="5"/>
  <c r="N382" i="5"/>
  <c r="M382" i="5"/>
  <c r="L382" i="5"/>
  <c r="P382" i="5" s="1"/>
  <c r="I382" i="5"/>
  <c r="H382" i="5"/>
  <c r="J382" i="5" s="1"/>
  <c r="I381" i="5"/>
  <c r="K381" i="5" s="1"/>
  <c r="H381" i="5"/>
  <c r="J381" i="5" s="1"/>
  <c r="N379" i="5"/>
  <c r="M379" i="5"/>
  <c r="L379" i="5"/>
  <c r="H379" i="5"/>
  <c r="P374" i="5"/>
  <c r="J374" i="5"/>
  <c r="O373" i="5"/>
  <c r="P373" i="5" s="1"/>
  <c r="J373" i="5"/>
  <c r="O372" i="5"/>
  <c r="Q372" i="5" s="1"/>
  <c r="K372" i="5"/>
  <c r="J372" i="5"/>
  <c r="O371" i="5"/>
  <c r="Q371" i="5" s="1"/>
  <c r="N371" i="5"/>
  <c r="M371" i="5"/>
  <c r="L371" i="5"/>
  <c r="P371" i="5" s="1"/>
  <c r="I371" i="5"/>
  <c r="K371" i="5" s="1"/>
  <c r="H371" i="5"/>
  <c r="J371" i="5" s="1"/>
  <c r="O370" i="5"/>
  <c r="Q370" i="5" s="1"/>
  <c r="N370" i="5"/>
  <c r="M370" i="5"/>
  <c r="L370" i="5"/>
  <c r="P370" i="5" s="1"/>
  <c r="I370" i="5"/>
  <c r="K370" i="5" s="1"/>
  <c r="H370" i="5"/>
  <c r="J370" i="5" s="1"/>
  <c r="O369" i="5"/>
  <c r="Q369" i="5" s="1"/>
  <c r="N369" i="5"/>
  <c r="M369" i="5"/>
  <c r="L369" i="5"/>
  <c r="P369" i="5" s="1"/>
  <c r="I369" i="5"/>
  <c r="K369" i="5" s="1"/>
  <c r="H369" i="5"/>
  <c r="J369" i="5" s="1"/>
  <c r="O368" i="5"/>
  <c r="P368" i="5" s="1"/>
  <c r="K368" i="5"/>
  <c r="J368" i="5"/>
  <c r="P367" i="5"/>
  <c r="O367" i="5"/>
  <c r="Q367" i="5" s="1"/>
  <c r="K367" i="5"/>
  <c r="J367" i="5"/>
  <c r="O366" i="5"/>
  <c r="P366" i="5" s="1"/>
  <c r="K366" i="5"/>
  <c r="J366" i="5"/>
  <c r="O365" i="5"/>
  <c r="Q365" i="5" s="1"/>
  <c r="K365" i="5"/>
  <c r="J365" i="5"/>
  <c r="O364" i="5"/>
  <c r="P364" i="5" s="1"/>
  <c r="K364" i="5"/>
  <c r="J364" i="5"/>
  <c r="O363" i="5"/>
  <c r="Q363" i="5" s="1"/>
  <c r="N363" i="5"/>
  <c r="M363" i="5"/>
  <c r="L363" i="5"/>
  <c r="P363" i="5" s="1"/>
  <c r="I363" i="5"/>
  <c r="K363" i="5" s="1"/>
  <c r="H363" i="5"/>
  <c r="J363" i="5" s="1"/>
  <c r="O362" i="5"/>
  <c r="Q362" i="5" s="1"/>
  <c r="N362" i="5"/>
  <c r="M362" i="5"/>
  <c r="L362" i="5"/>
  <c r="P362" i="5" s="1"/>
  <c r="I362" i="5"/>
  <c r="K362" i="5" s="1"/>
  <c r="H362" i="5"/>
  <c r="J362" i="5" s="1"/>
  <c r="O361" i="5"/>
  <c r="Q361" i="5" s="1"/>
  <c r="N361" i="5"/>
  <c r="M361" i="5"/>
  <c r="L361" i="5"/>
  <c r="P361" i="5" s="1"/>
  <c r="I361" i="5"/>
  <c r="K361" i="5" s="1"/>
  <c r="H361" i="5"/>
  <c r="J361" i="5" s="1"/>
  <c r="P360" i="5"/>
  <c r="O360" i="5"/>
  <c r="Q360" i="5" s="1"/>
  <c r="K360" i="5"/>
  <c r="J360" i="5"/>
  <c r="O359" i="5"/>
  <c r="P359" i="5" s="1"/>
  <c r="K359" i="5"/>
  <c r="J359" i="5"/>
  <c r="O358" i="5"/>
  <c r="Q358" i="5" s="1"/>
  <c r="N358" i="5"/>
  <c r="M358" i="5"/>
  <c r="L358" i="5"/>
  <c r="P358" i="5" s="1"/>
  <c r="I358" i="5"/>
  <c r="K358" i="5" s="1"/>
  <c r="H358" i="5"/>
  <c r="J358" i="5" s="1"/>
  <c r="P357" i="5"/>
  <c r="O357" i="5"/>
  <c r="Q357" i="5" s="1"/>
  <c r="J357" i="5"/>
  <c r="O356" i="5"/>
  <c r="Q356" i="5" s="1"/>
  <c r="N356" i="5"/>
  <c r="N377" i="5" s="1"/>
  <c r="N376" i="5" s="1"/>
  <c r="M356" i="5"/>
  <c r="M377" i="5" s="1"/>
  <c r="M376" i="5" s="1"/>
  <c r="L356" i="5"/>
  <c r="L377" i="5" s="1"/>
  <c r="I356" i="5"/>
  <c r="H356" i="5"/>
  <c r="O355" i="5"/>
  <c r="Q355" i="5" s="1"/>
  <c r="N355" i="5"/>
  <c r="M355" i="5"/>
  <c r="L355" i="5"/>
  <c r="P355" i="5" s="1"/>
  <c r="I355" i="5"/>
  <c r="P354" i="5"/>
  <c r="O354" i="5"/>
  <c r="J354" i="5"/>
  <c r="O353" i="5"/>
  <c r="P353" i="5" s="1"/>
  <c r="J353" i="5"/>
  <c r="P352" i="5"/>
  <c r="O352" i="5"/>
  <c r="J352" i="5"/>
  <c r="O351" i="5"/>
  <c r="P351" i="5" s="1"/>
  <c r="J351" i="5"/>
  <c r="N350" i="5"/>
  <c r="M350" i="5"/>
  <c r="L350" i="5"/>
  <c r="I350" i="5"/>
  <c r="H350" i="5"/>
  <c r="J350" i="5" s="1"/>
  <c r="P349" i="5"/>
  <c r="O349" i="5"/>
  <c r="J349" i="5"/>
  <c r="I349" i="5"/>
  <c r="P348" i="5"/>
  <c r="O348" i="5"/>
  <c r="J348" i="5"/>
  <c r="I348" i="5"/>
  <c r="P347" i="5"/>
  <c r="O347" i="5"/>
  <c r="J347" i="5"/>
  <c r="O346" i="5"/>
  <c r="P346" i="5" s="1"/>
  <c r="J346" i="5"/>
  <c r="P345" i="5"/>
  <c r="O345" i="5"/>
  <c r="J345" i="5"/>
  <c r="O344" i="5"/>
  <c r="P344" i="5" s="1"/>
  <c r="J344" i="5"/>
  <c r="P343" i="5"/>
  <c r="O343" i="5"/>
  <c r="J343" i="5"/>
  <c r="O342" i="5"/>
  <c r="P342" i="5" s="1"/>
  <c r="J342" i="5"/>
  <c r="P341" i="5"/>
  <c r="O341" i="5"/>
  <c r="J341" i="5"/>
  <c r="O340" i="5"/>
  <c r="P340" i="5" s="1"/>
  <c r="I340" i="5"/>
  <c r="J340" i="5" s="1"/>
  <c r="O339" i="5"/>
  <c r="N339" i="5"/>
  <c r="M339" i="5"/>
  <c r="M338" i="5" s="1"/>
  <c r="M337" i="5" s="1"/>
  <c r="M263" i="5" s="1"/>
  <c r="M262" i="5" s="1"/>
  <c r="L339" i="5"/>
  <c r="P339" i="5" s="1"/>
  <c r="H339" i="5"/>
  <c r="N338" i="5"/>
  <c r="L338" i="5"/>
  <c r="H338" i="5"/>
  <c r="N337" i="5"/>
  <c r="L337" i="5"/>
  <c r="O336" i="5"/>
  <c r="P336" i="5" s="1"/>
  <c r="J336" i="5"/>
  <c r="P335" i="5"/>
  <c r="O335" i="5"/>
  <c r="J335" i="5"/>
  <c r="P334" i="5"/>
  <c r="O334" i="5"/>
  <c r="Q334" i="5" s="1"/>
  <c r="I334" i="5"/>
  <c r="J334" i="5" s="1"/>
  <c r="J333" i="5" s="1"/>
  <c r="N333" i="5"/>
  <c r="N375" i="5" s="1"/>
  <c r="M333" i="5"/>
  <c r="L333" i="5"/>
  <c r="L375" i="5" s="1"/>
  <c r="H333" i="5"/>
  <c r="H375" i="5" s="1"/>
  <c r="N332" i="5"/>
  <c r="M332" i="5"/>
  <c r="L332" i="5"/>
  <c r="H332" i="5"/>
  <c r="O331" i="5"/>
  <c r="P331" i="5" s="1"/>
  <c r="J331" i="5"/>
  <c r="N330" i="5"/>
  <c r="M330" i="5"/>
  <c r="L330" i="5"/>
  <c r="I330" i="5"/>
  <c r="H330" i="5"/>
  <c r="J330" i="5" s="1"/>
  <c r="N329" i="5"/>
  <c r="M329" i="5"/>
  <c r="L329" i="5"/>
  <c r="I329" i="5"/>
  <c r="H329" i="5"/>
  <c r="J329" i="5" s="1"/>
  <c r="O328" i="5"/>
  <c r="P328" i="5" s="1"/>
  <c r="K328" i="5"/>
  <c r="J328" i="5"/>
  <c r="O327" i="5"/>
  <c r="P327" i="5" s="1"/>
  <c r="J327" i="5"/>
  <c r="O326" i="5"/>
  <c r="O379" i="5" s="1"/>
  <c r="O325" i="5"/>
  <c r="P325" i="5" s="1"/>
  <c r="P324" i="5"/>
  <c r="O324" i="5"/>
  <c r="J324" i="5"/>
  <c r="O323" i="5"/>
  <c r="P323" i="5" s="1"/>
  <c r="J323" i="5"/>
  <c r="O322" i="5"/>
  <c r="Q322" i="5" s="1"/>
  <c r="N322" i="5"/>
  <c r="M322" i="5"/>
  <c r="L322" i="5"/>
  <c r="P322" i="5" s="1"/>
  <c r="H322" i="5"/>
  <c r="P321" i="5"/>
  <c r="O321" i="5"/>
  <c r="J321" i="5"/>
  <c r="O320" i="5"/>
  <c r="P320" i="5" s="1"/>
  <c r="J320" i="5"/>
  <c r="P319" i="5"/>
  <c r="O319" i="5"/>
  <c r="J319" i="5"/>
  <c r="P318" i="5"/>
  <c r="O318" i="5"/>
  <c r="Q318" i="5" s="1"/>
  <c r="K318" i="5"/>
  <c r="J318" i="5"/>
  <c r="P317" i="5"/>
  <c r="O317" i="5"/>
  <c r="J317" i="5"/>
  <c r="P316" i="5"/>
  <c r="O316" i="5"/>
  <c r="Q316" i="5" s="1"/>
  <c r="K316" i="5"/>
  <c r="J316" i="5"/>
  <c r="P315" i="5"/>
  <c r="O315" i="5"/>
  <c r="J315" i="5"/>
  <c r="P314" i="5"/>
  <c r="O314" i="5"/>
  <c r="Q314" i="5" s="1"/>
  <c r="I314" i="5"/>
  <c r="J314" i="5" s="1"/>
  <c r="O313" i="5"/>
  <c r="Q313" i="5" s="1"/>
  <c r="N313" i="5"/>
  <c r="M313" i="5"/>
  <c r="L313" i="5"/>
  <c r="P313" i="5" s="1"/>
  <c r="H313" i="5"/>
  <c r="O312" i="5"/>
  <c r="P312" i="5" s="1"/>
  <c r="J312" i="5"/>
  <c r="P311" i="5"/>
  <c r="O311" i="5"/>
  <c r="J311" i="5"/>
  <c r="O310" i="5"/>
  <c r="P310" i="5" s="1"/>
  <c r="J310" i="5"/>
  <c r="N309" i="5"/>
  <c r="M309" i="5"/>
  <c r="L309" i="5"/>
  <c r="I309" i="5"/>
  <c r="H309" i="5"/>
  <c r="J309" i="5" s="1"/>
  <c r="O308" i="5"/>
  <c r="P308" i="5" s="1"/>
  <c r="K308" i="5"/>
  <c r="J308" i="5"/>
  <c r="P307" i="5"/>
  <c r="O307" i="5"/>
  <c r="Q307" i="5" s="1"/>
  <c r="I307" i="5"/>
  <c r="J307" i="5" s="1"/>
  <c r="P306" i="5"/>
  <c r="O306" i="5"/>
  <c r="Q306" i="5" s="1"/>
  <c r="I306" i="5"/>
  <c r="J306" i="5" s="1"/>
  <c r="P305" i="5"/>
  <c r="O305" i="5"/>
  <c r="Q305" i="5" s="1"/>
  <c r="I305" i="5"/>
  <c r="J305" i="5" s="1"/>
  <c r="O304" i="5"/>
  <c r="P304" i="5" s="1"/>
  <c r="J304" i="5"/>
  <c r="O303" i="5"/>
  <c r="P303" i="5" s="1"/>
  <c r="K303" i="5"/>
  <c r="J303" i="5"/>
  <c r="P302" i="5"/>
  <c r="O302" i="5"/>
  <c r="Q302" i="5" s="1"/>
  <c r="I302" i="5"/>
  <c r="J302" i="5" s="1"/>
  <c r="P301" i="5"/>
  <c r="O301" i="5"/>
  <c r="Q301" i="5" s="1"/>
  <c r="I301" i="5"/>
  <c r="J301" i="5" s="1"/>
  <c r="P300" i="5"/>
  <c r="O300" i="5"/>
  <c r="Q300" i="5" s="1"/>
  <c r="I300" i="5"/>
  <c r="J300" i="5" s="1"/>
  <c r="J297" i="5" s="1"/>
  <c r="O299" i="5"/>
  <c r="P299" i="5" s="1"/>
  <c r="J299" i="5"/>
  <c r="O298" i="5"/>
  <c r="P298" i="5" s="1"/>
  <c r="K298" i="5"/>
  <c r="J298" i="5"/>
  <c r="N297" i="5"/>
  <c r="M297" i="5"/>
  <c r="L297" i="5"/>
  <c r="H297" i="5"/>
  <c r="N296" i="5"/>
  <c r="M296" i="5"/>
  <c r="L296" i="5"/>
  <c r="H296" i="5"/>
  <c r="P295" i="5"/>
  <c r="O295" i="5"/>
  <c r="Q295" i="5" s="1"/>
  <c r="I295" i="5"/>
  <c r="J295" i="5" s="1"/>
  <c r="P294" i="5"/>
  <c r="O294" i="5"/>
  <c r="Q294" i="5" s="1"/>
  <c r="K294" i="5"/>
  <c r="J294" i="5"/>
  <c r="O293" i="5"/>
  <c r="P293" i="5" s="1"/>
  <c r="K293" i="5"/>
  <c r="J293" i="5"/>
  <c r="P292" i="5"/>
  <c r="O292" i="5"/>
  <c r="Q292" i="5" s="1"/>
  <c r="K292" i="5"/>
  <c r="J292" i="5"/>
  <c r="O291" i="5"/>
  <c r="P291" i="5" s="1"/>
  <c r="K291" i="5"/>
  <c r="J291" i="5"/>
  <c r="P290" i="5"/>
  <c r="O290" i="5"/>
  <c r="Q290" i="5" s="1"/>
  <c r="K290" i="5"/>
  <c r="J290" i="5"/>
  <c r="O289" i="5"/>
  <c r="Q289" i="5" s="1"/>
  <c r="N289" i="5"/>
  <c r="M289" i="5"/>
  <c r="L289" i="5"/>
  <c r="P289" i="5" s="1"/>
  <c r="I289" i="5"/>
  <c r="K289" i="5" s="1"/>
  <c r="H289" i="5"/>
  <c r="J289" i="5" s="1"/>
  <c r="O288" i="5"/>
  <c r="P288" i="5" s="1"/>
  <c r="K288" i="5"/>
  <c r="J288" i="5"/>
  <c r="O287" i="5"/>
  <c r="P287" i="5" s="1"/>
  <c r="J287" i="5"/>
  <c r="P286" i="5"/>
  <c r="O286" i="5"/>
  <c r="J286" i="5"/>
  <c r="O285" i="5"/>
  <c r="P285" i="5" s="1"/>
  <c r="J285" i="5"/>
  <c r="P284" i="5"/>
  <c r="O284" i="5"/>
  <c r="J284" i="5"/>
  <c r="O283" i="5"/>
  <c r="P283" i="5" s="1"/>
  <c r="J283" i="5"/>
  <c r="N282" i="5"/>
  <c r="M282" i="5"/>
  <c r="L282" i="5"/>
  <c r="I282" i="5"/>
  <c r="H282" i="5"/>
  <c r="J282" i="5" s="1"/>
  <c r="O281" i="5"/>
  <c r="P281" i="5" s="1"/>
  <c r="K281" i="5"/>
  <c r="J281" i="5"/>
  <c r="P280" i="5"/>
  <c r="O280" i="5"/>
  <c r="Q280" i="5" s="1"/>
  <c r="I280" i="5"/>
  <c r="J280" i="5" s="1"/>
  <c r="O279" i="5"/>
  <c r="P279" i="5" s="1"/>
  <c r="J279" i="5"/>
  <c r="P278" i="5"/>
  <c r="O278" i="5"/>
  <c r="J278" i="5"/>
  <c r="P277" i="5"/>
  <c r="O277" i="5"/>
  <c r="Q277" i="5" s="1"/>
  <c r="K277" i="5"/>
  <c r="J277" i="5"/>
  <c r="O276" i="5"/>
  <c r="P276" i="5" s="1"/>
  <c r="P275" i="5"/>
  <c r="O275" i="5"/>
  <c r="J275" i="5"/>
  <c r="O274" i="5"/>
  <c r="P274" i="5" s="1"/>
  <c r="J274" i="5"/>
  <c r="P273" i="5"/>
  <c r="O273" i="5"/>
  <c r="J273" i="5"/>
  <c r="O272" i="5"/>
  <c r="P272" i="5" s="1"/>
  <c r="J272" i="5"/>
  <c r="P271" i="5"/>
  <c r="O271" i="5"/>
  <c r="J271" i="5"/>
  <c r="O270" i="5"/>
  <c r="P270" i="5" s="1"/>
  <c r="J270" i="5"/>
  <c r="P269" i="5"/>
  <c r="O269" i="5"/>
  <c r="J269" i="5"/>
  <c r="I269" i="5"/>
  <c r="P268" i="5"/>
  <c r="O268" i="5"/>
  <c r="J268" i="5"/>
  <c r="P267" i="5"/>
  <c r="O267" i="5"/>
  <c r="Q267" i="5" s="1"/>
  <c r="K267" i="5"/>
  <c r="J267" i="5"/>
  <c r="O266" i="5"/>
  <c r="P266" i="5" s="1"/>
  <c r="O265" i="5"/>
  <c r="Q265" i="5" s="1"/>
  <c r="N265" i="5"/>
  <c r="M265" i="5"/>
  <c r="L265" i="5"/>
  <c r="P265" i="5" s="1"/>
  <c r="H265" i="5"/>
  <c r="N264" i="5"/>
  <c r="M264" i="5"/>
  <c r="L264" i="5"/>
  <c r="H264" i="5"/>
  <c r="N263" i="5"/>
  <c r="L263" i="5"/>
  <c r="N262" i="5"/>
  <c r="N380" i="5" s="1"/>
  <c r="N378" i="5" s="1"/>
  <c r="L262" i="5"/>
  <c r="P258" i="5"/>
  <c r="J258" i="5"/>
  <c r="P257" i="5"/>
  <c r="O257" i="5"/>
  <c r="J257" i="5"/>
  <c r="O256" i="5"/>
  <c r="P256" i="5" s="1"/>
  <c r="J256" i="5"/>
  <c r="P255" i="5"/>
  <c r="O255" i="5"/>
  <c r="J255" i="5"/>
  <c r="O254" i="5"/>
  <c r="P254" i="5" s="1"/>
  <c r="J254" i="5"/>
  <c r="P253" i="5"/>
  <c r="O253" i="5"/>
  <c r="J253" i="5"/>
  <c r="O252" i="5"/>
  <c r="P252" i="5" s="1"/>
  <c r="J252" i="5"/>
  <c r="N251" i="5"/>
  <c r="M251" i="5"/>
  <c r="L251" i="5"/>
  <c r="I251" i="5"/>
  <c r="H251" i="5"/>
  <c r="J251" i="5" s="1"/>
  <c r="N250" i="5"/>
  <c r="M250" i="5"/>
  <c r="L250" i="5"/>
  <c r="I250" i="5"/>
  <c r="H250" i="5"/>
  <c r="J250" i="5" s="1"/>
  <c r="N249" i="5"/>
  <c r="M249" i="5"/>
  <c r="L249" i="5"/>
  <c r="I249" i="5"/>
  <c r="H249" i="5"/>
  <c r="J249" i="5" s="1"/>
  <c r="O248" i="5"/>
  <c r="P248" i="5" s="1"/>
  <c r="K248" i="5"/>
  <c r="J248" i="5"/>
  <c r="O247" i="5"/>
  <c r="P247" i="5" s="1"/>
  <c r="J247" i="5"/>
  <c r="O246" i="5"/>
  <c r="Q246" i="5" s="1"/>
  <c r="N246" i="5"/>
  <c r="M246" i="5"/>
  <c r="L246" i="5"/>
  <c r="P246" i="5" s="1"/>
  <c r="I246" i="5"/>
  <c r="K246" i="5" s="1"/>
  <c r="H246" i="5"/>
  <c r="J246" i="5" s="1"/>
  <c r="P245" i="5"/>
  <c r="J245" i="5"/>
  <c r="O244" i="5"/>
  <c r="Q244" i="5" s="1"/>
  <c r="N244" i="5"/>
  <c r="M244" i="5"/>
  <c r="L244" i="5"/>
  <c r="P244" i="5" s="1"/>
  <c r="I244" i="5"/>
  <c r="K244" i="5" s="1"/>
  <c r="H244" i="5"/>
  <c r="J244" i="5" s="1"/>
  <c r="O243" i="5"/>
  <c r="P243" i="5" s="1"/>
  <c r="J243" i="5"/>
  <c r="O242" i="5"/>
  <c r="P242" i="5" s="1"/>
  <c r="J242" i="5"/>
  <c r="N241" i="5"/>
  <c r="M241" i="5"/>
  <c r="O241" i="5" s="1"/>
  <c r="Q241" i="5" s="1"/>
  <c r="L241" i="5"/>
  <c r="P241" i="5" s="1"/>
  <c r="I241" i="5"/>
  <c r="H241" i="5"/>
  <c r="J241" i="5" s="1"/>
  <c r="N240" i="5"/>
  <c r="M240" i="5"/>
  <c r="O240" i="5" s="1"/>
  <c r="Q240" i="5" s="1"/>
  <c r="L240" i="5"/>
  <c r="I240" i="5"/>
  <c r="H240" i="5"/>
  <c r="J240" i="5" s="1"/>
  <c r="O239" i="5"/>
  <c r="P239" i="5" s="1"/>
  <c r="J239" i="5"/>
  <c r="O238" i="5"/>
  <c r="N238" i="5"/>
  <c r="M238" i="5"/>
  <c r="L238" i="5"/>
  <c r="P238" i="5" s="1"/>
  <c r="I238" i="5"/>
  <c r="H238" i="5"/>
  <c r="J238" i="5" s="1"/>
  <c r="O237" i="5"/>
  <c r="O260" i="5" s="1"/>
  <c r="N237" i="5"/>
  <c r="N260" i="5" s="1"/>
  <c r="N259" i="5" s="1"/>
  <c r="M237" i="5"/>
  <c r="M260" i="5" s="1"/>
  <c r="M259" i="5" s="1"/>
  <c r="L237" i="5"/>
  <c r="L260" i="5" s="1"/>
  <c r="I237" i="5"/>
  <c r="I260" i="5" s="1"/>
  <c r="H237" i="5"/>
  <c r="H260" i="5" s="1"/>
  <c r="P236" i="5"/>
  <c r="O236" i="5"/>
  <c r="Q236" i="5" s="1"/>
  <c r="K236" i="5"/>
  <c r="J236" i="5"/>
  <c r="O235" i="5"/>
  <c r="Q235" i="5" s="1"/>
  <c r="N235" i="5"/>
  <c r="M235" i="5"/>
  <c r="L235" i="5"/>
  <c r="P235" i="5" s="1"/>
  <c r="I235" i="5"/>
  <c r="K235" i="5" s="1"/>
  <c r="H235" i="5"/>
  <c r="J235" i="5" s="1"/>
  <c r="P234" i="5"/>
  <c r="O234" i="5"/>
  <c r="J234" i="5"/>
  <c r="O233" i="5"/>
  <c r="P233" i="5" s="1"/>
  <c r="J233" i="5"/>
  <c r="P232" i="5"/>
  <c r="O232" i="5"/>
  <c r="J232" i="5"/>
  <c r="O230" i="5"/>
  <c r="P230" i="5" s="1"/>
  <c r="J230" i="5"/>
  <c r="N229" i="5"/>
  <c r="M229" i="5"/>
  <c r="L229" i="5"/>
  <c r="I229" i="5"/>
  <c r="H229" i="5"/>
  <c r="J229" i="5" s="1"/>
  <c r="P228" i="5"/>
  <c r="O228" i="5"/>
  <c r="J228" i="5"/>
  <c r="O227" i="5"/>
  <c r="P227" i="5" s="1"/>
  <c r="J227" i="5"/>
  <c r="P226" i="5"/>
  <c r="O226" i="5"/>
  <c r="J226" i="5"/>
  <c r="O225" i="5"/>
  <c r="P225" i="5" s="1"/>
  <c r="J225" i="5"/>
  <c r="P224" i="5"/>
  <c r="O224" i="5"/>
  <c r="J224" i="5"/>
  <c r="O223" i="5"/>
  <c r="N223" i="5"/>
  <c r="M223" i="5"/>
  <c r="L223" i="5"/>
  <c r="P223" i="5" s="1"/>
  <c r="I223" i="5"/>
  <c r="H223" i="5"/>
  <c r="J223" i="5" s="1"/>
  <c r="O222" i="5"/>
  <c r="P222" i="5" s="1"/>
  <c r="J222" i="5"/>
  <c r="P221" i="5"/>
  <c r="O221" i="5"/>
  <c r="J221" i="5"/>
  <c r="O220" i="5"/>
  <c r="P220" i="5" s="1"/>
  <c r="J220" i="5"/>
  <c r="N219" i="5"/>
  <c r="M219" i="5"/>
  <c r="L219" i="5"/>
  <c r="I219" i="5"/>
  <c r="H219" i="5"/>
  <c r="J219" i="5" s="1"/>
  <c r="P218" i="5"/>
  <c r="O218" i="5"/>
  <c r="J218" i="5"/>
  <c r="P217" i="5"/>
  <c r="O217" i="5"/>
  <c r="Q217" i="5" s="1"/>
  <c r="I217" i="5"/>
  <c r="K217" i="5" s="1"/>
  <c r="P216" i="5"/>
  <c r="O216" i="5"/>
  <c r="Q216" i="5" s="1"/>
  <c r="I216" i="5"/>
  <c r="K216" i="5" s="1"/>
  <c r="P215" i="5"/>
  <c r="O215" i="5"/>
  <c r="Q215" i="5" s="1"/>
  <c r="I215" i="5"/>
  <c r="K215" i="5" s="1"/>
  <c r="O214" i="5"/>
  <c r="P214" i="5" s="1"/>
  <c r="J214" i="5"/>
  <c r="P213" i="5"/>
  <c r="O213" i="5"/>
  <c r="J213" i="5"/>
  <c r="O212" i="5"/>
  <c r="P212" i="5" s="1"/>
  <c r="J212" i="5"/>
  <c r="P211" i="5"/>
  <c r="O211" i="5"/>
  <c r="J211" i="5"/>
  <c r="I211" i="5"/>
  <c r="O210" i="5"/>
  <c r="Q210" i="5" s="1"/>
  <c r="P209" i="5"/>
  <c r="O209" i="5"/>
  <c r="J209" i="5"/>
  <c r="O208" i="5"/>
  <c r="P208" i="5" s="1"/>
  <c r="J208" i="5"/>
  <c r="O207" i="5"/>
  <c r="Q207" i="5" s="1"/>
  <c r="N207" i="5"/>
  <c r="M207" i="5"/>
  <c r="L207" i="5"/>
  <c r="P207" i="5" s="1"/>
  <c r="H207" i="5"/>
  <c r="N206" i="5"/>
  <c r="M206" i="5"/>
  <c r="L206" i="5"/>
  <c r="H206" i="5"/>
  <c r="P205" i="5"/>
  <c r="O205" i="5"/>
  <c r="J205" i="5"/>
  <c r="O204" i="5"/>
  <c r="P204" i="5" s="1"/>
  <c r="J204" i="5"/>
  <c r="P203" i="5"/>
  <c r="O203" i="5"/>
  <c r="J203" i="5"/>
  <c r="O202" i="5"/>
  <c r="P202" i="5" s="1"/>
  <c r="J202" i="5"/>
  <c r="P201" i="5"/>
  <c r="O201" i="5"/>
  <c r="J201" i="5"/>
  <c r="O200" i="5"/>
  <c r="P200" i="5" s="1"/>
  <c r="J200" i="5"/>
  <c r="N199" i="5"/>
  <c r="M199" i="5"/>
  <c r="L199" i="5"/>
  <c r="I199" i="5"/>
  <c r="H199" i="5"/>
  <c r="J199" i="5" s="1"/>
  <c r="J179" i="5" s="1"/>
  <c r="P198" i="5"/>
  <c r="O198" i="5"/>
  <c r="J198" i="5"/>
  <c r="O197" i="5"/>
  <c r="N197" i="5"/>
  <c r="M197" i="5"/>
  <c r="L197" i="5"/>
  <c r="P197" i="5" s="1"/>
  <c r="I197" i="5"/>
  <c r="H197" i="5"/>
  <c r="J197" i="5" s="1"/>
  <c r="O196" i="5"/>
  <c r="P196" i="5" s="1"/>
  <c r="J196" i="5"/>
  <c r="P195" i="5"/>
  <c r="O195" i="5"/>
  <c r="J195" i="5"/>
  <c r="O194" i="5"/>
  <c r="P194" i="5" s="1"/>
  <c r="J194" i="5"/>
  <c r="P193" i="5"/>
  <c r="O193" i="5"/>
  <c r="J193" i="5"/>
  <c r="O192" i="5"/>
  <c r="P192" i="5" s="1"/>
  <c r="J192" i="5"/>
  <c r="P191" i="5"/>
  <c r="O191" i="5"/>
  <c r="J191" i="5"/>
  <c r="O190" i="5"/>
  <c r="P190" i="5" s="1"/>
  <c r="J190" i="5"/>
  <c r="P189" i="5"/>
  <c r="O189" i="5"/>
  <c r="J189" i="5"/>
  <c r="O188" i="5"/>
  <c r="P188" i="5" s="1"/>
  <c r="J188" i="5"/>
  <c r="P187" i="5"/>
  <c r="O187" i="5"/>
  <c r="J187" i="5"/>
  <c r="O186" i="5"/>
  <c r="P186" i="5" s="1"/>
  <c r="J186" i="5"/>
  <c r="P185" i="5"/>
  <c r="O185" i="5"/>
  <c r="J185" i="5"/>
  <c r="O184" i="5"/>
  <c r="P184" i="5" s="1"/>
  <c r="J184" i="5"/>
  <c r="P183" i="5"/>
  <c r="O183" i="5"/>
  <c r="J183" i="5"/>
  <c r="O182" i="5"/>
  <c r="P182" i="5" s="1"/>
  <c r="J182" i="5"/>
  <c r="P181" i="5"/>
  <c r="O181" i="5"/>
  <c r="J181" i="5"/>
  <c r="O180" i="5"/>
  <c r="N180" i="5"/>
  <c r="M180" i="5"/>
  <c r="L180" i="5"/>
  <c r="P180" i="5" s="1"/>
  <c r="J180" i="5"/>
  <c r="I180" i="5"/>
  <c r="H180" i="5"/>
  <c r="N179" i="5"/>
  <c r="M179" i="5"/>
  <c r="M178" i="5" s="1"/>
  <c r="M177" i="5" s="1"/>
  <c r="M261" i="5" s="1"/>
  <c r="L179" i="5"/>
  <c r="I179" i="5"/>
  <c r="H179" i="5"/>
  <c r="N178" i="5"/>
  <c r="L178" i="5"/>
  <c r="H178" i="5"/>
  <c r="N177" i="5"/>
  <c r="N261" i="5" s="1"/>
  <c r="L177" i="5"/>
  <c r="L261" i="5" s="1"/>
  <c r="H177" i="5"/>
  <c r="H261" i="5" s="1"/>
  <c r="P176" i="5"/>
  <c r="J176" i="5"/>
  <c r="N175" i="5"/>
  <c r="M175" i="5"/>
  <c r="L175" i="5"/>
  <c r="I175" i="5"/>
  <c r="K175" i="5" s="1"/>
  <c r="H175" i="5"/>
  <c r="J175" i="5" s="1"/>
  <c r="N174" i="5"/>
  <c r="M174" i="5"/>
  <c r="L174" i="5"/>
  <c r="I174" i="5"/>
  <c r="K174" i="5" s="1"/>
  <c r="H174" i="5"/>
  <c r="J174" i="5" s="1"/>
  <c r="N172" i="5"/>
  <c r="M172" i="5"/>
  <c r="L172" i="5"/>
  <c r="O171" i="5"/>
  <c r="Q171" i="5" s="1"/>
  <c r="N171" i="5"/>
  <c r="M171" i="5"/>
  <c r="L171" i="5"/>
  <c r="P171" i="5" s="1"/>
  <c r="I171" i="5"/>
  <c r="K171" i="5" s="1"/>
  <c r="H171" i="5"/>
  <c r="J171" i="5" s="1"/>
  <c r="N170" i="5"/>
  <c r="M170" i="5"/>
  <c r="L170" i="5"/>
  <c r="H170" i="5"/>
  <c r="O169" i="5"/>
  <c r="Q169" i="5" s="1"/>
  <c r="N169" i="5"/>
  <c r="M169" i="5"/>
  <c r="L169" i="5"/>
  <c r="P169" i="5" s="1"/>
  <c r="I169" i="5"/>
  <c r="K169" i="5" s="1"/>
  <c r="H169" i="5"/>
  <c r="J169" i="5" s="1"/>
  <c r="N168" i="5"/>
  <c r="M168" i="5"/>
  <c r="L168" i="5"/>
  <c r="I168" i="5"/>
  <c r="K168" i="5" s="1"/>
  <c r="H168" i="5"/>
  <c r="J168" i="5" s="1"/>
  <c r="N162" i="5"/>
  <c r="M162" i="5"/>
  <c r="L162" i="5"/>
  <c r="P162" i="5" s="1"/>
  <c r="I162" i="5"/>
  <c r="K162" i="5" s="1"/>
  <c r="H162" i="5"/>
  <c r="J162" i="5" s="1"/>
  <c r="O159" i="5"/>
  <c r="P159" i="5" s="1"/>
  <c r="J159" i="5"/>
  <c r="O158" i="5"/>
  <c r="Q158" i="5" s="1"/>
  <c r="K158" i="5"/>
  <c r="J158" i="5"/>
  <c r="N157" i="5"/>
  <c r="N173" i="5" s="1"/>
  <c r="M157" i="5"/>
  <c r="M173" i="5" s="1"/>
  <c r="L157" i="5"/>
  <c r="L173" i="5" s="1"/>
  <c r="J157" i="5"/>
  <c r="I157" i="5"/>
  <c r="I173" i="5" s="1"/>
  <c r="K173" i="5" s="1"/>
  <c r="H157" i="5"/>
  <c r="H173" i="5" s="1"/>
  <c r="O156" i="5"/>
  <c r="P156" i="5" s="1"/>
  <c r="J156" i="5"/>
  <c r="P155" i="5"/>
  <c r="O155" i="5"/>
  <c r="O162" i="5" s="1"/>
  <c r="J155" i="5"/>
  <c r="O154" i="5"/>
  <c r="P154" i="5" s="1"/>
  <c r="J154" i="5"/>
  <c r="P153" i="5"/>
  <c r="O153" i="5"/>
  <c r="J153" i="5"/>
  <c r="O152" i="5"/>
  <c r="N152" i="5"/>
  <c r="M152" i="5"/>
  <c r="L152" i="5"/>
  <c r="P152" i="5" s="1"/>
  <c r="I152" i="5"/>
  <c r="H152" i="5"/>
  <c r="J152" i="5" s="1"/>
  <c r="O151" i="5"/>
  <c r="P151" i="5" s="1"/>
  <c r="J151" i="5"/>
  <c r="P150" i="5"/>
  <c r="O150" i="5"/>
  <c r="J150" i="5"/>
  <c r="O149" i="5"/>
  <c r="P149" i="5" s="1"/>
  <c r="J149" i="5"/>
  <c r="P148" i="5"/>
  <c r="O148" i="5"/>
  <c r="J148" i="5"/>
  <c r="O147" i="5"/>
  <c r="N147" i="5"/>
  <c r="M147" i="5"/>
  <c r="L147" i="5"/>
  <c r="P147" i="5" s="1"/>
  <c r="I147" i="5"/>
  <c r="H147" i="5"/>
  <c r="J147" i="5" s="1"/>
  <c r="O146" i="5"/>
  <c r="P146" i="5" s="1"/>
  <c r="J146" i="5"/>
  <c r="P145" i="5"/>
  <c r="O145" i="5"/>
  <c r="J145" i="5"/>
  <c r="O144" i="5"/>
  <c r="P144" i="5" s="1"/>
  <c r="J144" i="5"/>
  <c r="P143" i="5"/>
  <c r="O143" i="5"/>
  <c r="J143" i="5"/>
  <c r="O142" i="5"/>
  <c r="P142" i="5" s="1"/>
  <c r="J142" i="5"/>
  <c r="P141" i="5"/>
  <c r="O141" i="5"/>
  <c r="J141" i="5"/>
  <c r="O140" i="5"/>
  <c r="N140" i="5"/>
  <c r="M140" i="5"/>
  <c r="L140" i="5"/>
  <c r="P140" i="5" s="1"/>
  <c r="I140" i="5"/>
  <c r="H140" i="5"/>
  <c r="J140" i="5" s="1"/>
  <c r="O139" i="5"/>
  <c r="N139" i="5"/>
  <c r="N167" i="5" s="1"/>
  <c r="M139" i="5"/>
  <c r="M167" i="5" s="1"/>
  <c r="L139" i="5"/>
  <c r="L167" i="5" s="1"/>
  <c r="I139" i="5"/>
  <c r="H139" i="5"/>
  <c r="H167" i="5" s="1"/>
  <c r="O138" i="5"/>
  <c r="P138" i="5" s="1"/>
  <c r="J138" i="5"/>
  <c r="P137" i="5"/>
  <c r="O137" i="5"/>
  <c r="J137" i="5"/>
  <c r="O136" i="5"/>
  <c r="P136" i="5" s="1"/>
  <c r="J136" i="5"/>
  <c r="P135" i="5"/>
  <c r="O135" i="5"/>
  <c r="J135" i="5"/>
  <c r="O134" i="5"/>
  <c r="P134" i="5" s="1"/>
  <c r="J134" i="5"/>
  <c r="P133" i="5"/>
  <c r="O133" i="5"/>
  <c r="J133" i="5"/>
  <c r="O132" i="5"/>
  <c r="N132" i="5"/>
  <c r="M132" i="5"/>
  <c r="L132" i="5"/>
  <c r="P132" i="5" s="1"/>
  <c r="I132" i="5"/>
  <c r="H132" i="5"/>
  <c r="J132" i="5" s="1"/>
  <c r="O131" i="5"/>
  <c r="P131" i="5" s="1"/>
  <c r="J131" i="5"/>
  <c r="N130" i="5"/>
  <c r="M130" i="5"/>
  <c r="L130" i="5"/>
  <c r="I130" i="5"/>
  <c r="H130" i="5"/>
  <c r="J130" i="5" s="1"/>
  <c r="P129" i="5"/>
  <c r="O129" i="5"/>
  <c r="J129" i="5"/>
  <c r="O128" i="5"/>
  <c r="P128" i="5" s="1"/>
  <c r="J128" i="5"/>
  <c r="P127" i="5"/>
  <c r="O127" i="5"/>
  <c r="J127" i="5"/>
  <c r="O126" i="5"/>
  <c r="P126" i="5" s="1"/>
  <c r="J126" i="5"/>
  <c r="P125" i="5"/>
  <c r="O125" i="5"/>
  <c r="J125" i="5"/>
  <c r="O124" i="5"/>
  <c r="P124" i="5" s="1"/>
  <c r="J124" i="5"/>
  <c r="P123" i="5"/>
  <c r="O123" i="5"/>
  <c r="J123" i="5"/>
  <c r="O122" i="5"/>
  <c r="P122" i="5" s="1"/>
  <c r="J122" i="5"/>
  <c r="P121" i="5"/>
  <c r="O121" i="5"/>
  <c r="J121" i="5"/>
  <c r="O120" i="5"/>
  <c r="P120" i="5" s="1"/>
  <c r="J120" i="5"/>
  <c r="P119" i="5"/>
  <c r="O119" i="5"/>
  <c r="J119" i="5"/>
  <c r="O118" i="5"/>
  <c r="P118" i="5" s="1"/>
  <c r="J118" i="5"/>
  <c r="P117" i="5"/>
  <c r="O117" i="5"/>
  <c r="J117" i="5"/>
  <c r="O116" i="5"/>
  <c r="P116" i="5" s="1"/>
  <c r="J116" i="5"/>
  <c r="P115" i="5"/>
  <c r="O115" i="5"/>
  <c r="J115" i="5"/>
  <c r="O114" i="5"/>
  <c r="P114" i="5" s="1"/>
  <c r="J114" i="5"/>
  <c r="O113" i="5"/>
  <c r="N113" i="5"/>
  <c r="M113" i="5"/>
  <c r="L113" i="5"/>
  <c r="P113" i="5" s="1"/>
  <c r="J113" i="5"/>
  <c r="I113" i="5"/>
  <c r="H113" i="5"/>
  <c r="N112" i="5"/>
  <c r="N166" i="5" s="1"/>
  <c r="N165" i="5" s="1"/>
  <c r="N164" i="5" s="1"/>
  <c r="M112" i="5"/>
  <c r="M166" i="5" s="1"/>
  <c r="M165" i="5" s="1"/>
  <c r="M164" i="5" s="1"/>
  <c r="L112" i="5"/>
  <c r="L166" i="5" s="1"/>
  <c r="I112" i="5"/>
  <c r="H112" i="5"/>
  <c r="H166" i="5" s="1"/>
  <c r="N111" i="5"/>
  <c r="M111" i="5"/>
  <c r="L111" i="5"/>
  <c r="I111" i="5"/>
  <c r="K111" i="5" s="1"/>
  <c r="H111" i="5"/>
  <c r="N110" i="5"/>
  <c r="N452" i="5" s="1"/>
  <c r="M110" i="5"/>
  <c r="M452" i="5" s="1"/>
  <c r="L110" i="5"/>
  <c r="L452" i="5" s="1"/>
  <c r="I110" i="5"/>
  <c r="I452" i="5" s="1"/>
  <c r="H110" i="5"/>
  <c r="H452" i="5" s="1"/>
  <c r="O109" i="5"/>
  <c r="N109" i="5"/>
  <c r="M109" i="5"/>
  <c r="L109" i="5"/>
  <c r="P109" i="5" s="1"/>
  <c r="J109" i="5"/>
  <c r="I109" i="5"/>
  <c r="H109" i="5"/>
  <c r="O108" i="5"/>
  <c r="N108" i="5"/>
  <c r="M108" i="5"/>
  <c r="L108" i="5"/>
  <c r="P108" i="5" s="1"/>
  <c r="J108" i="5"/>
  <c r="I108" i="5"/>
  <c r="K108" i="5" s="1"/>
  <c r="H108" i="5"/>
  <c r="P107" i="5"/>
  <c r="K107" i="5"/>
  <c r="O106" i="5"/>
  <c r="Q106" i="5" s="1"/>
  <c r="N106" i="5"/>
  <c r="M106" i="5"/>
  <c r="L106" i="5"/>
  <c r="P106" i="5" s="1"/>
  <c r="J106" i="5"/>
  <c r="I106" i="5"/>
  <c r="K106" i="5" s="1"/>
  <c r="H106" i="5"/>
  <c r="N105" i="5"/>
  <c r="M105" i="5"/>
  <c r="L105" i="5"/>
  <c r="J105" i="5"/>
  <c r="I105" i="5"/>
  <c r="K105" i="5" s="1"/>
  <c r="H105" i="5"/>
  <c r="N104" i="5"/>
  <c r="M104" i="5"/>
  <c r="L104" i="5"/>
  <c r="J104" i="5"/>
  <c r="I104" i="5"/>
  <c r="K104" i="5" s="1"/>
  <c r="H104" i="5"/>
  <c r="O103" i="5"/>
  <c r="Q103" i="5" s="1"/>
  <c r="N103" i="5"/>
  <c r="M103" i="5"/>
  <c r="L103" i="5"/>
  <c r="P103" i="5" s="1"/>
  <c r="I103" i="5"/>
  <c r="H103" i="5"/>
  <c r="K103" i="5" s="1"/>
  <c r="N102" i="5"/>
  <c r="M102" i="5"/>
  <c r="L102" i="5"/>
  <c r="J102" i="5"/>
  <c r="I102" i="5"/>
  <c r="K102" i="5" s="1"/>
  <c r="H102" i="5"/>
  <c r="O101" i="5"/>
  <c r="Q101" i="5" s="1"/>
  <c r="N101" i="5"/>
  <c r="M101" i="5"/>
  <c r="L101" i="5"/>
  <c r="P101" i="5" s="1"/>
  <c r="J101" i="5"/>
  <c r="I101" i="5"/>
  <c r="K101" i="5" s="1"/>
  <c r="H101" i="5"/>
  <c r="N100" i="5"/>
  <c r="M100" i="5"/>
  <c r="L100" i="5"/>
  <c r="I100" i="5"/>
  <c r="K100" i="5" s="1"/>
  <c r="H100" i="5"/>
  <c r="N99" i="5"/>
  <c r="M99" i="5"/>
  <c r="L99" i="5"/>
  <c r="I99" i="5"/>
  <c r="K99" i="5" s="1"/>
  <c r="H99" i="5"/>
  <c r="N98" i="5"/>
  <c r="M98" i="5"/>
  <c r="L98" i="5"/>
  <c r="H98" i="5"/>
  <c r="N97" i="5"/>
  <c r="M97" i="5"/>
  <c r="L97" i="5"/>
  <c r="O96" i="5"/>
  <c r="Q96" i="5" s="1"/>
  <c r="N96" i="5"/>
  <c r="M96" i="5"/>
  <c r="L96" i="5"/>
  <c r="P96" i="5" s="1"/>
  <c r="I96" i="5"/>
  <c r="K96" i="5" s="1"/>
  <c r="H96" i="5"/>
  <c r="N95" i="5"/>
  <c r="M95" i="5"/>
  <c r="I95" i="5"/>
  <c r="K95" i="5" s="1"/>
  <c r="H95" i="5"/>
  <c r="O94" i="5"/>
  <c r="Q94" i="5" s="1"/>
  <c r="N94" i="5"/>
  <c r="M94" i="5"/>
  <c r="L94" i="5"/>
  <c r="P94" i="5" s="1"/>
  <c r="J94" i="5"/>
  <c r="I94" i="5"/>
  <c r="K94" i="5" s="1"/>
  <c r="H94" i="5"/>
  <c r="O93" i="5"/>
  <c r="Q93" i="5" s="1"/>
  <c r="N93" i="5"/>
  <c r="M93" i="5"/>
  <c r="L93" i="5"/>
  <c r="P93" i="5" s="1"/>
  <c r="J93" i="5"/>
  <c r="I93" i="5"/>
  <c r="K93" i="5" s="1"/>
  <c r="H93" i="5"/>
  <c r="O92" i="5"/>
  <c r="Q92" i="5" s="1"/>
  <c r="N92" i="5"/>
  <c r="M92" i="5"/>
  <c r="L92" i="5"/>
  <c r="P92" i="5" s="1"/>
  <c r="J92" i="5"/>
  <c r="I92" i="5"/>
  <c r="K92" i="5" s="1"/>
  <c r="H92" i="5"/>
  <c r="O91" i="5"/>
  <c r="Q91" i="5" s="1"/>
  <c r="N91" i="5"/>
  <c r="M91" i="5"/>
  <c r="L91" i="5"/>
  <c r="P91" i="5" s="1"/>
  <c r="J91" i="5"/>
  <c r="I91" i="5"/>
  <c r="K91" i="5" s="1"/>
  <c r="H91" i="5"/>
  <c r="O90" i="5"/>
  <c r="Q90" i="5" s="1"/>
  <c r="N90" i="5"/>
  <c r="M90" i="5"/>
  <c r="L90" i="5"/>
  <c r="P90" i="5" s="1"/>
  <c r="I90" i="5"/>
  <c r="K90" i="5" s="1"/>
  <c r="H90" i="5"/>
  <c r="O89" i="5"/>
  <c r="Q89" i="5" s="1"/>
  <c r="N89" i="5"/>
  <c r="M89" i="5"/>
  <c r="L89" i="5"/>
  <c r="P89" i="5" s="1"/>
  <c r="I89" i="5"/>
  <c r="K89" i="5" s="1"/>
  <c r="H89" i="5"/>
  <c r="N88" i="5"/>
  <c r="M88" i="5"/>
  <c r="L88" i="5"/>
  <c r="H88" i="5"/>
  <c r="N87" i="5"/>
  <c r="M87" i="5"/>
  <c r="L87" i="5"/>
  <c r="I87" i="5"/>
  <c r="K87" i="5" s="1"/>
  <c r="H87" i="5"/>
  <c r="N86" i="5"/>
  <c r="M86" i="5"/>
  <c r="L86" i="5"/>
  <c r="J86" i="5"/>
  <c r="I86" i="5"/>
  <c r="K86" i="5" s="1"/>
  <c r="H86" i="5"/>
  <c r="N85" i="5"/>
  <c r="M85" i="5"/>
  <c r="L85" i="5"/>
  <c r="H85" i="5"/>
  <c r="N84" i="5"/>
  <c r="M84" i="5"/>
  <c r="L84" i="5"/>
  <c r="H84" i="5"/>
  <c r="N83" i="5"/>
  <c r="M83" i="5"/>
  <c r="N82" i="5"/>
  <c r="N451" i="5" s="1"/>
  <c r="M82" i="5"/>
  <c r="M451" i="5" s="1"/>
  <c r="O81" i="5"/>
  <c r="Q81" i="5" s="1"/>
  <c r="N81" i="5"/>
  <c r="M81" i="5"/>
  <c r="L81" i="5"/>
  <c r="P81" i="5" s="1"/>
  <c r="J81" i="5"/>
  <c r="I81" i="5"/>
  <c r="K81" i="5" s="1"/>
  <c r="H81" i="5"/>
  <c r="N80" i="5"/>
  <c r="M80" i="5"/>
  <c r="L80" i="5"/>
  <c r="J80" i="5"/>
  <c r="I80" i="5"/>
  <c r="K80" i="5" s="1"/>
  <c r="H80" i="5"/>
  <c r="N79" i="5"/>
  <c r="M79" i="5"/>
  <c r="L79" i="5"/>
  <c r="J79" i="5"/>
  <c r="I79" i="5"/>
  <c r="K79" i="5" s="1"/>
  <c r="H79" i="5"/>
  <c r="O78" i="5"/>
  <c r="Q78" i="5" s="1"/>
  <c r="N78" i="5"/>
  <c r="M78" i="5"/>
  <c r="L78" i="5"/>
  <c r="P78" i="5" s="1"/>
  <c r="I78" i="5"/>
  <c r="H78" i="5"/>
  <c r="K78" i="5" s="1"/>
  <c r="N77" i="5"/>
  <c r="M77" i="5"/>
  <c r="L77" i="5"/>
  <c r="J77" i="5"/>
  <c r="I77" i="5"/>
  <c r="K77" i="5" s="1"/>
  <c r="H77" i="5"/>
  <c r="N76" i="5"/>
  <c r="M76" i="5"/>
  <c r="L76" i="5"/>
  <c r="O75" i="5"/>
  <c r="Q75" i="5" s="1"/>
  <c r="N75" i="5"/>
  <c r="M75" i="5"/>
  <c r="L75" i="5"/>
  <c r="P75" i="5" s="1"/>
  <c r="I75" i="5"/>
  <c r="K75" i="5" s="1"/>
  <c r="H75" i="5"/>
  <c r="N74" i="5"/>
  <c r="M74" i="5"/>
  <c r="J74" i="5"/>
  <c r="I74" i="5"/>
  <c r="K74" i="5" s="1"/>
  <c r="H74" i="5"/>
  <c r="N73" i="5"/>
  <c r="M73" i="5"/>
  <c r="L73" i="5"/>
  <c r="H73" i="5"/>
  <c r="N72" i="5"/>
  <c r="M72" i="5"/>
  <c r="L72" i="5"/>
  <c r="I72" i="5"/>
  <c r="K72" i="5" s="1"/>
  <c r="H72" i="5"/>
  <c r="N71" i="5"/>
  <c r="M71" i="5"/>
  <c r="L71" i="5"/>
  <c r="J71" i="5"/>
  <c r="I71" i="5"/>
  <c r="K71" i="5" s="1"/>
  <c r="H71" i="5"/>
  <c r="N70" i="5"/>
  <c r="M70" i="5"/>
  <c r="L70" i="5"/>
  <c r="H70" i="5"/>
  <c r="N69" i="5"/>
  <c r="M69" i="5"/>
  <c r="L69" i="5"/>
  <c r="H69" i="5"/>
  <c r="N68" i="5"/>
  <c r="M68" i="5"/>
  <c r="N67" i="5"/>
  <c r="M67" i="5"/>
  <c r="P65" i="5"/>
  <c r="O65" i="5"/>
  <c r="Q65" i="5" s="1"/>
  <c r="K65" i="5"/>
  <c r="J65" i="5"/>
  <c r="O64" i="5"/>
  <c r="J64" i="5"/>
  <c r="O63" i="5"/>
  <c r="Q63" i="5" s="1"/>
  <c r="N63" i="5"/>
  <c r="M63" i="5"/>
  <c r="L63" i="5"/>
  <c r="P63" i="5" s="1"/>
  <c r="I63" i="5"/>
  <c r="K63" i="5" s="1"/>
  <c r="H63" i="5"/>
  <c r="J63" i="5" s="1"/>
  <c r="O62" i="5"/>
  <c r="Q62" i="5" s="1"/>
  <c r="N62" i="5"/>
  <c r="M62" i="5"/>
  <c r="L62" i="5"/>
  <c r="P62" i="5" s="1"/>
  <c r="I62" i="5"/>
  <c r="K62" i="5" s="1"/>
  <c r="H62" i="5"/>
  <c r="J62" i="5" s="1"/>
  <c r="N61" i="5"/>
  <c r="N455" i="5" s="1"/>
  <c r="M61" i="5"/>
  <c r="M455" i="5" s="1"/>
  <c r="L61" i="5"/>
  <c r="L455" i="5" s="1"/>
  <c r="I61" i="5"/>
  <c r="I455" i="5" s="1"/>
  <c r="H61" i="5"/>
  <c r="H455" i="5" s="1"/>
  <c r="O59" i="5"/>
  <c r="P59" i="5" s="1"/>
  <c r="K59" i="5"/>
  <c r="J59" i="5"/>
  <c r="N58" i="5"/>
  <c r="M58" i="5"/>
  <c r="L58" i="5"/>
  <c r="I58" i="5"/>
  <c r="K58" i="5" s="1"/>
  <c r="H58" i="5"/>
  <c r="J58" i="5" s="1"/>
  <c r="P57" i="5"/>
  <c r="O57" i="5"/>
  <c r="Q57" i="5" s="1"/>
  <c r="K57" i="5"/>
  <c r="J57" i="5"/>
  <c r="O56" i="5"/>
  <c r="P56" i="5" s="1"/>
  <c r="K56" i="5"/>
  <c r="J56" i="5"/>
  <c r="P55" i="5"/>
  <c r="O55" i="5"/>
  <c r="Q55" i="5" s="1"/>
  <c r="K55" i="5"/>
  <c r="J55" i="5"/>
  <c r="O54" i="5"/>
  <c r="Q54" i="5" s="1"/>
  <c r="N54" i="5"/>
  <c r="M54" i="5"/>
  <c r="L54" i="5"/>
  <c r="P54" i="5" s="1"/>
  <c r="I54" i="5"/>
  <c r="K54" i="5" s="1"/>
  <c r="H54" i="5"/>
  <c r="J54" i="5" s="1"/>
  <c r="O53" i="5"/>
  <c r="P53" i="5" s="1"/>
  <c r="K53" i="5"/>
  <c r="J53" i="5"/>
  <c r="N52" i="5"/>
  <c r="M52" i="5"/>
  <c r="L52" i="5"/>
  <c r="I52" i="5"/>
  <c r="K52" i="5" s="1"/>
  <c r="H52" i="5"/>
  <c r="J52" i="5" s="1"/>
  <c r="P51" i="5"/>
  <c r="O51" i="5"/>
  <c r="Q51" i="5" s="1"/>
  <c r="K51" i="5"/>
  <c r="J51" i="5"/>
  <c r="O50" i="5"/>
  <c r="P50" i="5" s="1"/>
  <c r="K50" i="5"/>
  <c r="J50" i="5"/>
  <c r="P49" i="5"/>
  <c r="O49" i="5"/>
  <c r="Q49" i="5" s="1"/>
  <c r="K49" i="5"/>
  <c r="J49" i="5"/>
  <c r="O48" i="5"/>
  <c r="Q48" i="5" s="1"/>
  <c r="N48" i="5"/>
  <c r="M48" i="5"/>
  <c r="L48" i="5"/>
  <c r="P48" i="5" s="1"/>
  <c r="I48" i="5"/>
  <c r="K48" i="5" s="1"/>
  <c r="H48" i="5"/>
  <c r="J48" i="5" s="1"/>
  <c r="O47" i="5"/>
  <c r="P47" i="5" s="1"/>
  <c r="K47" i="5"/>
  <c r="J47" i="5"/>
  <c r="P46" i="5"/>
  <c r="O46" i="5"/>
  <c r="Q46" i="5" s="1"/>
  <c r="K46" i="5"/>
  <c r="J46" i="5"/>
  <c r="O45" i="5"/>
  <c r="P45" i="5" s="1"/>
  <c r="K45" i="5"/>
  <c r="J45" i="5"/>
  <c r="N44" i="5"/>
  <c r="N41" i="5" s="1"/>
  <c r="N10" i="5" s="1"/>
  <c r="N9" i="5" s="1"/>
  <c r="N453" i="5" s="1"/>
  <c r="M44" i="5"/>
  <c r="L44" i="5"/>
  <c r="L41" i="5" s="1"/>
  <c r="I44" i="5"/>
  <c r="K44" i="5" s="1"/>
  <c r="H44" i="5"/>
  <c r="H41" i="5" s="1"/>
  <c r="P43" i="5"/>
  <c r="O43" i="5"/>
  <c r="Q43" i="5" s="1"/>
  <c r="K43" i="5"/>
  <c r="J43" i="5"/>
  <c r="O42" i="5"/>
  <c r="Q42" i="5" s="1"/>
  <c r="N42" i="5"/>
  <c r="M42" i="5"/>
  <c r="L42" i="5"/>
  <c r="P42" i="5" s="1"/>
  <c r="I42" i="5"/>
  <c r="K42" i="5" s="1"/>
  <c r="H42" i="5"/>
  <c r="J42" i="5" s="1"/>
  <c r="M41" i="5"/>
  <c r="I41" i="5"/>
  <c r="K41" i="5" s="1"/>
  <c r="O40" i="5"/>
  <c r="J40" i="5"/>
  <c r="O39" i="5"/>
  <c r="P39" i="5" s="1"/>
  <c r="K39" i="5"/>
  <c r="J39" i="5"/>
  <c r="N38" i="5"/>
  <c r="M38" i="5"/>
  <c r="L38" i="5"/>
  <c r="I38" i="5"/>
  <c r="K38" i="5" s="1"/>
  <c r="H38" i="5"/>
  <c r="J38" i="5" s="1"/>
  <c r="N37" i="5"/>
  <c r="M37" i="5"/>
  <c r="L37" i="5"/>
  <c r="I37" i="5"/>
  <c r="K37" i="5" s="1"/>
  <c r="H37" i="5"/>
  <c r="J37" i="5" s="1"/>
  <c r="N36" i="5"/>
  <c r="M36" i="5"/>
  <c r="L36" i="5"/>
  <c r="I36" i="5"/>
  <c r="K36" i="5" s="1"/>
  <c r="H36" i="5"/>
  <c r="J36" i="5" s="1"/>
  <c r="P35" i="5"/>
  <c r="O35" i="5"/>
  <c r="Q35" i="5" s="1"/>
  <c r="K35" i="5"/>
  <c r="J35" i="5"/>
  <c r="O34" i="5"/>
  <c r="Q34" i="5" s="1"/>
  <c r="N34" i="5"/>
  <c r="M34" i="5"/>
  <c r="L34" i="5"/>
  <c r="P34" i="5" s="1"/>
  <c r="I34" i="5"/>
  <c r="K34" i="5" s="1"/>
  <c r="H34" i="5"/>
  <c r="J34" i="5" s="1"/>
  <c r="O33" i="5"/>
  <c r="P33" i="5" s="1"/>
  <c r="K33" i="5"/>
  <c r="J33" i="5"/>
  <c r="P32" i="5"/>
  <c r="O32" i="5"/>
  <c r="Q32" i="5" s="1"/>
  <c r="K32" i="5"/>
  <c r="J32" i="5"/>
  <c r="O31" i="5"/>
  <c r="Q31" i="5" s="1"/>
  <c r="N31" i="5"/>
  <c r="M31" i="5"/>
  <c r="L31" i="5"/>
  <c r="P31" i="5" s="1"/>
  <c r="I31" i="5"/>
  <c r="K31" i="5" s="1"/>
  <c r="H31" i="5"/>
  <c r="J31" i="5" s="1"/>
  <c r="O30" i="5"/>
  <c r="Q30" i="5" s="1"/>
  <c r="N30" i="5"/>
  <c r="M30" i="5"/>
  <c r="L30" i="5"/>
  <c r="P30" i="5" s="1"/>
  <c r="I30" i="5"/>
  <c r="K30" i="5" s="1"/>
  <c r="H30" i="5"/>
  <c r="J30" i="5" s="1"/>
  <c r="O29" i="5"/>
  <c r="P29" i="5" s="1"/>
  <c r="K29" i="5"/>
  <c r="J29" i="5"/>
  <c r="P28" i="5"/>
  <c r="O28" i="5"/>
  <c r="Q28" i="5" s="1"/>
  <c r="K28" i="5"/>
  <c r="J28" i="5"/>
  <c r="O27" i="5"/>
  <c r="Q27" i="5" s="1"/>
  <c r="N27" i="5"/>
  <c r="M27" i="5"/>
  <c r="L27" i="5"/>
  <c r="P27" i="5" s="1"/>
  <c r="I27" i="5"/>
  <c r="K27" i="5" s="1"/>
  <c r="H27" i="5"/>
  <c r="J27" i="5" s="1"/>
  <c r="O26" i="5"/>
  <c r="Q26" i="5" s="1"/>
  <c r="N26" i="5"/>
  <c r="M26" i="5"/>
  <c r="L26" i="5"/>
  <c r="P26" i="5" s="1"/>
  <c r="I26" i="5"/>
  <c r="K26" i="5" s="1"/>
  <c r="H26" i="5"/>
  <c r="J26" i="5" s="1"/>
  <c r="O25" i="5"/>
  <c r="Q25" i="5" s="1"/>
  <c r="N25" i="5"/>
  <c r="M25" i="5"/>
  <c r="L25" i="5"/>
  <c r="P25" i="5" s="1"/>
  <c r="I25" i="5"/>
  <c r="K25" i="5" s="1"/>
  <c r="H25" i="5"/>
  <c r="J25" i="5" s="1"/>
  <c r="O24" i="5"/>
  <c r="P24" i="5" s="1"/>
  <c r="K24" i="5"/>
  <c r="J24" i="5"/>
  <c r="P23" i="5"/>
  <c r="O23" i="5"/>
  <c r="Q23" i="5" s="1"/>
  <c r="K23" i="5"/>
  <c r="J23" i="5"/>
  <c r="O22" i="5"/>
  <c r="P22" i="5" s="1"/>
  <c r="K22" i="5"/>
  <c r="J22" i="5"/>
  <c r="P21" i="5"/>
  <c r="O21" i="5"/>
  <c r="Q21" i="5" s="1"/>
  <c r="K21" i="5"/>
  <c r="J21" i="5"/>
  <c r="O20" i="5"/>
  <c r="Q20" i="5" s="1"/>
  <c r="N20" i="5"/>
  <c r="N60" i="5" s="1"/>
  <c r="N454" i="5" s="1"/>
  <c r="M20" i="5"/>
  <c r="M60" i="5" s="1"/>
  <c r="M454" i="5" s="1"/>
  <c r="L20" i="5"/>
  <c r="L60" i="5" s="1"/>
  <c r="I20" i="5"/>
  <c r="I60" i="5" s="1"/>
  <c r="H20" i="5"/>
  <c r="H60" i="5" s="1"/>
  <c r="O19" i="5"/>
  <c r="Q19" i="5" s="1"/>
  <c r="N19" i="5"/>
  <c r="M19" i="5"/>
  <c r="L19" i="5"/>
  <c r="P19" i="5" s="1"/>
  <c r="I19" i="5"/>
  <c r="K19" i="5" s="1"/>
  <c r="H19" i="5"/>
  <c r="J19" i="5" s="1"/>
  <c r="O18" i="5"/>
  <c r="P18" i="5" s="1"/>
  <c r="K18" i="5"/>
  <c r="J18" i="5"/>
  <c r="P17" i="5"/>
  <c r="O17" i="5"/>
  <c r="Q17" i="5" s="1"/>
  <c r="K17" i="5"/>
  <c r="J17" i="5"/>
  <c r="O16" i="5"/>
  <c r="P16" i="5" s="1"/>
  <c r="K16" i="5"/>
  <c r="J16" i="5"/>
  <c r="P15" i="5"/>
  <c r="O15" i="5"/>
  <c r="Q15" i="5" s="1"/>
  <c r="K15" i="5"/>
  <c r="J15" i="5"/>
  <c r="O14" i="5"/>
  <c r="Q14" i="5" s="1"/>
  <c r="N14" i="5"/>
  <c r="M14" i="5"/>
  <c r="L14" i="5"/>
  <c r="P14" i="5" s="1"/>
  <c r="I14" i="5"/>
  <c r="K14" i="5" s="1"/>
  <c r="H14" i="5"/>
  <c r="J14" i="5" s="1"/>
  <c r="O13" i="5"/>
  <c r="Q13" i="5" s="1"/>
  <c r="N13" i="5"/>
  <c r="M13" i="5"/>
  <c r="L13" i="5"/>
  <c r="P13" i="5" s="1"/>
  <c r="I13" i="5"/>
  <c r="K13" i="5" s="1"/>
  <c r="H13" i="5"/>
  <c r="J13" i="5" s="1"/>
  <c r="O12" i="5"/>
  <c r="P12" i="5" s="1"/>
  <c r="K12" i="5"/>
  <c r="J12" i="5"/>
  <c r="N11" i="5"/>
  <c r="M11" i="5"/>
  <c r="O11" i="5" s="1"/>
  <c r="Q11" i="5" s="1"/>
  <c r="L11" i="5"/>
  <c r="P11" i="5" s="1"/>
  <c r="I11" i="5"/>
  <c r="K11" i="5" s="1"/>
  <c r="H11" i="5"/>
  <c r="J11" i="5" s="1"/>
  <c r="M10" i="5"/>
  <c r="I10" i="5"/>
  <c r="M9" i="5"/>
  <c r="M453" i="5" s="1"/>
  <c r="I9" i="5"/>
  <c r="J60" i="5" l="1"/>
  <c r="J41" i="5"/>
  <c r="H10" i="5"/>
  <c r="L10" i="5"/>
  <c r="K60" i="5"/>
  <c r="Q12" i="5"/>
  <c r="Q16" i="5"/>
  <c r="Q18" i="5"/>
  <c r="K20" i="5"/>
  <c r="Q22" i="5"/>
  <c r="Q24" i="5"/>
  <c r="Q29" i="5"/>
  <c r="Q33" i="5"/>
  <c r="Q39" i="5"/>
  <c r="J44" i="5"/>
  <c r="Q45" i="5"/>
  <c r="Q47" i="5"/>
  <c r="Q50" i="5"/>
  <c r="Q53" i="5"/>
  <c r="Q56" i="5"/>
  <c r="Q59" i="5"/>
  <c r="K61" i="5"/>
  <c r="O61" i="5"/>
  <c r="L165" i="5"/>
  <c r="J20" i="5"/>
  <c r="P20" i="5"/>
  <c r="O38" i="5"/>
  <c r="O44" i="5"/>
  <c r="P44" i="5" s="1"/>
  <c r="O52" i="5"/>
  <c r="Q52" i="5" s="1"/>
  <c r="O58" i="5"/>
  <c r="Q58" i="5" s="1"/>
  <c r="J455" i="5"/>
  <c r="J61" i="5"/>
  <c r="P61" i="5"/>
  <c r="J112" i="5"/>
  <c r="Q162" i="5"/>
  <c r="J173" i="5"/>
  <c r="K110" i="5"/>
  <c r="O130" i="5"/>
  <c r="O112" i="5" s="1"/>
  <c r="P112" i="5" s="1"/>
  <c r="P139" i="5"/>
  <c r="K157" i="5"/>
  <c r="O157" i="5"/>
  <c r="P158" i="5"/>
  <c r="I160" i="5"/>
  <c r="M160" i="5"/>
  <c r="I163" i="5"/>
  <c r="M163" i="5"/>
  <c r="M161" i="5" s="1"/>
  <c r="O199" i="5"/>
  <c r="O179" i="5" s="1"/>
  <c r="I210" i="5"/>
  <c r="P210" i="5"/>
  <c r="J215" i="5"/>
  <c r="J216" i="5"/>
  <c r="J217" i="5"/>
  <c r="O219" i="5"/>
  <c r="O229" i="5"/>
  <c r="P229" i="5" s="1"/>
  <c r="K260" i="5"/>
  <c r="I259" i="5"/>
  <c r="P260" i="5"/>
  <c r="L259" i="5"/>
  <c r="P237" i="5"/>
  <c r="P240" i="5"/>
  <c r="J332" i="5"/>
  <c r="J452" i="5"/>
  <c r="J139" i="5"/>
  <c r="P157" i="5"/>
  <c r="H160" i="5"/>
  <c r="J160" i="5" s="1"/>
  <c r="L160" i="5"/>
  <c r="N160" i="5"/>
  <c r="H163" i="5"/>
  <c r="L163" i="5"/>
  <c r="N163" i="5"/>
  <c r="N161" i="5" s="1"/>
  <c r="J260" i="5"/>
  <c r="H259" i="5"/>
  <c r="J259" i="5" s="1"/>
  <c r="J237" i="5"/>
  <c r="Q260" i="5"/>
  <c r="O259" i="5"/>
  <c r="Q259" i="5" s="1"/>
  <c r="Q242" i="5"/>
  <c r="Q243" i="5"/>
  <c r="Q248" i="5"/>
  <c r="Q266" i="5"/>
  <c r="Q276" i="5"/>
  <c r="K280" i="5"/>
  <c r="Q281" i="5"/>
  <c r="Q288" i="5"/>
  <c r="Q291" i="5"/>
  <c r="Q293" i="5"/>
  <c r="K295" i="5"/>
  <c r="Q298" i="5"/>
  <c r="K300" i="5"/>
  <c r="K301" i="5"/>
  <c r="K302" i="5"/>
  <c r="Q303" i="5"/>
  <c r="K305" i="5"/>
  <c r="K306" i="5"/>
  <c r="K307" i="5"/>
  <c r="Q308" i="5"/>
  <c r="K314" i="5"/>
  <c r="Q325" i="5"/>
  <c r="Q379" i="5"/>
  <c r="Q326" i="5"/>
  <c r="Q328" i="5"/>
  <c r="K334" i="5"/>
  <c r="H377" i="5"/>
  <c r="J356" i="5"/>
  <c r="L376" i="5"/>
  <c r="P379" i="5"/>
  <c r="M381" i="5"/>
  <c r="N450" i="5"/>
  <c r="N381" i="5"/>
  <c r="O251" i="5"/>
  <c r="O250" i="5" s="1"/>
  <c r="P250" i="5" s="1"/>
  <c r="L380" i="5"/>
  <c r="I266" i="5"/>
  <c r="I276" i="5"/>
  <c r="O282" i="5"/>
  <c r="O264" i="5" s="1"/>
  <c r="I297" i="5"/>
  <c r="O297" i="5"/>
  <c r="O309" i="5"/>
  <c r="P309" i="5" s="1"/>
  <c r="I313" i="5"/>
  <c r="K313" i="5" s="1"/>
  <c r="I325" i="5"/>
  <c r="I326" i="5"/>
  <c r="P326" i="5"/>
  <c r="O330" i="5"/>
  <c r="O329" i="5" s="1"/>
  <c r="I333" i="5"/>
  <c r="M375" i="5"/>
  <c r="M380" i="5" s="1"/>
  <c r="M378" i="5" s="1"/>
  <c r="O333" i="5"/>
  <c r="I339" i="5"/>
  <c r="I338" i="5" s="1"/>
  <c r="O350" i="5"/>
  <c r="P350" i="5" s="1"/>
  <c r="H355" i="5"/>
  <c r="K356" i="5"/>
  <c r="P356" i="5"/>
  <c r="Q359" i="5"/>
  <c r="Q364" i="5"/>
  <c r="P365" i="5"/>
  <c r="Q366" i="5"/>
  <c r="Q368" i="5"/>
  <c r="P372" i="5"/>
  <c r="I377" i="5"/>
  <c r="O377" i="5"/>
  <c r="K383" i="5"/>
  <c r="I447" i="5"/>
  <c r="K386" i="5"/>
  <c r="M448" i="5"/>
  <c r="Q386" i="5"/>
  <c r="J449" i="5"/>
  <c r="J388" i="5"/>
  <c r="P388" i="5"/>
  <c r="Q389" i="5"/>
  <c r="K392" i="5"/>
  <c r="P396" i="5"/>
  <c r="O395" i="5"/>
  <c r="J450" i="5"/>
  <c r="J448" i="5"/>
  <c r="H447" i="5"/>
  <c r="N447" i="5"/>
  <c r="P386" i="5"/>
  <c r="K388" i="5"/>
  <c r="O388" i="5"/>
  <c r="O391" i="5"/>
  <c r="Q391" i="5" s="1"/>
  <c r="P392" i="5"/>
  <c r="K394" i="5"/>
  <c r="L394" i="5"/>
  <c r="Q396" i="5"/>
  <c r="K398" i="5"/>
  <c r="P399" i="5"/>
  <c r="O398" i="5"/>
  <c r="J400" i="5"/>
  <c r="J96" i="5" s="1"/>
  <c r="J75" i="5" s="1"/>
  <c r="J401" i="5"/>
  <c r="J407" i="5"/>
  <c r="P423" i="5"/>
  <c r="P441" i="5"/>
  <c r="O431" i="5"/>
  <c r="O416" i="5" s="1"/>
  <c r="J447" i="5" l="1"/>
  <c r="Q395" i="5"/>
  <c r="O394" i="5"/>
  <c r="Q377" i="5"/>
  <c r="O376" i="5"/>
  <c r="Q376" i="5" s="1"/>
  <c r="J355" i="5"/>
  <c r="J100" i="5" s="1"/>
  <c r="J99" i="5" s="1"/>
  <c r="H337" i="5"/>
  <c r="K338" i="5"/>
  <c r="I337" i="5"/>
  <c r="I98" i="5"/>
  <c r="K98" i="5" s="1"/>
  <c r="O168" i="5"/>
  <c r="O86" i="5"/>
  <c r="I379" i="5"/>
  <c r="K326" i="5"/>
  <c r="J326" i="5"/>
  <c r="Q297" i="5"/>
  <c r="O296" i="5"/>
  <c r="Q264" i="5"/>
  <c r="K266" i="5"/>
  <c r="J266" i="5"/>
  <c r="I265" i="5"/>
  <c r="L378" i="5"/>
  <c r="P395" i="5"/>
  <c r="M450" i="5"/>
  <c r="M447" i="5" s="1"/>
  <c r="P376" i="5"/>
  <c r="O338" i="5"/>
  <c r="J339" i="5"/>
  <c r="J313" i="5"/>
  <c r="L161" i="5"/>
  <c r="O206" i="5"/>
  <c r="O166" i="5"/>
  <c r="K163" i="5"/>
  <c r="I161" i="5"/>
  <c r="K160" i="5"/>
  <c r="O173" i="5"/>
  <c r="O160" i="5"/>
  <c r="Q160" i="5" s="1"/>
  <c r="Q157" i="5"/>
  <c r="O102" i="5"/>
  <c r="Q38" i="5"/>
  <c r="O37" i="5"/>
  <c r="P199" i="5"/>
  <c r="P130" i="5"/>
  <c r="P58" i="5"/>
  <c r="P52" i="5"/>
  <c r="Q416" i="5"/>
  <c r="O415" i="5"/>
  <c r="O100" i="5"/>
  <c r="P431" i="5"/>
  <c r="P416" i="5"/>
  <c r="Q398" i="5"/>
  <c r="P398" i="5"/>
  <c r="L384" i="5"/>
  <c r="P394" i="5"/>
  <c r="L95" i="5"/>
  <c r="Q388" i="5"/>
  <c r="O87" i="5"/>
  <c r="J384" i="5"/>
  <c r="J383" i="5" s="1"/>
  <c r="J87" i="5"/>
  <c r="J72" i="5" s="1"/>
  <c r="O448" i="5"/>
  <c r="K377" i="5"/>
  <c r="I376" i="5"/>
  <c r="K376" i="5" s="1"/>
  <c r="P391" i="5"/>
  <c r="O375" i="5"/>
  <c r="Q333" i="5"/>
  <c r="O332" i="5"/>
  <c r="I375" i="5"/>
  <c r="K375" i="5" s="1"/>
  <c r="K333" i="5"/>
  <c r="I332" i="5"/>
  <c r="K325" i="5"/>
  <c r="J325" i="5"/>
  <c r="J322" i="5" s="1"/>
  <c r="I322" i="5"/>
  <c r="K322" i="5" s="1"/>
  <c r="K297" i="5"/>
  <c r="I296" i="5"/>
  <c r="K296" i="5" s="1"/>
  <c r="K276" i="5"/>
  <c r="J276" i="5"/>
  <c r="O249" i="5"/>
  <c r="O105" i="5"/>
  <c r="P377" i="5"/>
  <c r="J377" i="5"/>
  <c r="H376" i="5"/>
  <c r="P333" i="5"/>
  <c r="K355" i="5"/>
  <c r="P330" i="5"/>
  <c r="P297" i="5"/>
  <c r="P282" i="5"/>
  <c r="P251" i="5"/>
  <c r="J90" i="5"/>
  <c r="J89" i="5" s="1"/>
  <c r="J88" i="5"/>
  <c r="J73" i="5" s="1"/>
  <c r="J163" i="5"/>
  <c r="H161" i="5"/>
  <c r="J161" i="5" s="1"/>
  <c r="P160" i="5"/>
  <c r="J338" i="5"/>
  <c r="P329" i="5"/>
  <c r="P264" i="5"/>
  <c r="P259" i="5"/>
  <c r="K259" i="5"/>
  <c r="J210" i="5"/>
  <c r="J207" i="5" s="1"/>
  <c r="J206" i="5" s="1"/>
  <c r="J178" i="5" s="1"/>
  <c r="J177" i="5" s="1"/>
  <c r="I207" i="5"/>
  <c r="K210" i="5"/>
  <c r="Q112" i="5"/>
  <c r="O111" i="5"/>
  <c r="O84" i="5"/>
  <c r="P179" i="5"/>
  <c r="J111" i="5"/>
  <c r="J110" i="5" s="1"/>
  <c r="Q44" i="5"/>
  <c r="O41" i="5"/>
  <c r="P219" i="5"/>
  <c r="L164" i="5"/>
  <c r="Q61" i="5"/>
  <c r="L9" i="5"/>
  <c r="H9" i="5"/>
  <c r="J10" i="5"/>
  <c r="P38" i="5"/>
  <c r="K10" i="5"/>
  <c r="Q41" i="5" l="1"/>
  <c r="O60" i="5"/>
  <c r="P41" i="5"/>
  <c r="Q105" i="5"/>
  <c r="O80" i="5"/>
  <c r="P105" i="5"/>
  <c r="Q332" i="5"/>
  <c r="O170" i="5"/>
  <c r="O88" i="5"/>
  <c r="P332" i="5"/>
  <c r="Q375" i="5"/>
  <c r="P375" i="5"/>
  <c r="P448" i="5"/>
  <c r="Q100" i="5"/>
  <c r="O99" i="5"/>
  <c r="P100" i="5"/>
  <c r="Q173" i="5"/>
  <c r="P173" i="5"/>
  <c r="K161" i="5"/>
  <c r="Q166" i="5"/>
  <c r="P166" i="5"/>
  <c r="Q206" i="5"/>
  <c r="O167" i="5"/>
  <c r="O85" i="5"/>
  <c r="P206" i="5"/>
  <c r="J296" i="5"/>
  <c r="Q338" i="5"/>
  <c r="O337" i="5"/>
  <c r="O98" i="5"/>
  <c r="P338" i="5"/>
  <c r="K265" i="5"/>
  <c r="I264" i="5"/>
  <c r="O71" i="5"/>
  <c r="Q86" i="5"/>
  <c r="P86" i="5"/>
  <c r="Q394" i="5"/>
  <c r="O95" i="5"/>
  <c r="Q111" i="5"/>
  <c r="O110" i="5"/>
  <c r="P111" i="5"/>
  <c r="O69" i="5"/>
  <c r="Q84" i="5"/>
  <c r="P84" i="5"/>
  <c r="K207" i="5"/>
  <c r="I206" i="5"/>
  <c r="J337" i="5"/>
  <c r="J97" i="5" s="1"/>
  <c r="J76" i="5" s="1"/>
  <c r="J98" i="5"/>
  <c r="J375" i="5"/>
  <c r="J376" i="5"/>
  <c r="O175" i="5"/>
  <c r="O104" i="5"/>
  <c r="P249" i="5"/>
  <c r="K332" i="5"/>
  <c r="I170" i="5"/>
  <c r="I88" i="5"/>
  <c r="O72" i="5"/>
  <c r="Q87" i="5"/>
  <c r="P87" i="5"/>
  <c r="L83" i="5"/>
  <c r="P95" i="5"/>
  <c r="L74" i="5"/>
  <c r="L383" i="5"/>
  <c r="Q415" i="5"/>
  <c r="O414" i="5"/>
  <c r="P415" i="5"/>
  <c r="Q37" i="5"/>
  <c r="O36" i="5"/>
  <c r="O10" i="5" s="1"/>
  <c r="P37" i="5"/>
  <c r="Q102" i="5"/>
  <c r="O77" i="5"/>
  <c r="P102" i="5"/>
  <c r="O178" i="5"/>
  <c r="J85" i="5"/>
  <c r="J70" i="5" s="1"/>
  <c r="J265" i="5"/>
  <c r="J264" i="5" s="1"/>
  <c r="O263" i="5"/>
  <c r="Q296" i="5"/>
  <c r="P296" i="5"/>
  <c r="K379" i="5"/>
  <c r="J379" i="5"/>
  <c r="Q168" i="5"/>
  <c r="P168" i="5"/>
  <c r="K337" i="5"/>
  <c r="I172" i="5"/>
  <c r="K172" i="5" s="1"/>
  <c r="I97" i="5"/>
  <c r="H263" i="5"/>
  <c r="H262" i="5" s="1"/>
  <c r="H380" i="5" s="1"/>
  <c r="H172" i="5"/>
  <c r="H97" i="5"/>
  <c r="Q10" i="5" l="1"/>
  <c r="O9" i="5"/>
  <c r="P10" i="5"/>
  <c r="P9" i="5" s="1"/>
  <c r="H378" i="5"/>
  <c r="J263" i="5"/>
  <c r="J262" i="5" s="1"/>
  <c r="J84" i="5"/>
  <c r="Q178" i="5"/>
  <c r="O177" i="5"/>
  <c r="P178" i="5"/>
  <c r="Q77" i="5"/>
  <c r="P77" i="5"/>
  <c r="Q414" i="5"/>
  <c r="P414" i="5"/>
  <c r="O449" i="5"/>
  <c r="O384" i="5"/>
  <c r="L450" i="5"/>
  <c r="L447" i="5" s="1"/>
  <c r="L381" i="5"/>
  <c r="L68" i="5"/>
  <c r="L82" i="5"/>
  <c r="I73" i="5"/>
  <c r="K73" i="5" s="1"/>
  <c r="K88" i="5"/>
  <c r="Q104" i="5"/>
  <c r="P104" i="5"/>
  <c r="K206" i="5"/>
  <c r="I178" i="5"/>
  <c r="I167" i="5"/>
  <c r="I85" i="5"/>
  <c r="O452" i="5"/>
  <c r="O163" i="5"/>
  <c r="Q110" i="5"/>
  <c r="P110" i="5"/>
  <c r="K264" i="5"/>
  <c r="I263" i="5"/>
  <c r="I166" i="5"/>
  <c r="I84" i="5"/>
  <c r="Q98" i="5"/>
  <c r="P98" i="5"/>
  <c r="O70" i="5"/>
  <c r="Q85" i="5"/>
  <c r="P85" i="5"/>
  <c r="Q99" i="5"/>
  <c r="P99" i="5"/>
  <c r="Q170" i="5"/>
  <c r="P170" i="5"/>
  <c r="H83" i="5"/>
  <c r="H82" i="5" s="1"/>
  <c r="H76" i="5"/>
  <c r="H68" i="5" s="1"/>
  <c r="H67" i="5" s="1"/>
  <c r="J172" i="5"/>
  <c r="H165" i="5"/>
  <c r="H164" i="5" s="1"/>
  <c r="K97" i="5"/>
  <c r="I76" i="5"/>
  <c r="K76" i="5" s="1"/>
  <c r="Q263" i="5"/>
  <c r="O262" i="5"/>
  <c r="P263" i="5"/>
  <c r="Q36" i="5"/>
  <c r="P36" i="5"/>
  <c r="Q72" i="5"/>
  <c r="P72" i="5"/>
  <c r="K170" i="5"/>
  <c r="J170" i="5"/>
  <c r="Q175" i="5"/>
  <c r="O174" i="5"/>
  <c r="P175" i="5"/>
  <c r="Q69" i="5"/>
  <c r="P69" i="5"/>
  <c r="Q95" i="5"/>
  <c r="O74" i="5"/>
  <c r="Q74" i="5" s="1"/>
  <c r="Q71" i="5"/>
  <c r="P71" i="5"/>
  <c r="Q337" i="5"/>
  <c r="O172" i="5"/>
  <c r="O97" i="5"/>
  <c r="P337" i="5"/>
  <c r="Q167" i="5"/>
  <c r="P167" i="5"/>
  <c r="O73" i="5"/>
  <c r="Q88" i="5"/>
  <c r="P88" i="5"/>
  <c r="Q80" i="5"/>
  <c r="O79" i="5"/>
  <c r="P80" i="5"/>
  <c r="Q60" i="5"/>
  <c r="P60" i="5"/>
  <c r="Q172" i="5" l="1"/>
  <c r="P172" i="5"/>
  <c r="Q174" i="5"/>
  <c r="P174" i="5"/>
  <c r="H451" i="5"/>
  <c r="H453" i="5"/>
  <c r="I69" i="5"/>
  <c r="K84" i="5"/>
  <c r="I83" i="5"/>
  <c r="K263" i="5"/>
  <c r="I262" i="5"/>
  <c r="Q163" i="5"/>
  <c r="O161" i="5"/>
  <c r="P163" i="5"/>
  <c r="I70" i="5"/>
  <c r="K70" i="5" s="1"/>
  <c r="K85" i="5"/>
  <c r="K178" i="5"/>
  <c r="I177" i="5"/>
  <c r="L451" i="5"/>
  <c r="L454" i="5" s="1"/>
  <c r="L453" i="5"/>
  <c r="L67" i="5"/>
  <c r="P449" i="5"/>
  <c r="O261" i="5"/>
  <c r="Q177" i="5"/>
  <c r="P177" i="5"/>
  <c r="J83" i="5"/>
  <c r="J82" i="5" s="1"/>
  <c r="J69" i="5"/>
  <c r="J68" i="5" s="1"/>
  <c r="J67" i="5" s="1"/>
  <c r="O165" i="5"/>
  <c r="Q79" i="5"/>
  <c r="P79" i="5"/>
  <c r="Q73" i="5"/>
  <c r="P73" i="5"/>
  <c r="Q97" i="5"/>
  <c r="O76" i="5"/>
  <c r="P97" i="5"/>
  <c r="O83" i="5"/>
  <c r="O68" i="5"/>
  <c r="P68" i="5" s="1"/>
  <c r="O380" i="5"/>
  <c r="Q262" i="5"/>
  <c r="P262" i="5"/>
  <c r="Q70" i="5"/>
  <c r="P70" i="5"/>
  <c r="K166" i="5"/>
  <c r="I165" i="5"/>
  <c r="J166" i="5"/>
  <c r="P452" i="5"/>
  <c r="O455" i="5"/>
  <c r="P455" i="5" s="1"/>
  <c r="K167" i="5"/>
  <c r="J167" i="5"/>
  <c r="P74" i="5"/>
  <c r="Q384" i="5"/>
  <c r="O383" i="5"/>
  <c r="P384" i="5"/>
  <c r="J165" i="5" l="1"/>
  <c r="Q380" i="5"/>
  <c r="O378" i="5"/>
  <c r="P380" i="5"/>
  <c r="Q83" i="5"/>
  <c r="O82" i="5"/>
  <c r="P83" i="5"/>
  <c r="Q76" i="5"/>
  <c r="P76" i="5"/>
  <c r="I261" i="5"/>
  <c r="K177" i="5"/>
  <c r="O450" i="5"/>
  <c r="Q383" i="5"/>
  <c r="O381" i="5"/>
  <c r="P383" i="5"/>
  <c r="K165" i="5"/>
  <c r="I164" i="5"/>
  <c r="Q68" i="5"/>
  <c r="O67" i="5"/>
  <c r="Q67" i="5" s="1"/>
  <c r="Q165" i="5"/>
  <c r="O164" i="5"/>
  <c r="P165" i="5"/>
  <c r="Q261" i="5"/>
  <c r="P261" i="5"/>
  <c r="P67" i="5"/>
  <c r="Q161" i="5"/>
  <c r="P161" i="5"/>
  <c r="I380" i="5"/>
  <c r="K262" i="5"/>
  <c r="K83" i="5"/>
  <c r="I82" i="5"/>
  <c r="K69" i="5"/>
  <c r="I68" i="5"/>
  <c r="H454" i="5"/>
  <c r="K380" i="5" l="1"/>
  <c r="I378" i="5"/>
  <c r="J380" i="5"/>
  <c r="Q381" i="5"/>
  <c r="P381" i="5"/>
  <c r="P450" i="5"/>
  <c r="O447" i="5"/>
  <c r="P447" i="5" s="1"/>
  <c r="K261" i="5"/>
  <c r="J261" i="5"/>
  <c r="O451" i="5"/>
  <c r="Q82" i="5"/>
  <c r="P82" i="5"/>
  <c r="O453" i="5"/>
  <c r="P453" i="5" s="1"/>
  <c r="K68" i="5"/>
  <c r="I67" i="5"/>
  <c r="K67" i="5" s="1"/>
  <c r="I451" i="5"/>
  <c r="K82" i="5"/>
  <c r="I453" i="5"/>
  <c r="J453" i="5" s="1"/>
  <c r="Q164" i="5"/>
  <c r="P164" i="5"/>
  <c r="K164" i="5"/>
  <c r="J164" i="5"/>
  <c r="Q378" i="5"/>
  <c r="P378" i="5"/>
  <c r="I454" i="5" l="1"/>
  <c r="J454" i="5" s="1"/>
  <c r="J451" i="5"/>
  <c r="O454" i="5"/>
  <c r="P454" i="5" s="1"/>
  <c r="P451" i="5"/>
  <c r="K378" i="5"/>
  <c r="J378" i="5"/>
  <c r="I445" i="4" l="1"/>
  <c r="I374" i="4"/>
  <c r="I350" i="4"/>
  <c r="L278" i="4"/>
  <c r="L431" i="4"/>
  <c r="L438" i="4"/>
  <c r="L439" i="4"/>
  <c r="L437" i="4"/>
  <c r="L350" i="4"/>
  <c r="L349" i="4"/>
  <c r="L341" i="4"/>
  <c r="L335" i="4"/>
  <c r="L327" i="4"/>
  <c r="L326" i="4"/>
  <c r="L315" i="4"/>
  <c r="L307" i="4"/>
  <c r="L308" i="4"/>
  <c r="L306" i="4"/>
  <c r="L302" i="4"/>
  <c r="L303" i="4"/>
  <c r="L301" i="4"/>
  <c r="L296" i="4"/>
  <c r="L281" i="4"/>
  <c r="L277" i="4"/>
  <c r="L267" i="4"/>
  <c r="L268" i="4"/>
  <c r="L269" i="4"/>
  <c r="L270" i="4"/>
  <c r="L266" i="4"/>
  <c r="L216" i="4"/>
  <c r="L212" i="4"/>
  <c r="L211" i="4"/>
  <c r="I438" i="4"/>
  <c r="I439" i="4"/>
  <c r="I437" i="4"/>
  <c r="I431" i="4"/>
  <c r="I341" i="4"/>
  <c r="I342" i="4"/>
  <c r="I343" i="4"/>
  <c r="I344" i="4"/>
  <c r="I345" i="4"/>
  <c r="I346" i="4"/>
  <c r="I347" i="4"/>
  <c r="I348" i="4"/>
  <c r="I349" i="4"/>
  <c r="I340" i="4"/>
  <c r="I335" i="4"/>
  <c r="I327" i="4"/>
  <c r="I326" i="4"/>
  <c r="I315" i="4"/>
  <c r="I307" i="4"/>
  <c r="I308" i="4"/>
  <c r="I306" i="4"/>
  <c r="I302" i="4"/>
  <c r="I303" i="4"/>
  <c r="I301" i="4"/>
  <c r="I29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66" i="4"/>
  <c r="I212" i="4"/>
  <c r="I213" i="4"/>
  <c r="I214" i="4"/>
  <c r="I215" i="4"/>
  <c r="I216" i="4"/>
  <c r="I211" i="4"/>
  <c r="H401" i="4"/>
  <c r="M166" i="4"/>
  <c r="M179" i="4" l="1"/>
  <c r="O96" i="4" l="1"/>
  <c r="N96" i="4"/>
  <c r="M96" i="4"/>
  <c r="L96" i="4"/>
  <c r="I96" i="4"/>
  <c r="O172" i="4"/>
  <c r="N172" i="4"/>
  <c r="M172" i="4"/>
  <c r="L172" i="4"/>
  <c r="I172" i="4"/>
  <c r="H172" i="4"/>
  <c r="Q441" i="4" l="1"/>
  <c r="P441" i="4"/>
  <c r="O441" i="4"/>
  <c r="K442" i="4"/>
  <c r="J441" i="4"/>
  <c r="M416" i="4"/>
  <c r="Q243" i="4"/>
  <c r="Q242" i="4"/>
  <c r="Q241" i="4"/>
  <c r="Q240" i="4"/>
  <c r="P240" i="4"/>
  <c r="P241" i="4"/>
  <c r="P242" i="4"/>
  <c r="P243" i="4"/>
  <c r="O240" i="4"/>
  <c r="O241" i="4"/>
  <c r="O242" i="4"/>
  <c r="O243" i="4"/>
  <c r="N241" i="4"/>
  <c r="M241" i="4"/>
  <c r="L241" i="4"/>
  <c r="N240" i="4"/>
  <c r="M240" i="4"/>
  <c r="L240" i="4"/>
  <c r="J240" i="4"/>
  <c r="J241" i="4"/>
  <c r="J242" i="4"/>
  <c r="J243" i="4"/>
  <c r="I240" i="4"/>
  <c r="H241" i="4"/>
  <c r="H240" i="4"/>
  <c r="H96" i="4"/>
  <c r="O49" i="4" l="1"/>
  <c r="P49" i="4" s="1"/>
  <c r="O50" i="4"/>
  <c r="P50" i="4" s="1"/>
  <c r="O51" i="4"/>
  <c r="P51" i="4" s="1"/>
  <c r="M48" i="4"/>
  <c r="N48" i="4"/>
  <c r="L48" i="4"/>
  <c r="K49" i="4"/>
  <c r="K50" i="4"/>
  <c r="K51" i="4"/>
  <c r="J40" i="4"/>
  <c r="J43" i="4"/>
  <c r="J45" i="4"/>
  <c r="J46" i="4"/>
  <c r="J47" i="4"/>
  <c r="J49" i="4"/>
  <c r="J50" i="4"/>
  <c r="J51" i="4"/>
  <c r="J53" i="4"/>
  <c r="J55" i="4"/>
  <c r="J56" i="4"/>
  <c r="J57" i="4"/>
  <c r="J59" i="4"/>
  <c r="J64" i="4"/>
  <c r="J65" i="4"/>
  <c r="I48" i="4"/>
  <c r="H48" i="4"/>
  <c r="J48" i="4" s="1"/>
  <c r="J267" i="4"/>
  <c r="O267" i="4"/>
  <c r="P267" i="4" s="1"/>
  <c r="O434" i="4"/>
  <c r="O414" i="4"/>
  <c r="O413" i="4"/>
  <c r="O412" i="4"/>
  <c r="N411" i="4"/>
  <c r="K48" i="4" l="1"/>
  <c r="Q51" i="4"/>
  <c r="O48" i="4"/>
  <c r="Q48" i="4" s="1"/>
  <c r="Q50" i="4"/>
  <c r="Q49" i="4"/>
  <c r="O257" i="4"/>
  <c r="O248" i="4"/>
  <c r="O247" i="4"/>
  <c r="N442" i="4"/>
  <c r="N383" i="4" s="1"/>
  <c r="N432" i="4"/>
  <c r="N430" i="4"/>
  <c r="N428" i="4"/>
  <c r="N424" i="4"/>
  <c r="N418" i="4"/>
  <c r="N408" i="4"/>
  <c r="N405" i="4"/>
  <c r="N402" i="4"/>
  <c r="N401" i="4" s="1"/>
  <c r="N399" i="4"/>
  <c r="N396" i="4"/>
  <c r="N393" i="4"/>
  <c r="N392" i="4" s="1"/>
  <c r="N389" i="4"/>
  <c r="N387" i="4"/>
  <c r="N448" i="4" s="1"/>
  <c r="N380" i="4"/>
  <c r="N372" i="4"/>
  <c r="N371" i="4" s="1"/>
  <c r="N370" i="4" s="1"/>
  <c r="N364" i="4"/>
  <c r="N363" i="4" s="1"/>
  <c r="N359" i="4"/>
  <c r="N357" i="4"/>
  <c r="N356" i="4" s="1"/>
  <c r="N351" i="4"/>
  <c r="N340" i="4"/>
  <c r="N334" i="4"/>
  <c r="N333" i="4" s="1"/>
  <c r="N331" i="4"/>
  <c r="N330" i="4" s="1"/>
  <c r="N323" i="4"/>
  <c r="N314" i="4"/>
  <c r="N310" i="4"/>
  <c r="N298" i="4"/>
  <c r="N290" i="4"/>
  <c r="N283" i="4"/>
  <c r="N265" i="4"/>
  <c r="N251" i="4"/>
  <c r="N250" i="4" s="1"/>
  <c r="N249" i="4" s="1"/>
  <c r="N246" i="4"/>
  <c r="N244" i="4" s="1"/>
  <c r="N238" i="4"/>
  <c r="N237" i="4" s="1"/>
  <c r="N235" i="4"/>
  <c r="N170" i="4" s="1"/>
  <c r="N230" i="4"/>
  <c r="N224" i="4"/>
  <c r="N220" i="4"/>
  <c r="N208" i="4"/>
  <c r="N200" i="4"/>
  <c r="N198" i="4"/>
  <c r="N181" i="4"/>
  <c r="N163" i="4"/>
  <c r="N158" i="4"/>
  <c r="N161" i="4" s="1"/>
  <c r="N153" i="4"/>
  <c r="N148" i="4"/>
  <c r="N141" i="4"/>
  <c r="N133" i="4"/>
  <c r="N131" i="4"/>
  <c r="N113" i="4"/>
  <c r="N109" i="4"/>
  <c r="N81" i="4" s="1"/>
  <c r="N108" i="4"/>
  <c r="N106" i="4" s="1"/>
  <c r="N101" i="4"/>
  <c r="N94" i="4"/>
  <c r="N93" i="4"/>
  <c r="N92" i="4"/>
  <c r="N91" i="4"/>
  <c r="M442" i="4"/>
  <c r="M383" i="4" s="1"/>
  <c r="M432" i="4"/>
  <c r="M430" i="4"/>
  <c r="M428" i="4"/>
  <c r="M424" i="4"/>
  <c r="M418" i="4"/>
  <c r="M411" i="4"/>
  <c r="O411" i="4" s="1"/>
  <c r="M408" i="4"/>
  <c r="M405" i="4"/>
  <c r="M402" i="4"/>
  <c r="M399" i="4"/>
  <c r="M396" i="4"/>
  <c r="M393" i="4"/>
  <c r="M392" i="4" s="1"/>
  <c r="M389" i="4"/>
  <c r="M387" i="4"/>
  <c r="M380" i="4"/>
  <c r="M372" i="4"/>
  <c r="M371" i="4" s="1"/>
  <c r="M370" i="4" s="1"/>
  <c r="M364" i="4"/>
  <c r="M363" i="4" s="1"/>
  <c r="M362" i="4" s="1"/>
  <c r="M359" i="4"/>
  <c r="M357" i="4"/>
  <c r="M378" i="4" s="1"/>
  <c r="M377" i="4" s="1"/>
  <c r="M356" i="4"/>
  <c r="M351" i="4"/>
  <c r="M340" i="4"/>
  <c r="M334" i="4"/>
  <c r="M333" i="4"/>
  <c r="M331" i="4"/>
  <c r="M330" i="4" s="1"/>
  <c r="M323" i="4"/>
  <c r="M314" i="4"/>
  <c r="M310" i="4"/>
  <c r="M298" i="4"/>
  <c r="M297" i="4" s="1"/>
  <c r="M290" i="4"/>
  <c r="M283" i="4"/>
  <c r="M265" i="4"/>
  <c r="M251" i="4"/>
  <c r="M250" i="4" s="1"/>
  <c r="M246" i="4"/>
  <c r="M244" i="4" s="1"/>
  <c r="M238" i="4"/>
  <c r="M237" i="4" s="1"/>
  <c r="M235" i="4"/>
  <c r="M170" i="4" s="1"/>
  <c r="M230" i="4"/>
  <c r="M224" i="4"/>
  <c r="M220" i="4"/>
  <c r="M208" i="4"/>
  <c r="M200" i="4"/>
  <c r="M198" i="4"/>
  <c r="M181" i="4"/>
  <c r="M163" i="4"/>
  <c r="M158" i="4"/>
  <c r="M161" i="4" s="1"/>
  <c r="M153" i="4"/>
  <c r="M148" i="4"/>
  <c r="M141" i="4"/>
  <c r="M133" i="4"/>
  <c r="M131" i="4"/>
  <c r="M113" i="4"/>
  <c r="M112" i="4" s="1"/>
  <c r="M109" i="4"/>
  <c r="M81" i="4" s="1"/>
  <c r="M108" i="4"/>
  <c r="M106" i="4" s="1"/>
  <c r="M101" i="4"/>
  <c r="M94" i="4"/>
  <c r="M93" i="4"/>
  <c r="M92" i="4"/>
  <c r="M91" i="4"/>
  <c r="L442" i="4"/>
  <c r="L383" i="4" s="1"/>
  <c r="L432" i="4"/>
  <c r="L430" i="4"/>
  <c r="L428" i="4"/>
  <c r="L424" i="4"/>
  <c r="L418" i="4"/>
  <c r="L411" i="4"/>
  <c r="L408" i="4"/>
  <c r="L405" i="4"/>
  <c r="L402" i="4"/>
  <c r="L399" i="4"/>
  <c r="L396" i="4"/>
  <c r="L393" i="4"/>
  <c r="L392" i="4" s="1"/>
  <c r="L389" i="4"/>
  <c r="L387" i="4"/>
  <c r="L386" i="4" s="1"/>
  <c r="L380" i="4"/>
  <c r="L372" i="4"/>
  <c r="L371" i="4" s="1"/>
  <c r="L370" i="4" s="1"/>
  <c r="L364" i="4"/>
  <c r="L363" i="4" s="1"/>
  <c r="L362" i="4" s="1"/>
  <c r="L359" i="4"/>
  <c r="L357" i="4"/>
  <c r="L356" i="4"/>
  <c r="L351" i="4"/>
  <c r="L340" i="4"/>
  <c r="L334" i="4"/>
  <c r="L333" i="4" s="1"/>
  <c r="L331" i="4"/>
  <c r="L330" i="4" s="1"/>
  <c r="L323" i="4"/>
  <c r="L314" i="4"/>
  <c r="L310" i="4"/>
  <c r="L298" i="4"/>
  <c r="L290" i="4"/>
  <c r="L283" i="4"/>
  <c r="L265" i="4"/>
  <c r="L251" i="4"/>
  <c r="L250" i="4" s="1"/>
  <c r="L246" i="4"/>
  <c r="L244" i="4" s="1"/>
  <c r="L238" i="4"/>
  <c r="L237" i="4" s="1"/>
  <c r="L260" i="4" s="1"/>
  <c r="L259" i="4" s="1"/>
  <c r="L235" i="4"/>
  <c r="L170" i="4" s="1"/>
  <c r="L230" i="4"/>
  <c r="L224" i="4"/>
  <c r="L220" i="4"/>
  <c r="L208" i="4"/>
  <c r="L200" i="4"/>
  <c r="L198" i="4"/>
  <c r="L181" i="4"/>
  <c r="L180" i="4" s="1"/>
  <c r="L163" i="4"/>
  <c r="L158" i="4"/>
  <c r="L102" i="4" s="1"/>
  <c r="L77" i="4" s="1"/>
  <c r="L153" i="4"/>
  <c r="L148" i="4"/>
  <c r="L141" i="4"/>
  <c r="L133" i="4"/>
  <c r="L131" i="4"/>
  <c r="L113" i="4"/>
  <c r="L109" i="4"/>
  <c r="L81" i="4" s="1"/>
  <c r="L108" i="4"/>
  <c r="L106" i="4" s="1"/>
  <c r="L101" i="4"/>
  <c r="L94" i="4"/>
  <c r="L93" i="4"/>
  <c r="L92" i="4"/>
  <c r="L91" i="4"/>
  <c r="I442" i="4"/>
  <c r="I383" i="4" s="1"/>
  <c r="I432" i="4"/>
  <c r="I430" i="4"/>
  <c r="I428" i="4"/>
  <c r="I424" i="4"/>
  <c r="I418" i="4"/>
  <c r="I411" i="4"/>
  <c r="I408" i="4"/>
  <c r="I405" i="4"/>
  <c r="I402" i="4"/>
  <c r="I399" i="4"/>
  <c r="I396" i="4"/>
  <c r="I395" i="4" s="1"/>
  <c r="I95" i="4" s="1"/>
  <c r="I74" i="4" s="1"/>
  <c r="I393" i="4"/>
  <c r="I392" i="4" s="1"/>
  <c r="I389" i="4"/>
  <c r="I387" i="4"/>
  <c r="I386" i="4" s="1"/>
  <c r="I380" i="4"/>
  <c r="I372" i="4"/>
  <c r="I371" i="4" s="1"/>
  <c r="I370" i="4" s="1"/>
  <c r="I364" i="4"/>
  <c r="I363" i="4" s="1"/>
  <c r="I362" i="4" s="1"/>
  <c r="I359" i="4"/>
  <c r="I357" i="4"/>
  <c r="I378" i="4" s="1"/>
  <c r="I377" i="4" s="1"/>
  <c r="I351" i="4"/>
  <c r="I334" i="4"/>
  <c r="I333" i="4" s="1"/>
  <c r="I331" i="4"/>
  <c r="I330" i="4" s="1"/>
  <c r="I323" i="4"/>
  <c r="I314" i="4"/>
  <c r="I310" i="4"/>
  <c r="I298" i="4"/>
  <c r="I290" i="4"/>
  <c r="I283" i="4"/>
  <c r="I265" i="4"/>
  <c r="I251" i="4"/>
  <c r="I250" i="4" s="1"/>
  <c r="I246" i="4"/>
  <c r="I244" i="4" s="1"/>
  <c r="I238" i="4"/>
  <c r="I237" i="4" s="1"/>
  <c r="I235" i="4"/>
  <c r="I170" i="4" s="1"/>
  <c r="I230" i="4"/>
  <c r="I224" i="4"/>
  <c r="I220" i="4"/>
  <c r="I208" i="4"/>
  <c r="I200" i="4"/>
  <c r="I198" i="4"/>
  <c r="I181" i="4"/>
  <c r="I163" i="4"/>
  <c r="I158" i="4"/>
  <c r="I161" i="4" s="1"/>
  <c r="I153" i="4"/>
  <c r="I148" i="4"/>
  <c r="I141" i="4"/>
  <c r="I133" i="4"/>
  <c r="I131" i="4"/>
  <c r="I113" i="4"/>
  <c r="I109" i="4"/>
  <c r="I81" i="4" s="1"/>
  <c r="I108" i="4"/>
  <c r="I106" i="4" s="1"/>
  <c r="I101" i="4"/>
  <c r="I94" i="4"/>
  <c r="I93" i="4"/>
  <c r="I92" i="4"/>
  <c r="I91" i="4"/>
  <c r="O65" i="4"/>
  <c r="O64" i="4"/>
  <c r="O59" i="4"/>
  <c r="O40" i="4"/>
  <c r="N63" i="4"/>
  <c r="N62" i="4" s="1"/>
  <c r="N61" i="4"/>
  <c r="N58" i="4"/>
  <c r="N54" i="4"/>
  <c r="N52" i="4"/>
  <c r="N44" i="4"/>
  <c r="N42" i="4"/>
  <c r="N41" i="4" s="1"/>
  <c r="N38" i="4"/>
  <c r="N37" i="4"/>
  <c r="N36" i="4" s="1"/>
  <c r="N34" i="4"/>
  <c r="N31" i="4"/>
  <c r="N30" i="4" s="1"/>
  <c r="N27" i="4"/>
  <c r="N26" i="4"/>
  <c r="N20" i="4"/>
  <c r="N19" i="4" s="1"/>
  <c r="N14" i="4"/>
  <c r="N11" i="4"/>
  <c r="M63" i="4"/>
  <c r="M62" i="4" s="1"/>
  <c r="M61" i="4"/>
  <c r="M58" i="4"/>
  <c r="M54" i="4"/>
  <c r="M52" i="4"/>
  <c r="M44" i="4"/>
  <c r="M42" i="4"/>
  <c r="M38" i="4"/>
  <c r="M37" i="4" s="1"/>
  <c r="M36" i="4" s="1"/>
  <c r="M34" i="4"/>
  <c r="M31" i="4"/>
  <c r="M30" i="4" s="1"/>
  <c r="M27" i="4"/>
  <c r="M26" i="4" s="1"/>
  <c r="M20" i="4"/>
  <c r="M19" i="4" s="1"/>
  <c r="M14" i="4"/>
  <c r="M11" i="4"/>
  <c r="L63" i="4"/>
  <c r="L62" i="4" s="1"/>
  <c r="L61" i="4"/>
  <c r="L58" i="4"/>
  <c r="L54" i="4"/>
  <c r="L52" i="4"/>
  <c r="L44" i="4"/>
  <c r="L42" i="4"/>
  <c r="L38" i="4"/>
  <c r="L37" i="4" s="1"/>
  <c r="L36" i="4" s="1"/>
  <c r="L34" i="4"/>
  <c r="L31" i="4"/>
  <c r="L30" i="4" s="1"/>
  <c r="L27" i="4"/>
  <c r="L26" i="4" s="1"/>
  <c r="L20" i="4"/>
  <c r="L19" i="4" s="1"/>
  <c r="L14" i="4"/>
  <c r="L11" i="4"/>
  <c r="I63" i="4"/>
  <c r="I62" i="4"/>
  <c r="I61" i="4"/>
  <c r="I58" i="4"/>
  <c r="I54" i="4"/>
  <c r="I52" i="4"/>
  <c r="I44" i="4"/>
  <c r="I42" i="4"/>
  <c r="I38" i="4"/>
  <c r="I37" i="4" s="1"/>
  <c r="I36" i="4" s="1"/>
  <c r="I34" i="4"/>
  <c r="I31" i="4"/>
  <c r="I30" i="4" s="1"/>
  <c r="I27" i="4"/>
  <c r="I26" i="4" s="1"/>
  <c r="I20" i="4"/>
  <c r="I19" i="4" s="1"/>
  <c r="I14" i="4"/>
  <c r="I11" i="4"/>
  <c r="H61" i="4"/>
  <c r="H63" i="4"/>
  <c r="H54" i="4"/>
  <c r="H52" i="4"/>
  <c r="H44" i="4"/>
  <c r="H42" i="4"/>
  <c r="H20" i="4"/>
  <c r="H19" i="4" s="1"/>
  <c r="H283" i="4"/>
  <c r="N297" i="4" l="1"/>
  <c r="I339" i="4"/>
  <c r="I98" i="4" s="1"/>
  <c r="N339" i="4"/>
  <c r="N338" i="4" s="1"/>
  <c r="N140" i="4"/>
  <c r="L41" i="4"/>
  <c r="N386" i="4"/>
  <c r="J44" i="4"/>
  <c r="M448" i="4"/>
  <c r="N25" i="4"/>
  <c r="P48" i="4"/>
  <c r="H41" i="4"/>
  <c r="J42" i="4"/>
  <c r="J52" i="4"/>
  <c r="J63" i="4"/>
  <c r="M41" i="4"/>
  <c r="J54" i="4"/>
  <c r="J61" i="4"/>
  <c r="I41" i="4"/>
  <c r="I60" i="4" s="1"/>
  <c r="N264" i="4"/>
  <c r="L395" i="4"/>
  <c r="L95" i="4" s="1"/>
  <c r="L74" i="4" s="1"/>
  <c r="M395" i="4"/>
  <c r="M95" i="4" s="1"/>
  <c r="M74" i="4" s="1"/>
  <c r="I207" i="4"/>
  <c r="I179" i="4" s="1"/>
  <c r="L339" i="4"/>
  <c r="L338" i="4" s="1"/>
  <c r="M339" i="4"/>
  <c r="M376" i="4" s="1"/>
  <c r="M25" i="4"/>
  <c r="L25" i="4"/>
  <c r="I174" i="4"/>
  <c r="N180" i="4"/>
  <c r="M207" i="4"/>
  <c r="L112" i="4"/>
  <c r="I140" i="4"/>
  <c r="I25" i="4"/>
  <c r="M174" i="4"/>
  <c r="L297" i="4"/>
  <c r="L264" i="4"/>
  <c r="M264" i="4"/>
  <c r="M386" i="4"/>
  <c r="N176" i="4"/>
  <c r="N175" i="4" s="1"/>
  <c r="N112" i="4"/>
  <c r="M401" i="4"/>
  <c r="I264" i="4"/>
  <c r="M180" i="4"/>
  <c r="N395" i="4"/>
  <c r="N95" i="4" s="1"/>
  <c r="N74" i="4" s="1"/>
  <c r="N171" i="4"/>
  <c r="I401" i="4"/>
  <c r="L448" i="4"/>
  <c r="M102" i="4"/>
  <c r="M77" i="4" s="1"/>
  <c r="I180" i="4"/>
  <c r="L87" i="4"/>
  <c r="L72" i="4" s="1"/>
  <c r="M13" i="4"/>
  <c r="L13" i="4"/>
  <c r="L401" i="4"/>
  <c r="M171" i="4"/>
  <c r="I13" i="4"/>
  <c r="L207" i="4"/>
  <c r="L179" i="4" s="1"/>
  <c r="M140" i="4"/>
  <c r="M111" i="4" s="1"/>
  <c r="M110" i="4" s="1"/>
  <c r="N207" i="4"/>
  <c r="M60" i="4"/>
  <c r="I112" i="4"/>
  <c r="M88" i="4"/>
  <c r="M73" i="4" s="1"/>
  <c r="N102" i="4"/>
  <c r="N77" i="4" s="1"/>
  <c r="I297" i="4"/>
  <c r="N174" i="4"/>
  <c r="M87" i="4"/>
  <c r="M72" i="4" s="1"/>
  <c r="O63" i="4"/>
  <c r="I171" i="4"/>
  <c r="I260" i="4"/>
  <c r="I259" i="4" s="1"/>
  <c r="N88" i="4"/>
  <c r="N73" i="4" s="1"/>
  <c r="I102" i="4"/>
  <c r="I77" i="4" s="1"/>
  <c r="I448" i="4"/>
  <c r="I417" i="4"/>
  <c r="L171" i="4"/>
  <c r="M417" i="4"/>
  <c r="M415" i="4" s="1"/>
  <c r="M449" i="4" s="1"/>
  <c r="L417" i="4"/>
  <c r="M260" i="4"/>
  <c r="M259" i="4" s="1"/>
  <c r="N260" i="4"/>
  <c r="N259" i="4" s="1"/>
  <c r="N13" i="4"/>
  <c r="N10" i="4" s="1"/>
  <c r="N9" i="4" s="1"/>
  <c r="L140" i="4"/>
  <c r="L161" i="4"/>
  <c r="N417" i="4"/>
  <c r="L174" i="4"/>
  <c r="I356" i="4"/>
  <c r="N75" i="4"/>
  <c r="M169" i="4"/>
  <c r="M86" i="4"/>
  <c r="M71" i="4" s="1"/>
  <c r="N169" i="4"/>
  <c r="N86" i="4"/>
  <c r="N71" i="4" s="1"/>
  <c r="L86" i="4"/>
  <c r="L71" i="4" s="1"/>
  <c r="L169" i="4"/>
  <c r="N105" i="4"/>
  <c r="N80" i="4" s="1"/>
  <c r="N79" i="4" s="1"/>
  <c r="N362" i="4"/>
  <c r="N104" i="4" s="1"/>
  <c r="N98" i="4"/>
  <c r="N376" i="4"/>
  <c r="L249" i="4"/>
  <c r="L105" i="4"/>
  <c r="L80" i="4" s="1"/>
  <c r="L79" i="4" s="1"/>
  <c r="M249" i="4"/>
  <c r="M105" i="4"/>
  <c r="M80" i="4" s="1"/>
  <c r="M79" i="4" s="1"/>
  <c r="I86" i="4"/>
  <c r="I71" i="4" s="1"/>
  <c r="I169" i="4"/>
  <c r="I249" i="4"/>
  <c r="I105" i="4"/>
  <c r="I80" i="4" s="1"/>
  <c r="I79" i="4" s="1"/>
  <c r="I103" i="4"/>
  <c r="I78" i="4" s="1"/>
  <c r="L103" i="4"/>
  <c r="L78" i="4" s="1"/>
  <c r="M103" i="4"/>
  <c r="M78" i="4" s="1"/>
  <c r="N103" i="4"/>
  <c r="N78" i="4" s="1"/>
  <c r="I87" i="4"/>
  <c r="I72" i="4" s="1"/>
  <c r="N87" i="4"/>
  <c r="N72" i="4" s="1"/>
  <c r="L378" i="4"/>
  <c r="L377" i="4" s="1"/>
  <c r="N378" i="4"/>
  <c r="N377" i="4" s="1"/>
  <c r="L90" i="4"/>
  <c r="L89" i="4" s="1"/>
  <c r="M90" i="4"/>
  <c r="M89" i="4" s="1"/>
  <c r="N90" i="4"/>
  <c r="N89" i="4" s="1"/>
  <c r="L88" i="4"/>
  <c r="L73" i="4" s="1"/>
  <c r="I90" i="4"/>
  <c r="I89" i="4" s="1"/>
  <c r="I88" i="4"/>
  <c r="I73" i="4" s="1"/>
  <c r="N60" i="4"/>
  <c r="H357" i="4"/>
  <c r="Q412" i="4"/>
  <c r="Q413" i="4"/>
  <c r="Q414" i="4"/>
  <c r="K412" i="4"/>
  <c r="K413" i="4"/>
  <c r="K414" i="4"/>
  <c r="J412" i="4"/>
  <c r="J413" i="4"/>
  <c r="J414" i="4"/>
  <c r="H411" i="4"/>
  <c r="J411" i="4" s="1"/>
  <c r="K107" i="4"/>
  <c r="L416" i="4" l="1"/>
  <c r="L415" i="4" s="1"/>
  <c r="I416" i="4"/>
  <c r="I415" i="4" s="1"/>
  <c r="I449" i="4" s="1"/>
  <c r="N416" i="4"/>
  <c r="N415" i="4" s="1"/>
  <c r="I376" i="4"/>
  <c r="I338" i="4"/>
  <c r="I263" i="4" s="1"/>
  <c r="I262" i="4" s="1"/>
  <c r="I381" i="4" s="1"/>
  <c r="I379" i="4" s="1"/>
  <c r="N168" i="4"/>
  <c r="N179" i="4"/>
  <c r="N178" i="4" s="1"/>
  <c r="N261" i="4" s="1"/>
  <c r="N84" i="4"/>
  <c r="N69" i="4" s="1"/>
  <c r="M98" i="4"/>
  <c r="L98" i="4"/>
  <c r="M338" i="4"/>
  <c r="M173" i="4" s="1"/>
  <c r="M168" i="4"/>
  <c r="L376" i="4"/>
  <c r="L167" i="4"/>
  <c r="J41" i="4"/>
  <c r="I10" i="4"/>
  <c r="I9" i="4" s="1"/>
  <c r="I85" i="4"/>
  <c r="I70" i="4" s="1"/>
  <c r="M85" i="4"/>
  <c r="M70" i="4" s="1"/>
  <c r="L111" i="4"/>
  <c r="L110" i="4" s="1"/>
  <c r="L164" i="4" s="1"/>
  <c r="L162" i="4" s="1"/>
  <c r="I111" i="4"/>
  <c r="I110" i="4" s="1"/>
  <c r="I164" i="4" s="1"/>
  <c r="I162" i="4" s="1"/>
  <c r="N167" i="4"/>
  <c r="L84" i="4"/>
  <c r="L69" i="4" s="1"/>
  <c r="M10" i="4"/>
  <c r="M9" i="4" s="1"/>
  <c r="I167" i="4"/>
  <c r="I168" i="4"/>
  <c r="I84" i="4"/>
  <c r="I69" i="4" s="1"/>
  <c r="N100" i="4"/>
  <c r="N99" i="4" s="1"/>
  <c r="I75" i="4"/>
  <c r="N111" i="4"/>
  <c r="N110" i="4" s="1"/>
  <c r="N452" i="4" s="1"/>
  <c r="N455" i="4" s="1"/>
  <c r="L75" i="4"/>
  <c r="M167" i="4"/>
  <c r="M385" i="4"/>
  <c r="M384" i="4" s="1"/>
  <c r="M382" i="4" s="1"/>
  <c r="M84" i="4"/>
  <c r="M69" i="4" s="1"/>
  <c r="M75" i="4"/>
  <c r="M100" i="4"/>
  <c r="M99" i="4" s="1"/>
  <c r="L10" i="4"/>
  <c r="L9" i="4" s="1"/>
  <c r="N85" i="4"/>
  <c r="N70" i="4" s="1"/>
  <c r="L100" i="4"/>
  <c r="L99" i="4" s="1"/>
  <c r="L168" i="4"/>
  <c r="I100" i="4"/>
  <c r="I99" i="4" s="1"/>
  <c r="L60" i="4"/>
  <c r="L85" i="4"/>
  <c r="L70" i="4" s="1"/>
  <c r="M263" i="4"/>
  <c r="M262" i="4" s="1"/>
  <c r="M381" i="4" s="1"/>
  <c r="M379" i="4" s="1"/>
  <c r="M452" i="4"/>
  <c r="M455" i="4" s="1"/>
  <c r="M164" i="4"/>
  <c r="M162" i="4" s="1"/>
  <c r="M176" i="4"/>
  <c r="M175" i="4" s="1"/>
  <c r="M104" i="4"/>
  <c r="M178" i="4"/>
  <c r="M261" i="4" s="1"/>
  <c r="N173" i="4"/>
  <c r="N263" i="4"/>
  <c r="N262" i="4" s="1"/>
  <c r="N381" i="4" s="1"/>
  <c r="N379" i="4" s="1"/>
  <c r="L173" i="4"/>
  <c r="L263" i="4"/>
  <c r="L262" i="4" s="1"/>
  <c r="I173" i="4"/>
  <c r="L176" i="4"/>
  <c r="L175" i="4" s="1"/>
  <c r="L178" i="4"/>
  <c r="L261" i="4" s="1"/>
  <c r="L104" i="4"/>
  <c r="I176" i="4"/>
  <c r="I175" i="4" s="1"/>
  <c r="I104" i="4"/>
  <c r="I178" i="4"/>
  <c r="I261" i="4" s="1"/>
  <c r="Q411" i="4"/>
  <c r="K411" i="4"/>
  <c r="H158" i="4"/>
  <c r="L97" i="4" l="1"/>
  <c r="L76" i="4" s="1"/>
  <c r="L385" i="4"/>
  <c r="L384" i="4" s="1"/>
  <c r="L382" i="4" s="1"/>
  <c r="L449" i="4"/>
  <c r="L450" i="4" s="1"/>
  <c r="L447" i="4" s="1"/>
  <c r="L166" i="4"/>
  <c r="L381" i="4"/>
  <c r="L379" i="4" s="1"/>
  <c r="I385" i="4"/>
  <c r="I384" i="4" s="1"/>
  <c r="I382" i="4" s="1"/>
  <c r="I97" i="4"/>
  <c r="I76" i="4" s="1"/>
  <c r="I68" i="4" s="1"/>
  <c r="I67" i="4" s="1"/>
  <c r="I166" i="4"/>
  <c r="I165" i="4" s="1"/>
  <c r="N97" i="4"/>
  <c r="N76" i="4" s="1"/>
  <c r="N68" i="4" s="1"/>
  <c r="N67" i="4" s="1"/>
  <c r="N449" i="4"/>
  <c r="N385" i="4"/>
  <c r="N384" i="4" s="1"/>
  <c r="N382" i="4" s="1"/>
  <c r="N166" i="4"/>
  <c r="N165" i="4" s="1"/>
  <c r="M165" i="4"/>
  <c r="L452" i="4"/>
  <c r="L455" i="4" s="1"/>
  <c r="I452" i="4"/>
  <c r="I455" i="4" s="1"/>
  <c r="M97" i="4"/>
  <c r="M76" i="4" s="1"/>
  <c r="L83" i="4"/>
  <c r="L82" i="4" s="1"/>
  <c r="N164" i="4"/>
  <c r="N162" i="4" s="1"/>
  <c r="M450" i="4"/>
  <c r="M447" i="4" s="1"/>
  <c r="L165" i="4"/>
  <c r="M68" i="4"/>
  <c r="M67" i="4" s="1"/>
  <c r="M83" i="4"/>
  <c r="M82" i="4" s="1"/>
  <c r="L68" i="4"/>
  <c r="L67" i="4" s="1"/>
  <c r="H38" i="4"/>
  <c r="I83" i="4" l="1"/>
  <c r="I82" i="4" s="1"/>
  <c r="I450" i="4"/>
  <c r="I447" i="4" s="1"/>
  <c r="N450" i="4"/>
  <c r="N447" i="4" s="1"/>
  <c r="N83" i="4"/>
  <c r="N82" i="4" s="1"/>
  <c r="N453" i="4" s="1"/>
  <c r="I453" i="4"/>
  <c r="I451" i="4"/>
  <c r="I454" i="4" s="1"/>
  <c r="M451" i="4"/>
  <c r="M454" i="4" s="1"/>
  <c r="M453" i="4"/>
  <c r="L451" i="4"/>
  <c r="L454" i="4" s="1"/>
  <c r="L453" i="4"/>
  <c r="H11" i="4"/>
  <c r="N451" i="4" l="1"/>
  <c r="N454" i="4" s="1"/>
  <c r="H432" i="4"/>
  <c r="J434" i="4"/>
  <c r="P434" i="4"/>
  <c r="O15" i="4" l="1"/>
  <c r="O57" i="4"/>
  <c r="O56" i="4"/>
  <c r="O55" i="4"/>
  <c r="O54" i="4" s="1"/>
  <c r="O53" i="4"/>
  <c r="O47" i="4"/>
  <c r="O46" i="4"/>
  <c r="O45" i="4"/>
  <c r="O43" i="4"/>
  <c r="O160" i="4"/>
  <c r="O445" i="4"/>
  <c r="O444" i="4"/>
  <c r="O443" i="4"/>
  <c r="O440" i="4"/>
  <c r="O439" i="4"/>
  <c r="O438" i="4"/>
  <c r="O437" i="4"/>
  <c r="O436" i="4"/>
  <c r="O435" i="4"/>
  <c r="O433" i="4"/>
  <c r="O432" i="4" s="1"/>
  <c r="O431" i="4"/>
  <c r="O429" i="4"/>
  <c r="O427" i="4"/>
  <c r="O426" i="4"/>
  <c r="O425" i="4"/>
  <c r="O423" i="4"/>
  <c r="O422" i="4"/>
  <c r="O421" i="4"/>
  <c r="O420" i="4"/>
  <c r="O419" i="4"/>
  <c r="O410" i="4"/>
  <c r="Q410" i="4" s="1"/>
  <c r="O409" i="4"/>
  <c r="Q409" i="4" s="1"/>
  <c r="O407" i="4"/>
  <c r="Q407" i="4" s="1"/>
  <c r="O406" i="4"/>
  <c r="Q406" i="4" s="1"/>
  <c r="O404" i="4"/>
  <c r="Q404" i="4" s="1"/>
  <c r="O403" i="4"/>
  <c r="Q403" i="4" s="1"/>
  <c r="O400" i="4"/>
  <c r="Q400" i="4" s="1"/>
  <c r="O398" i="4"/>
  <c r="Q398" i="4" s="1"/>
  <c r="O397" i="4"/>
  <c r="Q397" i="4" s="1"/>
  <c r="O394" i="4"/>
  <c r="Q394" i="4" s="1"/>
  <c r="O391" i="4"/>
  <c r="Q391" i="4" s="1"/>
  <c r="O390" i="4"/>
  <c r="Q390" i="4" s="1"/>
  <c r="O388" i="4"/>
  <c r="O374" i="4"/>
  <c r="O373" i="4"/>
  <c r="Q373" i="4" s="1"/>
  <c r="O369" i="4"/>
  <c r="Q369" i="4" s="1"/>
  <c r="O368" i="4"/>
  <c r="Q368" i="4" s="1"/>
  <c r="O367" i="4"/>
  <c r="Q367" i="4" s="1"/>
  <c r="O366" i="4"/>
  <c r="Q366" i="4" s="1"/>
  <c r="O365" i="4"/>
  <c r="Q365" i="4" s="1"/>
  <c r="O361" i="4"/>
  <c r="Q361" i="4" s="1"/>
  <c r="O360" i="4"/>
  <c r="O358" i="4"/>
  <c r="O357" i="4" s="1"/>
  <c r="O355" i="4"/>
  <c r="O354" i="4"/>
  <c r="O353" i="4"/>
  <c r="O352" i="4"/>
  <c r="O351" i="4" s="1"/>
  <c r="O350" i="4"/>
  <c r="O349" i="4"/>
  <c r="O348" i="4"/>
  <c r="O347" i="4"/>
  <c r="O346" i="4"/>
  <c r="O345" i="4"/>
  <c r="O344" i="4"/>
  <c r="O343" i="4"/>
  <c r="O342" i="4"/>
  <c r="O341" i="4"/>
  <c r="O337" i="4"/>
  <c r="O336" i="4"/>
  <c r="O335" i="4"/>
  <c r="O332" i="4"/>
  <c r="O329" i="4"/>
  <c r="O328" i="4"/>
  <c r="O327" i="4"/>
  <c r="O326" i="4"/>
  <c r="O325" i="4"/>
  <c r="O324" i="4"/>
  <c r="O322" i="4"/>
  <c r="O321" i="4"/>
  <c r="O320" i="4"/>
  <c r="O319" i="4"/>
  <c r="O318" i="4"/>
  <c r="O317" i="4"/>
  <c r="O316" i="4"/>
  <c r="O315" i="4"/>
  <c r="O313" i="4"/>
  <c r="O312" i="4"/>
  <c r="O311" i="4"/>
  <c r="O309" i="4"/>
  <c r="O308" i="4"/>
  <c r="O307" i="4"/>
  <c r="O306" i="4"/>
  <c r="O305" i="4"/>
  <c r="O304" i="4"/>
  <c r="O303" i="4"/>
  <c r="O302" i="4"/>
  <c r="O301" i="4"/>
  <c r="O300" i="4"/>
  <c r="O299" i="4"/>
  <c r="O296" i="4"/>
  <c r="O295" i="4"/>
  <c r="O294" i="4"/>
  <c r="O293" i="4"/>
  <c r="O292" i="4"/>
  <c r="O291" i="4"/>
  <c r="O289" i="4"/>
  <c r="O288" i="4"/>
  <c r="O287" i="4"/>
  <c r="O286" i="4"/>
  <c r="O285" i="4"/>
  <c r="O284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6" i="4"/>
  <c r="O256" i="4"/>
  <c r="O255" i="4"/>
  <c r="O254" i="4"/>
  <c r="O253" i="4"/>
  <c r="O252" i="4"/>
  <c r="O239" i="4"/>
  <c r="O236" i="4"/>
  <c r="O234" i="4"/>
  <c r="O233" i="4"/>
  <c r="O232" i="4"/>
  <c r="O231" i="4"/>
  <c r="O229" i="4"/>
  <c r="O228" i="4"/>
  <c r="O227" i="4"/>
  <c r="O226" i="4"/>
  <c r="O225" i="4"/>
  <c r="O223" i="4"/>
  <c r="O222" i="4"/>
  <c r="O221" i="4"/>
  <c r="O219" i="4"/>
  <c r="O218" i="4"/>
  <c r="O217" i="4"/>
  <c r="O216" i="4"/>
  <c r="O215" i="4"/>
  <c r="O214" i="4"/>
  <c r="O213" i="4"/>
  <c r="O212" i="4"/>
  <c r="O211" i="4"/>
  <c r="O210" i="4"/>
  <c r="O209" i="4"/>
  <c r="O206" i="4"/>
  <c r="O205" i="4"/>
  <c r="O204" i="4"/>
  <c r="O203" i="4"/>
  <c r="O202" i="4"/>
  <c r="O201" i="4"/>
  <c r="H198" i="4"/>
  <c r="O199" i="4"/>
  <c r="O198" i="4" s="1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82" i="4"/>
  <c r="O159" i="4"/>
  <c r="O158" i="4" s="1"/>
  <c r="O157" i="4"/>
  <c r="O156" i="4"/>
  <c r="O155" i="4"/>
  <c r="O154" i="4"/>
  <c r="O152" i="4"/>
  <c r="O151" i="4"/>
  <c r="O150" i="4"/>
  <c r="O149" i="4"/>
  <c r="O147" i="4"/>
  <c r="O146" i="4"/>
  <c r="O145" i="4"/>
  <c r="O144" i="4"/>
  <c r="O143" i="4"/>
  <c r="O142" i="4"/>
  <c r="O139" i="4"/>
  <c r="O138" i="4"/>
  <c r="O137" i="4"/>
  <c r="O136" i="4"/>
  <c r="O135" i="4"/>
  <c r="O134" i="4"/>
  <c r="O132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14" i="4"/>
  <c r="O44" i="4" l="1"/>
  <c r="O283" i="4"/>
  <c r="O442" i="4"/>
  <c r="O383" i="4" s="1"/>
  <c r="O430" i="4"/>
  <c r="O428" i="4"/>
  <c r="O418" i="4"/>
  <c r="O408" i="4"/>
  <c r="O405" i="4"/>
  <c r="O402" i="4"/>
  <c r="O401" i="4" s="1"/>
  <c r="O399" i="4"/>
  <c r="O396" i="4"/>
  <c r="O393" i="4"/>
  <c r="O389" i="4"/>
  <c r="O387" i="4"/>
  <c r="O386" i="4" s="1"/>
  <c r="O380" i="4"/>
  <c r="Q380" i="4" s="1"/>
  <c r="O372" i="4"/>
  <c r="O364" i="4"/>
  <c r="O359" i="4"/>
  <c r="O356" i="4"/>
  <c r="O340" i="4"/>
  <c r="O334" i="4"/>
  <c r="O331" i="4"/>
  <c r="O330" i="4" s="1"/>
  <c r="O169" i="4" s="1"/>
  <c r="O323" i="4"/>
  <c r="O314" i="4"/>
  <c r="O310" i="4"/>
  <c r="O298" i="4"/>
  <c r="O290" i="4"/>
  <c r="O265" i="4"/>
  <c r="O251" i="4"/>
  <c r="O250" i="4" s="1"/>
  <c r="O249" i="4" s="1"/>
  <c r="O246" i="4"/>
  <c r="O244" i="4" s="1"/>
  <c r="O238" i="4"/>
  <c r="O237" i="4" s="1"/>
  <c r="O235" i="4"/>
  <c r="O170" i="4" s="1"/>
  <c r="O230" i="4"/>
  <c r="O224" i="4"/>
  <c r="O220" i="4"/>
  <c r="O208" i="4"/>
  <c r="O200" i="4"/>
  <c r="O181" i="4"/>
  <c r="O163" i="4"/>
  <c r="O153" i="4"/>
  <c r="O148" i="4"/>
  <c r="O141" i="4"/>
  <c r="O133" i="4"/>
  <c r="O131" i="4"/>
  <c r="O113" i="4"/>
  <c r="O363" i="4" l="1"/>
  <c r="Q364" i="4"/>
  <c r="O371" i="4"/>
  <c r="Q372" i="4"/>
  <c r="P401" i="4"/>
  <c r="O103" i="4"/>
  <c r="O78" i="4" s="1"/>
  <c r="O333" i="4"/>
  <c r="O171" i="4" s="1"/>
  <c r="O297" i="4"/>
  <c r="O207" i="4"/>
  <c r="O179" i="4" s="1"/>
  <c r="O424" i="4"/>
  <c r="O339" i="4"/>
  <c r="O376" i="4" s="1"/>
  <c r="Q376" i="4" s="1"/>
  <c r="O176" i="4"/>
  <c r="O175" i="4" s="1"/>
  <c r="Q163" i="4"/>
  <c r="Q389" i="4"/>
  <c r="Q396" i="4"/>
  <c r="Q402" i="4"/>
  <c r="Q408" i="4"/>
  <c r="P107" i="4"/>
  <c r="Q170" i="4"/>
  <c r="O392" i="4"/>
  <c r="Q392" i="4" s="1"/>
  <c r="Q393" i="4"/>
  <c r="Q399" i="4"/>
  <c r="Q405" i="4"/>
  <c r="O417" i="4"/>
  <c r="O395" i="4"/>
  <c r="O264" i="4"/>
  <c r="O180" i="4"/>
  <c r="O140" i="4"/>
  <c r="O112" i="4"/>
  <c r="O174" i="4"/>
  <c r="O161" i="4"/>
  <c r="O260" i="4"/>
  <c r="O378" i="4"/>
  <c r="Q169" i="4"/>
  <c r="H108" i="4"/>
  <c r="H106" i="4" s="1"/>
  <c r="P442" i="4"/>
  <c r="J443" i="4"/>
  <c r="J444" i="4"/>
  <c r="H442" i="4"/>
  <c r="J442" i="4" s="1"/>
  <c r="P408" i="4"/>
  <c r="P405" i="4"/>
  <c r="P402" i="4"/>
  <c r="H408" i="4"/>
  <c r="J408" i="4" s="1"/>
  <c r="H405" i="4"/>
  <c r="K405" i="4" s="1"/>
  <c r="H402" i="4"/>
  <c r="K390" i="4"/>
  <c r="K391" i="4"/>
  <c r="K394" i="4"/>
  <c r="K397" i="4"/>
  <c r="K398" i="4"/>
  <c r="K400" i="4"/>
  <c r="K403" i="4"/>
  <c r="K404" i="4"/>
  <c r="K406" i="4"/>
  <c r="K407" i="4"/>
  <c r="K409" i="4"/>
  <c r="K410" i="4"/>
  <c r="K365" i="4"/>
  <c r="K366" i="4"/>
  <c r="K367" i="4"/>
  <c r="K368" i="4"/>
  <c r="K369" i="4"/>
  <c r="K373" i="4"/>
  <c r="J403" i="4"/>
  <c r="J404" i="4"/>
  <c r="J406" i="4"/>
  <c r="J407" i="4"/>
  <c r="J409" i="4"/>
  <c r="J410" i="4"/>
  <c r="P361" i="4"/>
  <c r="K360" i="4"/>
  <c r="K361" i="4"/>
  <c r="J360" i="4"/>
  <c r="J361" i="4"/>
  <c r="H359" i="4"/>
  <c r="O416" i="4" l="1"/>
  <c r="O415" i="4" s="1"/>
  <c r="O385" i="4" s="1"/>
  <c r="O384" i="4" s="1"/>
  <c r="O382" i="4" s="1"/>
  <c r="Q382" i="4" s="1"/>
  <c r="O377" i="4"/>
  <c r="Q377" i="4" s="1"/>
  <c r="Q378" i="4"/>
  <c r="O111" i="4"/>
  <c r="O110" i="4" s="1"/>
  <c r="O164" i="4" s="1"/>
  <c r="Q112" i="4"/>
  <c r="O370" i="4"/>
  <c r="Q370" i="4" s="1"/>
  <c r="Q371" i="4"/>
  <c r="O362" i="4"/>
  <c r="Q362" i="4" s="1"/>
  <c r="Q363" i="4"/>
  <c r="J402" i="4"/>
  <c r="K108" i="4"/>
  <c r="O338" i="4"/>
  <c r="O263" i="4" s="1"/>
  <c r="O262" i="4" s="1"/>
  <c r="O178" i="4"/>
  <c r="O261" i="4" s="1"/>
  <c r="Q395" i="4"/>
  <c r="O168" i="4"/>
  <c r="Q171" i="4"/>
  <c r="O162" i="4"/>
  <c r="Q162" i="4" s="1"/>
  <c r="Q175" i="4"/>
  <c r="O259" i="4"/>
  <c r="Q259" i="4" s="1"/>
  <c r="Q260" i="4"/>
  <c r="Q401" i="4"/>
  <c r="Q176" i="4"/>
  <c r="O167" i="4"/>
  <c r="J405" i="4"/>
  <c r="H103" i="4"/>
  <c r="K408" i="4"/>
  <c r="H383" i="4"/>
  <c r="J383" i="4" s="1"/>
  <c r="K402" i="4"/>
  <c r="Q167" i="4" l="1"/>
  <c r="Q172" i="4"/>
  <c r="Q164" i="4"/>
  <c r="O173" i="4"/>
  <c r="O166" i="4" s="1"/>
  <c r="O381" i="4"/>
  <c r="H78" i="4"/>
  <c r="K78" i="4" s="1"/>
  <c r="K103" i="4"/>
  <c r="Q168" i="4"/>
  <c r="K401" i="4"/>
  <c r="O379" i="4" l="1"/>
  <c r="Q379" i="4" s="1"/>
  <c r="Q381" i="4"/>
  <c r="Q173" i="4"/>
  <c r="O165" i="4"/>
  <c r="K172" i="4"/>
  <c r="Q165" i="4" l="1"/>
  <c r="Q166" i="4"/>
  <c r="Q78" i="4"/>
  <c r="Q103" i="4"/>
  <c r="P43" i="4"/>
  <c r="P44" i="4"/>
  <c r="P45" i="4"/>
  <c r="P46" i="4"/>
  <c r="P47" i="4"/>
  <c r="P53" i="4"/>
  <c r="P57" i="4"/>
  <c r="P59" i="4"/>
  <c r="Q43" i="4"/>
  <c r="Q44" i="4"/>
  <c r="Q45" i="4"/>
  <c r="Q46" i="4"/>
  <c r="Q47" i="4"/>
  <c r="Q53" i="4"/>
  <c r="Q57" i="4"/>
  <c r="Q59" i="4"/>
  <c r="O58" i="4"/>
  <c r="O52" i="4"/>
  <c r="O42" i="4"/>
  <c r="O41" i="4" s="1"/>
  <c r="P42" i="4"/>
  <c r="K41" i="4"/>
  <c r="O11" i="4"/>
  <c r="P11" i="4" s="1"/>
  <c r="K11" i="4"/>
  <c r="K12" i="4"/>
  <c r="K15" i="4"/>
  <c r="K16" i="4"/>
  <c r="K17" i="4"/>
  <c r="K18" i="4"/>
  <c r="K21" i="4"/>
  <c r="K22" i="4"/>
  <c r="K23" i="4"/>
  <c r="K24" i="4"/>
  <c r="K28" i="4"/>
  <c r="K29" i="4"/>
  <c r="K32" i="4"/>
  <c r="K33" i="4"/>
  <c r="K35" i="4"/>
  <c r="K39" i="4"/>
  <c r="K43" i="4"/>
  <c r="K44" i="4"/>
  <c r="K45" i="4"/>
  <c r="K46" i="4"/>
  <c r="K47" i="4"/>
  <c r="K53" i="4"/>
  <c r="K55" i="4"/>
  <c r="K56" i="4"/>
  <c r="K57" i="4"/>
  <c r="K59" i="4"/>
  <c r="K63" i="4"/>
  <c r="K65" i="4"/>
  <c r="H62" i="4"/>
  <c r="K61" i="4"/>
  <c r="H58" i="4"/>
  <c r="K54" i="4"/>
  <c r="H37" i="4"/>
  <c r="H36" i="4" s="1"/>
  <c r="H31" i="4"/>
  <c r="H60" i="4" l="1"/>
  <c r="J60" i="4" s="1"/>
  <c r="J58" i="4"/>
  <c r="K62" i="4"/>
  <c r="J62" i="4"/>
  <c r="P58" i="4"/>
  <c r="K42" i="4"/>
  <c r="K31" i="4"/>
  <c r="K52" i="4"/>
  <c r="K58" i="4"/>
  <c r="P41" i="4"/>
  <c r="P52" i="4"/>
  <c r="Q41" i="4"/>
  <c r="Q52" i="4"/>
  <c r="Q42" i="4"/>
  <c r="Q58" i="4"/>
  <c r="Q11" i="4"/>
  <c r="K38" i="4"/>
  <c r="K36" i="4"/>
  <c r="K37" i="4"/>
  <c r="J12" i="4"/>
  <c r="J16" i="4"/>
  <c r="J17" i="4"/>
  <c r="J18" i="4"/>
  <c r="J21" i="4"/>
  <c r="J22" i="4"/>
  <c r="J23" i="4"/>
  <c r="J24" i="4"/>
  <c r="J28" i="4"/>
  <c r="J29" i="4"/>
  <c r="J32" i="4"/>
  <c r="J33" i="4"/>
  <c r="J35" i="4"/>
  <c r="J36" i="4"/>
  <c r="J37" i="4"/>
  <c r="J38" i="4"/>
  <c r="J39" i="4"/>
  <c r="J11" i="4"/>
  <c r="H34" i="4"/>
  <c r="H30" i="4"/>
  <c r="J30" i="4" s="1"/>
  <c r="H27" i="4"/>
  <c r="J15" i="4"/>
  <c r="H14" i="4"/>
  <c r="K14" i="4" s="1"/>
  <c r="J34" i="4" l="1"/>
  <c r="K34" i="4"/>
  <c r="H26" i="4"/>
  <c r="K26" i="4" s="1"/>
  <c r="K27" i="4"/>
  <c r="K20" i="4"/>
  <c r="K60" i="4"/>
  <c r="K30" i="4"/>
  <c r="H25" i="4"/>
  <c r="J20" i="4"/>
  <c r="J31" i="4"/>
  <c r="J27" i="4"/>
  <c r="J14" i="4"/>
  <c r="K25" i="4" l="1"/>
  <c r="J26" i="4"/>
  <c r="K19" i="4"/>
  <c r="J19" i="4"/>
  <c r="H13" i="4"/>
  <c r="H10" i="4" s="1"/>
  <c r="J25" i="4"/>
  <c r="H9" i="4" l="1"/>
  <c r="K13" i="4"/>
  <c r="K10" i="4"/>
  <c r="J13" i="4"/>
  <c r="J10" i="4"/>
  <c r="K282" i="4" l="1"/>
  <c r="K291" i="4"/>
  <c r="K292" i="4"/>
  <c r="K293" i="4"/>
  <c r="K294" i="4"/>
  <c r="K295" i="4"/>
  <c r="K304" i="4"/>
  <c r="K309" i="4"/>
  <c r="K319" i="4"/>
  <c r="K388" i="4"/>
  <c r="H430" i="4" l="1"/>
  <c r="J430" i="4" s="1"/>
  <c r="H428" i="4"/>
  <c r="J428" i="4" s="1"/>
  <c r="H424" i="4"/>
  <c r="J424" i="4" s="1"/>
  <c r="H418" i="4"/>
  <c r="J418" i="4" s="1"/>
  <c r="H399" i="4"/>
  <c r="J399" i="4" s="1"/>
  <c r="H396" i="4"/>
  <c r="J396" i="4" s="1"/>
  <c r="H393" i="4"/>
  <c r="H392" i="4" s="1"/>
  <c r="H389" i="4"/>
  <c r="H387" i="4"/>
  <c r="H380" i="4"/>
  <c r="K380" i="4" s="1"/>
  <c r="H372" i="4"/>
  <c r="H371" i="4" s="1"/>
  <c r="H370" i="4" s="1"/>
  <c r="K106" i="4" s="1"/>
  <c r="H364" i="4"/>
  <c r="H363" i="4" s="1"/>
  <c r="H351" i="4"/>
  <c r="J351" i="4" s="1"/>
  <c r="H340" i="4"/>
  <c r="J340" i="4" s="1"/>
  <c r="H334" i="4"/>
  <c r="H331" i="4"/>
  <c r="H330" i="4" s="1"/>
  <c r="H323" i="4"/>
  <c r="H314" i="4"/>
  <c r="J314" i="4" s="1"/>
  <c r="H310" i="4"/>
  <c r="J310" i="4" s="1"/>
  <c r="H298" i="4"/>
  <c r="H290" i="4"/>
  <c r="K290" i="4" s="1"/>
  <c r="J283" i="4"/>
  <c r="H265" i="4"/>
  <c r="H251" i="4"/>
  <c r="H250" i="4" s="1"/>
  <c r="H249" i="4" s="1"/>
  <c r="H246" i="4"/>
  <c r="H244" i="4" s="1"/>
  <c r="K96" i="4"/>
  <c r="H238" i="4"/>
  <c r="H237" i="4" s="1"/>
  <c r="H235" i="4"/>
  <c r="H170" i="4" s="1"/>
  <c r="H230" i="4"/>
  <c r="J230" i="4" s="1"/>
  <c r="H224" i="4"/>
  <c r="J224" i="4" s="1"/>
  <c r="H220" i="4"/>
  <c r="J220" i="4" s="1"/>
  <c r="H208" i="4"/>
  <c r="H200" i="4"/>
  <c r="J200" i="4" s="1"/>
  <c r="H181" i="4"/>
  <c r="H163" i="4"/>
  <c r="K163" i="4" s="1"/>
  <c r="H153" i="4"/>
  <c r="J153" i="4" s="1"/>
  <c r="H148" i="4"/>
  <c r="J148" i="4" s="1"/>
  <c r="H141" i="4"/>
  <c r="J141" i="4" s="1"/>
  <c r="H133" i="4"/>
  <c r="J133" i="4" s="1"/>
  <c r="H131" i="4"/>
  <c r="J131" i="4" s="1"/>
  <c r="H113" i="4"/>
  <c r="H109" i="4"/>
  <c r="H81" i="4" s="1"/>
  <c r="K81" i="4" s="1"/>
  <c r="H101" i="4"/>
  <c r="K101" i="4" s="1"/>
  <c r="H94" i="4"/>
  <c r="K94" i="4" s="1"/>
  <c r="H93" i="4"/>
  <c r="K93" i="4" s="1"/>
  <c r="H92" i="4"/>
  <c r="K92" i="4" s="1"/>
  <c r="H91" i="4"/>
  <c r="K91" i="4" s="1"/>
  <c r="P446" i="4"/>
  <c r="J446" i="4"/>
  <c r="J445" i="4"/>
  <c r="J440" i="4"/>
  <c r="J439" i="4"/>
  <c r="J438" i="4"/>
  <c r="J437" i="4"/>
  <c r="J436" i="4"/>
  <c r="P435" i="4"/>
  <c r="J435" i="4"/>
  <c r="P433" i="4"/>
  <c r="J433" i="4"/>
  <c r="P432" i="4"/>
  <c r="J432" i="4"/>
  <c r="J431" i="4"/>
  <c r="J429" i="4"/>
  <c r="J427" i="4"/>
  <c r="J426" i="4"/>
  <c r="J425" i="4"/>
  <c r="P424" i="4"/>
  <c r="J423" i="4"/>
  <c r="J422" i="4"/>
  <c r="J421" i="4"/>
  <c r="P420" i="4"/>
  <c r="J420" i="4"/>
  <c r="J419" i="4"/>
  <c r="J401" i="4"/>
  <c r="J96" i="4" s="1"/>
  <c r="J75" i="4" s="1"/>
  <c r="J400" i="4"/>
  <c r="J398" i="4"/>
  <c r="P397" i="4"/>
  <c r="J397" i="4"/>
  <c r="P396" i="4"/>
  <c r="O92" i="4"/>
  <c r="Q92" i="4" s="1"/>
  <c r="J394" i="4"/>
  <c r="J92" i="4" s="1"/>
  <c r="J391" i="4"/>
  <c r="J390" i="4"/>
  <c r="Q388" i="4"/>
  <c r="J388" i="4"/>
  <c r="J387" i="4" s="1"/>
  <c r="J386" i="4" s="1"/>
  <c r="P375" i="4"/>
  <c r="J375" i="4"/>
  <c r="J374" i="4"/>
  <c r="J373" i="4"/>
  <c r="J108" i="4" s="1"/>
  <c r="J106" i="4" s="1"/>
  <c r="J369" i="4"/>
  <c r="J368" i="4"/>
  <c r="J367" i="4"/>
  <c r="J366" i="4"/>
  <c r="J365" i="4"/>
  <c r="P364" i="4"/>
  <c r="K359" i="4"/>
  <c r="J359" i="4"/>
  <c r="P358" i="4"/>
  <c r="J358" i="4"/>
  <c r="J357" i="4"/>
  <c r="P355" i="4"/>
  <c r="J355" i="4"/>
  <c r="J354" i="4"/>
  <c r="P353" i="4"/>
  <c r="J353" i="4"/>
  <c r="J352" i="4"/>
  <c r="J350" i="4"/>
  <c r="J349" i="4"/>
  <c r="J348" i="4"/>
  <c r="J347" i="4"/>
  <c r="J346" i="4"/>
  <c r="J345" i="4"/>
  <c r="J344" i="4"/>
  <c r="J343" i="4"/>
  <c r="J342" i="4"/>
  <c r="P341" i="4"/>
  <c r="J341" i="4"/>
  <c r="J337" i="4"/>
  <c r="J94" i="4" s="1"/>
  <c r="O93" i="4"/>
  <c r="J336" i="4"/>
  <c r="J93" i="4" s="1"/>
  <c r="O91" i="4"/>
  <c r="Q91" i="4" s="1"/>
  <c r="K335" i="4"/>
  <c r="J335" i="4"/>
  <c r="J91" i="4" s="1"/>
  <c r="J332" i="4"/>
  <c r="J86" i="4" s="1"/>
  <c r="J71" i="4" s="1"/>
  <c r="K329" i="4"/>
  <c r="J329" i="4"/>
  <c r="J328" i="4"/>
  <c r="K327" i="4"/>
  <c r="J327" i="4"/>
  <c r="K326" i="4"/>
  <c r="J326" i="4"/>
  <c r="J325" i="4"/>
  <c r="J324" i="4"/>
  <c r="Q323" i="4"/>
  <c r="J322" i="4"/>
  <c r="J321" i="4"/>
  <c r="P320" i="4"/>
  <c r="J320" i="4"/>
  <c r="P319" i="4"/>
  <c r="J319" i="4"/>
  <c r="J318" i="4"/>
  <c r="P317" i="4"/>
  <c r="K317" i="4"/>
  <c r="J317" i="4"/>
  <c r="J316" i="4"/>
  <c r="P315" i="4"/>
  <c r="K315" i="4"/>
  <c r="J315" i="4"/>
  <c r="J313" i="4"/>
  <c r="J312" i="4"/>
  <c r="P311" i="4"/>
  <c r="J311" i="4"/>
  <c r="P310" i="4"/>
  <c r="P309" i="4"/>
  <c r="J309" i="4"/>
  <c r="P308" i="4"/>
  <c r="K308" i="4"/>
  <c r="J308" i="4"/>
  <c r="K307" i="4"/>
  <c r="J307" i="4"/>
  <c r="P306" i="4"/>
  <c r="K306" i="4"/>
  <c r="J306" i="4"/>
  <c r="J305" i="4"/>
  <c r="P304" i="4"/>
  <c r="J304" i="4"/>
  <c r="P303" i="4"/>
  <c r="K303" i="4"/>
  <c r="J303" i="4"/>
  <c r="K302" i="4"/>
  <c r="J302" i="4"/>
  <c r="P301" i="4"/>
  <c r="K301" i="4"/>
  <c r="J301" i="4"/>
  <c r="J300" i="4"/>
  <c r="P299" i="4"/>
  <c r="K299" i="4"/>
  <c r="J299" i="4"/>
  <c r="K296" i="4"/>
  <c r="J296" i="4"/>
  <c r="P295" i="4"/>
  <c r="J295" i="4"/>
  <c r="J294" i="4"/>
  <c r="J293" i="4"/>
  <c r="P292" i="4"/>
  <c r="J292" i="4"/>
  <c r="J291" i="4"/>
  <c r="P289" i="4"/>
  <c r="K289" i="4"/>
  <c r="J289" i="4"/>
  <c r="P288" i="4"/>
  <c r="J288" i="4"/>
  <c r="J287" i="4"/>
  <c r="P286" i="4"/>
  <c r="J286" i="4"/>
  <c r="J285" i="4"/>
  <c r="P284" i="4"/>
  <c r="J284" i="4"/>
  <c r="P282" i="4"/>
  <c r="J282" i="4"/>
  <c r="P281" i="4"/>
  <c r="K281" i="4"/>
  <c r="J281" i="4"/>
  <c r="J280" i="4"/>
  <c r="P279" i="4"/>
  <c r="J279" i="4"/>
  <c r="P278" i="4"/>
  <c r="K278" i="4"/>
  <c r="J278" i="4"/>
  <c r="P277" i="4"/>
  <c r="K277" i="4"/>
  <c r="J277" i="4"/>
  <c r="J276" i="4"/>
  <c r="J275" i="4"/>
  <c r="J274" i="4"/>
  <c r="J273" i="4"/>
  <c r="J272" i="4"/>
  <c r="J271" i="4"/>
  <c r="P270" i="4"/>
  <c r="J270" i="4"/>
  <c r="J269" i="4"/>
  <c r="P268" i="4"/>
  <c r="K268" i="4"/>
  <c r="J268" i="4"/>
  <c r="P266" i="4"/>
  <c r="K266" i="4"/>
  <c r="J266" i="4"/>
  <c r="P258" i="4"/>
  <c r="J258" i="4"/>
  <c r="J257" i="4"/>
  <c r="J256" i="4"/>
  <c r="P255" i="4"/>
  <c r="J255" i="4"/>
  <c r="J254" i="4"/>
  <c r="P253" i="4"/>
  <c r="J253" i="4"/>
  <c r="J252" i="4"/>
  <c r="O101" i="4"/>
  <c r="Q101" i="4" s="1"/>
  <c r="K248" i="4"/>
  <c r="J248" i="4"/>
  <c r="J101" i="4" s="1"/>
  <c r="O100" i="4"/>
  <c r="J247" i="4"/>
  <c r="J245" i="4"/>
  <c r="J239" i="4"/>
  <c r="O87" i="4"/>
  <c r="K236" i="4"/>
  <c r="J236" i="4"/>
  <c r="J234" i="4"/>
  <c r="J233" i="4"/>
  <c r="J232" i="4"/>
  <c r="J231" i="4"/>
  <c r="P230" i="4"/>
  <c r="J229" i="4"/>
  <c r="J228" i="4"/>
  <c r="P227" i="4"/>
  <c r="J227" i="4"/>
  <c r="J226" i="4"/>
  <c r="P225" i="4"/>
  <c r="J225" i="4"/>
  <c r="P224" i="4"/>
  <c r="J223" i="4"/>
  <c r="J222" i="4"/>
  <c r="J221" i="4"/>
  <c r="P220" i="4"/>
  <c r="J219" i="4"/>
  <c r="K218" i="4"/>
  <c r="J218" i="4"/>
  <c r="P217" i="4"/>
  <c r="K217" i="4"/>
  <c r="J217" i="4"/>
  <c r="P216" i="4"/>
  <c r="K216" i="4"/>
  <c r="J216" i="4"/>
  <c r="J215" i="4"/>
  <c r="J214" i="4"/>
  <c r="J213" i="4"/>
  <c r="J212" i="4"/>
  <c r="P211" i="4"/>
  <c r="K211" i="4"/>
  <c r="J211" i="4"/>
  <c r="J210" i="4"/>
  <c r="J209" i="4"/>
  <c r="J206" i="4"/>
  <c r="P205" i="4"/>
  <c r="J205" i="4"/>
  <c r="J204" i="4"/>
  <c r="P203" i="4"/>
  <c r="J203" i="4"/>
  <c r="J202" i="4"/>
  <c r="P201" i="4"/>
  <c r="J201" i="4"/>
  <c r="P199" i="4"/>
  <c r="J199" i="4"/>
  <c r="J198" i="4"/>
  <c r="J197" i="4"/>
  <c r="P196" i="4"/>
  <c r="J196" i="4"/>
  <c r="J195" i="4"/>
  <c r="P194" i="4"/>
  <c r="J194" i="4"/>
  <c r="J193" i="4"/>
  <c r="P192" i="4"/>
  <c r="J192" i="4"/>
  <c r="J191" i="4"/>
  <c r="P190" i="4"/>
  <c r="J190" i="4"/>
  <c r="J189" i="4"/>
  <c r="P188" i="4"/>
  <c r="J188" i="4"/>
  <c r="J187" i="4"/>
  <c r="P186" i="4"/>
  <c r="J186" i="4"/>
  <c r="P185" i="4"/>
  <c r="J185" i="4"/>
  <c r="J184" i="4"/>
  <c r="P183" i="4"/>
  <c r="J183" i="4"/>
  <c r="J182" i="4"/>
  <c r="K159" i="4"/>
  <c r="J159" i="4"/>
  <c r="J158" i="4" s="1"/>
  <c r="J157" i="4"/>
  <c r="J156" i="4"/>
  <c r="P155" i="4"/>
  <c r="J155" i="4"/>
  <c r="J154" i="4"/>
  <c r="P152" i="4"/>
  <c r="J152" i="4"/>
  <c r="J151" i="4"/>
  <c r="J150" i="4"/>
  <c r="J149" i="4"/>
  <c r="J147" i="4"/>
  <c r="P146" i="4"/>
  <c r="J146" i="4"/>
  <c r="J145" i="4"/>
  <c r="P144" i="4"/>
  <c r="J144" i="4"/>
  <c r="J143" i="4"/>
  <c r="P142" i="4"/>
  <c r="J142" i="4"/>
  <c r="P141" i="4"/>
  <c r="P139" i="4"/>
  <c r="P138" i="4"/>
  <c r="J138" i="4"/>
  <c r="J137" i="4"/>
  <c r="P136" i="4"/>
  <c r="J136" i="4"/>
  <c r="J135" i="4"/>
  <c r="P134" i="4"/>
  <c r="J134" i="4"/>
  <c r="P132" i="4"/>
  <c r="J132" i="4"/>
  <c r="P131" i="4"/>
  <c r="P130" i="4"/>
  <c r="J130" i="4"/>
  <c r="J129" i="4"/>
  <c r="J128" i="4"/>
  <c r="J127" i="4"/>
  <c r="J126" i="4"/>
  <c r="J125" i="4"/>
  <c r="J124" i="4"/>
  <c r="J123" i="4"/>
  <c r="J122" i="4"/>
  <c r="J121" i="4"/>
  <c r="J120" i="4"/>
  <c r="P119" i="4"/>
  <c r="J119" i="4"/>
  <c r="J118" i="4"/>
  <c r="P117" i="4"/>
  <c r="J117" i="4"/>
  <c r="J116" i="4"/>
  <c r="P115" i="4"/>
  <c r="J115" i="4"/>
  <c r="J114" i="4"/>
  <c r="P103" i="4"/>
  <c r="P78" i="4"/>
  <c r="J74" i="4"/>
  <c r="O39" i="4"/>
  <c r="O38" i="4" s="1"/>
  <c r="O35" i="4"/>
  <c r="O32" i="4"/>
  <c r="O29" i="4"/>
  <c r="O28" i="4"/>
  <c r="O23" i="4"/>
  <c r="O12" i="4"/>
  <c r="H333" i="4" l="1"/>
  <c r="K334" i="4"/>
  <c r="H297" i="4"/>
  <c r="H207" i="4"/>
  <c r="H179" i="4" s="1"/>
  <c r="J109" i="4"/>
  <c r="J81" i="4" s="1"/>
  <c r="J235" i="4"/>
  <c r="J372" i="4"/>
  <c r="P91" i="4"/>
  <c r="P92" i="4"/>
  <c r="J251" i="4"/>
  <c r="J331" i="4"/>
  <c r="J238" i="4"/>
  <c r="J364" i="4"/>
  <c r="J393" i="4"/>
  <c r="J246" i="4"/>
  <c r="J290" i="4"/>
  <c r="K246" i="4"/>
  <c r="H75" i="4"/>
  <c r="K75" i="4" s="1"/>
  <c r="J380" i="4"/>
  <c r="H87" i="4"/>
  <c r="K87" i="4" s="1"/>
  <c r="O72" i="4"/>
  <c r="Q72" i="4" s="1"/>
  <c r="Q87" i="4"/>
  <c r="P93" i="4"/>
  <c r="Q93" i="4"/>
  <c r="H356" i="4"/>
  <c r="J356" i="4" s="1"/>
  <c r="K357" i="4"/>
  <c r="O99" i="4"/>
  <c r="P323" i="4"/>
  <c r="P337" i="4"/>
  <c r="O94" i="4"/>
  <c r="O108" i="4"/>
  <c r="P108" i="4" s="1"/>
  <c r="O109" i="4"/>
  <c r="J334" i="4"/>
  <c r="H176" i="4"/>
  <c r="H175" i="4" s="1"/>
  <c r="H169" i="4"/>
  <c r="K169" i="4" s="1"/>
  <c r="H86" i="4"/>
  <c r="Q290" i="4"/>
  <c r="P235" i="4"/>
  <c r="P283" i="4"/>
  <c r="P23" i="4"/>
  <c r="Q23" i="4"/>
  <c r="Q65" i="4"/>
  <c r="P65" i="4"/>
  <c r="P163" i="4"/>
  <c r="K389" i="4"/>
  <c r="K396" i="4"/>
  <c r="P29" i="4"/>
  <c r="Q29" i="4"/>
  <c r="P55" i="4"/>
  <c r="Q55" i="4"/>
  <c r="Q12" i="4"/>
  <c r="P12" i="4"/>
  <c r="Q28" i="4"/>
  <c r="P28" i="4"/>
  <c r="Q32" i="4"/>
  <c r="P32" i="4"/>
  <c r="P63" i="4"/>
  <c r="O62" i="4"/>
  <c r="Q63" i="4"/>
  <c r="P133" i="4"/>
  <c r="Q235" i="4"/>
  <c r="H174" i="4"/>
  <c r="H386" i="4"/>
  <c r="H448" i="4"/>
  <c r="K364" i="4"/>
  <c r="K392" i="4"/>
  <c r="K393" i="4"/>
  <c r="K399" i="4"/>
  <c r="K371" i="4"/>
  <c r="K372" i="4"/>
  <c r="J208" i="4"/>
  <c r="J207" i="4" s="1"/>
  <c r="J179" i="4" s="1"/>
  <c r="Q387" i="4"/>
  <c r="Q386" i="4"/>
  <c r="Q357" i="4"/>
  <c r="P39" i="4"/>
  <c r="Q39" i="4"/>
  <c r="P35" i="4"/>
  <c r="Q35" i="4"/>
  <c r="J102" i="4"/>
  <c r="J77" i="4" s="1"/>
  <c r="J323" i="4"/>
  <c r="J298" i="4"/>
  <c r="J265" i="4"/>
  <c r="H140" i="4"/>
  <c r="H180" i="4"/>
  <c r="P200" i="4"/>
  <c r="H264" i="4"/>
  <c r="H339" i="4"/>
  <c r="H376" i="4" s="1"/>
  <c r="J113" i="4"/>
  <c r="J112" i="4" s="1"/>
  <c r="P340" i="4"/>
  <c r="P388" i="4"/>
  <c r="H395" i="4"/>
  <c r="H95" i="4" s="1"/>
  <c r="K387" i="4"/>
  <c r="P374" i="4"/>
  <c r="P257" i="4"/>
  <c r="P213" i="4"/>
  <c r="P121" i="4"/>
  <c r="P123" i="4"/>
  <c r="P125" i="4"/>
  <c r="P127" i="4"/>
  <c r="P129" i="4"/>
  <c r="P148" i="4"/>
  <c r="P149" i="4"/>
  <c r="P151" i="4"/>
  <c r="P156" i="4"/>
  <c r="O34" i="4"/>
  <c r="P101" i="4"/>
  <c r="P160" i="4"/>
  <c r="J181" i="4"/>
  <c r="J180" i="4" s="1"/>
  <c r="P198" i="4"/>
  <c r="P209" i="4"/>
  <c r="P218" i="4"/>
  <c r="P219" i="4"/>
  <c r="P221" i="4"/>
  <c r="P223" i="4"/>
  <c r="P271" i="4"/>
  <c r="P273" i="4"/>
  <c r="P275" i="4"/>
  <c r="P293" i="4"/>
  <c r="P294" i="4"/>
  <c r="P307" i="4"/>
  <c r="P313" i="4"/>
  <c r="P387" i="4"/>
  <c r="P437" i="4"/>
  <c r="P439" i="4"/>
  <c r="P445" i="4"/>
  <c r="H112" i="4"/>
  <c r="P215" i="4"/>
  <c r="P229" i="4"/>
  <c r="P326" i="4"/>
  <c r="P343" i="4"/>
  <c r="P345" i="4"/>
  <c r="P347" i="4"/>
  <c r="P349" i="4"/>
  <c r="P422" i="4"/>
  <c r="P425" i="4"/>
  <c r="P427" i="4"/>
  <c r="P430" i="4"/>
  <c r="P431" i="4"/>
  <c r="H417" i="4"/>
  <c r="H416" i="4" s="1"/>
  <c r="P356" i="4"/>
  <c r="P363" i="4"/>
  <c r="P362" i="4"/>
  <c r="Q356" i="4"/>
  <c r="J244" i="4"/>
  <c r="K244" i="4"/>
  <c r="K370" i="4"/>
  <c r="J371" i="4"/>
  <c r="H260" i="4"/>
  <c r="H259" i="4" s="1"/>
  <c r="H90" i="4"/>
  <c r="H88" i="4"/>
  <c r="H171" i="4"/>
  <c r="H105" i="4"/>
  <c r="H362" i="4"/>
  <c r="H104" i="4" s="1"/>
  <c r="K104" i="4" s="1"/>
  <c r="J370" i="4"/>
  <c r="H378" i="4"/>
  <c r="K378" i="4" s="1"/>
  <c r="O27" i="4"/>
  <c r="K323" i="4"/>
  <c r="K314" i="4"/>
  <c r="K298" i="4"/>
  <c r="K235" i="4"/>
  <c r="O24" i="4"/>
  <c r="O33" i="4"/>
  <c r="O16" i="4"/>
  <c r="O17" i="4"/>
  <c r="O18" i="4"/>
  <c r="O21" i="4"/>
  <c r="O22" i="4"/>
  <c r="J163" i="4"/>
  <c r="P114" i="4"/>
  <c r="P116" i="4"/>
  <c r="P118" i="4"/>
  <c r="P120" i="4"/>
  <c r="P122" i="4"/>
  <c r="P124" i="4"/>
  <c r="P126" i="4"/>
  <c r="P128" i="4"/>
  <c r="P135" i="4"/>
  <c r="P137" i="4"/>
  <c r="P143" i="4"/>
  <c r="P145" i="4"/>
  <c r="P147" i="4"/>
  <c r="P150" i="4"/>
  <c r="P154" i="4"/>
  <c r="P157" i="4"/>
  <c r="P159" i="4"/>
  <c r="P182" i="4"/>
  <c r="P184" i="4"/>
  <c r="P187" i="4"/>
  <c r="P189" i="4"/>
  <c r="Q159" i="4"/>
  <c r="P191" i="4"/>
  <c r="P193" i="4"/>
  <c r="P195" i="4"/>
  <c r="K208" i="4"/>
  <c r="Q211" i="4"/>
  <c r="Q217" i="4"/>
  <c r="P231" i="4"/>
  <c r="P233" i="4"/>
  <c r="P236" i="4"/>
  <c r="P239" i="4"/>
  <c r="P245" i="4"/>
  <c r="P247" i="4"/>
  <c r="P248" i="4"/>
  <c r="P252" i="4"/>
  <c r="P254" i="4"/>
  <c r="P256" i="4"/>
  <c r="K265" i="4"/>
  <c r="Q266" i="4"/>
  <c r="Q268" i="4"/>
  <c r="Q277" i="4"/>
  <c r="Q281" i="4"/>
  <c r="Q282" i="4"/>
  <c r="P197" i="4"/>
  <c r="P202" i="4"/>
  <c r="P204" i="4"/>
  <c r="P206" i="4"/>
  <c r="P210" i="4"/>
  <c r="P212" i="4"/>
  <c r="P214" i="4"/>
  <c r="Q216" i="4"/>
  <c r="Q218" i="4"/>
  <c r="P222" i="4"/>
  <c r="P226" i="4"/>
  <c r="P228" i="4"/>
  <c r="P232" i="4"/>
  <c r="P234" i="4"/>
  <c r="Q236" i="4"/>
  <c r="Q246" i="4"/>
  <c r="Q248" i="4"/>
  <c r="P269" i="4"/>
  <c r="P272" i="4"/>
  <c r="P274" i="4"/>
  <c r="P276" i="4"/>
  <c r="Q278" i="4"/>
  <c r="P280" i="4"/>
  <c r="P285" i="4"/>
  <c r="P287" i="4"/>
  <c r="Q289" i="4"/>
  <c r="P291" i="4"/>
  <c r="Q291" i="4"/>
  <c r="Q292" i="4"/>
  <c r="Q293" i="4"/>
  <c r="Q294" i="4"/>
  <c r="Q295" i="4"/>
  <c r="P296" i="4"/>
  <c r="Q299" i="4"/>
  <c r="Q301" i="4"/>
  <c r="P302" i="4"/>
  <c r="Q303" i="4"/>
  <c r="Q304" i="4"/>
  <c r="Q306" i="4"/>
  <c r="Q308" i="4"/>
  <c r="Q309" i="4"/>
  <c r="Q315" i="4"/>
  <c r="Q317" i="4"/>
  <c r="P324" i="4"/>
  <c r="Q326" i="4"/>
  <c r="P327" i="4"/>
  <c r="P328" i="4"/>
  <c r="P329" i="4"/>
  <c r="P332" i="4"/>
  <c r="P335" i="4"/>
  <c r="P336" i="4"/>
  <c r="P342" i="4"/>
  <c r="P344" i="4"/>
  <c r="P346" i="4"/>
  <c r="P348" i="4"/>
  <c r="P350" i="4"/>
  <c r="P351" i="4"/>
  <c r="P352" i="4"/>
  <c r="P354" i="4"/>
  <c r="P357" i="4"/>
  <c r="P360" i="4"/>
  <c r="P366" i="4"/>
  <c r="P368" i="4"/>
  <c r="P380" i="4"/>
  <c r="Q296" i="4"/>
  <c r="P300" i="4"/>
  <c r="Q302" i="4"/>
  <c r="P305" i="4"/>
  <c r="Q307" i="4"/>
  <c r="P312" i="4"/>
  <c r="P316" i="4"/>
  <c r="P318" i="4"/>
  <c r="Q319" i="4"/>
  <c r="P321" i="4"/>
  <c r="P322" i="4"/>
  <c r="P325" i="4"/>
  <c r="Q327" i="4"/>
  <c r="Q329" i="4"/>
  <c r="Q335" i="4"/>
  <c r="Q360" i="4"/>
  <c r="P365" i="4"/>
  <c r="P367" i="4"/>
  <c r="P369" i="4"/>
  <c r="P373" i="4"/>
  <c r="P386" i="4"/>
  <c r="P390" i="4"/>
  <c r="P394" i="4"/>
  <c r="P398" i="4"/>
  <c r="P399" i="4"/>
  <c r="P400" i="4"/>
  <c r="P419" i="4"/>
  <c r="P421" i="4"/>
  <c r="P423" i="4"/>
  <c r="P426" i="4"/>
  <c r="P429" i="4"/>
  <c r="P436" i="4"/>
  <c r="P438" i="4"/>
  <c r="P440" i="4"/>
  <c r="J389" i="4"/>
  <c r="P389" i="4"/>
  <c r="P391" i="4"/>
  <c r="O20" i="4" l="1"/>
  <c r="O61" i="4"/>
  <c r="O60" i="4"/>
  <c r="O14" i="4"/>
  <c r="J297" i="4"/>
  <c r="H415" i="4"/>
  <c r="J333" i="4"/>
  <c r="H98" i="4"/>
  <c r="K98" i="4" s="1"/>
  <c r="H338" i="4"/>
  <c r="H173" i="4" s="1"/>
  <c r="J173" i="4" s="1"/>
  <c r="J264" i="4"/>
  <c r="J84" i="4" s="1"/>
  <c r="H72" i="4"/>
  <c r="K72" i="4" s="1"/>
  <c r="J395" i="4"/>
  <c r="H89" i="4"/>
  <c r="K89" i="4" s="1"/>
  <c r="K90" i="4"/>
  <c r="P72" i="4"/>
  <c r="H80" i="4"/>
  <c r="K80" i="4" s="1"/>
  <c r="K105" i="4"/>
  <c r="H73" i="4"/>
  <c r="K73" i="4" s="1"/>
  <c r="K88" i="4"/>
  <c r="H74" i="4"/>
  <c r="K74" i="4" s="1"/>
  <c r="K95" i="4"/>
  <c r="H71" i="4"/>
  <c r="K71" i="4" s="1"/>
  <c r="K86" i="4"/>
  <c r="P94" i="4"/>
  <c r="Q94" i="4"/>
  <c r="H100" i="4"/>
  <c r="K100" i="4" s="1"/>
  <c r="H178" i="4"/>
  <c r="H261" i="4" s="1"/>
  <c r="H102" i="4"/>
  <c r="Q244" i="4"/>
  <c r="O81" i="4"/>
  <c r="P109" i="4"/>
  <c r="P170" i="4"/>
  <c r="P290" i="4"/>
  <c r="H111" i="4"/>
  <c r="H84" i="4"/>
  <c r="K297" i="4"/>
  <c r="K356" i="4"/>
  <c r="J392" i="4"/>
  <c r="K386" i="4"/>
  <c r="P246" i="4"/>
  <c r="P87" i="4"/>
  <c r="J448" i="4"/>
  <c r="H161" i="4"/>
  <c r="J161" i="4" s="1"/>
  <c r="J417" i="4"/>
  <c r="J100" i="4" s="1"/>
  <c r="J99" i="4" s="1"/>
  <c r="K264" i="4"/>
  <c r="K171" i="4"/>
  <c r="Q22" i="4"/>
  <c r="P22" i="4"/>
  <c r="Q18" i="4"/>
  <c r="P18" i="4"/>
  <c r="Q16" i="4"/>
  <c r="P16" i="4"/>
  <c r="O31" i="4"/>
  <c r="P33" i="4"/>
  <c r="Q33" i="4"/>
  <c r="O26" i="4"/>
  <c r="Q27" i="4"/>
  <c r="P27" i="4"/>
  <c r="K158" i="4"/>
  <c r="H167" i="4"/>
  <c r="K362" i="4"/>
  <c r="K363" i="4"/>
  <c r="K170" i="4"/>
  <c r="J170" i="4"/>
  <c r="K260" i="4"/>
  <c r="K259" i="4"/>
  <c r="P21" i="4"/>
  <c r="Q21" i="4"/>
  <c r="P17" i="4"/>
  <c r="Q17" i="4"/>
  <c r="Q56" i="4"/>
  <c r="P56" i="4"/>
  <c r="Q24" i="4"/>
  <c r="P24" i="4"/>
  <c r="K207" i="4"/>
  <c r="J363" i="4"/>
  <c r="K339" i="4"/>
  <c r="P244" i="4"/>
  <c r="H168" i="4"/>
  <c r="Q62" i="4"/>
  <c r="P62" i="4"/>
  <c r="K395" i="4"/>
  <c r="P172" i="4"/>
  <c r="Q34" i="4"/>
  <c r="P34" i="4"/>
  <c r="O37" i="4"/>
  <c r="Q38" i="4"/>
  <c r="P38" i="4"/>
  <c r="H85" i="4"/>
  <c r="J339" i="4"/>
  <c r="J376" i="4" s="1"/>
  <c r="Q298" i="4"/>
  <c r="P298" i="4"/>
  <c r="K416" i="4"/>
  <c r="K417" i="4"/>
  <c r="Q359" i="4"/>
  <c r="P359" i="4"/>
  <c r="H377" i="4"/>
  <c r="J377" i="4" s="1"/>
  <c r="J378" i="4"/>
  <c r="J177" i="4"/>
  <c r="J87" i="4"/>
  <c r="J72" i="4" s="1"/>
  <c r="P428" i="4"/>
  <c r="P418" i="4"/>
  <c r="P393" i="4"/>
  <c r="O448" i="4"/>
  <c r="P334" i="4"/>
  <c r="Q334" i="4"/>
  <c r="K333" i="4"/>
  <c r="Q265" i="4"/>
  <c r="P265" i="4"/>
  <c r="Q208" i="4"/>
  <c r="P208" i="4"/>
  <c r="P238" i="4"/>
  <c r="P181" i="4"/>
  <c r="P113" i="4"/>
  <c r="O84" i="4"/>
  <c r="J172" i="4"/>
  <c r="O19" i="4"/>
  <c r="P372" i="4"/>
  <c r="Q314" i="4"/>
  <c r="P314" i="4"/>
  <c r="P331" i="4"/>
  <c r="J330" i="4"/>
  <c r="J169" i="4"/>
  <c r="P378" i="4"/>
  <c r="P251" i="4"/>
  <c r="O105" i="4"/>
  <c r="O80" i="4" s="1"/>
  <c r="O79" i="4" s="1"/>
  <c r="J250" i="4"/>
  <c r="J237" i="4"/>
  <c r="J160" i="4"/>
  <c r="P153" i="4"/>
  <c r="O85" i="4"/>
  <c r="O70" i="4" s="1"/>
  <c r="Q70" i="4" s="1"/>
  <c r="J140" i="4"/>
  <c r="J139" i="4"/>
  <c r="H449" i="4" l="1"/>
  <c r="J415" i="4"/>
  <c r="K168" i="4"/>
  <c r="H166" i="4"/>
  <c r="O13" i="4"/>
  <c r="J167" i="4"/>
  <c r="H385" i="4"/>
  <c r="H384" i="4" s="1"/>
  <c r="H450" i="4" s="1"/>
  <c r="H447" i="4" s="1"/>
  <c r="J69" i="4"/>
  <c r="J98" i="4"/>
  <c r="J338" i="4"/>
  <c r="H99" i="4"/>
  <c r="K99" i="4" s="1"/>
  <c r="H97" i="4"/>
  <c r="H83" i="4" s="1"/>
  <c r="H263" i="4"/>
  <c r="H262" i="4" s="1"/>
  <c r="H381" i="4" s="1"/>
  <c r="H379" i="4" s="1"/>
  <c r="H79" i="4"/>
  <c r="K79" i="4" s="1"/>
  <c r="H110" i="4"/>
  <c r="K111" i="4"/>
  <c r="O75" i="4"/>
  <c r="Q75" i="4" s="1"/>
  <c r="Q96" i="4"/>
  <c r="H70" i="4"/>
  <c r="K70" i="4" s="1"/>
  <c r="K85" i="4"/>
  <c r="H69" i="4"/>
  <c r="K84" i="4"/>
  <c r="P81" i="4"/>
  <c r="Q81" i="4"/>
  <c r="H77" i="4"/>
  <c r="K77" i="4" s="1"/>
  <c r="K102" i="4"/>
  <c r="O102" i="4"/>
  <c r="O77" i="4" s="1"/>
  <c r="Q77" i="4" s="1"/>
  <c r="O98" i="4"/>
  <c r="O86" i="4"/>
  <c r="Q86" i="4" s="1"/>
  <c r="P395" i="4"/>
  <c r="O95" i="4"/>
  <c r="O69" i="4"/>
  <c r="O88" i="4"/>
  <c r="O90" i="4"/>
  <c r="J105" i="4"/>
  <c r="J104" i="4" s="1"/>
  <c r="K161" i="4"/>
  <c r="K338" i="4"/>
  <c r="K377" i="4"/>
  <c r="K167" i="4"/>
  <c r="K175" i="4"/>
  <c r="K176" i="4"/>
  <c r="K173" i="4"/>
  <c r="Q54" i="4"/>
  <c r="P54" i="4"/>
  <c r="K174" i="4"/>
  <c r="J174" i="4"/>
  <c r="J362" i="4"/>
  <c r="Q26" i="4"/>
  <c r="P26" i="4"/>
  <c r="Q61" i="4"/>
  <c r="P61" i="4"/>
  <c r="Q20" i="4"/>
  <c r="P20" i="4"/>
  <c r="J263" i="4"/>
  <c r="Q31" i="4"/>
  <c r="P31" i="4"/>
  <c r="P15" i="4"/>
  <c r="Q15" i="4"/>
  <c r="K376" i="4"/>
  <c r="O36" i="4"/>
  <c r="P37" i="4"/>
  <c r="Q37" i="4"/>
  <c r="J416" i="4"/>
  <c r="J385" i="4" s="1"/>
  <c r="P174" i="4"/>
  <c r="Q174" i="4"/>
  <c r="O30" i="4"/>
  <c r="K179" i="4"/>
  <c r="J85" i="4"/>
  <c r="J70" i="4" s="1"/>
  <c r="J111" i="4"/>
  <c r="J110" i="4" s="1"/>
  <c r="P140" i="4"/>
  <c r="P158" i="4"/>
  <c r="Q158" i="4"/>
  <c r="J90" i="4"/>
  <c r="J89" i="4" s="1"/>
  <c r="J88" i="4"/>
  <c r="J73" i="4" s="1"/>
  <c r="J249" i="4"/>
  <c r="P339" i="4"/>
  <c r="Q339" i="4"/>
  <c r="O97" i="4"/>
  <c r="O76" i="4" s="1"/>
  <c r="Q76" i="4" s="1"/>
  <c r="Q297" i="4"/>
  <c r="P297" i="4"/>
  <c r="P112" i="4"/>
  <c r="P180" i="4"/>
  <c r="Q264" i="4"/>
  <c r="P264" i="4"/>
  <c r="P377" i="4"/>
  <c r="P392" i="4"/>
  <c r="Q417" i="4"/>
  <c r="P417" i="4"/>
  <c r="J168" i="4"/>
  <c r="J171" i="4"/>
  <c r="J259" i="4"/>
  <c r="J260" i="4"/>
  <c r="Q105" i="4"/>
  <c r="P250" i="4"/>
  <c r="P169" i="4"/>
  <c r="P330" i="4"/>
  <c r="O106" i="4"/>
  <c r="Q106" i="4" s="1"/>
  <c r="P371" i="4"/>
  <c r="P96" i="4"/>
  <c r="P237" i="4"/>
  <c r="O104" i="4"/>
  <c r="Q207" i="4"/>
  <c r="P207" i="4"/>
  <c r="Q333" i="4"/>
  <c r="P333" i="4"/>
  <c r="J166" i="4" l="1"/>
  <c r="H382" i="4"/>
  <c r="K263" i="4"/>
  <c r="Q69" i="4"/>
  <c r="K69" i="4"/>
  <c r="O83" i="4"/>
  <c r="P83" i="4" s="1"/>
  <c r="K97" i="4"/>
  <c r="H76" i="4"/>
  <c r="K76" i="4" s="1"/>
  <c r="H82" i="4"/>
  <c r="H453" i="4" s="1"/>
  <c r="K83" i="4"/>
  <c r="O89" i="4"/>
  <c r="Q89" i="4" s="1"/>
  <c r="Q90" i="4"/>
  <c r="O73" i="4"/>
  <c r="Q73" i="4" s="1"/>
  <c r="Q88" i="4"/>
  <c r="O74" i="4"/>
  <c r="Q74" i="4" s="1"/>
  <c r="Q95" i="4"/>
  <c r="K110" i="4"/>
  <c r="H164" i="4"/>
  <c r="K164" i="4" s="1"/>
  <c r="H452" i="4"/>
  <c r="H455" i="4" s="1"/>
  <c r="O71" i="4"/>
  <c r="O68" i="4" s="1"/>
  <c r="P86" i="4"/>
  <c r="J262" i="4"/>
  <c r="K166" i="4"/>
  <c r="Q14" i="4"/>
  <c r="P14" i="4"/>
  <c r="Q30" i="4"/>
  <c r="P30" i="4"/>
  <c r="H165" i="4"/>
  <c r="Q19" i="4"/>
  <c r="P19" i="4"/>
  <c r="Q60" i="4"/>
  <c r="P60" i="4"/>
  <c r="K381" i="4"/>
  <c r="K379" i="4"/>
  <c r="P259" i="4"/>
  <c r="Q36" i="4"/>
  <c r="P36" i="4"/>
  <c r="K415" i="4"/>
  <c r="P106" i="4"/>
  <c r="J178" i="4"/>
  <c r="P249" i="4"/>
  <c r="P88" i="4"/>
  <c r="P90" i="4"/>
  <c r="P75" i="4"/>
  <c r="Q100" i="4"/>
  <c r="P100" i="4"/>
  <c r="P448" i="4"/>
  <c r="Q179" i="4"/>
  <c r="P179" i="4"/>
  <c r="Q416" i="4"/>
  <c r="O449" i="4"/>
  <c r="P416" i="4"/>
  <c r="P338" i="4"/>
  <c r="Q338" i="4"/>
  <c r="P102" i="4"/>
  <c r="Q102" i="4"/>
  <c r="Q161" i="4"/>
  <c r="P161" i="4"/>
  <c r="Q85" i="4"/>
  <c r="P85" i="4"/>
  <c r="P168" i="4"/>
  <c r="P171" i="4"/>
  <c r="P260" i="4"/>
  <c r="P370" i="4"/>
  <c r="P105" i="4"/>
  <c r="P376" i="4"/>
  <c r="K262" i="4"/>
  <c r="P167" i="4"/>
  <c r="Q84" i="4"/>
  <c r="P84" i="4"/>
  <c r="Q111" i="4"/>
  <c r="P111" i="4"/>
  <c r="P95" i="4"/>
  <c r="Q98" i="4"/>
  <c r="P98" i="4"/>
  <c r="J176" i="4"/>
  <c r="J80" i="4" s="1"/>
  <c r="J79" i="4" s="1"/>
  <c r="K178" i="4"/>
  <c r="O25" i="4"/>
  <c r="O10" i="4" s="1"/>
  <c r="O9" i="4" s="1"/>
  <c r="H68" i="4" l="1"/>
  <c r="P74" i="4"/>
  <c r="H451" i="4"/>
  <c r="H454" i="4" s="1"/>
  <c r="J452" i="4"/>
  <c r="O67" i="4"/>
  <c r="Q68" i="4"/>
  <c r="P71" i="4"/>
  <c r="Q71" i="4"/>
  <c r="Q263" i="4"/>
  <c r="Q80" i="4"/>
  <c r="K165" i="4"/>
  <c r="Q25" i="4"/>
  <c r="P25" i="4"/>
  <c r="Q13" i="4"/>
  <c r="P13" i="4"/>
  <c r="P263" i="4"/>
  <c r="O452" i="4"/>
  <c r="P104" i="4"/>
  <c r="Q104" i="4"/>
  <c r="J97" i="4"/>
  <c r="J83" i="4" s="1"/>
  <c r="J384" i="4"/>
  <c r="K385" i="4"/>
  <c r="J449" i="4"/>
  <c r="J261" i="4"/>
  <c r="K261" i="4"/>
  <c r="Q110" i="4"/>
  <c r="P110" i="4"/>
  <c r="P69" i="4"/>
  <c r="J379" i="4"/>
  <c r="J381" i="4"/>
  <c r="P80" i="4"/>
  <c r="P70" i="4"/>
  <c r="P173" i="4"/>
  <c r="Q415" i="4"/>
  <c r="P415" i="4"/>
  <c r="Q178" i="4"/>
  <c r="P178" i="4"/>
  <c r="Q99" i="4"/>
  <c r="P99" i="4"/>
  <c r="J175" i="4"/>
  <c r="Q83" i="4"/>
  <c r="O82" i="4"/>
  <c r="P82" i="4" s="1"/>
  <c r="P166" i="4"/>
  <c r="P77" i="4"/>
  <c r="Q97" i="4"/>
  <c r="P97" i="4"/>
  <c r="Q262" i="4"/>
  <c r="P262" i="4"/>
  <c r="P383" i="4"/>
  <c r="P89" i="4"/>
  <c r="P73" i="4"/>
  <c r="P175" i="4"/>
  <c r="P176" i="4"/>
  <c r="K68" i="4" l="1"/>
  <c r="H67" i="4"/>
  <c r="K67" i="4" s="1"/>
  <c r="P10" i="4"/>
  <c r="P9" i="4" s="1"/>
  <c r="K382" i="4"/>
  <c r="O451" i="4"/>
  <c r="P162" i="4"/>
  <c r="P164" i="4"/>
  <c r="P79" i="4"/>
  <c r="Q79" i="4"/>
  <c r="P452" i="4"/>
  <c r="O455" i="4"/>
  <c r="P455" i="4" s="1"/>
  <c r="K82" i="4"/>
  <c r="J382" i="4"/>
  <c r="K384" i="4"/>
  <c r="J76" i="4"/>
  <c r="J68" i="4" s="1"/>
  <c r="J67" i="4" s="1"/>
  <c r="J82" i="4"/>
  <c r="P381" i="4"/>
  <c r="P76" i="4"/>
  <c r="J165" i="4"/>
  <c r="Q10" i="4"/>
  <c r="P449" i="4"/>
  <c r="P177" i="4"/>
  <c r="Q82" i="4"/>
  <c r="Q261" i="4"/>
  <c r="P261" i="4"/>
  <c r="Q385" i="4"/>
  <c r="P385" i="4"/>
  <c r="O453" i="4" l="1"/>
  <c r="P453" i="4" s="1"/>
  <c r="P382" i="4"/>
  <c r="O450" i="4"/>
  <c r="O447" i="4" s="1"/>
  <c r="J453" i="4"/>
  <c r="P451" i="4"/>
  <c r="O454" i="4"/>
  <c r="P454" i="4" s="1"/>
  <c r="J450" i="4"/>
  <c r="J447" i="4"/>
  <c r="J455" i="4"/>
  <c r="P379" i="4"/>
  <c r="P68" i="4"/>
  <c r="P165" i="4"/>
  <c r="Q384" i="4"/>
  <c r="P384" i="4"/>
  <c r="J451" i="4" l="1"/>
  <c r="J454" i="4"/>
  <c r="P450" i="4"/>
  <c r="P447" i="4"/>
  <c r="Q67" i="4"/>
  <c r="P67" i="4"/>
  <c r="J164" i="4"/>
  <c r="H162" i="4"/>
  <c r="J162" i="4" l="1"/>
  <c r="K162" i="4"/>
</calcChain>
</file>

<file path=xl/sharedStrings.xml><?xml version="1.0" encoding="utf-8"?>
<sst xmlns="http://schemas.openxmlformats.org/spreadsheetml/2006/main" count="3120" uniqueCount="443">
  <si>
    <t xml:space="preserve">JUDETUL </t>
  </si>
  <si>
    <t>Cap.</t>
  </si>
  <si>
    <t>Sub cap</t>
  </si>
  <si>
    <t>Prgf.</t>
  </si>
  <si>
    <t>Gr/ titlu</t>
  </si>
  <si>
    <t>Art.</t>
  </si>
  <si>
    <t>Alin.</t>
  </si>
  <si>
    <t>Denumire indicator</t>
  </si>
  <si>
    <t>ANGAJAREA CHELTUIELILOR</t>
  </si>
  <si>
    <t>EXECUTIA CHELTUIELILOR</t>
  </si>
  <si>
    <t>Dif. buget - executie</t>
  </si>
  <si>
    <t>Credite bugetare aprobate 
(anual)</t>
  </si>
  <si>
    <t>Credite bugetare angajate</t>
  </si>
  <si>
    <t>Disponibil de credite bugetare ce mai poate fi angajat</t>
  </si>
  <si>
    <t>% angajare credite bugetare</t>
  </si>
  <si>
    <t>Credite bugetare trimestriale cumulate</t>
  </si>
  <si>
    <t>Executie anterioara cumulata</t>
  </si>
  <si>
    <t>Executie lunara</t>
  </si>
  <si>
    <t>Cumulat</t>
  </si>
  <si>
    <t>5=3/2*100</t>
  </si>
  <si>
    <t>9=7+8</t>
  </si>
  <si>
    <t>10=6-9</t>
  </si>
  <si>
    <t>11=9/6*100</t>
  </si>
  <si>
    <t>O4</t>
  </si>
  <si>
    <t>TOTAL VENITURI</t>
  </si>
  <si>
    <t>-</t>
  </si>
  <si>
    <t>Taxe pe utilizarea bunurilor, autorizarea utilizarii bunurilor sau pe desfasurarea de activitati</t>
  </si>
  <si>
    <t>03</t>
  </si>
  <si>
    <t>Taxe si tarife pentru eliberarea de licente si autorizatii de functionare</t>
  </si>
  <si>
    <t>B.CONTRIBUTII DE ASIGURARI</t>
  </si>
  <si>
    <t>CONTRIBUTIILE ANGAJATORILOR</t>
  </si>
  <si>
    <t>O2</t>
  </si>
  <si>
    <t>Contr.de asig.pt.somaj dat.de ang.</t>
  </si>
  <si>
    <t>O1</t>
  </si>
  <si>
    <t>O6</t>
  </si>
  <si>
    <t>Contr.ang. la fd-ul de garantare pt.plata creantelor sal.</t>
  </si>
  <si>
    <t>Venituri din contributia asiguratorie pentru munca pentru fondul de garantare pentru plata creantelor salariale</t>
  </si>
  <si>
    <t>CONTRIBUTIILE ASIGURATILOR</t>
  </si>
  <si>
    <t xml:space="preserve">Contr.de asig.pt.somaj dat.de asig. </t>
  </si>
  <si>
    <t>O9</t>
  </si>
  <si>
    <t>Contributii de asigurari pentru somaj de la persoanele care realizeaza venituri de natura profesionala cu caracter ocazional (OUG 58/2010)</t>
  </si>
  <si>
    <t>C.VENITURI NEFISCALE</t>
  </si>
  <si>
    <t>C1.VENITURI DIN PROPRIETATI</t>
  </si>
  <si>
    <t>VENITURI DIN DOBANZI</t>
  </si>
  <si>
    <t>O3</t>
  </si>
  <si>
    <t>Alte venituri din dobanzi</t>
  </si>
  <si>
    <t>C2.VANZARI  DE BUNURI  SI SERVICII</t>
  </si>
  <si>
    <t>DIVERSE VENITURI</t>
  </si>
  <si>
    <t>Venituri din compensarea creantelor din despagubiri</t>
  </si>
  <si>
    <t>5O</t>
  </si>
  <si>
    <t>Alte venituri</t>
  </si>
  <si>
    <t>INCASARI DIN RAMBURSAREA IMPRUMUTURILOR ACORDATE</t>
  </si>
  <si>
    <t>IV SUBVENTII</t>
  </si>
  <si>
    <t>SUBVENTII DE LA BUGETUL DE STAT</t>
  </si>
  <si>
    <t>Sume primite de bugetul asigurarilor pentru somaj</t>
  </si>
  <si>
    <t>01</t>
  </si>
  <si>
    <t>02</t>
  </si>
  <si>
    <t>Venituri sistem asigurari pt.somaj</t>
  </si>
  <si>
    <t>FONDURI EXTERNE NERAMBURSABILE</t>
  </si>
  <si>
    <t>Sume primite de la UE in contul platilor efectuate aferente cadrului financiar 2014-2020</t>
  </si>
  <si>
    <t>Alte programe comunitare finantate in perioada 2014-2020 (APC)</t>
  </si>
  <si>
    <t>5OOO</t>
  </si>
  <si>
    <t>TOTAL CHELTUIELI</t>
  </si>
  <si>
    <t>CHELTUIELI CURENTE</t>
  </si>
  <si>
    <t>10</t>
  </si>
  <si>
    <t>CHELTUIELI DE PERSONAL</t>
  </si>
  <si>
    <t>20</t>
  </si>
  <si>
    <t>BUNURI SI SERVICII</t>
  </si>
  <si>
    <t>30</t>
  </si>
  <si>
    <t>DOBANZI</t>
  </si>
  <si>
    <t>40</t>
  </si>
  <si>
    <t>SUBVENTII</t>
  </si>
  <si>
    <t>51</t>
  </si>
  <si>
    <t>TRANSFERURI INTRE UNITATI ALE ADMINISTRATIEI PUBLICE</t>
  </si>
  <si>
    <t>55</t>
  </si>
  <si>
    <t>ALTE TRANSFERURI</t>
  </si>
  <si>
    <t>56</t>
  </si>
  <si>
    <t xml:space="preserve">Proiecte cu finantare din fonduri externe neramb (FEN ) postaderare </t>
  </si>
  <si>
    <t>57</t>
  </si>
  <si>
    <t>ASISTENTA SOCIALA</t>
  </si>
  <si>
    <t>59</t>
  </si>
  <si>
    <t>ALTE CHELTUIELI</t>
  </si>
  <si>
    <t>60</t>
  </si>
  <si>
    <t>70</t>
  </si>
  <si>
    <t>CHELTUIELI DE CAPITAL</t>
  </si>
  <si>
    <t>71</t>
  </si>
  <si>
    <t>ACTIVE NEFINANCIARE</t>
  </si>
  <si>
    <t>Pl efect in anii prec si recup in anul curent</t>
  </si>
  <si>
    <t>TOTAL CHELTUIELI SOMAJ</t>
  </si>
  <si>
    <t>1O</t>
  </si>
  <si>
    <t>2O</t>
  </si>
  <si>
    <t>3O</t>
  </si>
  <si>
    <t>4O</t>
  </si>
  <si>
    <t>Transferuri curente</t>
  </si>
  <si>
    <t>Transferuri catre institutii publice</t>
  </si>
  <si>
    <t>Transferuri din bugetul asigurarilor pentru somaj catre bugetul asigurarilor sociale de stat</t>
  </si>
  <si>
    <t>Transferuri din bugetul asigurarilor pentru somaj catre bugetele locale pentru finantarea programelor pentru ocuparea temporara a fortei de munca</t>
  </si>
  <si>
    <t>Transferuri din bugetul asigurarilor pentru somaj catre bugetul fondului national unic de asigurari sociale de sanatate</t>
  </si>
  <si>
    <t>Transferuri din bugetul asigurarilor pentru somaj catre bugetul asigurarilor sociale de stat reprezentand asigurare pentru accidente de munca si boli profesionale pentru someri pe durata practicii</t>
  </si>
  <si>
    <t xml:space="preserve">Proiecte cu finantare din fonduri externe neramb ( FEN ) postaderare </t>
  </si>
  <si>
    <t>Asigurari sociale</t>
  </si>
  <si>
    <t xml:space="preserve">Ajutoare sociale </t>
  </si>
  <si>
    <t>Ajutoare sociale in numerar</t>
  </si>
  <si>
    <t>Ajutoare sociale in natura</t>
  </si>
  <si>
    <t>04</t>
  </si>
  <si>
    <t>06</t>
  </si>
  <si>
    <t>7O</t>
  </si>
  <si>
    <t>OPERATIUNI FINANCIARE</t>
  </si>
  <si>
    <t>8O</t>
  </si>
  <si>
    <t>IMPRUMUTURI</t>
  </si>
  <si>
    <t>RAMBURSARI DE CREDITE</t>
  </si>
  <si>
    <t>64O4</t>
  </si>
  <si>
    <t>CHELTUIELILE FONDULUI DE GARANTARE PENTRU PLATA CREANTELOR SALARIALE</t>
  </si>
  <si>
    <t>Cheltuieli salariale in bani</t>
  </si>
  <si>
    <t>Salarii de baza</t>
  </si>
  <si>
    <t>Concedii medicale</t>
  </si>
  <si>
    <t>O5</t>
  </si>
  <si>
    <t>O8</t>
  </si>
  <si>
    <t>Cheltuieli salariale in natura</t>
  </si>
  <si>
    <t>Vouchere de vacanta</t>
  </si>
  <si>
    <t>Contributii</t>
  </si>
  <si>
    <t>Contributii de asigurari sociale de stat</t>
  </si>
  <si>
    <t>Contributii de sigurari de somaj</t>
  </si>
  <si>
    <t>Contributii de sigurari de sanatate</t>
  </si>
  <si>
    <t>Contributii de asigurari pentru accidente de munca si boli profesionale</t>
  </si>
  <si>
    <t>Contributii pentru concedii si indemnizatii</t>
  </si>
  <si>
    <t>O7</t>
  </si>
  <si>
    <t>Contributia asiguratorie pentru munca</t>
  </si>
  <si>
    <t>.</t>
  </si>
  <si>
    <t>Plati efectuate in anii precedenti si recuperate in anul curent</t>
  </si>
  <si>
    <t>Asigurari pentru plata creantelor salariale</t>
  </si>
  <si>
    <t>Cheltuieli de gestionare ale Fondului de garantare a creantelor salariale</t>
  </si>
  <si>
    <t>Cheltuieli cu transmiterea si plata drepturilor</t>
  </si>
  <si>
    <t>Alte cheltuieli de administrare Fond</t>
  </si>
  <si>
    <t>65OO</t>
  </si>
  <si>
    <t>PARTEA III CHELTUIELI SOCIAL CULTURALE</t>
  </si>
  <si>
    <t>TITLULI CHELTUIELI DE PERSONAL</t>
  </si>
  <si>
    <t>TITLUL II BUNURI SI SERVICII</t>
  </si>
  <si>
    <t>TITLUL III DOBANZI</t>
  </si>
  <si>
    <t>TITLUL IV SUBVENTII</t>
  </si>
  <si>
    <t>TITLUL VI TRANSFERURI INTRE UNITATI ALE ADMINISTRATIEI PUBLICE</t>
  </si>
  <si>
    <t>PROIECTE CU FINANTARE DIN FONDURI EXTERNE NERAMBURSABILE (FEN) POSTADERARE</t>
  </si>
  <si>
    <t>TITLUL VIII ASISTENTA SOCIALE</t>
  </si>
  <si>
    <t>TITLUL X ACTIVE NEFINANCIARE</t>
  </si>
  <si>
    <t>65O4</t>
  </si>
  <si>
    <t>INVATAMANT</t>
  </si>
  <si>
    <t>Bunuri si servicii</t>
  </si>
  <si>
    <t>Incalzit, iluminat si forta motrica</t>
  </si>
  <si>
    <t>Apa, canal si salubritate</t>
  </si>
  <si>
    <t>Materiale si prestari servicii cu caracter functional</t>
  </si>
  <si>
    <t>Alte bunuri si servicii pentru intretinere si functionare</t>
  </si>
  <si>
    <t>Reparatii curente</t>
  </si>
  <si>
    <t>Bunuri de natura obiectelor de inventar</t>
  </si>
  <si>
    <t xml:space="preserve"> Alte obiecte de inventar</t>
  </si>
  <si>
    <t xml:space="preserve"> Alte cheltuieli</t>
  </si>
  <si>
    <t>Chirii</t>
  </si>
  <si>
    <t>Alte cheltuieli cu bunuri si servicii</t>
  </si>
  <si>
    <t>Finantarea nationala</t>
  </si>
  <si>
    <t>Finantarea externa nerambursabila</t>
  </si>
  <si>
    <t xml:space="preserve">ACTIVE NEFINANCIARE </t>
  </si>
  <si>
    <t xml:space="preserve">Active fixe </t>
  </si>
  <si>
    <t>Masini, echipamente si mijloace de transport</t>
  </si>
  <si>
    <t>Mobilier, aparatura birotica si alte active corporale</t>
  </si>
  <si>
    <t xml:space="preserve">din total capitol: </t>
  </si>
  <si>
    <t>Invatamant nedefinibil prin nivel</t>
  </si>
  <si>
    <t>Centre de specializare, perfectionare, calificare si recalificare</t>
  </si>
  <si>
    <t>Alte cheltuieli in domeniul invatamantului</t>
  </si>
  <si>
    <t>68O4</t>
  </si>
  <si>
    <t xml:space="preserve">ASIGURARI SI ASISTENTA SOCIALA </t>
  </si>
  <si>
    <t>Indemnizatii platite unor persoane din afara unitatii</t>
  </si>
  <si>
    <t>Indemnizatii de delegare</t>
  </si>
  <si>
    <t>Furnituri de birou</t>
  </si>
  <si>
    <t>Materiale pentru curatenie</t>
  </si>
  <si>
    <t>Incalzit, luminat si forta motrica</t>
  </si>
  <si>
    <t>Carburanti si lubrifianti</t>
  </si>
  <si>
    <t>Piese de schimb</t>
  </si>
  <si>
    <t>Posta, telecomunicatii, radio, tv, internet</t>
  </si>
  <si>
    <t>Alte obiecte de inventar</t>
  </si>
  <si>
    <t>Deplasari, detasari, transferari</t>
  </si>
  <si>
    <t>Deplasari interne, detasari, transferari</t>
  </si>
  <si>
    <t>Carti, publicatii si materiale documentare</t>
  </si>
  <si>
    <t>Pregatire profesionala</t>
  </si>
  <si>
    <t>Protectia muncii</t>
  </si>
  <si>
    <t>Alte cheltuieli</t>
  </si>
  <si>
    <t>Prestari de servicii pentru transmiterea drepturilor</t>
  </si>
  <si>
    <t>Indemnizatii de somaj total, din care :</t>
  </si>
  <si>
    <t xml:space="preserve"> - aj.somaj Lg.76/2002</t>
  </si>
  <si>
    <t xml:space="preserve"> - aj somaj pers care au lucrat in state UE</t>
  </si>
  <si>
    <t xml:space="preserve">   "-OUG 83/2018-pesta porcina</t>
  </si>
  <si>
    <t>Indemniz.somaj abs.</t>
  </si>
  <si>
    <t>Concedii medicale someri</t>
  </si>
  <si>
    <t xml:space="preserve">  Pl.comp.total, din care:</t>
  </si>
  <si>
    <t xml:space="preserve">    - OG 98/99, incl.comis1%</t>
  </si>
  <si>
    <t xml:space="preserve">    - OG 7/98</t>
  </si>
  <si>
    <t xml:space="preserve">    - OG 22/2004</t>
  </si>
  <si>
    <t xml:space="preserve">    - altele</t>
  </si>
  <si>
    <t>Ajutoare sociale in numerar,din care:</t>
  </si>
  <si>
    <t>Ajutoare sociale in numerar art.93^4</t>
  </si>
  <si>
    <t>Despagubiri civile</t>
  </si>
  <si>
    <t>din total capitol:</t>
  </si>
  <si>
    <t>Asigurari pentru somaj</t>
  </si>
  <si>
    <t>Prevenirea excluderii sociale</t>
  </si>
  <si>
    <t>Alte cheltuieli in domeniul prevenirii excluderii sociale</t>
  </si>
  <si>
    <t>Alte cheltuieli in domeniul asigurarilor si asistentei sociale</t>
  </si>
  <si>
    <t>Alte cheltuieli de administrare fond</t>
  </si>
  <si>
    <t>8000</t>
  </si>
  <si>
    <t>Partea a V-a ACTIUNI ECONOMICE</t>
  </si>
  <si>
    <t>TITLUL XII  PROIECTE CU FINANTARE DIN SUMELE REPREZENTAND ASISTENTA FINANCIARA NERAMBURSABILA AFERENTA PNNR</t>
  </si>
  <si>
    <t>8OO4</t>
  </si>
  <si>
    <t>ACTIUNI GENERALE ECONOMICE, COMERCIALE SI DE MUNCA</t>
  </si>
  <si>
    <t>Alte transferuri curente interne</t>
  </si>
  <si>
    <t>Ajutoare sociale</t>
  </si>
  <si>
    <t>Plati pt.stimularea mobilitatii fortei de munca :</t>
  </si>
  <si>
    <t xml:space="preserve">    - prima de incadrare (art.74)</t>
  </si>
  <si>
    <t xml:space="preserve">    - prima de instalare ( art 75) din care:</t>
  </si>
  <si>
    <t xml:space="preserve">           - art 75(2) a</t>
  </si>
  <si>
    <t xml:space="preserve">           - art 75(2) b</t>
  </si>
  <si>
    <t xml:space="preserve">           - art 75(3)</t>
  </si>
  <si>
    <t xml:space="preserve">           - art 75(4) din care:</t>
  </si>
  <si>
    <t xml:space="preserve">                     75( 4) a</t>
  </si>
  <si>
    <t xml:space="preserve">                     75( 4) b</t>
  </si>
  <si>
    <t xml:space="preserve">                     75( 4) c</t>
  </si>
  <si>
    <t>Plati pt.stimularea angajatorilor care angaj.absolventi total ( art 80), din care:</t>
  </si>
  <si>
    <t xml:space="preserve">    - absolventi  incadrati conform OG 60/2016</t>
  </si>
  <si>
    <t>Plati pt.stimularea angajatorilor care angaj.someri apartinand unor categorii defavorizate total ( art.85) din care:</t>
  </si>
  <si>
    <t xml:space="preserve">    - categorii defavorizate conform OG 60/2016</t>
  </si>
  <si>
    <t>Plati pentru stimularea absolventilor</t>
  </si>
  <si>
    <t>Prima de insertie art 73^1 alin 1</t>
  </si>
  <si>
    <t>Legea 72/2007</t>
  </si>
  <si>
    <t>Plati pt pregatirea profes absolv (art.84) si ajutor financiar (art. 84^1)</t>
  </si>
  <si>
    <t>Prima de activare ( art. 73^2) alin.1</t>
  </si>
  <si>
    <t>Prima de relocare  ( art.76 (2) OUG 6/2017 )</t>
  </si>
  <si>
    <t>Plati pt.stimularea somerilor care se angajeaza inainte de expirarea perioadei de somaj.</t>
  </si>
  <si>
    <t>Legea 335/2013 (stagiari)</t>
  </si>
  <si>
    <t>Cheltuieli neeligibile</t>
  </si>
  <si>
    <t>Actiuni generale de munca</t>
  </si>
  <si>
    <t>Masuri active pentru combaterea somajului</t>
  </si>
  <si>
    <t>Stimularea crearii de locuri de munca</t>
  </si>
  <si>
    <t>Alte actiuni generale de munca</t>
  </si>
  <si>
    <t>Cheltuieli sistem asigurari pt.somaj</t>
  </si>
  <si>
    <t xml:space="preserve">Cheltuieli fond de garantare </t>
  </si>
  <si>
    <t>99O4</t>
  </si>
  <si>
    <t>EXCEDENT / DEFICIT</t>
  </si>
  <si>
    <t>Excedent-deficit - asigurari pentru somaj</t>
  </si>
  <si>
    <t>Excedent-deficit - fond  garantare</t>
  </si>
  <si>
    <t>% Grad realizare executie / buget * 100</t>
  </si>
  <si>
    <t>Contributii individuale</t>
  </si>
  <si>
    <t>Contributii datorate de persoane care incheie contract de saigurare pentru somaj</t>
  </si>
  <si>
    <t>Venituri din dobanzi la fondul garantare pentru plata creantelor salariale</t>
  </si>
  <si>
    <t>SUBVENTII DE LA ALTE NIVELE ALE ADM.PUBLICE</t>
  </si>
  <si>
    <t>Incasari din rambursarea imprumuturilor acordate pentru infiintarea si dezvoltarea de intreprinderi mici si mijlocii</t>
  </si>
  <si>
    <t>ALTE SUME PRIMITE DE LA UE</t>
  </si>
  <si>
    <t>Alte sume primite din fonduri de la UE pentru programele operationale finantate din cadrul financiar 2014-2020</t>
  </si>
  <si>
    <t>16</t>
  </si>
  <si>
    <t>Fondul European de Dezvoltare Regionala(FEDER)</t>
  </si>
  <si>
    <t>Fondul Social European ( FSE)</t>
  </si>
  <si>
    <t>Alte facilitati si instrumente postaderare(AFIP)</t>
  </si>
  <si>
    <t>SUME PRIMITE DE LA UE/ALTI DONATORI IN CONTUL PLATILOR EFECTUATE SI PREFINANTARI AFERENTE CADRULUI FINANCIAR 2014-2020</t>
  </si>
  <si>
    <t>SUME AFERENTE ASISTENTEI FINANCIARE NERAMBURSABILE ALOCATE PRIN PNNR</t>
  </si>
  <si>
    <t>Sume rambursate din PNNR</t>
  </si>
  <si>
    <t>SUME PRIMITE DE LA UE/ALTI DONATORI IN CONTUL PLATILOR EFECTUATE SI PREFINANTARI</t>
  </si>
  <si>
    <t>Sume primite in contul platilor efectuate in anul curent</t>
  </si>
  <si>
    <t>Sume primite in contul platilor efectuate in anii anteriori</t>
  </si>
  <si>
    <t>Alte facilitati si instrumente postaderare</t>
  </si>
  <si>
    <t>Sume alocate din bugetul de stat penru fondul de garantare pentru plata creantelor salariale</t>
  </si>
  <si>
    <t>Venituri fond garantare pentru plata creantelor salriale</t>
  </si>
  <si>
    <t>Sume aferente persoanelor cu handicap neincadrate</t>
  </si>
  <si>
    <t>Programe finantate din Fondul European de Dezvoltare Regionala (FEDER) aferente cadrului financiar 2021-2027</t>
  </si>
  <si>
    <t>Programe finantate din Fondul Social European Plus (FSE+) aferente cadrului financiar 2021-2027</t>
  </si>
  <si>
    <t>Fonduri Europene nerambursabile</t>
  </si>
  <si>
    <t>Sume aferente Tva</t>
  </si>
  <si>
    <t xml:space="preserve">Prima de insertie art 73^1 </t>
  </si>
  <si>
    <t>Alte drepturi salariale in natura</t>
  </si>
  <si>
    <t>Consultanta si expertiza</t>
  </si>
  <si>
    <t xml:space="preserve"> Deplasari in strainatate</t>
  </si>
  <si>
    <t>Uniforme si echipament</t>
  </si>
  <si>
    <t>Lenjerie si accesorii de pat</t>
  </si>
  <si>
    <t xml:space="preserve"> Indemnizatii de detasare</t>
  </si>
  <si>
    <t xml:space="preserve"> Alte drepturi salariale in bani</t>
  </si>
  <si>
    <t xml:space="preserve"> Indemnizatii de hrana</t>
  </si>
  <si>
    <t>Tichete de masa</t>
  </si>
  <si>
    <t>Norme de hrana</t>
  </si>
  <si>
    <t>Uniforme si echipament obligatoriu</t>
  </si>
  <si>
    <t>Sporuri pentru conditii de munca</t>
  </si>
  <si>
    <t xml:space="preserve"> Indemnizatii de conducere</t>
  </si>
  <si>
    <t xml:space="preserve"> Spor de vechime</t>
  </si>
  <si>
    <t xml:space="preserve"> Alte sporuri</t>
  </si>
  <si>
    <t xml:space="preserve"> Ore suplimentare</t>
  </si>
  <si>
    <t xml:space="preserve"> Fond de premii</t>
  </si>
  <si>
    <t>Prima de vacanta</t>
  </si>
  <si>
    <t xml:space="preserve"> Fond pentru posturi ocupate prin cumul</t>
  </si>
  <si>
    <t xml:space="preserve"> Fond aferent platii cu ora   </t>
  </si>
  <si>
    <t xml:space="preserve"> Ajutoare sociale in numerar</t>
  </si>
  <si>
    <t xml:space="preserve"> Plati catre angajatori pentru formarea profesionala a angajatilor</t>
  </si>
  <si>
    <t xml:space="preserve"> Prestari de servicii pentru transmiterea drepturilor</t>
  </si>
  <si>
    <t xml:space="preserve"> Protocol si reprezentare</t>
  </si>
  <si>
    <t>Spor pentru conditii de munca</t>
  </si>
  <si>
    <t>Spor de vechime</t>
  </si>
  <si>
    <t>Salarii de merit</t>
  </si>
  <si>
    <t>Alte sporuri</t>
  </si>
  <si>
    <t>Fond de premii</t>
  </si>
  <si>
    <t xml:space="preserve"> Prima de vacanta</t>
  </si>
  <si>
    <t xml:space="preserve"> Indemnizatii platite unor persoane din afara unitatii</t>
  </si>
  <si>
    <t xml:space="preserve"> Indemnizatii de delegare</t>
  </si>
  <si>
    <t xml:space="preserve"> Alocatiipentru transportul la si dela locul de munca</t>
  </si>
  <si>
    <t xml:space="preserve"> Furnituri de birou</t>
  </si>
  <si>
    <t xml:space="preserve"> Materiale pentru curatenie</t>
  </si>
  <si>
    <t xml:space="preserve"> Bunuri si servicii</t>
  </si>
  <si>
    <t xml:space="preserve"> Incalzit, iluminat si forta motrica</t>
  </si>
  <si>
    <t xml:space="preserve"> Apa, canal si salubritate</t>
  </si>
  <si>
    <t xml:space="preserve"> Materiale si prestari servicii cu caracter functional</t>
  </si>
  <si>
    <t xml:space="preserve">  Alte bunuri si servicii pentru intretinere si functionare</t>
  </si>
  <si>
    <t xml:space="preserve"> Uniforme si echipament</t>
  </si>
  <si>
    <t xml:space="preserve">  Lenjerie si accesorii de pat</t>
  </si>
  <si>
    <t xml:space="preserve"> Pregatire profesionala</t>
  </si>
  <si>
    <t xml:space="preserve"> Chirii</t>
  </si>
  <si>
    <t xml:space="preserve"> Alte cheltuieli cu bunuri si servicii</t>
  </si>
  <si>
    <t>Sume aferente platii creantelor salariale</t>
  </si>
  <si>
    <t xml:space="preserve"> ALTE CHELTUIELI</t>
  </si>
  <si>
    <t xml:space="preserve">  Alte cheltuieli</t>
  </si>
  <si>
    <t xml:space="preserve"> Cheltuieli salariale in natura</t>
  </si>
  <si>
    <t xml:space="preserve"> Transport</t>
  </si>
  <si>
    <t xml:space="preserve"> Studii si cercetari </t>
  </si>
  <si>
    <t xml:space="preserve">  Protocol si reprezentare</t>
  </si>
  <si>
    <t xml:space="preserve">  Executarea silita a creantelor bugetare</t>
  </si>
  <si>
    <t xml:space="preserve"> - altele-drepturi restante</t>
  </si>
  <si>
    <t xml:space="preserve">  - venit de completare OUG 36/2013</t>
  </si>
  <si>
    <t xml:space="preserve"> - venit de completare OUG 116/2006</t>
  </si>
  <si>
    <t xml:space="preserve"> - OG 9 / 2010</t>
  </si>
  <si>
    <t xml:space="preserve"> - OG 69/2019</t>
  </si>
  <si>
    <t xml:space="preserve"> Prime de asigurare non-viata</t>
  </si>
  <si>
    <t xml:space="preserve"> Constructii</t>
  </si>
  <si>
    <t xml:space="preserve"> Masini, echipamente si mijloace de transport</t>
  </si>
  <si>
    <t xml:space="preserve">  Mobilier, aparatura birotica si alte active corporale</t>
  </si>
  <si>
    <t xml:space="preserve">  Alte active fixe </t>
  </si>
  <si>
    <t xml:space="preserve">  Reparatii capitale aferente activelor fixe</t>
  </si>
  <si>
    <t xml:space="preserve"> PROIECTE CU FINANTARE DIN FONDURI EXTERNE NERAMBURSABILE (FEN) POSTADERARE</t>
  </si>
  <si>
    <t xml:space="preserve"> Contributii si cotizatii la organisme internationale</t>
  </si>
  <si>
    <t xml:space="preserve"> B. Transferuri curente in strainatate (catre organizatii internationale)</t>
  </si>
  <si>
    <t xml:space="preserve"> Programe PHARE si alte programe cu finantare nerambursabila</t>
  </si>
  <si>
    <t xml:space="preserve">  A. Transferuri interne</t>
  </si>
  <si>
    <t xml:space="preserve"> ALTE TRANSFERURI</t>
  </si>
  <si>
    <t>Fonduri nerambursabile pentru crearea de noi locuri de munca</t>
  </si>
  <si>
    <t xml:space="preserve"> Plati pentru formarea profesionala a ngajatilor</t>
  </si>
  <si>
    <t>Rambursari de credite externe contractate de ordonatori de credite</t>
  </si>
  <si>
    <t>Rambursari de credite externe</t>
  </si>
  <si>
    <t xml:space="preserve"> RAMBURSARI DE CREDITE</t>
  </si>
  <si>
    <t xml:space="preserve"> OPERATIUNI FINANCIARE</t>
  </si>
  <si>
    <t xml:space="preserve"> ACTIVE NEFINANCIARE </t>
  </si>
  <si>
    <t>Dobanza datorata trezoreriei statului</t>
  </si>
  <si>
    <t>Dobanzi</t>
  </si>
  <si>
    <t xml:space="preserve"> DOBANZI</t>
  </si>
  <si>
    <t xml:space="preserve"> Salarii de baza</t>
  </si>
  <si>
    <t xml:space="preserve"> Sporuri pentru conditii de munca</t>
  </si>
  <si>
    <t>Fond pentru posturi ocupate prin cumul</t>
  </si>
  <si>
    <t xml:space="preserve"> Contributii</t>
  </si>
  <si>
    <t>Contributii de asigurari de somaj</t>
  </si>
  <si>
    <t xml:space="preserve"> Contributii de asigurari de sanatate</t>
  </si>
  <si>
    <t xml:space="preserve"> Carburanti si lubrifianti</t>
  </si>
  <si>
    <t xml:space="preserve"> Piese de schimb</t>
  </si>
  <si>
    <t>Transport</t>
  </si>
  <si>
    <t xml:space="preserve"> Posta, telecomunicatii, radio, tv, internet</t>
  </si>
  <si>
    <t xml:space="preserve"> Lenjerie si accesorii de pat</t>
  </si>
  <si>
    <t xml:space="preserve"> Deplasari, detasari, transferari</t>
  </si>
  <si>
    <t xml:space="preserve"> Carti, publicatii si materiale documentare</t>
  </si>
  <si>
    <t xml:space="preserve"> Protectia muncii</t>
  </si>
  <si>
    <t xml:space="preserve"> Transferuri curente</t>
  </si>
  <si>
    <t xml:space="preserve"> TRANSFERURI INTRE UNITATI ALE ADMINISTRATIEI PUBLICE</t>
  </si>
  <si>
    <t xml:space="preserve"> Active fixe </t>
  </si>
  <si>
    <t>Cheltuieli judiciare si extrajudiciare derivate din actiuni in reprezentarea intereselor statului, potrivit dispozitiilor legale</t>
  </si>
  <si>
    <t xml:space="preserve"> Alte active fixe </t>
  </si>
  <si>
    <t>Reparatii capitale aferente activelor fixe</t>
  </si>
  <si>
    <t>Constructii</t>
  </si>
  <si>
    <t xml:space="preserve"> CHELTUIELI DE PERSONAL</t>
  </si>
  <si>
    <t>20.00.02.01</t>
  </si>
  <si>
    <t>20.00.02</t>
  </si>
  <si>
    <t>20.00.06</t>
  </si>
  <si>
    <t>20.00.10</t>
  </si>
  <si>
    <t>Venituri din contributia asiguratorie pentru munca pentru somaj</t>
  </si>
  <si>
    <t>20.00.11</t>
  </si>
  <si>
    <t>21.00.02</t>
  </si>
  <si>
    <t>21.00.02.01</t>
  </si>
  <si>
    <t>21.00.02.02</t>
  </si>
  <si>
    <t>21.00.09</t>
  </si>
  <si>
    <t>21.00.10</t>
  </si>
  <si>
    <t>31.00.03</t>
  </si>
  <si>
    <t>31.00.04</t>
  </si>
  <si>
    <t>I</t>
  </si>
  <si>
    <t>VENITURI CURENTE</t>
  </si>
  <si>
    <t>36.00.24</t>
  </si>
  <si>
    <t>36.00.50</t>
  </si>
  <si>
    <t>40.00.03</t>
  </si>
  <si>
    <t>42.00.25</t>
  </si>
  <si>
    <t>45.00.01.01</t>
  </si>
  <si>
    <t>45.00.02.01</t>
  </si>
  <si>
    <t>45.00.02.02</t>
  </si>
  <si>
    <t>42.00.83</t>
  </si>
  <si>
    <t xml:space="preserve">45.00.01 </t>
  </si>
  <si>
    <t xml:space="preserve">45.00.02 </t>
  </si>
  <si>
    <t xml:space="preserve">45.00.16  </t>
  </si>
  <si>
    <t>46.00.04</t>
  </si>
  <si>
    <t>48.00.01</t>
  </si>
  <si>
    <t>48.00.02</t>
  </si>
  <si>
    <t>48.00.16</t>
  </si>
  <si>
    <t>49.00.02</t>
  </si>
  <si>
    <t>16.00.03</t>
  </si>
  <si>
    <t>48.00.15</t>
  </si>
  <si>
    <t>o1</t>
  </si>
  <si>
    <t>o2</t>
  </si>
  <si>
    <t>o3</t>
  </si>
  <si>
    <t>Programe finanțate din Fondul pentru o Tranziție Justă (FTJ), aferente cadrului financiar 2021-2027</t>
  </si>
  <si>
    <t xml:space="preserve"> Alte facilitati si instrumente postaderare(AFIP)</t>
  </si>
  <si>
    <t>48.00.12</t>
  </si>
  <si>
    <t>Programe Instrumentul European de Vecinatate si Parteneriat (ENPI)</t>
  </si>
  <si>
    <t xml:space="preserve">Contributii de asigurari pentru somaj de la persoanele care realizeaza venituri de natura profesionala altele decat cele de natura salariala, platita de angajatori  </t>
  </si>
  <si>
    <t>Locuinta de serviciu folosita  de salalariat si familia sa</t>
  </si>
  <si>
    <t>Alocatii pentru transportul la si dela locul de munca</t>
  </si>
  <si>
    <t>45.00.49</t>
  </si>
  <si>
    <t>Fondul Social European Plus (FSE+), aferent cadrului financiar 2021-2027</t>
  </si>
  <si>
    <t>45.00.49.01</t>
  </si>
  <si>
    <t>45.00.49.02</t>
  </si>
  <si>
    <t>45.00.49.03</t>
  </si>
  <si>
    <t>Sume primite în contul plăţilor efectuate în anul curent</t>
  </si>
  <si>
    <t>Sume primite în contul plăţilor efectuate în anii anteriori</t>
  </si>
  <si>
    <t>Prefinanțare</t>
  </si>
  <si>
    <t xml:space="preserve">Ajutoare sociale in natura </t>
  </si>
  <si>
    <t>DIRECTOR EXECUTIV,</t>
  </si>
  <si>
    <t>DIRECTOR EXEC.ADJ.</t>
  </si>
  <si>
    <t>INTOCMIT,</t>
  </si>
  <si>
    <t>Mihaela IOVANOVICI</t>
  </si>
  <si>
    <t>Alina EnGI BRINDUSE</t>
  </si>
  <si>
    <t>Renate FRINCU</t>
  </si>
  <si>
    <t>Contul de executie al bugetului asigurarilor pentru somaj, la data de: 31.01.2025</t>
  </si>
  <si>
    <t>CARAS-SEVERIN</t>
  </si>
  <si>
    <t>JUDETUL CARAS SEVERIN</t>
  </si>
  <si>
    <t>Contul de executie al bugetului asigurarilor pentru somaj, la data de:28.02.2025</t>
  </si>
  <si>
    <t>Prima de insertie art 73^1 alin 2</t>
  </si>
  <si>
    <t>Legea 176/2018 (internship)</t>
  </si>
  <si>
    <t xml:space="preserve">        INTOCMIT,</t>
  </si>
  <si>
    <t>Alina Engi BRINDUSE</t>
  </si>
  <si>
    <t>Loredana TELESCU</t>
  </si>
  <si>
    <t>Contul de executie al bugetului asigurarilor pentru somaj, la data de :31.03.2025</t>
  </si>
  <si>
    <t>Contul de executie al bugetului asigurarilor pentru somaj, la data de :30.04.2025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</si>
</sst>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_);_(* \(#,##0\);_(* &quot;-&quot;_);_(@_)"/>
    <numFmt numFmtId="165" formatCode="_(* #,##0.00_);_(* \(#,##0.00\);_(* &quot;-&quot;??_);_(@_)"/>
    <numFmt numFmtId="166" formatCode="_-* #,##0.00_-;\-* #,##0.00_-;_-* &quot;-&quot;??_-;_-@_-"/>
  </numFmts>
  <fonts count="30" x14ac:knownFonts="1">
    <font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Arial"/>
      <family val="2"/>
    </font>
    <font>
      <b/>
      <sz val="14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1"/>
      <name val="Arial Narrow"/>
      <family val="2"/>
    </font>
    <font>
      <sz val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1"/>
      <name val="Arial Narrow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sz val="11"/>
      <name val="Arial Narrow"/>
      <family val="2"/>
    </font>
    <font>
      <sz val="11"/>
      <color rgb="FF0070C0"/>
      <name val="Arial Narrow"/>
      <family val="2"/>
    </font>
    <font>
      <sz val="12"/>
      <color rgb="FF0070C0"/>
      <name val="Arial"/>
      <family val="2"/>
    </font>
    <font>
      <b/>
      <sz val="12"/>
      <color rgb="FF0070C0"/>
      <name val="Arial"/>
      <family val="2"/>
    </font>
    <font>
      <sz val="10"/>
      <color rgb="FF0070C0"/>
      <name val="Arial"/>
      <family val="2"/>
    </font>
    <font>
      <u/>
      <sz val="12"/>
      <color theme="10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4"/>
      <name val="Cambria"/>
      <family val="1"/>
    </font>
    <font>
      <b/>
      <sz val="14"/>
      <name val="Cambria"/>
      <family val="1"/>
    </font>
    <font>
      <b/>
      <i/>
      <sz val="14"/>
      <name val="Cambria"/>
      <family val="1"/>
    </font>
    <font>
      <sz val="14"/>
      <name val="Arial"/>
      <family val="2"/>
    </font>
    <font>
      <sz val="14"/>
      <color rgb="FF0070C0"/>
      <name val="Cambria"/>
      <family val="1"/>
    </font>
    <font>
      <sz val="14"/>
      <color rgb="FF0070C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FF1F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rgb="FFFF0000"/>
      </left>
      <right style="thin">
        <color indexed="64"/>
      </right>
      <top/>
      <bottom/>
      <diagonal/>
    </border>
    <border>
      <left style="thin">
        <color indexed="64"/>
      </left>
      <right style="thick">
        <color rgb="FFFF0000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rgb="FFFF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rgb="FFFF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FF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08">
    <xf numFmtId="0" fontId="0" fillId="0" borderId="0"/>
    <xf numFmtId="0" fontId="2" fillId="0" borderId="0"/>
    <xf numFmtId="0" fontId="7" fillId="0" borderId="0"/>
    <xf numFmtId="164" fontId="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" fillId="0" borderId="0"/>
    <xf numFmtId="4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4" fontId="8" fillId="0" borderId="0" applyFill="0" applyBorder="0"/>
    <xf numFmtId="0" fontId="21" fillId="0" borderId="0"/>
    <xf numFmtId="4" fontId="8" fillId="0" borderId="0"/>
    <xf numFmtId="4" fontId="8" fillId="0" borderId="0"/>
    <xf numFmtId="0" fontId="8" fillId="0" borderId="0"/>
    <xf numFmtId="0" fontId="8" fillId="0" borderId="0"/>
    <xf numFmtId="4" fontId="8" fillId="0" borderId="0"/>
    <xf numFmtId="4" fontId="8" fillId="0" borderId="0" applyFill="0" applyBorder="0"/>
    <xf numFmtId="4" fontId="8" fillId="0" borderId="0"/>
    <xf numFmtId="0" fontId="1" fillId="0" borderId="0"/>
    <xf numFmtId="4" fontId="8" fillId="0" borderId="0"/>
    <xf numFmtId="0" fontId="8" fillId="0" borderId="0"/>
    <xf numFmtId="0" fontId="8" fillId="0" borderId="0"/>
    <xf numFmtId="4" fontId="8" fillId="0" borderId="0"/>
    <xf numFmtId="0" fontId="1" fillId="0" borderId="0"/>
    <xf numFmtId="0" fontId="8" fillId="0" borderId="0"/>
    <xf numFmtId="4" fontId="8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" fontId="8" fillId="0" borderId="0" applyFill="0" applyBorder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" fillId="0" borderId="0"/>
    <xf numFmtId="0" fontId="1" fillId="0" borderId="0"/>
  </cellStyleXfs>
  <cellXfs count="439">
    <xf numFmtId="0" fontId="0" fillId="0" borderId="0" xfId="0"/>
    <xf numFmtId="0" fontId="3" fillId="0" borderId="0" xfId="1" applyFont="1" applyAlignment="1">
      <alignment horizontal="left"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horizontal="center" vertical="center"/>
    </xf>
    <xf numFmtId="4" fontId="7" fillId="0" borderId="0" xfId="1" applyNumberFormat="1" applyFont="1" applyAlignment="1">
      <alignment horizontal="left" vertical="center"/>
    </xf>
    <xf numFmtId="0" fontId="7" fillId="0" borderId="0" xfId="1" applyFont="1" applyAlignment="1">
      <alignment horizontal="right" vertical="center"/>
    </xf>
    <xf numFmtId="4" fontId="7" fillId="0" borderId="0" xfId="1" applyNumberFormat="1" applyFont="1" applyAlignment="1">
      <alignment horizontal="right" vertical="center"/>
    </xf>
    <xf numFmtId="0" fontId="8" fillId="0" borderId="0" xfId="1" applyFont="1" applyAlignment="1">
      <alignment vertical="top"/>
    </xf>
    <xf numFmtId="0" fontId="7" fillId="0" borderId="0" xfId="1" applyFont="1" applyAlignment="1">
      <alignment vertical="top"/>
    </xf>
    <xf numFmtId="0" fontId="7" fillId="0" borderId="0" xfId="1" applyFont="1"/>
    <xf numFmtId="0" fontId="9" fillId="0" borderId="16" xfId="1" applyFont="1" applyBorder="1" applyAlignment="1">
      <alignment horizontal="center" vertical="center" wrapText="1"/>
    </xf>
    <xf numFmtId="0" fontId="9" fillId="0" borderId="16" xfId="1" applyFont="1" applyBorder="1" applyAlignment="1">
      <alignment horizontal="left" vertical="center" wrapText="1"/>
    </xf>
    <xf numFmtId="4" fontId="9" fillId="0" borderId="17" xfId="1" applyNumberFormat="1" applyFont="1" applyBorder="1" applyAlignment="1">
      <alignment horizontal="left" vertical="center" wrapText="1"/>
    </xf>
    <xf numFmtId="0" fontId="9" fillId="0" borderId="18" xfId="1" applyFont="1" applyBorder="1" applyAlignment="1">
      <alignment horizontal="left" vertical="center" wrapText="1"/>
    </xf>
    <xf numFmtId="0" fontId="11" fillId="0" borderId="0" xfId="1" applyFont="1" applyAlignment="1">
      <alignment horizontal="center" vertical="top"/>
    </xf>
    <xf numFmtId="0" fontId="11" fillId="0" borderId="0" xfId="1" applyFont="1" applyAlignment="1">
      <alignment horizontal="center"/>
    </xf>
    <xf numFmtId="0" fontId="4" fillId="0" borderId="21" xfId="1" applyFont="1" applyBorder="1" applyAlignment="1">
      <alignment horizontal="center" vertical="center" wrapText="1"/>
    </xf>
    <xf numFmtId="0" fontId="4" fillId="0" borderId="22" xfId="1" applyFont="1" applyBorder="1" applyAlignment="1">
      <alignment horizontal="center" vertical="center" wrapText="1"/>
    </xf>
    <xf numFmtId="0" fontId="4" fillId="0" borderId="23" xfId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left" vertical="center" wrapText="1"/>
    </xf>
    <xf numFmtId="3" fontId="7" fillId="0" borderId="25" xfId="1" applyNumberFormat="1" applyFont="1" applyBorder="1" applyAlignment="1">
      <alignment horizontal="left" vertical="center" wrapText="1"/>
    </xf>
    <xf numFmtId="0" fontId="7" fillId="0" borderId="27" xfId="1" applyFont="1" applyBorder="1" applyAlignment="1">
      <alignment horizontal="center" vertical="center" wrapText="1"/>
    </xf>
    <xf numFmtId="4" fontId="7" fillId="0" borderId="28" xfId="1" applyNumberFormat="1" applyFont="1" applyBorder="1" applyAlignment="1">
      <alignment horizontal="center" vertical="center" wrapText="1"/>
    </xf>
    <xf numFmtId="0" fontId="8" fillId="0" borderId="0" xfId="1" applyFont="1" applyAlignment="1">
      <alignment horizontal="center" vertical="top"/>
    </xf>
    <xf numFmtId="0" fontId="12" fillId="3" borderId="7" xfId="1" applyFont="1" applyFill="1" applyBorder="1" applyAlignment="1">
      <alignment horizontal="center" vertical="center"/>
    </xf>
    <xf numFmtId="0" fontId="12" fillId="3" borderId="8" xfId="1" applyFont="1" applyFill="1" applyBorder="1" applyAlignment="1">
      <alignment horizontal="center" vertical="center"/>
    </xf>
    <xf numFmtId="0" fontId="13" fillId="3" borderId="29" xfId="1" applyFont="1" applyFill="1" applyBorder="1" applyAlignment="1">
      <alignment horizontal="left" vertical="center" wrapText="1"/>
    </xf>
    <xf numFmtId="3" fontId="8" fillId="0" borderId="0" xfId="1" applyNumberFormat="1" applyFont="1" applyAlignment="1">
      <alignment vertical="top"/>
    </xf>
    <xf numFmtId="3" fontId="7" fillId="0" borderId="35" xfId="1" quotePrefix="1" applyNumberFormat="1" applyFont="1" applyBorder="1" applyAlignment="1">
      <alignment horizontal="left" vertical="center"/>
    </xf>
    <xf numFmtId="3" fontId="9" fillId="0" borderId="33" xfId="1" applyNumberFormat="1" applyFont="1" applyBorder="1" applyAlignment="1">
      <alignment horizontal="left" vertical="center"/>
    </xf>
    <xf numFmtId="3" fontId="9" fillId="0" borderId="39" xfId="1" applyNumberFormat="1" applyFont="1" applyBorder="1" applyAlignment="1">
      <alignment horizontal="right" vertical="center"/>
    </xf>
    <xf numFmtId="4" fontId="9" fillId="0" borderId="40" xfId="1" applyNumberFormat="1" applyFont="1" applyBorder="1" applyAlignment="1">
      <alignment horizontal="right" vertical="center"/>
    </xf>
    <xf numFmtId="0" fontId="12" fillId="0" borderId="41" xfId="1" applyFont="1" applyBorder="1" applyAlignment="1">
      <alignment horizontal="center" vertical="center"/>
    </xf>
    <xf numFmtId="0" fontId="12" fillId="0" borderId="42" xfId="1" applyFont="1" applyBorder="1" applyAlignment="1">
      <alignment horizontal="center" vertical="center"/>
    </xf>
    <xf numFmtId="3" fontId="9" fillId="0" borderId="42" xfId="1" applyNumberFormat="1" applyFont="1" applyBorder="1" applyAlignment="1">
      <alignment horizontal="left" vertical="center"/>
    </xf>
    <xf numFmtId="4" fontId="9" fillId="0" borderId="49" xfId="1" applyNumberFormat="1" applyFont="1" applyBorder="1" applyAlignment="1">
      <alignment horizontal="right" vertical="center"/>
    </xf>
    <xf numFmtId="49" fontId="12" fillId="0" borderId="42" xfId="1" applyNumberFormat="1" applyFont="1" applyBorder="1" applyAlignment="1">
      <alignment horizontal="center" vertical="center"/>
    </xf>
    <xf numFmtId="4" fontId="6" fillId="0" borderId="43" xfId="1" applyNumberFormat="1" applyFont="1" applyBorder="1" applyAlignment="1">
      <alignment horizontal="left" vertical="center" wrapText="1"/>
    </xf>
    <xf numFmtId="3" fontId="14" fillId="0" borderId="0" xfId="1" applyNumberFormat="1" applyFont="1" applyAlignment="1">
      <alignment vertical="top"/>
    </xf>
    <xf numFmtId="0" fontId="14" fillId="0" borderId="0" xfId="1" applyFont="1" applyAlignment="1">
      <alignment vertical="top"/>
    </xf>
    <xf numFmtId="0" fontId="9" fillId="0" borderId="0" xfId="1" applyFont="1" applyAlignment="1">
      <alignment vertical="top"/>
    </xf>
    <xf numFmtId="0" fontId="9" fillId="0" borderId="0" xfId="1" applyFont="1"/>
    <xf numFmtId="0" fontId="6" fillId="0" borderId="41" xfId="1" applyFont="1" applyBorder="1" applyAlignment="1">
      <alignment horizontal="center" vertical="center"/>
    </xf>
    <xf numFmtId="0" fontId="6" fillId="0" borderId="42" xfId="1" applyFont="1" applyBorder="1" applyAlignment="1">
      <alignment horizontal="center" vertical="center"/>
    </xf>
    <xf numFmtId="3" fontId="7" fillId="0" borderId="42" xfId="1" applyNumberFormat="1" applyFont="1" applyBorder="1" applyAlignment="1">
      <alignment horizontal="left" vertical="center" wrapText="1"/>
    </xf>
    <xf numFmtId="3" fontId="7" fillId="0" borderId="46" xfId="1" applyNumberFormat="1" applyFont="1" applyBorder="1" applyAlignment="1">
      <alignment horizontal="left" vertical="center" wrapText="1"/>
    </xf>
    <xf numFmtId="0" fontId="12" fillId="0" borderId="43" xfId="1" applyFont="1" applyBorder="1" applyAlignment="1">
      <alignment horizontal="left" vertical="center" wrapText="1"/>
    </xf>
    <xf numFmtId="0" fontId="6" fillId="0" borderId="43" xfId="1" applyFont="1" applyBorder="1" applyAlignment="1">
      <alignment horizontal="left" vertical="center" wrapText="1"/>
    </xf>
    <xf numFmtId="0" fontId="12" fillId="4" borderId="43" xfId="1" applyFont="1" applyFill="1" applyBorder="1" applyAlignment="1">
      <alignment horizontal="left" vertical="center" wrapText="1"/>
    </xf>
    <xf numFmtId="0" fontId="6" fillId="5" borderId="41" xfId="1" applyFont="1" applyFill="1" applyBorder="1" applyAlignment="1">
      <alignment horizontal="center" vertical="center"/>
    </xf>
    <xf numFmtId="0" fontId="6" fillId="5" borderId="42" xfId="1" applyFont="1" applyFill="1" applyBorder="1" applyAlignment="1">
      <alignment horizontal="center" vertical="center"/>
    </xf>
    <xf numFmtId="0" fontId="6" fillId="5" borderId="43" xfId="1" applyFont="1" applyFill="1" applyBorder="1" applyAlignment="1">
      <alignment horizontal="left" vertical="center"/>
    </xf>
    <xf numFmtId="0" fontId="13" fillId="3" borderId="43" xfId="1" applyFont="1" applyFill="1" applyBorder="1" applyAlignment="1">
      <alignment horizontal="left" vertical="center" wrapText="1"/>
    </xf>
    <xf numFmtId="3" fontId="7" fillId="0" borderId="0" xfId="1" applyNumberFormat="1" applyFont="1" applyAlignment="1">
      <alignment vertical="top"/>
    </xf>
    <xf numFmtId="3" fontId="9" fillId="0" borderId="42" xfId="1" applyNumberFormat="1" applyFont="1" applyBorder="1" applyAlignment="1">
      <alignment horizontal="left" vertical="center" wrapText="1"/>
    </xf>
    <xf numFmtId="4" fontId="13" fillId="4" borderId="43" xfId="1" applyNumberFormat="1" applyFont="1" applyFill="1" applyBorder="1" applyAlignment="1">
      <alignment horizontal="left" vertical="center"/>
    </xf>
    <xf numFmtId="0" fontId="12" fillId="0" borderId="42" xfId="1" quotePrefix="1" applyFont="1" applyBorder="1" applyAlignment="1">
      <alignment horizontal="center" vertical="center"/>
    </xf>
    <xf numFmtId="0" fontId="12" fillId="6" borderId="42" xfId="1" applyFont="1" applyFill="1" applyBorder="1" applyAlignment="1">
      <alignment horizontal="center" vertical="center"/>
    </xf>
    <xf numFmtId="0" fontId="15" fillId="0" borderId="43" xfId="1" applyFont="1" applyBorder="1" applyAlignment="1">
      <alignment horizontal="left" vertical="center" wrapText="1"/>
    </xf>
    <xf numFmtId="3" fontId="9" fillId="0" borderId="48" xfId="1" applyNumberFormat="1" applyFont="1" applyBorder="1" applyAlignment="1">
      <alignment horizontal="left" vertical="center" wrapText="1"/>
    </xf>
    <xf numFmtId="4" fontId="9" fillId="0" borderId="45" xfId="1" applyNumberFormat="1" applyFont="1" applyBorder="1" applyAlignment="1">
      <alignment horizontal="left" vertical="center" wrapText="1"/>
    </xf>
    <xf numFmtId="3" fontId="9" fillId="0" borderId="47" xfId="1" applyNumberFormat="1" applyFont="1" applyBorder="1" applyAlignment="1">
      <alignment horizontal="left" vertical="center" wrapText="1"/>
    </xf>
    <xf numFmtId="3" fontId="7" fillId="0" borderId="48" xfId="1" applyNumberFormat="1" applyFont="1" applyBorder="1" applyAlignment="1">
      <alignment horizontal="left" vertical="center" wrapText="1"/>
    </xf>
    <xf numFmtId="3" fontId="7" fillId="0" borderId="47" xfId="1" applyNumberFormat="1" applyFont="1" applyBorder="1" applyAlignment="1">
      <alignment horizontal="left" vertical="center"/>
    </xf>
    <xf numFmtId="0" fontId="16" fillId="0" borderId="41" xfId="1" applyFont="1" applyBorder="1" applyAlignment="1">
      <alignment horizontal="center" vertical="center"/>
    </xf>
    <xf numFmtId="0" fontId="16" fillId="0" borderId="42" xfId="1" applyFont="1" applyBorder="1" applyAlignment="1">
      <alignment horizontal="center" vertical="center"/>
    </xf>
    <xf numFmtId="0" fontId="16" fillId="0" borderId="43" xfId="1" applyFont="1" applyBorder="1" applyAlignment="1">
      <alignment horizontal="left" vertical="center" wrapText="1"/>
    </xf>
    <xf numFmtId="3" fontId="17" fillId="0" borderId="48" xfId="1" applyNumberFormat="1" applyFont="1" applyBorder="1" applyAlignment="1">
      <alignment horizontal="left" vertical="center" wrapText="1"/>
    </xf>
    <xf numFmtId="4" fontId="18" fillId="0" borderId="45" xfId="1" applyNumberFormat="1" applyFont="1" applyBorder="1" applyAlignment="1">
      <alignment horizontal="left" vertical="center" wrapText="1"/>
    </xf>
    <xf numFmtId="3" fontId="17" fillId="0" borderId="42" xfId="1" applyNumberFormat="1" applyFont="1" applyBorder="1" applyAlignment="1">
      <alignment horizontal="left" vertical="center" wrapText="1"/>
    </xf>
    <xf numFmtId="3" fontId="19" fillId="0" borderId="0" xfId="1" applyNumberFormat="1" applyFont="1" applyAlignment="1">
      <alignment vertical="top"/>
    </xf>
    <xf numFmtId="0" fontId="19" fillId="0" borderId="0" xfId="1" applyFont="1" applyAlignment="1">
      <alignment vertical="top"/>
    </xf>
    <xf numFmtId="0" fontId="17" fillId="0" borderId="0" xfId="1" applyFont="1" applyAlignment="1">
      <alignment vertical="top"/>
    </xf>
    <xf numFmtId="0" fontId="17" fillId="0" borderId="0" xfId="1" applyFont="1"/>
    <xf numFmtId="0" fontId="6" fillId="0" borderId="42" xfId="1" quotePrefix="1" applyFont="1" applyBorder="1" applyAlignment="1">
      <alignment horizontal="center" vertical="center"/>
    </xf>
    <xf numFmtId="0" fontId="6" fillId="6" borderId="41" xfId="1" applyFont="1" applyFill="1" applyBorder="1" applyAlignment="1">
      <alignment horizontal="center" vertical="center"/>
    </xf>
    <xf numFmtId="0" fontId="6" fillId="6" borderId="42" xfId="1" applyFont="1" applyFill="1" applyBorder="1" applyAlignment="1">
      <alignment horizontal="center" vertical="center"/>
    </xf>
    <xf numFmtId="0" fontId="6" fillId="6" borderId="43" xfId="1" applyFont="1" applyFill="1" applyBorder="1" applyAlignment="1">
      <alignment horizontal="left" vertical="center" wrapText="1"/>
    </xf>
    <xf numFmtId="3" fontId="9" fillId="0" borderId="46" xfId="1" applyNumberFormat="1" applyFont="1" applyBorder="1" applyAlignment="1">
      <alignment horizontal="left" vertical="center" wrapText="1"/>
    </xf>
    <xf numFmtId="3" fontId="9" fillId="0" borderId="0" xfId="1" applyNumberFormat="1" applyFont="1" applyAlignment="1">
      <alignment vertical="top"/>
    </xf>
    <xf numFmtId="3" fontId="7" fillId="0" borderId="47" xfId="1" applyNumberFormat="1" applyFont="1" applyBorder="1" applyAlignment="1">
      <alignment horizontal="left" vertical="center" wrapText="1"/>
    </xf>
    <xf numFmtId="3" fontId="9" fillId="0" borderId="48" xfId="1" applyNumberFormat="1" applyFont="1" applyBorder="1" applyAlignment="1">
      <alignment horizontal="left" vertical="center"/>
    </xf>
    <xf numFmtId="0" fontId="6" fillId="2" borderId="41" xfId="1" applyFont="1" applyFill="1" applyBorder="1" applyAlignment="1">
      <alignment horizontal="center" vertical="center"/>
    </xf>
    <xf numFmtId="0" fontId="6" fillId="2" borderId="42" xfId="1" applyFont="1" applyFill="1" applyBorder="1" applyAlignment="1">
      <alignment horizontal="center" vertical="center"/>
    </xf>
    <xf numFmtId="0" fontId="6" fillId="2" borderId="43" xfId="1" applyFont="1" applyFill="1" applyBorder="1" applyAlignment="1">
      <alignment horizontal="left" vertical="center" wrapText="1"/>
    </xf>
    <xf numFmtId="3" fontId="8" fillId="2" borderId="0" xfId="1" applyNumberFormat="1" applyFont="1" applyFill="1" applyAlignment="1">
      <alignment vertical="top"/>
    </xf>
    <xf numFmtId="0" fontId="8" fillId="2" borderId="0" xfId="1" applyFont="1" applyFill="1" applyAlignment="1">
      <alignment vertical="top"/>
    </xf>
    <xf numFmtId="0" fontId="7" fillId="2" borderId="0" xfId="1" applyFont="1" applyFill="1" applyAlignment="1">
      <alignment vertical="top"/>
    </xf>
    <xf numFmtId="0" fontId="7" fillId="2" borderId="0" xfId="1" applyFont="1" applyFill="1"/>
    <xf numFmtId="3" fontId="17" fillId="0" borderId="47" xfId="1" applyNumberFormat="1" applyFont="1" applyBorder="1" applyAlignment="1">
      <alignment horizontal="left" vertical="center"/>
    </xf>
    <xf numFmtId="0" fontId="6" fillId="0" borderId="43" xfId="1" quotePrefix="1" applyFont="1" applyBorder="1" applyAlignment="1">
      <alignment horizontal="left" vertical="center" wrapText="1"/>
    </xf>
    <xf numFmtId="3" fontId="9" fillId="0" borderId="44" xfId="1" applyNumberFormat="1" applyFont="1" applyBorder="1" applyAlignment="1">
      <alignment horizontal="left" vertical="center" wrapText="1"/>
    </xf>
    <xf numFmtId="0" fontId="6" fillId="0" borderId="43" xfId="1" applyFont="1" applyBorder="1" applyAlignment="1">
      <alignment horizontal="center" vertical="center"/>
    </xf>
    <xf numFmtId="3" fontId="9" fillId="0" borderId="41" xfId="1" applyNumberFormat="1" applyFont="1" applyBorder="1" applyAlignment="1">
      <alignment horizontal="left" vertical="center" wrapText="1"/>
    </xf>
    <xf numFmtId="3" fontId="9" fillId="0" borderId="47" xfId="1" applyNumberFormat="1" applyFont="1" applyBorder="1" applyAlignment="1">
      <alignment horizontal="left" vertical="center"/>
    </xf>
    <xf numFmtId="3" fontId="7" fillId="0" borderId="0" xfId="1" applyNumberFormat="1" applyFont="1" applyAlignment="1">
      <alignment horizontal="right" vertical="center"/>
    </xf>
    <xf numFmtId="3" fontId="9" fillId="0" borderId="0" xfId="1" applyNumberFormat="1" applyFont="1" applyAlignment="1">
      <alignment horizontal="left" vertical="center"/>
    </xf>
    <xf numFmtId="3" fontId="7" fillId="0" borderId="0" xfId="1" applyNumberFormat="1" applyFont="1" applyAlignment="1">
      <alignment horizontal="left" vertical="center"/>
    </xf>
    <xf numFmtId="3" fontId="7" fillId="0" borderId="0" xfId="1" applyNumberFormat="1" applyFont="1"/>
    <xf numFmtId="0" fontId="9" fillId="0" borderId="17" xfId="1" applyFont="1" applyBorder="1" applyAlignment="1">
      <alignment horizontal="left" vertical="center" wrapText="1"/>
    </xf>
    <xf numFmtId="0" fontId="7" fillId="0" borderId="26" xfId="1" applyFont="1" applyBorder="1" applyAlignment="1">
      <alignment horizontal="left" vertical="center" wrapText="1"/>
    </xf>
    <xf numFmtId="3" fontId="7" fillId="4" borderId="30" xfId="1" quotePrefix="1" applyNumberFormat="1" applyFont="1" applyFill="1" applyBorder="1" applyAlignment="1">
      <alignment horizontal="left" vertical="center"/>
    </xf>
    <xf numFmtId="3" fontId="9" fillId="4" borderId="8" xfId="1" applyNumberFormat="1" applyFont="1" applyFill="1" applyBorder="1" applyAlignment="1">
      <alignment horizontal="left" vertical="center"/>
    </xf>
    <xf numFmtId="4" fontId="7" fillId="4" borderId="29" xfId="1" quotePrefix="1" applyNumberFormat="1" applyFont="1" applyFill="1" applyBorder="1" applyAlignment="1">
      <alignment horizontal="left" vertical="center"/>
    </xf>
    <xf numFmtId="3" fontId="9" fillId="4" borderId="4" xfId="1" applyNumberFormat="1" applyFont="1" applyFill="1" applyBorder="1" applyAlignment="1">
      <alignment horizontal="left" vertical="center"/>
    </xf>
    <xf numFmtId="3" fontId="9" fillId="4" borderId="9" xfId="1" applyNumberFormat="1" applyFont="1" applyFill="1" applyBorder="1" applyAlignment="1">
      <alignment horizontal="left" vertical="center"/>
    </xf>
    <xf numFmtId="3" fontId="3" fillId="4" borderId="31" xfId="1" applyNumberFormat="1" applyFont="1" applyFill="1" applyBorder="1" applyAlignment="1">
      <alignment horizontal="right" vertical="center"/>
    </xf>
    <xf numFmtId="4" fontId="3" fillId="4" borderId="6" xfId="1" applyNumberFormat="1" applyFont="1" applyFill="1" applyBorder="1" applyAlignment="1">
      <alignment horizontal="right" vertical="center"/>
    </xf>
    <xf numFmtId="3" fontId="9" fillId="4" borderId="2" xfId="1" applyNumberFormat="1" applyFont="1" applyFill="1" applyBorder="1" applyAlignment="1">
      <alignment horizontal="left" vertical="center" wrapText="1"/>
    </xf>
    <xf numFmtId="3" fontId="7" fillId="5" borderId="51" xfId="1" applyNumberFormat="1" applyFont="1" applyFill="1" applyBorder="1" applyAlignment="1">
      <alignment horizontal="center" vertical="center"/>
    </xf>
    <xf numFmtId="3" fontId="7" fillId="5" borderId="51" xfId="1" applyNumberFormat="1" applyFont="1" applyFill="1" applyBorder="1" applyAlignment="1">
      <alignment horizontal="left" vertical="center"/>
    </xf>
    <xf numFmtId="4" fontId="7" fillId="5" borderId="52" xfId="1" applyNumberFormat="1" applyFont="1" applyFill="1" applyBorder="1" applyAlignment="1">
      <alignment horizontal="left" vertical="center"/>
    </xf>
    <xf numFmtId="3" fontId="7" fillId="5" borderId="53" xfId="1" applyNumberFormat="1" applyFont="1" applyFill="1" applyBorder="1" applyAlignment="1">
      <alignment horizontal="left" vertical="center"/>
    </xf>
    <xf numFmtId="3" fontId="7" fillId="5" borderId="54" xfId="1" applyNumberFormat="1" applyFont="1" applyFill="1" applyBorder="1" applyAlignment="1">
      <alignment horizontal="left" vertical="center"/>
    </xf>
    <xf numFmtId="3" fontId="7" fillId="5" borderId="55" xfId="1" applyNumberFormat="1" applyFont="1" applyFill="1" applyBorder="1" applyAlignment="1">
      <alignment horizontal="right" vertical="center"/>
    </xf>
    <xf numFmtId="4" fontId="7" fillId="5" borderId="56" xfId="1" applyNumberFormat="1" applyFont="1" applyFill="1" applyBorder="1" applyAlignment="1">
      <alignment horizontal="right" vertical="center"/>
    </xf>
    <xf numFmtId="3" fontId="9" fillId="6" borderId="13" xfId="1" applyNumberFormat="1" applyFont="1" applyFill="1" applyBorder="1" applyAlignment="1">
      <alignment horizontal="left" vertical="center" wrapText="1"/>
    </xf>
    <xf numFmtId="3" fontId="9" fillId="4" borderId="39" xfId="1" applyNumberFormat="1" applyFont="1" applyFill="1" applyBorder="1" applyAlignment="1">
      <alignment horizontal="left" vertical="center" wrapText="1"/>
    </xf>
    <xf numFmtId="4" fontId="9" fillId="4" borderId="36" xfId="1" applyNumberFormat="1" applyFont="1" applyFill="1" applyBorder="1" applyAlignment="1">
      <alignment horizontal="left" vertical="center" wrapText="1"/>
    </xf>
    <xf numFmtId="3" fontId="9" fillId="4" borderId="37" xfId="1" applyNumberFormat="1" applyFont="1" applyFill="1" applyBorder="1" applyAlignment="1">
      <alignment horizontal="left" vertical="center" wrapText="1"/>
    </xf>
    <xf numFmtId="3" fontId="9" fillId="4" borderId="38" xfId="1" applyNumberFormat="1" applyFont="1" applyFill="1" applyBorder="1" applyAlignment="1">
      <alignment horizontal="left" vertical="center" wrapText="1"/>
    </xf>
    <xf numFmtId="4" fontId="9" fillId="4" borderId="40" xfId="1" applyNumberFormat="1" applyFont="1" applyFill="1" applyBorder="1" applyAlignment="1">
      <alignment horizontal="right" vertical="center"/>
    </xf>
    <xf numFmtId="3" fontId="7" fillId="6" borderId="48" xfId="1" applyNumberFormat="1" applyFont="1" applyFill="1" applyBorder="1" applyAlignment="1">
      <alignment horizontal="left" vertical="center" wrapText="1"/>
    </xf>
    <xf numFmtId="4" fontId="9" fillId="6" borderId="45" xfId="1" applyNumberFormat="1" applyFont="1" applyFill="1" applyBorder="1" applyAlignment="1">
      <alignment horizontal="left" vertical="center" wrapText="1"/>
    </xf>
    <xf numFmtId="3" fontId="7" fillId="6" borderId="46" xfId="1" applyNumberFormat="1" applyFont="1" applyFill="1" applyBorder="1" applyAlignment="1">
      <alignment horizontal="left" vertical="center" wrapText="1"/>
    </xf>
    <xf numFmtId="3" fontId="7" fillId="6" borderId="47" xfId="1" applyNumberFormat="1" applyFont="1" applyFill="1" applyBorder="1" applyAlignment="1">
      <alignment horizontal="left" vertical="center"/>
    </xf>
    <xf numFmtId="4" fontId="9" fillId="6" borderId="49" xfId="1" applyNumberFormat="1" applyFont="1" applyFill="1" applyBorder="1" applyAlignment="1">
      <alignment horizontal="right" vertical="center"/>
    </xf>
    <xf numFmtId="3" fontId="9" fillId="4" borderId="48" xfId="1" applyNumberFormat="1" applyFont="1" applyFill="1" applyBorder="1" applyAlignment="1">
      <alignment horizontal="left" vertical="center" wrapText="1"/>
    </xf>
    <xf numFmtId="4" fontId="9" fillId="4" borderId="45" xfId="1" applyNumberFormat="1" applyFont="1" applyFill="1" applyBorder="1" applyAlignment="1">
      <alignment horizontal="left" vertical="center" wrapText="1"/>
    </xf>
    <xf numFmtId="3" fontId="9" fillId="4" borderId="46" xfId="1" applyNumberFormat="1" applyFont="1" applyFill="1" applyBorder="1" applyAlignment="1">
      <alignment horizontal="left" vertical="center" wrapText="1"/>
    </xf>
    <xf numFmtId="3" fontId="9" fillId="4" borderId="47" xfId="1" applyNumberFormat="1" applyFont="1" applyFill="1" applyBorder="1" applyAlignment="1">
      <alignment horizontal="left" vertical="center" wrapText="1"/>
    </xf>
    <xf numFmtId="4" fontId="9" fillId="4" borderId="49" xfId="1" applyNumberFormat="1" applyFont="1" applyFill="1" applyBorder="1" applyAlignment="1">
      <alignment horizontal="right" vertical="center"/>
    </xf>
    <xf numFmtId="3" fontId="9" fillId="4" borderId="44" xfId="1" applyNumberFormat="1" applyFont="1" applyFill="1" applyBorder="1" applyAlignment="1">
      <alignment horizontal="left" vertical="center" wrapText="1"/>
    </xf>
    <xf numFmtId="3" fontId="9" fillId="6" borderId="44" xfId="1" applyNumberFormat="1" applyFont="1" applyFill="1" applyBorder="1" applyAlignment="1">
      <alignment horizontal="left" vertical="center" wrapText="1"/>
    </xf>
    <xf numFmtId="3" fontId="7" fillId="6" borderId="47" xfId="1" applyNumberFormat="1" applyFont="1" applyFill="1" applyBorder="1" applyAlignment="1">
      <alignment horizontal="left" vertical="center" wrapText="1"/>
    </xf>
    <xf numFmtId="3" fontId="9" fillId="4" borderId="42" xfId="1" applyNumberFormat="1" applyFont="1" applyFill="1" applyBorder="1" applyAlignment="1">
      <alignment horizontal="left" vertical="center"/>
    </xf>
    <xf numFmtId="2" fontId="12" fillId="0" borderId="43" xfId="0" applyNumberFormat="1" applyFont="1" applyBorder="1" applyAlignment="1">
      <alignment horizontal="left" vertical="center" wrapText="1"/>
    </xf>
    <xf numFmtId="0" fontId="23" fillId="2" borderId="42" xfId="0" applyFont="1" applyFill="1" applyBorder="1" applyAlignment="1">
      <alignment horizontal="left" vertical="center" wrapText="1"/>
    </xf>
    <xf numFmtId="0" fontId="12" fillId="4" borderId="41" xfId="1" applyFont="1" applyFill="1" applyBorder="1" applyAlignment="1">
      <alignment horizontal="center" vertical="center"/>
    </xf>
    <xf numFmtId="0" fontId="12" fillId="4" borderId="42" xfId="1" applyFont="1" applyFill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2" fontId="6" fillId="0" borderId="43" xfId="0" applyNumberFormat="1" applyFont="1" applyBorder="1" applyAlignment="1">
      <alignment horizontal="left" vertical="center" wrapText="1"/>
    </xf>
    <xf numFmtId="0" fontId="12" fillId="0" borderId="42" xfId="0" applyFont="1" applyBorder="1" applyAlignment="1">
      <alignment horizontal="center" vertical="center"/>
    </xf>
    <xf numFmtId="0" fontId="6" fillId="0" borderId="42" xfId="0" applyFont="1" applyBorder="1" applyAlignment="1">
      <alignment horizontal="left" vertical="center" wrapText="1"/>
    </xf>
    <xf numFmtId="0" fontId="6" fillId="0" borderId="43" xfId="0" applyFont="1" applyBorder="1" applyAlignment="1">
      <alignment horizontal="left" vertical="center" wrapText="1"/>
    </xf>
    <xf numFmtId="0" fontId="6" fillId="0" borderId="42" xfId="0" quotePrefix="1" applyFont="1" applyBorder="1" applyAlignment="1">
      <alignment horizontal="center" vertical="center"/>
    </xf>
    <xf numFmtId="2" fontId="15" fillId="0" borderId="43" xfId="0" applyNumberFormat="1" applyFont="1" applyBorder="1" applyAlignment="1">
      <alignment horizontal="left" vertical="center" wrapText="1"/>
    </xf>
    <xf numFmtId="0" fontId="23" fillId="2" borderId="0" xfId="0" applyFont="1" applyFill="1" applyAlignment="1">
      <alignment horizontal="left" vertical="center" wrapText="1"/>
    </xf>
    <xf numFmtId="0" fontId="12" fillId="4" borderId="34" xfId="1" applyFont="1" applyFill="1" applyBorder="1" applyAlignment="1">
      <alignment horizontal="left" vertical="center" wrapText="1"/>
    </xf>
    <xf numFmtId="3" fontId="7" fillId="0" borderId="58" xfId="1" quotePrefix="1" applyNumberFormat="1" applyFont="1" applyBorder="1" applyAlignment="1">
      <alignment horizontal="left" vertical="center"/>
    </xf>
    <xf numFmtId="3" fontId="9" fillId="0" borderId="2" xfId="1" applyNumberFormat="1" applyFont="1" applyBorder="1" applyAlignment="1">
      <alignment horizontal="left" vertical="center"/>
    </xf>
    <xf numFmtId="4" fontId="9" fillId="0" borderId="11" xfId="1" applyNumberFormat="1" applyFont="1" applyBorder="1" applyAlignment="1">
      <alignment horizontal="right" vertical="center"/>
    </xf>
    <xf numFmtId="3" fontId="9" fillId="0" borderId="10" xfId="1" applyNumberFormat="1" applyFont="1" applyBorder="1" applyAlignment="1">
      <alignment horizontal="right" vertical="center"/>
    </xf>
    <xf numFmtId="0" fontId="12" fillId="6" borderId="12" xfId="1" applyFont="1" applyFill="1" applyBorder="1" applyAlignment="1">
      <alignment horizontal="center" vertical="center"/>
    </xf>
    <xf numFmtId="0" fontId="12" fillId="6" borderId="13" xfId="1" applyFont="1" applyFill="1" applyBorder="1" applyAlignment="1">
      <alignment horizontal="center" vertical="center"/>
    </xf>
    <xf numFmtId="0" fontId="12" fillId="6" borderId="14" xfId="1" applyFont="1" applyFill="1" applyBorder="1" applyAlignment="1">
      <alignment horizontal="left" vertical="center" wrapText="1"/>
    </xf>
    <xf numFmtId="4" fontId="9" fillId="6" borderId="59" xfId="1" applyNumberFormat="1" applyFont="1" applyFill="1" applyBorder="1" applyAlignment="1">
      <alignment horizontal="right" vertical="center"/>
    </xf>
    <xf numFmtId="0" fontId="12" fillId="0" borderId="1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/>
    </xf>
    <xf numFmtId="4" fontId="12" fillId="0" borderId="3" xfId="1" applyNumberFormat="1" applyFont="1" applyBorder="1" applyAlignment="1">
      <alignment horizontal="left" vertical="center"/>
    </xf>
    <xf numFmtId="49" fontId="6" fillId="0" borderId="42" xfId="1" applyNumberFormat="1" applyFont="1" applyBorder="1" applyAlignment="1">
      <alignment horizontal="center" vertical="center"/>
    </xf>
    <xf numFmtId="4" fontId="12" fillId="0" borderId="43" xfId="1" applyNumberFormat="1" applyFont="1" applyBorder="1" applyAlignment="1">
      <alignment horizontal="left" vertical="center"/>
    </xf>
    <xf numFmtId="4" fontId="6" fillId="0" borderId="43" xfId="1" applyNumberFormat="1" applyFont="1" applyBorder="1" applyAlignment="1">
      <alignment horizontal="left" vertical="center"/>
    </xf>
    <xf numFmtId="0" fontId="4" fillId="0" borderId="42" xfId="1" applyFont="1" applyBorder="1" applyAlignment="1">
      <alignment horizontal="center" vertical="center"/>
    </xf>
    <xf numFmtId="0" fontId="12" fillId="0" borderId="43" xfId="1" applyFont="1" applyBorder="1" applyAlignment="1">
      <alignment horizontal="left" vertical="center"/>
    </xf>
    <xf numFmtId="0" fontId="6" fillId="0" borderId="43" xfId="1" applyFont="1" applyBorder="1" applyAlignment="1">
      <alignment horizontal="left" vertical="center"/>
    </xf>
    <xf numFmtId="0" fontId="7" fillId="0" borderId="0" xfId="1" applyFont="1" applyAlignment="1">
      <alignment horizontal="left" vertical="center" wrapText="1"/>
    </xf>
    <xf numFmtId="0" fontId="12" fillId="0" borderId="12" xfId="1" applyFont="1" applyBorder="1" applyAlignment="1">
      <alignment horizontal="center" vertical="center"/>
    </xf>
    <xf numFmtId="0" fontId="12" fillId="0" borderId="13" xfId="1" applyFont="1" applyBorder="1" applyAlignment="1">
      <alignment horizontal="center" vertical="center"/>
    </xf>
    <xf numFmtId="0" fontId="12" fillId="0" borderId="13" xfId="1" applyFont="1" applyBorder="1" applyAlignment="1">
      <alignment horizontal="left" vertical="center" wrapText="1"/>
    </xf>
    <xf numFmtId="3" fontId="9" fillId="0" borderId="13" xfId="1" applyNumberFormat="1" applyFont="1" applyBorder="1" applyAlignment="1">
      <alignment horizontal="left" vertical="center" wrapText="1"/>
    </xf>
    <xf numFmtId="4" fontId="9" fillId="0" borderId="57" xfId="1" applyNumberFormat="1" applyFont="1" applyBorder="1" applyAlignment="1">
      <alignment horizontal="right" vertical="center"/>
    </xf>
    <xf numFmtId="0" fontId="6" fillId="0" borderId="43" xfId="1" applyFont="1" applyBorder="1" applyAlignment="1">
      <alignment horizontal="left" wrapText="1"/>
    </xf>
    <xf numFmtId="49" fontId="12" fillId="0" borderId="42" xfId="0" applyNumberFormat="1" applyFont="1" applyBorder="1" applyAlignment="1">
      <alignment horizontal="center" vertical="center"/>
    </xf>
    <xf numFmtId="49" fontId="6" fillId="0" borderId="42" xfId="0" applyNumberFormat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2" borderId="0" xfId="1" applyFont="1" applyFill="1" applyAlignment="1">
      <alignment horizontal="left" vertical="center"/>
    </xf>
    <xf numFmtId="0" fontId="9" fillId="2" borderId="15" xfId="1" applyFont="1" applyFill="1" applyBorder="1" applyAlignment="1">
      <alignment horizontal="left" vertical="center" wrapText="1"/>
    </xf>
    <xf numFmtId="0" fontId="7" fillId="2" borderId="24" xfId="1" applyFont="1" applyFill="1" applyBorder="1" applyAlignment="1">
      <alignment horizontal="left" vertical="center" wrapText="1"/>
    </xf>
    <xf numFmtId="3" fontId="7" fillId="2" borderId="30" xfId="1" quotePrefix="1" applyNumberFormat="1" applyFont="1" applyFill="1" applyBorder="1" applyAlignment="1">
      <alignment horizontal="left" vertical="center"/>
    </xf>
    <xf numFmtId="3" fontId="7" fillId="2" borderId="58" xfId="1" quotePrefix="1" applyNumberFormat="1" applyFont="1" applyFill="1" applyBorder="1" applyAlignment="1">
      <alignment horizontal="left" vertical="center"/>
    </xf>
    <xf numFmtId="3" fontId="7" fillId="2" borderId="35" xfId="1" quotePrefix="1" applyNumberFormat="1" applyFont="1" applyFill="1" applyBorder="1" applyAlignment="1">
      <alignment horizontal="left" vertical="center"/>
    </xf>
    <xf numFmtId="3" fontId="7" fillId="2" borderId="50" xfId="1" applyNumberFormat="1" applyFont="1" applyFill="1" applyBorder="1" applyAlignment="1">
      <alignment horizontal="left" vertical="center"/>
    </xf>
    <xf numFmtId="3" fontId="9" fillId="2" borderId="2" xfId="1" applyNumberFormat="1" applyFont="1" applyFill="1" applyBorder="1" applyAlignment="1">
      <alignment horizontal="left" vertical="center" wrapText="1"/>
    </xf>
    <xf numFmtId="3" fontId="9" fillId="2" borderId="42" xfId="1" applyNumberFormat="1" applyFont="1" applyFill="1" applyBorder="1" applyAlignment="1">
      <alignment horizontal="left" vertical="center" wrapText="1"/>
    </xf>
    <xf numFmtId="3" fontId="9" fillId="2" borderId="42" xfId="1" applyNumberFormat="1" applyFont="1" applyFill="1" applyBorder="1" applyAlignment="1">
      <alignment horizontal="left" vertical="center"/>
    </xf>
    <xf numFmtId="3" fontId="9" fillId="2" borderId="13" xfId="1" applyNumberFormat="1" applyFont="1" applyFill="1" applyBorder="1" applyAlignment="1">
      <alignment horizontal="left" vertical="center" wrapText="1"/>
    </xf>
    <xf numFmtId="3" fontId="9" fillId="2" borderId="39" xfId="1" applyNumberFormat="1" applyFont="1" applyFill="1" applyBorder="1" applyAlignment="1">
      <alignment horizontal="left" vertical="center" wrapText="1"/>
    </xf>
    <xf numFmtId="3" fontId="9" fillId="2" borderId="48" xfId="1" applyNumberFormat="1" applyFont="1" applyFill="1" applyBorder="1" applyAlignment="1">
      <alignment horizontal="left" vertical="center" wrapText="1"/>
    </xf>
    <xf numFmtId="3" fontId="7" fillId="2" borderId="48" xfId="1" applyNumberFormat="1" applyFont="1" applyFill="1" applyBorder="1" applyAlignment="1">
      <alignment horizontal="left" vertical="center" wrapText="1"/>
    </xf>
    <xf numFmtId="3" fontId="17" fillId="2" borderId="48" xfId="1" applyNumberFormat="1" applyFont="1" applyFill="1" applyBorder="1" applyAlignment="1">
      <alignment horizontal="left" vertical="center" wrapText="1"/>
    </xf>
    <xf numFmtId="3" fontId="9" fillId="2" borderId="48" xfId="1" applyNumberFormat="1" applyFont="1" applyFill="1" applyBorder="1" applyAlignment="1">
      <alignment horizontal="left" vertical="center"/>
    </xf>
    <xf numFmtId="3" fontId="7" fillId="2" borderId="46" xfId="1" applyNumberFormat="1" applyFont="1" applyFill="1" applyBorder="1" applyAlignment="1">
      <alignment horizontal="left" vertical="center" wrapText="1"/>
    </xf>
    <xf numFmtId="3" fontId="9" fillId="2" borderId="44" xfId="1" applyNumberFormat="1" applyFont="1" applyFill="1" applyBorder="1" applyAlignment="1">
      <alignment horizontal="left" vertical="center" wrapText="1"/>
    </xf>
    <xf numFmtId="0" fontId="9" fillId="2" borderId="16" xfId="1" applyFont="1" applyFill="1" applyBorder="1" applyAlignment="1">
      <alignment horizontal="left" vertical="center" wrapText="1"/>
    </xf>
    <xf numFmtId="0" fontId="7" fillId="2" borderId="22" xfId="1" applyFont="1" applyFill="1" applyBorder="1" applyAlignment="1">
      <alignment horizontal="left" vertical="center" wrapText="1"/>
    </xf>
    <xf numFmtId="3" fontId="9" fillId="2" borderId="8" xfId="1" applyNumberFormat="1" applyFont="1" applyFill="1" applyBorder="1" applyAlignment="1">
      <alignment horizontal="left" vertical="center"/>
    </xf>
    <xf numFmtId="3" fontId="7" fillId="2" borderId="51" xfId="1" applyNumberFormat="1" applyFont="1" applyFill="1" applyBorder="1" applyAlignment="1">
      <alignment horizontal="left" vertical="center"/>
    </xf>
    <xf numFmtId="3" fontId="2" fillId="2" borderId="48" xfId="1" applyNumberFormat="1" applyFill="1" applyBorder="1" applyAlignment="1">
      <alignment horizontal="left" vertical="center" wrapText="1"/>
    </xf>
    <xf numFmtId="3" fontId="7" fillId="2" borderId="0" xfId="1" applyNumberFormat="1" applyFont="1" applyFill="1" applyAlignment="1">
      <alignment horizontal="left" vertical="center"/>
    </xf>
    <xf numFmtId="0" fontId="2" fillId="0" borderId="0" xfId="1" applyAlignment="1">
      <alignment horizontal="left" vertical="center"/>
    </xf>
    <xf numFmtId="3" fontId="2" fillId="0" borderId="0" xfId="1" applyNumberFormat="1" applyAlignment="1">
      <alignment horizontal="left" vertical="center"/>
    </xf>
    <xf numFmtId="0" fontId="8" fillId="0" borderId="0" xfId="1" applyFont="1" applyAlignment="1">
      <alignment horizontal="center" vertical="center"/>
    </xf>
    <xf numFmtId="0" fontId="24" fillId="0" borderId="0" xfId="1" applyFont="1" applyAlignment="1">
      <alignment horizontal="center" vertical="center"/>
    </xf>
    <xf numFmtId="0" fontId="24" fillId="0" borderId="0" xfId="1" applyFont="1" applyAlignment="1">
      <alignment horizontal="left" vertical="center"/>
    </xf>
    <xf numFmtId="4" fontId="24" fillId="0" borderId="0" xfId="1" applyNumberFormat="1" applyFont="1" applyAlignment="1">
      <alignment horizontal="left" vertical="center"/>
    </xf>
    <xf numFmtId="0" fontId="24" fillId="0" borderId="0" xfId="1" applyFont="1" applyAlignment="1">
      <alignment horizontal="right" vertical="center"/>
    </xf>
    <xf numFmtId="4" fontId="24" fillId="0" borderId="0" xfId="1" applyNumberFormat="1" applyFont="1" applyAlignment="1">
      <alignment horizontal="right" vertical="center"/>
    </xf>
    <xf numFmtId="0" fontId="2" fillId="0" borderId="0" xfId="1" applyFont="1"/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" fillId="0" borderId="0" xfId="1" applyFont="1" applyAlignment="1">
      <alignment vertical="top"/>
    </xf>
    <xf numFmtId="3" fontId="25" fillId="0" borderId="0" xfId="1" applyNumberFormat="1" applyFont="1" applyAlignment="1">
      <alignment horizontal="left" vertical="center"/>
    </xf>
    <xf numFmtId="0" fontId="25" fillId="0" borderId="15" xfId="1" applyFont="1" applyBorder="1" applyAlignment="1">
      <alignment horizontal="left" vertical="center" wrapText="1"/>
    </xf>
    <xf numFmtId="0" fontId="25" fillId="0" borderId="16" xfId="1" applyFont="1" applyBorder="1" applyAlignment="1">
      <alignment horizontal="center" vertical="center" wrapText="1"/>
    </xf>
    <xf numFmtId="0" fontId="25" fillId="0" borderId="16" xfId="1" applyFont="1" applyBorder="1" applyAlignment="1">
      <alignment horizontal="left" vertical="center" wrapText="1"/>
    </xf>
    <xf numFmtId="4" fontId="25" fillId="0" borderId="17" xfId="1" applyNumberFormat="1" applyFont="1" applyBorder="1" applyAlignment="1">
      <alignment horizontal="left" vertical="center" wrapText="1"/>
    </xf>
    <xf numFmtId="0" fontId="25" fillId="0" borderId="18" xfId="1" applyFont="1" applyBorder="1" applyAlignment="1">
      <alignment horizontal="left" vertical="center" wrapText="1"/>
    </xf>
    <xf numFmtId="0" fontId="25" fillId="0" borderId="17" xfId="1" applyFont="1" applyBorder="1" applyAlignment="1">
      <alignment horizontal="left" vertical="center" wrapText="1"/>
    </xf>
    <xf numFmtId="0" fontId="24" fillId="0" borderId="21" xfId="1" applyFont="1" applyBorder="1" applyAlignment="1">
      <alignment horizontal="center" vertical="center" wrapText="1"/>
    </xf>
    <xf numFmtId="0" fontId="24" fillId="0" borderId="22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24" xfId="1" applyFont="1" applyBorder="1" applyAlignment="1">
      <alignment horizontal="left" vertical="center" wrapText="1"/>
    </xf>
    <xf numFmtId="0" fontId="24" fillId="0" borderId="22" xfId="1" applyFont="1" applyBorder="1" applyAlignment="1">
      <alignment horizontal="left" vertical="center" wrapText="1"/>
    </xf>
    <xf numFmtId="3" fontId="24" fillId="0" borderId="25" xfId="1" applyNumberFormat="1" applyFont="1" applyBorder="1" applyAlignment="1">
      <alignment horizontal="left" vertical="center" wrapText="1"/>
    </xf>
    <xf numFmtId="0" fontId="24" fillId="0" borderId="0" xfId="1" applyFont="1" applyAlignment="1">
      <alignment horizontal="left" vertical="center" wrapText="1"/>
    </xf>
    <xf numFmtId="0" fontId="24" fillId="0" borderId="26" xfId="1" applyFont="1" applyBorder="1" applyAlignment="1">
      <alignment horizontal="left" vertical="center" wrapText="1"/>
    </xf>
    <xf numFmtId="0" fontId="24" fillId="0" borderId="27" xfId="1" applyFont="1" applyBorder="1" applyAlignment="1">
      <alignment horizontal="center" vertical="center" wrapText="1"/>
    </xf>
    <xf numFmtId="4" fontId="24" fillId="0" borderId="28" xfId="1" applyNumberFormat="1" applyFont="1" applyBorder="1" applyAlignment="1">
      <alignment horizontal="center" vertical="center" wrapText="1"/>
    </xf>
    <xf numFmtId="0" fontId="25" fillId="3" borderId="7" xfId="1" applyFont="1" applyFill="1" applyBorder="1" applyAlignment="1">
      <alignment horizontal="center" vertical="center"/>
    </xf>
    <xf numFmtId="0" fontId="25" fillId="3" borderId="8" xfId="1" applyFont="1" applyFill="1" applyBorder="1" applyAlignment="1">
      <alignment horizontal="center" vertical="center"/>
    </xf>
    <xf numFmtId="0" fontId="25" fillId="3" borderId="29" xfId="1" applyFont="1" applyFill="1" applyBorder="1" applyAlignment="1">
      <alignment horizontal="left" vertical="center" wrapText="1"/>
    </xf>
    <xf numFmtId="3" fontId="25" fillId="4" borderId="30" xfId="1" quotePrefix="1" applyNumberFormat="1" applyFont="1" applyFill="1" applyBorder="1" applyAlignment="1">
      <alignment horizontal="left" vertical="center"/>
    </xf>
    <xf numFmtId="3" fontId="25" fillId="4" borderId="8" xfId="1" applyNumberFormat="1" applyFont="1" applyFill="1" applyBorder="1" applyAlignment="1">
      <alignment horizontal="left" vertical="center"/>
    </xf>
    <xf numFmtId="4" fontId="25" fillId="4" borderId="29" xfId="1" quotePrefix="1" applyNumberFormat="1" applyFont="1" applyFill="1" applyBorder="1" applyAlignment="1">
      <alignment horizontal="left" vertical="center"/>
    </xf>
    <xf numFmtId="3" fontId="25" fillId="4" borderId="4" xfId="1" applyNumberFormat="1" applyFont="1" applyFill="1" applyBorder="1" applyAlignment="1">
      <alignment horizontal="left" vertical="center"/>
    </xf>
    <xf numFmtId="3" fontId="25" fillId="4" borderId="9" xfId="1" applyNumberFormat="1" applyFont="1" applyFill="1" applyBorder="1" applyAlignment="1">
      <alignment horizontal="left" vertical="center"/>
    </xf>
    <xf numFmtId="3" fontId="25" fillId="4" borderId="31" xfId="1" applyNumberFormat="1" applyFont="1" applyFill="1" applyBorder="1" applyAlignment="1">
      <alignment horizontal="right" vertical="center"/>
    </xf>
    <xf numFmtId="4" fontId="25" fillId="4" borderId="6" xfId="1" applyNumberFormat="1" applyFont="1" applyFill="1" applyBorder="1" applyAlignment="1">
      <alignment horizontal="right" vertical="center"/>
    </xf>
    <xf numFmtId="0" fontId="25" fillId="0" borderId="1" xfId="1" applyFont="1" applyBorder="1" applyAlignment="1">
      <alignment horizontal="center" vertical="center"/>
    </xf>
    <xf numFmtId="0" fontId="25" fillId="0" borderId="2" xfId="1" applyFont="1" applyBorder="1" applyAlignment="1">
      <alignment horizontal="center" vertical="center"/>
    </xf>
    <xf numFmtId="4" fontId="25" fillId="0" borderId="3" xfId="1" applyNumberFormat="1" applyFont="1" applyBorder="1" applyAlignment="1">
      <alignment horizontal="left" vertical="center"/>
    </xf>
    <xf numFmtId="3" fontId="24" fillId="0" borderId="58" xfId="1" quotePrefix="1" applyNumberFormat="1" applyFont="1" applyBorder="1" applyAlignment="1">
      <alignment horizontal="left" vertical="center"/>
    </xf>
    <xf numFmtId="3" fontId="25" fillId="0" borderId="2" xfId="1" applyNumberFormat="1" applyFont="1" applyBorder="1" applyAlignment="1">
      <alignment horizontal="left" vertical="center"/>
    </xf>
    <xf numFmtId="4" fontId="25" fillId="0" borderId="11" xfId="1" applyNumberFormat="1" applyFont="1" applyBorder="1" applyAlignment="1">
      <alignment horizontal="right" vertical="center"/>
    </xf>
    <xf numFmtId="3" fontId="25" fillId="0" borderId="10" xfId="1" applyNumberFormat="1" applyFont="1" applyBorder="1" applyAlignment="1">
      <alignment horizontal="right" vertical="center"/>
    </xf>
    <xf numFmtId="0" fontId="25" fillId="0" borderId="41" xfId="1" applyFont="1" applyBorder="1" applyAlignment="1">
      <alignment horizontal="center" vertical="center"/>
    </xf>
    <xf numFmtId="0" fontId="25" fillId="0" borderId="42" xfId="1" applyFont="1" applyBorder="1" applyAlignment="1">
      <alignment horizontal="center" vertical="center"/>
    </xf>
    <xf numFmtId="4" fontId="24" fillId="0" borderId="43" xfId="1" applyNumberFormat="1" applyFont="1" applyBorder="1" applyAlignment="1">
      <alignment horizontal="left" vertical="center" wrapText="1"/>
    </xf>
    <xf numFmtId="3" fontId="24" fillId="0" borderId="35" xfId="1" quotePrefix="1" applyNumberFormat="1" applyFont="1" applyBorder="1" applyAlignment="1">
      <alignment horizontal="left" vertical="center"/>
    </xf>
    <xf numFmtId="3" fontId="25" fillId="0" borderId="33" xfId="1" applyNumberFormat="1" applyFont="1" applyBorder="1" applyAlignment="1">
      <alignment horizontal="left" vertical="center"/>
    </xf>
    <xf numFmtId="4" fontId="25" fillId="0" borderId="40" xfId="1" applyNumberFormat="1" applyFont="1" applyBorder="1" applyAlignment="1">
      <alignment horizontal="right" vertical="center"/>
    </xf>
    <xf numFmtId="3" fontId="25" fillId="0" borderId="47" xfId="1" applyNumberFormat="1" applyFont="1" applyBorder="1" applyAlignment="1">
      <alignment horizontal="left" vertical="center"/>
    </xf>
    <xf numFmtId="3" fontId="25" fillId="0" borderId="39" xfId="1" applyNumberFormat="1" applyFont="1" applyBorder="1" applyAlignment="1">
      <alignment horizontal="right" vertical="center"/>
    </xf>
    <xf numFmtId="49" fontId="24" fillId="0" borderId="42" xfId="1" applyNumberFormat="1" applyFont="1" applyBorder="1" applyAlignment="1">
      <alignment horizontal="center" vertical="center"/>
    </xf>
    <xf numFmtId="3" fontId="24" fillId="0" borderId="47" xfId="1" applyNumberFormat="1" applyFont="1" applyBorder="1" applyAlignment="1">
      <alignment horizontal="left" vertical="center"/>
    </xf>
    <xf numFmtId="4" fontId="25" fillId="0" borderId="43" xfId="1" applyNumberFormat="1" applyFont="1" applyBorder="1" applyAlignment="1">
      <alignment horizontal="left" vertical="center"/>
    </xf>
    <xf numFmtId="0" fontId="24" fillId="0" borderId="42" xfId="1" applyFont="1" applyBorder="1" applyAlignment="1">
      <alignment horizontal="center" vertical="center"/>
    </xf>
    <xf numFmtId="0" fontId="24" fillId="0" borderId="41" xfId="1" applyFont="1" applyBorder="1" applyAlignment="1">
      <alignment horizontal="center" vertical="center"/>
    </xf>
    <xf numFmtId="0" fontId="25" fillId="0" borderId="43" xfId="1" applyFont="1" applyBorder="1" applyAlignment="1">
      <alignment horizontal="left" vertical="center" wrapText="1"/>
    </xf>
    <xf numFmtId="4" fontId="24" fillId="0" borderId="43" xfId="1" applyNumberFormat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 wrapText="1"/>
    </xf>
    <xf numFmtId="49" fontId="25" fillId="0" borderId="42" xfId="1" applyNumberFormat="1" applyFont="1" applyBorder="1" applyAlignment="1">
      <alignment horizontal="center" vertical="center"/>
    </xf>
    <xf numFmtId="0" fontId="25" fillId="0" borderId="43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0" fontId="24" fillId="5" borderId="12" xfId="1" applyFont="1" applyFill="1" applyBorder="1" applyAlignment="1">
      <alignment horizontal="center" vertical="center"/>
    </xf>
    <xf numFmtId="0" fontId="24" fillId="5" borderId="13" xfId="1" applyFont="1" applyFill="1" applyBorder="1" applyAlignment="1">
      <alignment horizontal="center" vertical="center"/>
    </xf>
    <xf numFmtId="0" fontId="24" fillId="5" borderId="14" xfId="1" applyFont="1" applyFill="1" applyBorder="1" applyAlignment="1">
      <alignment horizontal="left" vertical="center"/>
    </xf>
    <xf numFmtId="3" fontId="2" fillId="5" borderId="60" xfId="1" applyNumberFormat="1" applyFont="1" applyFill="1" applyBorder="1" applyAlignment="1">
      <alignment horizontal="left" vertical="center"/>
    </xf>
    <xf numFmtId="3" fontId="2" fillId="5" borderId="13" xfId="1" applyNumberFormat="1" applyFont="1" applyFill="1" applyBorder="1" applyAlignment="1">
      <alignment horizontal="center" vertical="center"/>
    </xf>
    <xf numFmtId="3" fontId="2" fillId="5" borderId="13" xfId="1" applyNumberFormat="1" applyFont="1" applyFill="1" applyBorder="1" applyAlignment="1">
      <alignment horizontal="left" vertical="center"/>
    </xf>
    <xf numFmtId="4" fontId="2" fillId="5" borderId="61" xfId="1" applyNumberFormat="1" applyFont="1" applyFill="1" applyBorder="1" applyAlignment="1">
      <alignment horizontal="left" vertical="center"/>
    </xf>
    <xf numFmtId="3" fontId="2" fillId="5" borderId="62" xfId="1" applyNumberFormat="1" applyFont="1" applyFill="1" applyBorder="1" applyAlignment="1">
      <alignment horizontal="left" vertical="center"/>
    </xf>
    <xf numFmtId="3" fontId="2" fillId="5" borderId="57" xfId="1" applyNumberFormat="1" applyFont="1" applyFill="1" applyBorder="1" applyAlignment="1">
      <alignment horizontal="left" vertical="center"/>
    </xf>
    <xf numFmtId="3" fontId="2" fillId="5" borderId="19" xfId="1" applyNumberFormat="1" applyFont="1" applyFill="1" applyBorder="1" applyAlignment="1">
      <alignment horizontal="right" vertical="center"/>
    </xf>
    <xf numFmtId="4" fontId="2" fillId="5" borderId="20" xfId="1" applyNumberFormat="1" applyFont="1" applyFill="1" applyBorder="1" applyAlignment="1">
      <alignment horizontal="right" vertical="center"/>
    </xf>
    <xf numFmtId="0" fontId="25" fillId="3" borderId="34" xfId="1" applyFont="1" applyFill="1" applyBorder="1" applyAlignment="1">
      <alignment horizontal="left" vertical="center" wrapText="1"/>
    </xf>
    <xf numFmtId="3" fontId="3" fillId="4" borderId="33" xfId="1" applyNumberFormat="1" applyFont="1" applyFill="1" applyBorder="1" applyAlignment="1">
      <alignment horizontal="left" vertical="center" wrapText="1"/>
    </xf>
    <xf numFmtId="4" fontId="3" fillId="4" borderId="40" xfId="1" applyNumberFormat="1" applyFont="1" applyFill="1" applyBorder="1" applyAlignment="1">
      <alignment horizontal="right" vertical="center"/>
    </xf>
    <xf numFmtId="3" fontId="2" fillId="0" borderId="0" xfId="1" applyNumberFormat="1" applyFont="1" applyAlignment="1">
      <alignment vertical="top"/>
    </xf>
    <xf numFmtId="3" fontId="3" fillId="0" borderId="42" xfId="1" applyNumberFormat="1" applyFont="1" applyBorder="1" applyAlignment="1">
      <alignment horizontal="left" vertical="center" wrapText="1"/>
    </xf>
    <xf numFmtId="4" fontId="3" fillId="0" borderId="40" xfId="1" applyNumberFormat="1" applyFont="1" applyBorder="1" applyAlignment="1">
      <alignment horizontal="right" vertical="center"/>
    </xf>
    <xf numFmtId="2" fontId="25" fillId="0" borderId="43" xfId="0" applyNumberFormat="1" applyFont="1" applyBorder="1" applyAlignment="1">
      <alignment horizontal="left" vertical="center" wrapText="1"/>
    </xf>
    <xf numFmtId="4" fontId="25" fillId="4" borderId="43" xfId="1" applyNumberFormat="1" applyFont="1" applyFill="1" applyBorder="1" applyAlignment="1">
      <alignment horizontal="left" vertical="center"/>
    </xf>
    <xf numFmtId="3" fontId="3" fillId="4" borderId="42" xfId="1" applyNumberFormat="1" applyFont="1" applyFill="1" applyBorder="1" applyAlignment="1">
      <alignment horizontal="left" vertical="center"/>
    </xf>
    <xf numFmtId="0" fontId="25" fillId="4" borderId="41" xfId="1" applyFont="1" applyFill="1" applyBorder="1" applyAlignment="1">
      <alignment horizontal="center" vertical="center"/>
    </xf>
    <xf numFmtId="0" fontId="25" fillId="4" borderId="42" xfId="1" applyFont="1" applyFill="1" applyBorder="1" applyAlignment="1">
      <alignment horizontal="center" vertical="center"/>
    </xf>
    <xf numFmtId="0" fontId="25" fillId="6" borderId="12" xfId="1" applyFont="1" applyFill="1" applyBorder="1" applyAlignment="1">
      <alignment horizontal="center" vertical="center"/>
    </xf>
    <xf numFmtId="0" fontId="25" fillId="6" borderId="13" xfId="1" applyFont="1" applyFill="1" applyBorder="1" applyAlignment="1">
      <alignment horizontal="center" vertical="center"/>
    </xf>
    <xf numFmtId="0" fontId="25" fillId="6" borderId="14" xfId="1" applyFont="1" applyFill="1" applyBorder="1" applyAlignment="1">
      <alignment horizontal="left" vertical="center" wrapText="1"/>
    </xf>
    <xf numFmtId="3" fontId="3" fillId="6" borderId="13" xfId="1" applyNumberFormat="1" applyFont="1" applyFill="1" applyBorder="1" applyAlignment="1">
      <alignment horizontal="left" vertical="center" wrapText="1"/>
    </xf>
    <xf numFmtId="4" fontId="3" fillId="6" borderId="59" xfId="1" applyNumberFormat="1" applyFont="1" applyFill="1" applyBorder="1" applyAlignment="1">
      <alignment horizontal="right" vertical="center"/>
    </xf>
    <xf numFmtId="0" fontId="25" fillId="4" borderId="34" xfId="1" applyFont="1" applyFill="1" applyBorder="1" applyAlignment="1">
      <alignment horizontal="left" vertical="center" wrapText="1"/>
    </xf>
    <xf numFmtId="3" fontId="3" fillId="4" borderId="39" xfId="1" applyNumberFormat="1" applyFont="1" applyFill="1" applyBorder="1" applyAlignment="1">
      <alignment horizontal="left" vertical="center" wrapText="1"/>
    </xf>
    <xf numFmtId="4" fontId="3" fillId="4" borderId="36" xfId="1" applyNumberFormat="1" applyFont="1" applyFill="1" applyBorder="1" applyAlignment="1">
      <alignment horizontal="left" vertical="center" wrapText="1"/>
    </xf>
    <xf numFmtId="3" fontId="3" fillId="4" borderId="37" xfId="1" applyNumberFormat="1" applyFont="1" applyFill="1" applyBorder="1" applyAlignment="1">
      <alignment horizontal="left" vertical="center" wrapText="1"/>
    </xf>
    <xf numFmtId="3" fontId="3" fillId="4" borderId="38" xfId="1" applyNumberFormat="1" applyFont="1" applyFill="1" applyBorder="1" applyAlignment="1">
      <alignment horizontal="left" vertical="center" wrapText="1"/>
    </xf>
    <xf numFmtId="0" fontId="26" fillId="0" borderId="43" xfId="1" applyFont="1" applyBorder="1" applyAlignment="1">
      <alignment horizontal="left" vertical="center" wrapText="1"/>
    </xf>
    <xf numFmtId="3" fontId="3" fillId="0" borderId="48" xfId="1" applyNumberFormat="1" applyFont="1" applyBorder="1" applyAlignment="1">
      <alignment horizontal="left" vertical="center" wrapText="1"/>
    </xf>
    <xf numFmtId="4" fontId="3" fillId="0" borderId="45" xfId="1" applyNumberFormat="1" applyFont="1" applyBorder="1" applyAlignment="1">
      <alignment horizontal="left" vertical="center" wrapText="1"/>
    </xf>
    <xf numFmtId="3" fontId="3" fillId="0" borderId="47" xfId="1" applyNumberFormat="1" applyFont="1" applyBorder="1" applyAlignment="1">
      <alignment horizontal="left" vertical="center" wrapText="1"/>
    </xf>
    <xf numFmtId="4" fontId="3" fillId="0" borderId="49" xfId="1" applyNumberFormat="1" applyFont="1" applyBorder="1" applyAlignment="1">
      <alignment horizontal="right" vertical="center"/>
    </xf>
    <xf numFmtId="3" fontId="27" fillId="0" borderId="48" xfId="1" applyNumberFormat="1" applyFont="1" applyBorder="1" applyAlignment="1">
      <alignment horizontal="left" vertical="center" wrapText="1"/>
    </xf>
    <xf numFmtId="3" fontId="27" fillId="0" borderId="42" xfId="1" applyNumberFormat="1" applyFont="1" applyBorder="1" applyAlignment="1">
      <alignment horizontal="left" vertical="center" wrapText="1"/>
    </xf>
    <xf numFmtId="3" fontId="27" fillId="0" borderId="47" xfId="1" applyNumberFormat="1" applyFont="1" applyBorder="1" applyAlignment="1">
      <alignment horizontal="left" vertical="center"/>
    </xf>
    <xf numFmtId="0" fontId="25" fillId="0" borderId="42" xfId="1" quotePrefix="1" applyFont="1" applyBorder="1" applyAlignment="1">
      <alignment horizontal="center" vertical="center"/>
    </xf>
    <xf numFmtId="0" fontId="24" fillId="0" borderId="42" xfId="1" quotePrefix="1" applyFont="1" applyBorder="1" applyAlignment="1">
      <alignment horizontal="center" vertical="center"/>
    </xf>
    <xf numFmtId="0" fontId="24" fillId="6" borderId="41" xfId="1" applyFont="1" applyFill="1" applyBorder="1" applyAlignment="1">
      <alignment horizontal="center" vertical="center"/>
    </xf>
    <xf numFmtId="0" fontId="24" fillId="6" borderId="42" xfId="1" applyFont="1" applyFill="1" applyBorder="1" applyAlignment="1">
      <alignment horizontal="center" vertical="center"/>
    </xf>
    <xf numFmtId="0" fontId="25" fillId="6" borderId="42" xfId="1" applyFont="1" applyFill="1" applyBorder="1" applyAlignment="1">
      <alignment horizontal="center" vertical="center"/>
    </xf>
    <xf numFmtId="0" fontId="24" fillId="6" borderId="43" xfId="1" applyFont="1" applyFill="1" applyBorder="1" applyAlignment="1">
      <alignment horizontal="left" vertical="center" wrapText="1"/>
    </xf>
    <xf numFmtId="3" fontId="27" fillId="6" borderId="48" xfId="1" applyNumberFormat="1" applyFont="1" applyFill="1" applyBorder="1" applyAlignment="1">
      <alignment horizontal="left" vertical="center" wrapText="1"/>
    </xf>
    <xf numFmtId="4" fontId="3" fillId="6" borderId="45" xfId="1" applyNumberFormat="1" applyFont="1" applyFill="1" applyBorder="1" applyAlignment="1">
      <alignment horizontal="left" vertical="center" wrapText="1"/>
    </xf>
    <xf numFmtId="3" fontId="27" fillId="6" borderId="46" xfId="1" applyNumberFormat="1" applyFont="1" applyFill="1" applyBorder="1" applyAlignment="1">
      <alignment horizontal="left" vertical="center" wrapText="1"/>
    </xf>
    <xf numFmtId="3" fontId="27" fillId="6" borderId="47" xfId="1" applyNumberFormat="1" applyFont="1" applyFill="1" applyBorder="1" applyAlignment="1">
      <alignment horizontal="left" vertical="center"/>
    </xf>
    <xf numFmtId="4" fontId="3" fillId="6" borderId="49" xfId="1" applyNumberFormat="1" applyFont="1" applyFill="1" applyBorder="1" applyAlignment="1">
      <alignment horizontal="right" vertical="center"/>
    </xf>
    <xf numFmtId="0" fontId="25" fillId="4" borderId="43" xfId="1" applyFont="1" applyFill="1" applyBorder="1" applyAlignment="1">
      <alignment horizontal="left" vertical="center" wrapText="1"/>
    </xf>
    <xf numFmtId="3" fontId="3" fillId="4" borderId="48" xfId="1" applyNumberFormat="1" applyFont="1" applyFill="1" applyBorder="1" applyAlignment="1">
      <alignment horizontal="left" vertical="center" wrapText="1"/>
    </xf>
    <xf numFmtId="4" fontId="3" fillId="4" borderId="45" xfId="1" applyNumberFormat="1" applyFont="1" applyFill="1" applyBorder="1" applyAlignment="1">
      <alignment horizontal="left" vertical="center" wrapText="1"/>
    </xf>
    <xf numFmtId="3" fontId="3" fillId="4" borderId="46" xfId="1" applyNumberFormat="1" applyFont="1" applyFill="1" applyBorder="1" applyAlignment="1">
      <alignment horizontal="left" vertical="center" wrapText="1"/>
    </xf>
    <xf numFmtId="3" fontId="3" fillId="4" borderId="47" xfId="1" applyNumberFormat="1" applyFont="1" applyFill="1" applyBorder="1" applyAlignment="1">
      <alignment horizontal="left" vertical="center" wrapText="1"/>
    </xf>
    <xf numFmtId="4" fontId="3" fillId="4" borderId="49" xfId="1" applyNumberFormat="1" applyFont="1" applyFill="1" applyBorder="1" applyAlignment="1">
      <alignment horizontal="right" vertical="center"/>
    </xf>
    <xf numFmtId="3" fontId="3" fillId="0" borderId="46" xfId="1" applyNumberFormat="1" applyFont="1" applyBorder="1" applyAlignment="1">
      <alignment horizontal="left" vertical="center" wrapText="1"/>
    </xf>
    <xf numFmtId="3" fontId="3" fillId="7" borderId="48" xfId="1" applyNumberFormat="1" applyFont="1" applyFill="1" applyBorder="1" applyAlignment="1">
      <alignment horizontal="left" vertical="center" wrapText="1"/>
    </xf>
    <xf numFmtId="3" fontId="3" fillId="0" borderId="48" xfId="1" applyNumberFormat="1" applyFont="1" applyBorder="1" applyAlignment="1">
      <alignment horizontal="left" vertical="center"/>
    </xf>
    <xf numFmtId="3" fontId="3" fillId="0" borderId="42" xfId="1" applyNumberFormat="1" applyFont="1" applyBorder="1" applyAlignment="1">
      <alignment horizontal="left" vertical="center"/>
    </xf>
    <xf numFmtId="0" fontId="24" fillId="2" borderId="41" xfId="1" applyFont="1" applyFill="1" applyBorder="1" applyAlignment="1">
      <alignment horizontal="center" vertical="center"/>
    </xf>
    <xf numFmtId="0" fontId="24" fillId="2" borderId="42" xfId="1" applyFont="1" applyFill="1" applyBorder="1" applyAlignment="1">
      <alignment horizontal="center" vertical="center"/>
    </xf>
    <xf numFmtId="0" fontId="24" fillId="2" borderId="43" xfId="1" applyFont="1" applyFill="1" applyBorder="1" applyAlignment="1">
      <alignment horizontal="left" vertical="center" wrapText="1"/>
    </xf>
    <xf numFmtId="0" fontId="2" fillId="2" borderId="0" xfId="1" applyFont="1" applyFill="1" applyAlignment="1">
      <alignment vertical="top"/>
    </xf>
    <xf numFmtId="0" fontId="2" fillId="2" borderId="0" xfId="1" applyFont="1" applyFill="1"/>
    <xf numFmtId="2" fontId="24" fillId="6" borderId="43" xfId="1" applyNumberFormat="1" applyFont="1" applyFill="1" applyBorder="1" applyAlignment="1">
      <alignment horizontal="left" vertical="center" wrapText="1"/>
    </xf>
    <xf numFmtId="3" fontId="27" fillId="0" borderId="47" xfId="1" applyNumberFormat="1" applyFont="1" applyBorder="1" applyAlignment="1">
      <alignment horizontal="left" vertical="center" wrapText="1"/>
    </xf>
    <xf numFmtId="0" fontId="24" fillId="0" borderId="43" xfId="1" applyFont="1" applyBorder="1" applyAlignment="1">
      <alignment horizontal="left" wrapText="1"/>
    </xf>
    <xf numFmtId="3" fontId="3" fillId="7" borderId="47" xfId="1" applyNumberFormat="1" applyFont="1" applyFill="1" applyBorder="1" applyAlignment="1">
      <alignment horizontal="left" vertical="center" wrapText="1"/>
    </xf>
    <xf numFmtId="3" fontId="27" fillId="0" borderId="46" xfId="1" applyNumberFormat="1" applyFont="1" applyBorder="1" applyAlignment="1">
      <alignment horizontal="left" vertical="center" wrapText="1"/>
    </xf>
    <xf numFmtId="0" fontId="24" fillId="0" borderId="43" xfId="1" quotePrefix="1" applyFont="1" applyBorder="1" applyAlignment="1">
      <alignment horizontal="left" vertical="center" wrapText="1"/>
    </xf>
    <xf numFmtId="0" fontId="28" fillId="0" borderId="41" xfId="1" applyFont="1" applyBorder="1" applyAlignment="1">
      <alignment horizontal="center" vertical="center"/>
    </xf>
    <xf numFmtId="0" fontId="28" fillId="0" borderId="42" xfId="1" applyFont="1" applyBorder="1" applyAlignment="1">
      <alignment horizontal="center" vertical="center"/>
    </xf>
    <xf numFmtId="3" fontId="29" fillId="0" borderId="48" xfId="1" applyNumberFormat="1" applyFont="1" applyBorder="1" applyAlignment="1">
      <alignment horizontal="left" vertical="center" wrapText="1"/>
    </xf>
    <xf numFmtId="3" fontId="29" fillId="0" borderId="42" xfId="1" applyNumberFormat="1" applyFont="1" applyBorder="1" applyAlignment="1">
      <alignment horizontal="left" vertical="center" wrapText="1"/>
    </xf>
    <xf numFmtId="3" fontId="29" fillId="0" borderId="47" xfId="1" applyNumberFormat="1" applyFont="1" applyBorder="1" applyAlignment="1">
      <alignment horizontal="left" vertical="center"/>
    </xf>
    <xf numFmtId="3" fontId="3" fillId="0" borderId="44" xfId="1" applyNumberFormat="1" applyFont="1" applyBorder="1" applyAlignment="1">
      <alignment horizontal="left" vertical="center" wrapText="1"/>
    </xf>
    <xf numFmtId="0" fontId="24" fillId="0" borderId="43" xfId="1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2" fontId="24" fillId="0" borderId="43" xfId="0" applyNumberFormat="1" applyFont="1" applyBorder="1" applyAlignment="1">
      <alignment horizontal="left" vertical="center" wrapText="1"/>
    </xf>
    <xf numFmtId="3" fontId="3" fillId="4" borderId="44" xfId="1" applyNumberFormat="1" applyFont="1" applyFill="1" applyBorder="1" applyAlignment="1">
      <alignment horizontal="left" vertical="center" wrapText="1"/>
    </xf>
    <xf numFmtId="49" fontId="25" fillId="0" borderId="42" xfId="0" applyNumberFormat="1" applyFont="1" applyBorder="1" applyAlignment="1">
      <alignment horizontal="center" vertical="center"/>
    </xf>
    <xf numFmtId="49" fontId="24" fillId="0" borderId="42" xfId="0" applyNumberFormat="1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4" fillId="0" borderId="42" xfId="0" applyFont="1" applyBorder="1" applyAlignment="1">
      <alignment horizontal="left" vertical="center" wrapText="1"/>
    </xf>
    <xf numFmtId="0" fontId="24" fillId="0" borderId="43" xfId="0" applyFont="1" applyBorder="1" applyAlignment="1">
      <alignment horizontal="left" vertical="center" wrapText="1"/>
    </xf>
    <xf numFmtId="3" fontId="3" fillId="0" borderId="41" xfId="1" applyNumberFormat="1" applyFont="1" applyBorder="1" applyAlignment="1">
      <alignment horizontal="left" vertical="center" wrapText="1"/>
    </xf>
    <xf numFmtId="3" fontId="3" fillId="0" borderId="47" xfId="1" applyNumberFormat="1" applyFont="1" applyBorder="1" applyAlignment="1">
      <alignment horizontal="left" vertical="center"/>
    </xf>
    <xf numFmtId="0" fontId="28" fillId="0" borderId="43" xfId="1" applyFont="1" applyBorder="1" applyAlignment="1">
      <alignment horizontal="left" vertical="center" wrapText="1"/>
    </xf>
    <xf numFmtId="2" fontId="26" fillId="0" borderId="43" xfId="0" applyNumberFormat="1" applyFont="1" applyBorder="1" applyAlignment="1">
      <alignment horizontal="left" vertical="center" wrapText="1"/>
    </xf>
    <xf numFmtId="0" fontId="24" fillId="0" borderId="42" xfId="0" quotePrefix="1" applyFont="1" applyBorder="1" applyAlignment="1">
      <alignment horizontal="center" vertical="center"/>
    </xf>
    <xf numFmtId="3" fontId="3" fillId="6" borderId="44" xfId="1" applyNumberFormat="1" applyFont="1" applyFill="1" applyBorder="1" applyAlignment="1">
      <alignment horizontal="left" vertical="center" wrapText="1"/>
    </xf>
    <xf numFmtId="3" fontId="27" fillId="6" borderId="47" xfId="1" applyNumberFormat="1" applyFont="1" applyFill="1" applyBorder="1" applyAlignment="1">
      <alignment horizontal="left" vertical="center" wrapText="1"/>
    </xf>
    <xf numFmtId="0" fontId="25" fillId="0" borderId="41" xfId="1" applyFont="1" applyBorder="1" applyAlignment="1">
      <alignment horizontal="center" vertical="center"/>
    </xf>
    <xf numFmtId="0" fontId="25" fillId="0" borderId="42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0" fontId="25" fillId="0" borderId="13" xfId="1" applyFont="1" applyBorder="1" applyAlignment="1">
      <alignment horizontal="center" vertical="center"/>
    </xf>
    <xf numFmtId="0" fontId="25" fillId="0" borderId="13" xfId="1" applyFont="1" applyBorder="1" applyAlignment="1">
      <alignment horizontal="left" vertical="center" wrapText="1"/>
    </xf>
    <xf numFmtId="3" fontId="3" fillId="0" borderId="13" xfId="1" applyNumberFormat="1" applyFont="1" applyBorder="1" applyAlignment="1">
      <alignment horizontal="left" vertical="center" wrapText="1"/>
    </xf>
    <xf numFmtId="4" fontId="3" fillId="0" borderId="57" xfId="1" applyNumberFormat="1" applyFont="1" applyBorder="1" applyAlignment="1">
      <alignment horizontal="right" vertical="center"/>
    </xf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3" fontId="2" fillId="0" borderId="0" xfId="1" applyNumberFormat="1" applyFont="1" applyAlignment="1">
      <alignment horizontal="left" vertical="center"/>
    </xf>
    <xf numFmtId="3" fontId="2" fillId="0" borderId="0" xfId="1" applyNumberFormat="1" applyFont="1" applyAlignment="1">
      <alignment horizontal="right" vertical="center"/>
    </xf>
    <xf numFmtId="4" fontId="2" fillId="0" borderId="0" xfId="1" applyNumberFormat="1" applyFont="1" applyAlignment="1">
      <alignment horizontal="right" vertical="center"/>
    </xf>
    <xf numFmtId="3" fontId="2" fillId="0" borderId="0" xfId="1" applyNumberFormat="1" applyFont="1"/>
    <xf numFmtId="4" fontId="2" fillId="0" borderId="0" xfId="1" applyNumberFormat="1" applyAlignment="1">
      <alignment horizontal="left" vertical="center"/>
    </xf>
    <xf numFmtId="0" fontId="2" fillId="0" borderId="0" xfId="1" applyAlignment="1">
      <alignment horizontal="center" vertical="center"/>
    </xf>
    <xf numFmtId="3" fontId="2" fillId="2" borderId="0" xfId="1" applyNumberFormat="1" applyFill="1" applyAlignment="1">
      <alignment horizontal="left" vertical="center"/>
    </xf>
    <xf numFmtId="0" fontId="2" fillId="0" borderId="0" xfId="1" applyFont="1" applyAlignment="1">
      <alignment horizontal="right" vertical="center"/>
    </xf>
    <xf numFmtId="0" fontId="25" fillId="4" borderId="41" xfId="1" applyFont="1" applyFill="1" applyBorder="1" applyAlignment="1">
      <alignment horizontal="center" vertical="center"/>
    </xf>
    <xf numFmtId="0" fontId="25" fillId="4" borderId="42" xfId="1" applyFont="1" applyFill="1" applyBorder="1" applyAlignment="1">
      <alignment horizontal="center" vertical="center"/>
    </xf>
    <xf numFmtId="0" fontId="25" fillId="0" borderId="41" xfId="1" applyFont="1" applyBorder="1" applyAlignment="1">
      <alignment horizontal="center" vertical="center"/>
    </xf>
    <xf numFmtId="0" fontId="25" fillId="0" borderId="42" xfId="1" applyFont="1" applyBorder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3" fontId="3" fillId="0" borderId="0" xfId="1" applyNumberFormat="1" applyFont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13" xfId="1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 wrapText="1"/>
    </xf>
    <xf numFmtId="0" fontId="10" fillId="0" borderId="14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left" vertical="center" wrapText="1"/>
    </xf>
    <xf numFmtId="0" fontId="9" fillId="0" borderId="5" xfId="1" applyFont="1" applyBorder="1" applyAlignment="1">
      <alignment horizontal="left" vertical="center" wrapText="1"/>
    </xf>
    <xf numFmtId="0" fontId="9" fillId="0" borderId="6" xfId="1" applyFont="1" applyBorder="1" applyAlignment="1">
      <alignment horizontal="left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4" fontId="9" fillId="0" borderId="11" xfId="1" applyNumberFormat="1" applyFont="1" applyBorder="1" applyAlignment="1">
      <alignment horizontal="center" vertical="center" wrapText="1"/>
    </xf>
    <xf numFmtId="4" fontId="9" fillId="0" borderId="20" xfId="1" applyNumberFormat="1" applyFont="1" applyBorder="1" applyAlignment="1">
      <alignment horizontal="center" vertical="center" wrapText="1"/>
    </xf>
    <xf numFmtId="0" fontId="12" fillId="3" borderId="41" xfId="1" applyFont="1" applyFill="1" applyBorder="1" applyAlignment="1">
      <alignment horizontal="center" vertical="center"/>
    </xf>
    <xf numFmtId="0" fontId="12" fillId="3" borderId="42" xfId="1" applyFont="1" applyFill="1" applyBorder="1" applyAlignment="1">
      <alignment horizontal="center" vertical="center"/>
    </xf>
    <xf numFmtId="0" fontId="12" fillId="4" borderId="41" xfId="1" applyFont="1" applyFill="1" applyBorder="1" applyAlignment="1">
      <alignment horizontal="center" vertical="center"/>
    </xf>
    <xf numFmtId="0" fontId="12" fillId="4" borderId="42" xfId="1" applyFont="1" applyFill="1" applyBorder="1" applyAlignment="1">
      <alignment horizontal="center" vertical="center"/>
    </xf>
    <xf numFmtId="0" fontId="12" fillId="4" borderId="32" xfId="1" applyFont="1" applyFill="1" applyBorder="1" applyAlignment="1">
      <alignment horizontal="center" vertical="center"/>
    </xf>
    <xf numFmtId="0" fontId="12" fillId="4" borderId="33" xfId="1" applyFont="1" applyFill="1" applyBorder="1" applyAlignment="1">
      <alignment horizontal="center" vertical="center"/>
    </xf>
    <xf numFmtId="0" fontId="12" fillId="0" borderId="41" xfId="1" applyFont="1" applyBorder="1" applyAlignment="1">
      <alignment horizontal="center" vertical="center"/>
    </xf>
    <xf numFmtId="0" fontId="12" fillId="0" borderId="42" xfId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/>
    </xf>
    <xf numFmtId="0" fontId="9" fillId="0" borderId="8" xfId="1" applyFont="1" applyBorder="1" applyAlignment="1">
      <alignment horizontal="left" vertical="center"/>
    </xf>
    <xf numFmtId="0" fontId="9" fillId="0" borderId="9" xfId="1" applyFont="1" applyBorder="1" applyAlignment="1">
      <alignment horizontal="left" vertical="center"/>
    </xf>
    <xf numFmtId="0" fontId="25" fillId="0" borderId="0" xfId="1" applyFont="1" applyAlignment="1">
      <alignment horizontal="center" vertical="center"/>
    </xf>
    <xf numFmtId="3" fontId="25" fillId="0" borderId="0" xfId="1" applyNumberFormat="1" applyFont="1" applyAlignment="1">
      <alignment horizontal="center" vertical="center"/>
    </xf>
    <xf numFmtId="0" fontId="25" fillId="0" borderId="1" xfId="1" applyFont="1" applyBorder="1" applyAlignment="1">
      <alignment horizontal="center" vertical="center" wrapText="1"/>
    </xf>
    <xf numFmtId="0" fontId="25" fillId="0" borderId="12" xfId="1" applyFont="1" applyBorder="1" applyAlignment="1">
      <alignment horizontal="center" vertical="center" wrapText="1"/>
    </xf>
    <xf numFmtId="0" fontId="25" fillId="0" borderId="2" xfId="1" applyFont="1" applyBorder="1" applyAlignment="1">
      <alignment horizontal="center" vertical="center" wrapText="1"/>
    </xf>
    <xf numFmtId="0" fontId="25" fillId="0" borderId="13" xfId="1" applyFont="1" applyBorder="1" applyAlignment="1">
      <alignment horizontal="center" vertical="center" wrapText="1"/>
    </xf>
    <xf numFmtId="0" fontId="25" fillId="0" borderId="3" xfId="1" applyFont="1" applyBorder="1" applyAlignment="1">
      <alignment horizontal="center" vertical="center" wrapText="1"/>
    </xf>
    <xf numFmtId="0" fontId="25" fillId="0" borderId="14" xfId="1" applyFont="1" applyBorder="1" applyAlignment="1">
      <alignment horizontal="center" vertical="center" wrapText="1"/>
    </xf>
    <xf numFmtId="0" fontId="25" fillId="0" borderId="4" xfId="1" applyFont="1" applyBorder="1" applyAlignment="1">
      <alignment horizontal="left" vertical="center" wrapText="1"/>
    </xf>
    <xf numFmtId="0" fontId="25" fillId="0" borderId="5" xfId="1" applyFont="1" applyBorder="1" applyAlignment="1">
      <alignment horizontal="left" vertical="center" wrapText="1"/>
    </xf>
    <xf numFmtId="0" fontId="25" fillId="0" borderId="6" xfId="1" applyFont="1" applyBorder="1" applyAlignment="1">
      <alignment horizontal="left" vertical="center" wrapText="1"/>
    </xf>
    <xf numFmtId="0" fontId="25" fillId="0" borderId="10" xfId="1" applyFont="1" applyBorder="1" applyAlignment="1">
      <alignment horizontal="center" vertical="center" wrapText="1"/>
    </xf>
    <xf numFmtId="0" fontId="25" fillId="0" borderId="19" xfId="1" applyFont="1" applyBorder="1" applyAlignment="1">
      <alignment horizontal="center" vertical="center" wrapText="1"/>
    </xf>
    <xf numFmtId="4" fontId="25" fillId="0" borderId="11" xfId="1" applyNumberFormat="1" applyFont="1" applyBorder="1" applyAlignment="1">
      <alignment horizontal="center" vertical="center" wrapText="1"/>
    </xf>
    <xf numFmtId="4" fontId="25" fillId="0" borderId="20" xfId="1" applyNumberFormat="1" applyFont="1" applyBorder="1" applyAlignment="1">
      <alignment horizontal="center" vertical="center" wrapText="1"/>
    </xf>
    <xf numFmtId="0" fontId="25" fillId="3" borderId="32" xfId="1" applyFont="1" applyFill="1" applyBorder="1" applyAlignment="1">
      <alignment horizontal="center" vertical="center"/>
    </xf>
    <xf numFmtId="0" fontId="25" fillId="3" borderId="33" xfId="1" applyFont="1" applyFill="1" applyBorder="1" applyAlignment="1">
      <alignment horizontal="center" vertical="center"/>
    </xf>
    <xf numFmtId="0" fontId="25" fillId="4" borderId="41" xfId="1" applyFont="1" applyFill="1" applyBorder="1" applyAlignment="1">
      <alignment horizontal="center" vertical="center"/>
    </xf>
    <xf numFmtId="0" fontId="25" fillId="4" borderId="42" xfId="1" applyFont="1" applyFill="1" applyBorder="1" applyAlignment="1">
      <alignment horizontal="center" vertical="center"/>
    </xf>
    <xf numFmtId="0" fontId="25" fillId="4" borderId="32" xfId="1" applyFont="1" applyFill="1" applyBorder="1" applyAlignment="1">
      <alignment horizontal="center" vertical="center"/>
    </xf>
    <xf numFmtId="0" fontId="25" fillId="4" borderId="33" xfId="1" applyFont="1" applyFill="1" applyBorder="1" applyAlignment="1">
      <alignment horizontal="center" vertical="center"/>
    </xf>
    <xf numFmtId="0" fontId="25" fillId="0" borderId="41" xfId="1" applyFont="1" applyBorder="1" applyAlignment="1">
      <alignment horizontal="center" vertical="center"/>
    </xf>
    <xf numFmtId="0" fontId="25" fillId="0" borderId="42" xfId="1" applyFont="1" applyBorder="1" applyAlignment="1">
      <alignment horizontal="center" vertical="center"/>
    </xf>
    <xf numFmtId="0" fontId="25" fillId="0" borderId="7" xfId="1" applyFont="1" applyBorder="1" applyAlignment="1">
      <alignment horizontal="left" vertical="center"/>
    </xf>
    <xf numFmtId="0" fontId="25" fillId="0" borderId="8" xfId="1" applyFont="1" applyBorder="1" applyAlignment="1">
      <alignment horizontal="left" vertical="center"/>
    </xf>
    <xf numFmtId="0" fontId="25" fillId="0" borderId="9" xfId="1" applyFont="1" applyBorder="1" applyAlignment="1">
      <alignment horizontal="left" vertical="center"/>
    </xf>
  </cellXfs>
  <cellStyles count="108">
    <cellStyle name="Comma [0] 2" xfId="3"/>
    <cellStyle name="Comma 10" xfId="4"/>
    <cellStyle name="Comma 10 2" xfId="5"/>
    <cellStyle name="Comma 11" xfId="6"/>
    <cellStyle name="Comma 12" xfId="7"/>
    <cellStyle name="Comma 13" xfId="8"/>
    <cellStyle name="Comma 14" xfId="9"/>
    <cellStyle name="Comma 15" xfId="10"/>
    <cellStyle name="Comma 16" xfId="11"/>
    <cellStyle name="Comma 17" xfId="12"/>
    <cellStyle name="Comma 18" xfId="13"/>
    <cellStyle name="Comma 19" xfId="14"/>
    <cellStyle name="Comma 2" xfId="15"/>
    <cellStyle name="Comma 2 2" xfId="16"/>
    <cellStyle name="Comma 2 3" xfId="17"/>
    <cellStyle name="Comma 2 4" xfId="18"/>
    <cellStyle name="Comma 2 5" xfId="19"/>
    <cellStyle name="Comma 20" xfId="20"/>
    <cellStyle name="Comma 3" xfId="21"/>
    <cellStyle name="Comma 4" xfId="22"/>
    <cellStyle name="Comma 5" xfId="23"/>
    <cellStyle name="Comma 6" xfId="24"/>
    <cellStyle name="Comma 7" xfId="25"/>
    <cellStyle name="Comma 8" xfId="26"/>
    <cellStyle name="Comma 9" xfId="27"/>
    <cellStyle name="Hyperlink 2" xfId="28"/>
    <cellStyle name="Normal" xfId="0" builtinId="0"/>
    <cellStyle name="Normal 10" xfId="29"/>
    <cellStyle name="Normal 11" xfId="30"/>
    <cellStyle name="Normal 12" xfId="31"/>
    <cellStyle name="Normal 13" xfId="32"/>
    <cellStyle name="Normal 14" xfId="33"/>
    <cellStyle name="Normal 15" xfId="34"/>
    <cellStyle name="Normal 16" xfId="35"/>
    <cellStyle name="Normal 17" xfId="36"/>
    <cellStyle name="Normal 18" xfId="37"/>
    <cellStyle name="Normal 19" xfId="38"/>
    <cellStyle name="Normal 2" xfId="1"/>
    <cellStyle name="Normal 2 2" xfId="39"/>
    <cellStyle name="Normal 2 2 2" xfId="40"/>
    <cellStyle name="Normal 2 2 2 2" xfId="41"/>
    <cellStyle name="Normal 2 3" xfId="2"/>
    <cellStyle name="Normal 20" xfId="42"/>
    <cellStyle name="Normal 21" xfId="43"/>
    <cellStyle name="Normal 22" xfId="44"/>
    <cellStyle name="Normal 23" xfId="45"/>
    <cellStyle name="Normal 24" xfId="46"/>
    <cellStyle name="Normal 25" xfId="47"/>
    <cellStyle name="Normal 26" xfId="48"/>
    <cellStyle name="Normal 3" xfId="49"/>
    <cellStyle name="Normal 3 2" xfId="50"/>
    <cellStyle name="Normal 3 2 2" xfId="51"/>
    <cellStyle name="Normal 3 3" xfId="52"/>
    <cellStyle name="Normal 3 3 2" xfId="53"/>
    <cellStyle name="Normal 3 4" xfId="54"/>
    <cellStyle name="Normal 4" xfId="55"/>
    <cellStyle name="Normal 4 2" xfId="56"/>
    <cellStyle name="Normal 4 2 2" xfId="57"/>
    <cellStyle name="Normal 4 2 3" xfId="58"/>
    <cellStyle name="Normal 4 3" xfId="59"/>
    <cellStyle name="Normal 5" xfId="60"/>
    <cellStyle name="Normal 5 2" xfId="61"/>
    <cellStyle name="Normal 5 2 2" xfId="62"/>
    <cellStyle name="Normal 5 3" xfId="63"/>
    <cellStyle name="Normal 5 4" xfId="64"/>
    <cellStyle name="Normal 6" xfId="65"/>
    <cellStyle name="Normal 6 2" xfId="66"/>
    <cellStyle name="Normal 6 3" xfId="67"/>
    <cellStyle name="Normal 7" xfId="68"/>
    <cellStyle name="Normal 7 2" xfId="69"/>
    <cellStyle name="Normal 7 2 2" xfId="70"/>
    <cellStyle name="Normal 7 2 2 2" xfId="71"/>
    <cellStyle name="Normal 7 2 2 2 2" xfId="72"/>
    <cellStyle name="Normal 7 2 2 2 2 2" xfId="73"/>
    <cellStyle name="Normal 7 2 2 2 3" xfId="74"/>
    <cellStyle name="Normal 7 2 2 3" xfId="75"/>
    <cellStyle name="Normal 7 2 2 3 2" xfId="76"/>
    <cellStyle name="Normal 7 2 2 4" xfId="77"/>
    <cellStyle name="Normal 7 2 3" xfId="78"/>
    <cellStyle name="Normal 7 2 3 2" xfId="79"/>
    <cellStyle name="Normal 7 2 3 2 2" xfId="80"/>
    <cellStyle name="Normal 7 2 3 3" xfId="81"/>
    <cellStyle name="Normal 7 2 4" xfId="82"/>
    <cellStyle name="Normal 7 2 4 2" xfId="83"/>
    <cellStyle name="Normal 7 2 5" xfId="84"/>
    <cellStyle name="Normal 7 3" xfId="85"/>
    <cellStyle name="Normal 7 3 2" xfId="86"/>
    <cellStyle name="Normal 7 3 2 2" xfId="87"/>
    <cellStyle name="Normal 7 3 2 2 2" xfId="88"/>
    <cellStyle name="Normal 7 3 2 3" xfId="89"/>
    <cellStyle name="Normal 7 3 3" xfId="90"/>
    <cellStyle name="Normal 7 3 3 2" xfId="91"/>
    <cellStyle name="Normal 7 3 4" xfId="92"/>
    <cellStyle name="Normal 7 4" xfId="93"/>
    <cellStyle name="Normal 7 4 2" xfId="94"/>
    <cellStyle name="Normal 7 4 2 2" xfId="95"/>
    <cellStyle name="Normal 7 4 3" xfId="96"/>
    <cellStyle name="Normal 7 5" xfId="97"/>
    <cellStyle name="Normal 7 6" xfId="98"/>
    <cellStyle name="Normal 7 6 2" xfId="99"/>
    <cellStyle name="Normal 7 7" xfId="100"/>
    <cellStyle name="Normal 8" xfId="101"/>
    <cellStyle name="Normal 8 2" xfId="102"/>
    <cellStyle name="Normal 8 2 2" xfId="103"/>
    <cellStyle name="Normal 8 2 2 2" xfId="104"/>
    <cellStyle name="Normal 8 2 3" xfId="105"/>
    <cellStyle name="Normal 8 3" xfId="106"/>
    <cellStyle name="Normal 9" xfId="10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4:EX850"/>
  <sheetViews>
    <sheetView zoomScaleNormal="100" workbookViewId="0">
      <selection activeCell="G19" sqref="G19"/>
    </sheetView>
  </sheetViews>
  <sheetFormatPr defaultColWidth="10.625" defaultRowHeight="16.5" x14ac:dyDescent="0.2"/>
  <cols>
    <col min="1" max="1" width="5" style="2" customWidth="1"/>
    <col min="2" max="2" width="9.75" style="2" bestFit="1" customWidth="1"/>
    <col min="3" max="3" width="8.5" style="2" bestFit="1" customWidth="1"/>
    <col min="4" max="4" width="8.375" style="2" customWidth="1"/>
    <col min="5" max="5" width="3.125" style="2" bestFit="1" customWidth="1"/>
    <col min="6" max="6" width="3.75" style="2" bestFit="1" customWidth="1"/>
    <col min="7" max="7" width="60.375" style="4" customWidth="1"/>
    <col min="8" max="8" width="14.125" style="180" customWidth="1"/>
    <col min="9" max="9" width="14.125" style="6" customWidth="1"/>
    <col min="10" max="10" width="14.125" style="5" customWidth="1"/>
    <col min="11" max="11" width="11.125" style="7" customWidth="1"/>
    <col min="12" max="12" width="12.875" style="5" customWidth="1"/>
    <col min="13" max="13" width="14.125" style="5" customWidth="1"/>
    <col min="14" max="14" width="14.125" style="180" customWidth="1"/>
    <col min="15" max="15" width="14.125" style="5" customWidth="1"/>
    <col min="16" max="16" width="15.125" style="8" customWidth="1"/>
    <col min="17" max="17" width="22.75" style="9" customWidth="1"/>
    <col min="18" max="16384" width="10.625" style="12"/>
  </cols>
  <sheetData>
    <row r="4" spans="1:154" ht="18" x14ac:dyDescent="0.2">
      <c r="A4" s="1" t="s">
        <v>0</v>
      </c>
      <c r="C4" s="1" t="s">
        <v>433</v>
      </c>
      <c r="D4" s="206"/>
      <c r="E4" s="179"/>
      <c r="F4" s="179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</row>
    <row r="5" spans="1:154" ht="18.75" thickBot="1" x14ac:dyDescent="0.25">
      <c r="A5" s="3"/>
      <c r="B5" s="3"/>
      <c r="C5" s="3"/>
      <c r="D5" s="3"/>
      <c r="E5" s="3"/>
      <c r="F5" s="3"/>
      <c r="G5" s="387" t="s">
        <v>432</v>
      </c>
      <c r="H5" s="387"/>
      <c r="I5" s="387"/>
      <c r="J5" s="387"/>
      <c r="K5" s="387"/>
      <c r="L5" s="387"/>
      <c r="M5" s="388"/>
      <c r="N5" s="387"/>
      <c r="O5" s="10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</row>
    <row r="6" spans="1:154" thickBot="1" x14ac:dyDescent="0.25">
      <c r="A6" s="389" t="s">
        <v>1</v>
      </c>
      <c r="B6" s="391" t="s">
        <v>2</v>
      </c>
      <c r="C6" s="391" t="s">
        <v>3</v>
      </c>
      <c r="D6" s="391" t="s">
        <v>4</v>
      </c>
      <c r="E6" s="391" t="s">
        <v>5</v>
      </c>
      <c r="F6" s="391" t="s">
        <v>6</v>
      </c>
      <c r="G6" s="393" t="s">
        <v>7</v>
      </c>
      <c r="H6" s="395" t="s">
        <v>8</v>
      </c>
      <c r="I6" s="396"/>
      <c r="J6" s="396"/>
      <c r="K6" s="397"/>
      <c r="L6" s="410" t="s">
        <v>9</v>
      </c>
      <c r="M6" s="411"/>
      <c r="N6" s="411"/>
      <c r="O6" s="412"/>
      <c r="P6" s="398" t="s">
        <v>10</v>
      </c>
      <c r="Q6" s="400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</row>
    <row r="7" spans="1:154" s="18" customFormat="1" ht="91.15" customHeight="1" thickBot="1" x14ac:dyDescent="0.3">
      <c r="A7" s="390"/>
      <c r="B7" s="392"/>
      <c r="C7" s="392"/>
      <c r="D7" s="392"/>
      <c r="E7" s="392"/>
      <c r="F7" s="392"/>
      <c r="G7" s="394"/>
      <c r="H7" s="181" t="s">
        <v>11</v>
      </c>
      <c r="I7" s="13" t="s">
        <v>12</v>
      </c>
      <c r="J7" s="14" t="s">
        <v>13</v>
      </c>
      <c r="K7" s="15" t="s">
        <v>14</v>
      </c>
      <c r="L7" s="16" t="s">
        <v>15</v>
      </c>
      <c r="M7" s="14" t="s">
        <v>16</v>
      </c>
      <c r="N7" s="198" t="s">
        <v>17</v>
      </c>
      <c r="O7" s="103" t="s">
        <v>18</v>
      </c>
      <c r="P7" s="399"/>
      <c r="Q7" s="401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15.75" thickBot="1" x14ac:dyDescent="0.25">
      <c r="A8" s="19"/>
      <c r="B8" s="20"/>
      <c r="C8" s="20"/>
      <c r="D8" s="20"/>
      <c r="E8" s="20"/>
      <c r="F8" s="20"/>
      <c r="G8" s="21">
        <v>1</v>
      </c>
      <c r="H8" s="182">
        <v>2</v>
      </c>
      <c r="I8" s="22">
        <v>3</v>
      </c>
      <c r="J8" s="23">
        <v>4</v>
      </c>
      <c r="K8" s="24" t="s">
        <v>19</v>
      </c>
      <c r="L8" s="170">
        <v>6</v>
      </c>
      <c r="M8" s="23">
        <v>7</v>
      </c>
      <c r="N8" s="199">
        <v>8</v>
      </c>
      <c r="O8" s="104" t="s">
        <v>20</v>
      </c>
      <c r="P8" s="25" t="s">
        <v>21</v>
      </c>
      <c r="Q8" s="26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</row>
    <row r="9" spans="1:154" ht="18.75" thickBot="1" x14ac:dyDescent="0.25">
      <c r="A9" s="28"/>
      <c r="B9" s="29" t="s">
        <v>23</v>
      </c>
      <c r="C9" s="29"/>
      <c r="D9" s="29"/>
      <c r="E9" s="29"/>
      <c r="F9" s="29"/>
      <c r="G9" s="30" t="s">
        <v>24</v>
      </c>
      <c r="H9" s="183">
        <f>+H10+H54</f>
        <v>0</v>
      </c>
      <c r="I9" s="105">
        <f>+I10+I54</f>
        <v>0</v>
      </c>
      <c r="J9" s="106"/>
      <c r="K9" s="107" t="s">
        <v>25</v>
      </c>
      <c r="L9" s="108">
        <f>+L10+L54</f>
        <v>0</v>
      </c>
      <c r="M9" s="106">
        <f>+M10+M54</f>
        <v>0</v>
      </c>
      <c r="N9" s="200">
        <f>+N10+N54</f>
        <v>1382016.82</v>
      </c>
      <c r="O9" s="109">
        <f>+O10+O54</f>
        <v>1382016.82</v>
      </c>
      <c r="P9" s="110">
        <f>+P10+P34</f>
        <v>-1382016.82</v>
      </c>
      <c r="Q9" s="11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</row>
    <row r="10" spans="1:154" ht="15" customHeight="1" x14ac:dyDescent="0.2">
      <c r="A10" s="161" t="s">
        <v>387</v>
      </c>
      <c r="B10" s="162"/>
      <c r="C10" s="162"/>
      <c r="D10" s="162"/>
      <c r="E10" s="162"/>
      <c r="F10" s="162"/>
      <c r="G10" s="163" t="s">
        <v>388</v>
      </c>
      <c r="H10" s="184">
        <f>H12+H13+H25+H11+H34+H41+H52+H36+H58</f>
        <v>0</v>
      </c>
      <c r="I10" s="153">
        <f>I12+I13+I25+I11+I41+I52+I36+I58</f>
        <v>0</v>
      </c>
      <c r="J10" s="154">
        <f>H10-I10</f>
        <v>0</v>
      </c>
      <c r="K10" s="155" t="e">
        <f>I10/H10*100</f>
        <v>#DIV/0!</v>
      </c>
      <c r="L10" s="153">
        <f>L12+L13+L25+L11+L41+L52+L36+L58</f>
        <v>0</v>
      </c>
      <c r="M10" s="153">
        <f>M12+M13+M25+M11+M41+M52+M36+M58</f>
        <v>0</v>
      </c>
      <c r="N10" s="184">
        <f>N12+N13+N25+N11+N41+N52+N36+N58</f>
        <v>1382016.82</v>
      </c>
      <c r="O10" s="153">
        <f>O12+O13+O25+O11+O41+O52+O36+O58</f>
        <v>1382016.82</v>
      </c>
      <c r="P10" s="156">
        <f>L10-O10</f>
        <v>-1382016.82</v>
      </c>
      <c r="Q10" s="155" t="e">
        <f>ROUND(O10/L10*100,2)</f>
        <v>#DIV/0!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</row>
    <row r="11" spans="1:154" ht="27" customHeight="1" x14ac:dyDescent="0.2">
      <c r="A11" s="36">
        <v>1600</v>
      </c>
      <c r="B11" s="37"/>
      <c r="C11" s="37"/>
      <c r="D11" s="37"/>
      <c r="E11" s="37"/>
      <c r="F11" s="37"/>
      <c r="G11" s="41" t="s">
        <v>26</v>
      </c>
      <c r="H11" s="185">
        <f>H12</f>
        <v>0</v>
      </c>
      <c r="I11" s="32">
        <f>I12</f>
        <v>0</v>
      </c>
      <c r="J11" s="33">
        <f t="shared" ref="J11:J65" si="0">H11-I11</f>
        <v>0</v>
      </c>
      <c r="K11" s="35" t="e">
        <f t="shared" ref="K11:K65" si="1">I11/H11*100</f>
        <v>#DIV/0!</v>
      </c>
      <c r="L11" s="32">
        <f>L12</f>
        <v>0</v>
      </c>
      <c r="M11" s="32">
        <f>M12</f>
        <v>0</v>
      </c>
      <c r="N11" s="185">
        <f>N12</f>
        <v>0</v>
      </c>
      <c r="O11" s="98">
        <f>+M11+N11</f>
        <v>0</v>
      </c>
      <c r="P11" s="34">
        <f t="shared" ref="P11:P65" si="2">L11-O11</f>
        <v>0</v>
      </c>
      <c r="Q11" s="35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</row>
    <row r="12" spans="1:154" ht="15" customHeight="1" x14ac:dyDescent="0.2">
      <c r="A12" s="36"/>
      <c r="B12" s="164" t="s">
        <v>405</v>
      </c>
      <c r="C12" s="37"/>
      <c r="D12" s="37"/>
      <c r="E12" s="37"/>
      <c r="F12" s="37"/>
      <c r="G12" s="41" t="s">
        <v>28</v>
      </c>
      <c r="H12" s="185">
        <v>0</v>
      </c>
      <c r="I12" s="32">
        <v>0</v>
      </c>
      <c r="J12" s="33">
        <f t="shared" si="0"/>
        <v>0</v>
      </c>
      <c r="K12" s="35" t="e">
        <f t="shared" si="1"/>
        <v>#DIV/0!</v>
      </c>
      <c r="L12" s="32">
        <v>0</v>
      </c>
      <c r="M12" s="32">
        <v>0</v>
      </c>
      <c r="N12" s="185">
        <v>0</v>
      </c>
      <c r="O12" s="67">
        <f>+M12+N12</f>
        <v>0</v>
      </c>
      <c r="P12" s="34">
        <f t="shared" si="2"/>
        <v>0</v>
      </c>
      <c r="Q12" s="35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</row>
    <row r="13" spans="1:154" ht="15" customHeight="1" x14ac:dyDescent="0.2">
      <c r="A13" s="36">
        <v>2000</v>
      </c>
      <c r="B13" s="37"/>
      <c r="C13" s="37"/>
      <c r="D13" s="37"/>
      <c r="E13" s="37"/>
      <c r="F13" s="37"/>
      <c r="G13" s="165" t="s">
        <v>29</v>
      </c>
      <c r="H13" s="185">
        <f>+H14+H19</f>
        <v>0</v>
      </c>
      <c r="I13" s="32">
        <f>+I14+I19</f>
        <v>0</v>
      </c>
      <c r="J13" s="33">
        <f t="shared" si="0"/>
        <v>0</v>
      </c>
      <c r="K13" s="35" t="e">
        <f t="shared" si="1"/>
        <v>#DIV/0!</v>
      </c>
      <c r="L13" s="32">
        <f>+L14+L19</f>
        <v>0</v>
      </c>
      <c r="M13" s="32">
        <f>+M14+M19</f>
        <v>0</v>
      </c>
      <c r="N13" s="185">
        <f>+N14+N19</f>
        <v>1379185.58</v>
      </c>
      <c r="O13" s="98">
        <f>+O14+O19</f>
        <v>1379185.58</v>
      </c>
      <c r="P13" s="34">
        <f t="shared" si="2"/>
        <v>-1379185.58</v>
      </c>
      <c r="Q13" s="35" t="e">
        <f t="shared" si="3"/>
        <v>#DIV/0!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</row>
    <row r="14" spans="1:154" ht="15" customHeight="1" x14ac:dyDescent="0.2">
      <c r="A14" s="36">
        <v>2000</v>
      </c>
      <c r="B14" s="37"/>
      <c r="C14" s="37"/>
      <c r="D14" s="37"/>
      <c r="E14" s="37"/>
      <c r="F14" s="37"/>
      <c r="G14" s="165" t="s">
        <v>30</v>
      </c>
      <c r="H14" s="185">
        <f>+H15+H16+H17+H18</f>
        <v>0</v>
      </c>
      <c r="I14" s="32">
        <f>+I15+I16+I17+I18</f>
        <v>0</v>
      </c>
      <c r="J14" s="33">
        <f t="shared" si="0"/>
        <v>0</v>
      </c>
      <c r="K14" s="35" t="e">
        <f t="shared" si="1"/>
        <v>#DIV/0!</v>
      </c>
      <c r="L14" s="32">
        <f>+L15+L16+L17+L18</f>
        <v>0</v>
      </c>
      <c r="M14" s="32">
        <f>+M15+M16+M17+M18</f>
        <v>0</v>
      </c>
      <c r="N14" s="185">
        <f>+N15+N16+N17+N18</f>
        <v>1374192.58</v>
      </c>
      <c r="O14" s="98">
        <f>+O15+O16+O17+O18</f>
        <v>1374192.58</v>
      </c>
      <c r="P14" s="34">
        <f t="shared" si="2"/>
        <v>-1374192.58</v>
      </c>
      <c r="Q14" s="35" t="e">
        <f t="shared" si="3"/>
        <v>#DIV/0!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</row>
    <row r="15" spans="1:154" s="45" customFormat="1" ht="15" customHeight="1" x14ac:dyDescent="0.25">
      <c r="A15" s="36"/>
      <c r="B15" s="47" t="s">
        <v>375</v>
      </c>
      <c r="C15" s="47" t="s">
        <v>374</v>
      </c>
      <c r="D15" s="37"/>
      <c r="E15" s="37"/>
      <c r="F15" s="37"/>
      <c r="G15" s="41" t="s">
        <v>32</v>
      </c>
      <c r="H15" s="185"/>
      <c r="I15" s="32"/>
      <c r="J15" s="33">
        <f t="shared" si="0"/>
        <v>0</v>
      </c>
      <c r="K15" s="35" t="e">
        <f t="shared" si="1"/>
        <v>#DIV/0!</v>
      </c>
      <c r="L15" s="32"/>
      <c r="M15" s="32"/>
      <c r="N15" s="185">
        <v>5086</v>
      </c>
      <c r="O15" s="98">
        <f>+M15+N15</f>
        <v>5086</v>
      </c>
      <c r="P15" s="34">
        <f t="shared" si="2"/>
        <v>-5086</v>
      </c>
      <c r="Q15" s="35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5" customHeight="1" x14ac:dyDescent="0.2">
      <c r="A16" s="46"/>
      <c r="B16" s="47" t="s">
        <v>376</v>
      </c>
      <c r="C16" s="47"/>
      <c r="D16" s="47"/>
      <c r="E16" s="47"/>
      <c r="F16" s="47"/>
      <c r="G16" s="41" t="s">
        <v>35</v>
      </c>
      <c r="H16" s="185"/>
      <c r="I16" s="32"/>
      <c r="J16" s="33">
        <f t="shared" si="0"/>
        <v>0</v>
      </c>
      <c r="K16" s="35" t="e">
        <f t="shared" si="1"/>
        <v>#DIV/0!</v>
      </c>
      <c r="L16" s="32"/>
      <c r="M16" s="32"/>
      <c r="N16" s="185">
        <v>231</v>
      </c>
      <c r="O16" s="67">
        <f>+M16+N16</f>
        <v>231</v>
      </c>
      <c r="P16" s="34">
        <f t="shared" si="2"/>
        <v>-231</v>
      </c>
      <c r="Q16" s="35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</row>
    <row r="17" spans="1:154" ht="15" customHeight="1" x14ac:dyDescent="0.2">
      <c r="A17" s="46"/>
      <c r="B17" s="47" t="s">
        <v>377</v>
      </c>
      <c r="C17" s="47"/>
      <c r="D17" s="47"/>
      <c r="E17" s="47"/>
      <c r="F17" s="47"/>
      <c r="G17" s="41" t="s">
        <v>378</v>
      </c>
      <c r="H17" s="185"/>
      <c r="I17" s="32"/>
      <c r="J17" s="33">
        <f t="shared" si="0"/>
        <v>0</v>
      </c>
      <c r="K17" s="35" t="e">
        <f t="shared" si="1"/>
        <v>#DIV/0!</v>
      </c>
      <c r="L17" s="32"/>
      <c r="M17" s="32"/>
      <c r="N17" s="185">
        <v>1018483.36</v>
      </c>
      <c r="O17" s="67">
        <f>+M17+N17</f>
        <v>1018483.36</v>
      </c>
      <c r="P17" s="34">
        <f t="shared" si="2"/>
        <v>-1018483.36</v>
      </c>
      <c r="Q17" s="35" t="e">
        <f t="shared" si="3"/>
        <v>#DIV/0!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</row>
    <row r="18" spans="1:154" ht="27" customHeight="1" x14ac:dyDescent="0.2">
      <c r="A18" s="46"/>
      <c r="B18" s="47" t="s">
        <v>379</v>
      </c>
      <c r="C18" s="47"/>
      <c r="D18" s="47"/>
      <c r="E18" s="47"/>
      <c r="F18" s="47"/>
      <c r="G18" s="41" t="s">
        <v>36</v>
      </c>
      <c r="H18" s="185"/>
      <c r="I18" s="32"/>
      <c r="J18" s="33">
        <f t="shared" si="0"/>
        <v>0</v>
      </c>
      <c r="K18" s="35" t="e">
        <f t="shared" si="1"/>
        <v>#DIV/0!</v>
      </c>
      <c r="L18" s="32"/>
      <c r="M18" s="32"/>
      <c r="N18" s="185">
        <v>350392.22</v>
      </c>
      <c r="O18" s="67">
        <f>+M18+N18</f>
        <v>350392.22</v>
      </c>
      <c r="P18" s="34">
        <f t="shared" si="2"/>
        <v>-350392.22</v>
      </c>
      <c r="Q18" s="35" t="e">
        <f t="shared" si="3"/>
        <v>#DIV/0!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</row>
    <row r="19" spans="1:154" ht="15" customHeight="1" x14ac:dyDescent="0.2">
      <c r="A19" s="36">
        <v>2100</v>
      </c>
      <c r="B19" s="37"/>
      <c r="C19" s="37"/>
      <c r="D19" s="37"/>
      <c r="E19" s="37"/>
      <c r="F19" s="37"/>
      <c r="G19" s="50" t="s">
        <v>37</v>
      </c>
      <c r="H19" s="185">
        <f>H20+H23+H24</f>
        <v>0</v>
      </c>
      <c r="I19" s="32">
        <f>I20+I23+I24</f>
        <v>0</v>
      </c>
      <c r="J19" s="33">
        <f t="shared" si="0"/>
        <v>0</v>
      </c>
      <c r="K19" s="35" t="e">
        <f t="shared" si="1"/>
        <v>#DIV/0!</v>
      </c>
      <c r="L19" s="32">
        <f>L20+L23+L24</f>
        <v>0</v>
      </c>
      <c r="M19" s="32">
        <f>M20+M23+M24</f>
        <v>0</v>
      </c>
      <c r="N19" s="185">
        <f>N20+N23+N24</f>
        <v>4993</v>
      </c>
      <c r="O19" s="32">
        <f>O20+O23+O24</f>
        <v>4993</v>
      </c>
      <c r="P19" s="34">
        <f t="shared" si="2"/>
        <v>-4993</v>
      </c>
      <c r="Q19" s="35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</row>
    <row r="20" spans="1:154" s="45" customFormat="1" ht="15" customHeight="1" x14ac:dyDescent="0.25">
      <c r="A20" s="36"/>
      <c r="B20" s="47" t="s">
        <v>380</v>
      </c>
      <c r="C20" s="37"/>
      <c r="D20" s="37"/>
      <c r="E20" s="37"/>
      <c r="F20" s="37"/>
      <c r="G20" s="166" t="s">
        <v>38</v>
      </c>
      <c r="H20" s="185">
        <f>+H21+H22</f>
        <v>0</v>
      </c>
      <c r="I20" s="32">
        <f>+I21+I22</f>
        <v>0</v>
      </c>
      <c r="J20" s="33">
        <f t="shared" si="0"/>
        <v>0</v>
      </c>
      <c r="K20" s="35" t="e">
        <f t="shared" si="1"/>
        <v>#DIV/0!</v>
      </c>
      <c r="L20" s="32">
        <f>+L21+L22</f>
        <v>0</v>
      </c>
      <c r="M20" s="32">
        <f>+M21+M22</f>
        <v>0</v>
      </c>
      <c r="N20" s="185">
        <f>+N21+N22</f>
        <v>4993</v>
      </c>
      <c r="O20" s="32">
        <f>+O21+O22</f>
        <v>4993</v>
      </c>
      <c r="P20" s="34">
        <f t="shared" si="2"/>
        <v>-4993</v>
      </c>
      <c r="Q20" s="35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5" customHeight="1" x14ac:dyDescent="0.2">
      <c r="A21" s="46"/>
      <c r="B21" s="47"/>
      <c r="C21" s="47" t="s">
        <v>381</v>
      </c>
      <c r="D21" s="47"/>
      <c r="E21" s="47"/>
      <c r="F21" s="47"/>
      <c r="G21" s="166" t="s">
        <v>246</v>
      </c>
      <c r="H21" s="185"/>
      <c r="I21" s="32"/>
      <c r="J21" s="33">
        <f t="shared" si="0"/>
        <v>0</v>
      </c>
      <c r="K21" s="35" t="e">
        <f t="shared" si="1"/>
        <v>#DIV/0!</v>
      </c>
      <c r="L21" s="32"/>
      <c r="M21" s="32"/>
      <c r="N21" s="185">
        <v>4993</v>
      </c>
      <c r="O21" s="67">
        <f>+M21+N21</f>
        <v>4993</v>
      </c>
      <c r="P21" s="34">
        <f t="shared" si="2"/>
        <v>-4993</v>
      </c>
      <c r="Q21" s="35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</row>
    <row r="22" spans="1:154" ht="15" customHeight="1" x14ac:dyDescent="0.2">
      <c r="A22" s="46"/>
      <c r="B22" s="47"/>
      <c r="C22" s="47" t="s">
        <v>382</v>
      </c>
      <c r="D22" s="47"/>
      <c r="E22" s="47"/>
      <c r="F22" s="47"/>
      <c r="G22" s="166" t="s">
        <v>247</v>
      </c>
      <c r="H22" s="185"/>
      <c r="I22" s="32"/>
      <c r="J22" s="33">
        <f t="shared" si="0"/>
        <v>0</v>
      </c>
      <c r="K22" s="35" t="e">
        <f t="shared" si="1"/>
        <v>#DIV/0!</v>
      </c>
      <c r="L22" s="32"/>
      <c r="M22" s="32"/>
      <c r="N22" s="185"/>
      <c r="O22" s="67">
        <f>+M22+N22</f>
        <v>0</v>
      </c>
      <c r="P22" s="34">
        <f t="shared" si="2"/>
        <v>0</v>
      </c>
      <c r="Q22" s="35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</row>
    <row r="23" spans="1:154" ht="39" customHeight="1" x14ac:dyDescent="0.2">
      <c r="A23" s="46"/>
      <c r="B23" s="167" t="s">
        <v>383</v>
      </c>
      <c r="C23" s="167"/>
      <c r="D23" s="47"/>
      <c r="E23" s="47"/>
      <c r="F23" s="47"/>
      <c r="G23" s="41" t="s">
        <v>40</v>
      </c>
      <c r="H23" s="185">
        <v>0</v>
      </c>
      <c r="I23" s="32">
        <v>0</v>
      </c>
      <c r="J23" s="33">
        <f t="shared" si="0"/>
        <v>0</v>
      </c>
      <c r="K23" s="35" t="e">
        <f t="shared" si="1"/>
        <v>#DIV/0!</v>
      </c>
      <c r="L23" s="32">
        <v>0</v>
      </c>
      <c r="M23" s="32">
        <v>0</v>
      </c>
      <c r="N23" s="185">
        <v>0</v>
      </c>
      <c r="O23" s="67">
        <f>+M23+N23</f>
        <v>0</v>
      </c>
      <c r="P23" s="34">
        <f t="shared" si="2"/>
        <v>0</v>
      </c>
      <c r="Q23" s="35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</row>
    <row r="24" spans="1:154" ht="39" customHeight="1" x14ac:dyDescent="0.2">
      <c r="A24" s="46"/>
      <c r="B24" s="167" t="s">
        <v>384</v>
      </c>
      <c r="C24" s="167"/>
      <c r="D24" s="47"/>
      <c r="E24" s="47"/>
      <c r="F24" s="47"/>
      <c r="G24" s="41" t="s">
        <v>414</v>
      </c>
      <c r="H24" s="185">
        <v>0</v>
      </c>
      <c r="I24" s="32">
        <v>0</v>
      </c>
      <c r="J24" s="33">
        <f t="shared" si="0"/>
        <v>0</v>
      </c>
      <c r="K24" s="35" t="e">
        <f t="shared" si="1"/>
        <v>#DIV/0!</v>
      </c>
      <c r="L24" s="32">
        <v>0</v>
      </c>
      <c r="M24" s="32">
        <v>0</v>
      </c>
      <c r="N24" s="185">
        <v>0</v>
      </c>
      <c r="O24" s="67">
        <f>+M24+N24</f>
        <v>0</v>
      </c>
      <c r="P24" s="34">
        <f t="shared" si="2"/>
        <v>0</v>
      </c>
      <c r="Q24" s="35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</row>
    <row r="25" spans="1:154" ht="15" customHeight="1" x14ac:dyDescent="0.2">
      <c r="A25" s="36"/>
      <c r="B25" s="37"/>
      <c r="C25" s="37"/>
      <c r="D25" s="37"/>
      <c r="E25" s="37"/>
      <c r="F25" s="37"/>
      <c r="G25" s="165" t="s">
        <v>41</v>
      </c>
      <c r="H25" s="185">
        <f>+H26+H30</f>
        <v>0</v>
      </c>
      <c r="I25" s="32">
        <f>+I26+I30</f>
        <v>0</v>
      </c>
      <c r="J25" s="33">
        <f t="shared" si="0"/>
        <v>0</v>
      </c>
      <c r="K25" s="35" t="e">
        <f t="shared" si="1"/>
        <v>#DIV/0!</v>
      </c>
      <c r="L25" s="32">
        <f>+L26+L30</f>
        <v>0</v>
      </c>
      <c r="M25" s="32">
        <f>+M26+M30</f>
        <v>0</v>
      </c>
      <c r="N25" s="185">
        <f>+N26+N30</f>
        <v>2831.24</v>
      </c>
      <c r="O25" s="98">
        <f>+O26+O30</f>
        <v>2831.24</v>
      </c>
      <c r="P25" s="34">
        <f t="shared" si="2"/>
        <v>-2831.24</v>
      </c>
      <c r="Q25" s="35" t="e">
        <f t="shared" si="3"/>
        <v>#DIV/0!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</row>
    <row r="26" spans="1:154" ht="15" customHeight="1" x14ac:dyDescent="0.2">
      <c r="A26" s="36">
        <v>3000</v>
      </c>
      <c r="B26" s="37"/>
      <c r="C26" s="37"/>
      <c r="D26" s="37"/>
      <c r="E26" s="37"/>
      <c r="F26" s="37"/>
      <c r="G26" s="165" t="s">
        <v>42</v>
      </c>
      <c r="H26" s="185">
        <f>+H27</f>
        <v>0</v>
      </c>
      <c r="I26" s="32">
        <f>+I27</f>
        <v>0</v>
      </c>
      <c r="J26" s="33">
        <f t="shared" si="0"/>
        <v>0</v>
      </c>
      <c r="K26" s="35" t="e">
        <f t="shared" si="1"/>
        <v>#DIV/0!</v>
      </c>
      <c r="L26" s="32">
        <f>+L27</f>
        <v>0</v>
      </c>
      <c r="M26" s="32">
        <f>+M27</f>
        <v>0</v>
      </c>
      <c r="N26" s="185">
        <f>+N27</f>
        <v>0</v>
      </c>
      <c r="O26" s="98">
        <f>+O27</f>
        <v>0</v>
      </c>
      <c r="P26" s="34">
        <f t="shared" si="2"/>
        <v>0</v>
      </c>
      <c r="Q26" s="35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</row>
    <row r="27" spans="1:154" ht="15" customHeight="1" x14ac:dyDescent="0.2">
      <c r="A27" s="36">
        <v>3100</v>
      </c>
      <c r="B27" s="37"/>
      <c r="C27" s="37"/>
      <c r="D27" s="37"/>
      <c r="E27" s="37"/>
      <c r="F27" s="37"/>
      <c r="G27" s="165" t="s">
        <v>43</v>
      </c>
      <c r="H27" s="185">
        <f>+H28+H29</f>
        <v>0</v>
      </c>
      <c r="I27" s="32">
        <f>+I28+I29</f>
        <v>0</v>
      </c>
      <c r="J27" s="33">
        <f t="shared" si="0"/>
        <v>0</v>
      </c>
      <c r="K27" s="35" t="e">
        <f t="shared" si="1"/>
        <v>#DIV/0!</v>
      </c>
      <c r="L27" s="32">
        <f>+L28+L29</f>
        <v>0</v>
      </c>
      <c r="M27" s="32">
        <f>+M28+M29</f>
        <v>0</v>
      </c>
      <c r="N27" s="185">
        <f>+N28+N29</f>
        <v>0</v>
      </c>
      <c r="O27" s="98">
        <f>+O28+O29</f>
        <v>0</v>
      </c>
      <c r="P27" s="34">
        <f t="shared" si="2"/>
        <v>0</v>
      </c>
      <c r="Q27" s="35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</row>
    <row r="28" spans="1:154" ht="15" customHeight="1" x14ac:dyDescent="0.2">
      <c r="A28" s="46"/>
      <c r="B28" s="47" t="s">
        <v>385</v>
      </c>
      <c r="C28" s="47"/>
      <c r="D28" s="47"/>
      <c r="E28" s="47"/>
      <c r="F28" s="47"/>
      <c r="G28" s="41" t="s">
        <v>45</v>
      </c>
      <c r="H28" s="185">
        <v>0</v>
      </c>
      <c r="I28" s="32">
        <v>0</v>
      </c>
      <c r="J28" s="33">
        <f t="shared" si="0"/>
        <v>0</v>
      </c>
      <c r="K28" s="35" t="e">
        <f t="shared" si="1"/>
        <v>#DIV/0!</v>
      </c>
      <c r="L28" s="32">
        <v>0</v>
      </c>
      <c r="M28" s="32">
        <v>0</v>
      </c>
      <c r="N28" s="185">
        <v>0</v>
      </c>
      <c r="O28" s="67">
        <f>+M28+N28</f>
        <v>0</v>
      </c>
      <c r="P28" s="34">
        <f t="shared" si="2"/>
        <v>0</v>
      </c>
      <c r="Q28" s="35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</row>
    <row r="29" spans="1:154" ht="15" customHeight="1" x14ac:dyDescent="0.2">
      <c r="A29" s="46"/>
      <c r="B29" s="47" t="s">
        <v>386</v>
      </c>
      <c r="C29" s="47"/>
      <c r="D29" s="47"/>
      <c r="E29" s="47"/>
      <c r="F29" s="47"/>
      <c r="G29" s="41" t="s">
        <v>248</v>
      </c>
      <c r="H29" s="185">
        <v>0</v>
      </c>
      <c r="I29" s="32">
        <v>0</v>
      </c>
      <c r="J29" s="33">
        <f t="shared" si="0"/>
        <v>0</v>
      </c>
      <c r="K29" s="35" t="e">
        <f t="shared" si="1"/>
        <v>#DIV/0!</v>
      </c>
      <c r="L29" s="32">
        <v>0</v>
      </c>
      <c r="M29" s="32">
        <v>0</v>
      </c>
      <c r="N29" s="185">
        <v>0</v>
      </c>
      <c r="O29" s="67">
        <f>+M29+N29</f>
        <v>0</v>
      </c>
      <c r="P29" s="34">
        <f t="shared" si="2"/>
        <v>0</v>
      </c>
      <c r="Q29" s="35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</row>
    <row r="30" spans="1:154" ht="15" customHeight="1" x14ac:dyDescent="0.2">
      <c r="A30" s="36">
        <v>3300</v>
      </c>
      <c r="B30" s="37"/>
      <c r="C30" s="37"/>
      <c r="D30" s="37"/>
      <c r="E30" s="37"/>
      <c r="F30" s="37"/>
      <c r="G30" s="50" t="s">
        <v>46</v>
      </c>
      <c r="H30" s="185">
        <f>+H31</f>
        <v>0</v>
      </c>
      <c r="I30" s="32">
        <f>+I31</f>
        <v>0</v>
      </c>
      <c r="J30" s="33">
        <f t="shared" si="0"/>
        <v>0</v>
      </c>
      <c r="K30" s="35" t="e">
        <f t="shared" si="1"/>
        <v>#DIV/0!</v>
      </c>
      <c r="L30" s="32">
        <f>+L31</f>
        <v>0</v>
      </c>
      <c r="M30" s="32">
        <f>+M31</f>
        <v>0</v>
      </c>
      <c r="N30" s="185">
        <f>+N31</f>
        <v>2831.24</v>
      </c>
      <c r="O30" s="98">
        <f>+O31</f>
        <v>2831.24</v>
      </c>
      <c r="P30" s="34">
        <f t="shared" si="2"/>
        <v>-2831.24</v>
      </c>
      <c r="Q30" s="35" t="e">
        <f t="shared" si="3"/>
        <v>#DIV/0!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</row>
    <row r="31" spans="1:154" ht="15" customHeight="1" x14ac:dyDescent="0.2">
      <c r="A31" s="36">
        <v>3600</v>
      </c>
      <c r="B31" s="37"/>
      <c r="C31" s="37"/>
      <c r="D31" s="37"/>
      <c r="E31" s="37"/>
      <c r="F31" s="37"/>
      <c r="G31" s="50" t="s">
        <v>47</v>
      </c>
      <c r="H31" s="185">
        <f>+H33+H32</f>
        <v>0</v>
      </c>
      <c r="I31" s="32">
        <f>+I33+I32</f>
        <v>0</v>
      </c>
      <c r="J31" s="33">
        <f t="shared" si="0"/>
        <v>0</v>
      </c>
      <c r="K31" s="35" t="e">
        <f t="shared" si="1"/>
        <v>#DIV/0!</v>
      </c>
      <c r="L31" s="32">
        <f>+L33+L32</f>
        <v>0</v>
      </c>
      <c r="M31" s="32">
        <f>+M33+M32</f>
        <v>0</v>
      </c>
      <c r="N31" s="185">
        <f>+N33+N32</f>
        <v>2831.24</v>
      </c>
      <c r="O31" s="32">
        <f>+O33+O32</f>
        <v>2831.24</v>
      </c>
      <c r="P31" s="34">
        <f t="shared" si="2"/>
        <v>-2831.24</v>
      </c>
      <c r="Q31" s="35" t="e">
        <f t="shared" si="3"/>
        <v>#DIV/0!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</row>
    <row r="32" spans="1:154" ht="15" customHeight="1" x14ac:dyDescent="0.2">
      <c r="A32" s="46"/>
      <c r="B32" s="47" t="s">
        <v>389</v>
      </c>
      <c r="C32" s="47"/>
      <c r="D32" s="47"/>
      <c r="E32" s="47"/>
      <c r="F32" s="47"/>
      <c r="G32" s="51" t="s">
        <v>48</v>
      </c>
      <c r="H32" s="185">
        <v>0</v>
      </c>
      <c r="I32" s="32">
        <v>0</v>
      </c>
      <c r="J32" s="33">
        <f t="shared" si="0"/>
        <v>0</v>
      </c>
      <c r="K32" s="35" t="e">
        <f t="shared" si="1"/>
        <v>#DIV/0!</v>
      </c>
      <c r="L32" s="32">
        <v>0</v>
      </c>
      <c r="M32" s="32">
        <v>0</v>
      </c>
      <c r="N32" s="185">
        <v>0</v>
      </c>
      <c r="O32" s="67">
        <f>+M32+N32</f>
        <v>0</v>
      </c>
      <c r="P32" s="34">
        <f t="shared" si="2"/>
        <v>0</v>
      </c>
      <c r="Q32" s="35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</row>
    <row r="33" spans="1:154" ht="15" customHeight="1" x14ac:dyDescent="0.2">
      <c r="A33" s="46"/>
      <c r="B33" s="47" t="s">
        <v>390</v>
      </c>
      <c r="C33" s="47"/>
      <c r="D33" s="47"/>
      <c r="E33" s="47"/>
      <c r="F33" s="47"/>
      <c r="G33" s="51" t="s">
        <v>50</v>
      </c>
      <c r="H33" s="185">
        <v>0</v>
      </c>
      <c r="I33" s="32">
        <v>0</v>
      </c>
      <c r="J33" s="33">
        <f t="shared" si="0"/>
        <v>0</v>
      </c>
      <c r="K33" s="35" t="e">
        <f t="shared" si="1"/>
        <v>#DIV/0!</v>
      </c>
      <c r="L33" s="32">
        <v>0</v>
      </c>
      <c r="M33" s="32">
        <v>0</v>
      </c>
      <c r="N33" s="185">
        <v>2831.24</v>
      </c>
      <c r="O33" s="67">
        <f>+M33+N33</f>
        <v>2831.24</v>
      </c>
      <c r="P33" s="34">
        <f t="shared" si="2"/>
        <v>-2831.24</v>
      </c>
      <c r="Q33" s="35" t="e">
        <f t="shared" si="3"/>
        <v>#DIV/0!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</row>
    <row r="34" spans="1:154" ht="27" customHeight="1" x14ac:dyDescent="0.2">
      <c r="A34" s="36">
        <v>4000</v>
      </c>
      <c r="B34" s="37"/>
      <c r="C34" s="37"/>
      <c r="D34" s="37"/>
      <c r="E34" s="37"/>
      <c r="F34" s="37"/>
      <c r="G34" s="50" t="s">
        <v>51</v>
      </c>
      <c r="H34" s="185">
        <f>+H35</f>
        <v>0</v>
      </c>
      <c r="I34" s="32">
        <f>+I35</f>
        <v>0</v>
      </c>
      <c r="J34" s="33">
        <f t="shared" si="0"/>
        <v>0</v>
      </c>
      <c r="K34" s="35" t="e">
        <f t="shared" si="1"/>
        <v>#DIV/0!</v>
      </c>
      <c r="L34" s="32">
        <f>+L35</f>
        <v>0</v>
      </c>
      <c r="M34" s="32">
        <f>+M35</f>
        <v>0</v>
      </c>
      <c r="N34" s="185">
        <f>+N35</f>
        <v>0</v>
      </c>
      <c r="O34" s="98">
        <f>+O35</f>
        <v>0</v>
      </c>
      <c r="P34" s="34">
        <f t="shared" si="2"/>
        <v>0</v>
      </c>
      <c r="Q34" s="35" t="e">
        <f t="shared" si="3"/>
        <v>#DIV/0!</v>
      </c>
      <c r="R34" s="31"/>
      <c r="S34" s="31"/>
      <c r="T34" s="14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</row>
    <row r="35" spans="1:154" ht="29.45" customHeight="1" x14ac:dyDescent="0.2">
      <c r="A35" s="46"/>
      <c r="B35" s="47" t="s">
        <v>391</v>
      </c>
      <c r="C35" s="47"/>
      <c r="D35" s="47"/>
      <c r="E35" s="47"/>
      <c r="F35" s="47"/>
      <c r="G35" s="51" t="s">
        <v>250</v>
      </c>
      <c r="H35" s="185">
        <v>0</v>
      </c>
      <c r="I35" s="32">
        <v>0</v>
      </c>
      <c r="J35" s="33">
        <f t="shared" si="0"/>
        <v>0</v>
      </c>
      <c r="K35" s="35" t="e">
        <f t="shared" si="1"/>
        <v>#DIV/0!</v>
      </c>
      <c r="L35" s="32">
        <v>0</v>
      </c>
      <c r="M35" s="32">
        <v>0</v>
      </c>
      <c r="N35" s="185">
        <v>0</v>
      </c>
      <c r="O35" s="67">
        <f t="shared" ref="O35:O40" si="4">+M35+N35</f>
        <v>0</v>
      </c>
      <c r="P35" s="34">
        <f t="shared" si="2"/>
        <v>0</v>
      </c>
      <c r="Q35" s="35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</row>
    <row r="36" spans="1:154" ht="15" customHeight="1" x14ac:dyDescent="0.2">
      <c r="A36" s="36">
        <v>4200</v>
      </c>
      <c r="B36" s="47"/>
      <c r="C36" s="47"/>
      <c r="D36" s="47"/>
      <c r="E36" s="47"/>
      <c r="F36" s="47"/>
      <c r="G36" s="51" t="s">
        <v>52</v>
      </c>
      <c r="H36" s="185">
        <f t="shared" ref="H36:I37" si="5">H37</f>
        <v>0</v>
      </c>
      <c r="I36" s="32">
        <f t="shared" si="5"/>
        <v>0</v>
      </c>
      <c r="J36" s="33">
        <f t="shared" si="0"/>
        <v>0</v>
      </c>
      <c r="K36" s="35" t="e">
        <f t="shared" si="1"/>
        <v>#DIV/0!</v>
      </c>
      <c r="L36" s="32">
        <f t="shared" ref="L36:N37" si="6">L37</f>
        <v>0</v>
      </c>
      <c r="M36" s="32">
        <f t="shared" si="6"/>
        <v>0</v>
      </c>
      <c r="N36" s="185">
        <f t="shared" si="6"/>
        <v>0</v>
      </c>
      <c r="O36" s="67">
        <f t="shared" ref="O36:O37" si="7">O37</f>
        <v>0</v>
      </c>
      <c r="P36" s="34">
        <f t="shared" si="2"/>
        <v>0</v>
      </c>
      <c r="Q36" s="35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</row>
    <row r="37" spans="1:154" ht="15" customHeight="1" x14ac:dyDescent="0.2">
      <c r="A37" s="36">
        <v>4200</v>
      </c>
      <c r="B37" s="47"/>
      <c r="C37" s="47"/>
      <c r="D37" s="47"/>
      <c r="E37" s="47"/>
      <c r="F37" s="47"/>
      <c r="G37" s="51" t="s">
        <v>249</v>
      </c>
      <c r="H37" s="185">
        <f t="shared" si="5"/>
        <v>0</v>
      </c>
      <c r="I37" s="32">
        <f t="shared" si="5"/>
        <v>0</v>
      </c>
      <c r="J37" s="33">
        <f t="shared" si="0"/>
        <v>0</v>
      </c>
      <c r="K37" s="35" t="e">
        <f t="shared" si="1"/>
        <v>#DIV/0!</v>
      </c>
      <c r="L37" s="32">
        <f t="shared" si="6"/>
        <v>0</v>
      </c>
      <c r="M37" s="32">
        <f t="shared" si="6"/>
        <v>0</v>
      </c>
      <c r="N37" s="185">
        <f t="shared" si="6"/>
        <v>0</v>
      </c>
      <c r="O37" s="67">
        <f t="shared" si="7"/>
        <v>0</v>
      </c>
      <c r="P37" s="34">
        <f t="shared" si="2"/>
        <v>0</v>
      </c>
      <c r="Q37" s="35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</row>
    <row r="38" spans="1:154" ht="15" customHeight="1" x14ac:dyDescent="0.2">
      <c r="A38" s="36">
        <v>4200</v>
      </c>
      <c r="B38" s="47"/>
      <c r="C38" s="47"/>
      <c r="D38" s="47"/>
      <c r="E38" s="47"/>
      <c r="F38" s="47"/>
      <c r="G38" s="51" t="s">
        <v>53</v>
      </c>
      <c r="H38" s="185">
        <f>H39+H40</f>
        <v>0</v>
      </c>
      <c r="I38" s="32">
        <f>I39+I40</f>
        <v>0</v>
      </c>
      <c r="J38" s="33">
        <f t="shared" si="0"/>
        <v>0</v>
      </c>
      <c r="K38" s="35" t="e">
        <f t="shared" si="1"/>
        <v>#DIV/0!</v>
      </c>
      <c r="L38" s="32">
        <f>L39+L40</f>
        <v>0</v>
      </c>
      <c r="M38" s="32">
        <f>M39+M40</f>
        <v>0</v>
      </c>
      <c r="N38" s="185">
        <f>N39+N40</f>
        <v>0</v>
      </c>
      <c r="O38" s="32">
        <f>O39+O40</f>
        <v>0</v>
      </c>
      <c r="P38" s="34">
        <f t="shared" si="2"/>
        <v>0</v>
      </c>
      <c r="Q38" s="35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</row>
    <row r="39" spans="1:154" ht="15" customHeight="1" x14ac:dyDescent="0.2">
      <c r="A39" s="36"/>
      <c r="B39" s="47" t="s">
        <v>392</v>
      </c>
      <c r="C39" s="47"/>
      <c r="D39" s="47"/>
      <c r="E39" s="47"/>
      <c r="F39" s="47"/>
      <c r="G39" s="51" t="s">
        <v>54</v>
      </c>
      <c r="H39" s="185">
        <v>0</v>
      </c>
      <c r="I39" s="32">
        <v>0</v>
      </c>
      <c r="J39" s="33">
        <f t="shared" si="0"/>
        <v>0</v>
      </c>
      <c r="K39" s="35" t="e">
        <f t="shared" si="1"/>
        <v>#DIV/0!</v>
      </c>
      <c r="L39" s="32">
        <v>0</v>
      </c>
      <c r="M39" s="32">
        <v>0</v>
      </c>
      <c r="N39" s="185">
        <v>0</v>
      </c>
      <c r="O39" s="67">
        <f t="shared" si="4"/>
        <v>0</v>
      </c>
      <c r="P39" s="34">
        <f t="shared" si="2"/>
        <v>0</v>
      </c>
      <c r="Q39" s="35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</row>
    <row r="40" spans="1:154" ht="15" customHeight="1" x14ac:dyDescent="0.2">
      <c r="A40" s="36"/>
      <c r="B40" s="47" t="s">
        <v>396</v>
      </c>
      <c r="C40" s="47"/>
      <c r="D40" s="47"/>
      <c r="E40" s="47"/>
      <c r="F40" s="47"/>
      <c r="G40" s="51" t="s">
        <v>264</v>
      </c>
      <c r="H40" s="185"/>
      <c r="I40" s="32"/>
      <c r="J40" s="33">
        <f t="shared" si="0"/>
        <v>0</v>
      </c>
      <c r="K40" s="35"/>
      <c r="L40" s="32"/>
      <c r="M40" s="32"/>
      <c r="N40" s="185"/>
      <c r="O40" s="67">
        <f t="shared" si="4"/>
        <v>0</v>
      </c>
      <c r="P40" s="34"/>
      <c r="Q40" s="3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</row>
    <row r="41" spans="1:154" ht="25.9" customHeight="1" x14ac:dyDescent="0.2">
      <c r="A41" s="36">
        <v>4500</v>
      </c>
      <c r="B41" s="47"/>
      <c r="C41" s="47"/>
      <c r="D41" s="47"/>
      <c r="E41" s="47"/>
      <c r="F41" s="47"/>
      <c r="G41" s="50" t="s">
        <v>260</v>
      </c>
      <c r="H41" s="185">
        <f>H42+H44+H47+H48</f>
        <v>0</v>
      </c>
      <c r="I41" s="32">
        <f>I42+I44+I47+I48</f>
        <v>0</v>
      </c>
      <c r="J41" s="33">
        <f t="shared" si="0"/>
        <v>0</v>
      </c>
      <c r="K41" s="35" t="e">
        <f t="shared" si="1"/>
        <v>#DIV/0!</v>
      </c>
      <c r="L41" s="32">
        <f t="shared" ref="L41:O41" si="8">L42+L44+L47+L48</f>
        <v>0</v>
      </c>
      <c r="M41" s="32">
        <f t="shared" si="8"/>
        <v>0</v>
      </c>
      <c r="N41" s="185">
        <f t="shared" si="8"/>
        <v>0</v>
      </c>
      <c r="O41" s="32">
        <f t="shared" si="8"/>
        <v>0</v>
      </c>
      <c r="P41" s="34">
        <f t="shared" si="2"/>
        <v>0</v>
      </c>
      <c r="Q41" s="35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</row>
    <row r="42" spans="1:154" ht="15" customHeight="1" x14ac:dyDescent="0.2">
      <c r="A42" s="36"/>
      <c r="B42" s="47" t="s">
        <v>397</v>
      </c>
      <c r="C42" s="47"/>
      <c r="D42" s="47"/>
      <c r="E42" s="47"/>
      <c r="F42" s="47"/>
      <c r="G42" s="51" t="s">
        <v>254</v>
      </c>
      <c r="H42" s="185">
        <f>H43</f>
        <v>0</v>
      </c>
      <c r="I42" s="32">
        <f>I43</f>
        <v>0</v>
      </c>
      <c r="J42" s="33">
        <f t="shared" si="0"/>
        <v>0</v>
      </c>
      <c r="K42" s="35" t="e">
        <f t="shared" si="1"/>
        <v>#DIV/0!</v>
      </c>
      <c r="L42" s="32">
        <f>L43</f>
        <v>0</v>
      </c>
      <c r="M42" s="32">
        <f>M43</f>
        <v>0</v>
      </c>
      <c r="N42" s="185">
        <f>N43</f>
        <v>0</v>
      </c>
      <c r="O42" s="32">
        <f>O43</f>
        <v>0</v>
      </c>
      <c r="P42" s="34">
        <f t="shared" si="2"/>
        <v>0</v>
      </c>
      <c r="Q42" s="35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</row>
    <row r="43" spans="1:154" ht="15" customHeight="1" x14ac:dyDescent="0.2">
      <c r="A43" s="36"/>
      <c r="B43" s="47"/>
      <c r="C43" s="47" t="s">
        <v>393</v>
      </c>
      <c r="D43" s="47"/>
      <c r="E43" s="47"/>
      <c r="F43" s="47"/>
      <c r="G43" s="51" t="s">
        <v>261</v>
      </c>
      <c r="H43" s="185"/>
      <c r="I43" s="32"/>
      <c r="J43" s="33">
        <f t="shared" si="0"/>
        <v>0</v>
      </c>
      <c r="K43" s="35" t="e">
        <f t="shared" si="1"/>
        <v>#DIV/0!</v>
      </c>
      <c r="L43" s="32"/>
      <c r="M43" s="32"/>
      <c r="N43" s="185"/>
      <c r="O43" s="67">
        <f t="shared" ref="O43:O51" si="9">+M43+N43</f>
        <v>0</v>
      </c>
      <c r="P43" s="34">
        <f t="shared" si="2"/>
        <v>0</v>
      </c>
      <c r="Q43" s="35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</row>
    <row r="44" spans="1:154" ht="15" customHeight="1" x14ac:dyDescent="0.2">
      <c r="A44" s="36"/>
      <c r="B44" s="47" t="s">
        <v>398</v>
      </c>
      <c r="C44" s="47"/>
      <c r="D44" s="47"/>
      <c r="E44" s="47"/>
      <c r="F44" s="47"/>
      <c r="G44" s="51" t="s">
        <v>255</v>
      </c>
      <c r="H44" s="185">
        <f>H45+H46</f>
        <v>0</v>
      </c>
      <c r="I44" s="32">
        <f>I45+I46</f>
        <v>0</v>
      </c>
      <c r="J44" s="33">
        <f t="shared" si="0"/>
        <v>0</v>
      </c>
      <c r="K44" s="35" t="e">
        <f t="shared" si="1"/>
        <v>#DIV/0!</v>
      </c>
      <c r="L44" s="32">
        <f>L45+L46</f>
        <v>0</v>
      </c>
      <c r="M44" s="32">
        <f>M45+M46</f>
        <v>0</v>
      </c>
      <c r="N44" s="185">
        <f>N45+N46</f>
        <v>0</v>
      </c>
      <c r="O44" s="32">
        <f>O45+O46</f>
        <v>0</v>
      </c>
      <c r="P44" s="34">
        <f t="shared" si="2"/>
        <v>0</v>
      </c>
      <c r="Q44" s="35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</row>
    <row r="45" spans="1:154" ht="15" customHeight="1" x14ac:dyDescent="0.2">
      <c r="A45" s="36"/>
      <c r="B45" s="47"/>
      <c r="C45" s="47" t="s">
        <v>394</v>
      </c>
      <c r="D45" s="47"/>
      <c r="E45" s="47"/>
      <c r="F45" s="47"/>
      <c r="G45" s="51" t="s">
        <v>261</v>
      </c>
      <c r="H45" s="185"/>
      <c r="I45" s="32"/>
      <c r="J45" s="33">
        <f t="shared" si="0"/>
        <v>0</v>
      </c>
      <c r="K45" s="35" t="e">
        <f t="shared" si="1"/>
        <v>#DIV/0!</v>
      </c>
      <c r="L45" s="32"/>
      <c r="M45" s="32"/>
      <c r="N45" s="185"/>
      <c r="O45" s="67">
        <f t="shared" si="9"/>
        <v>0</v>
      </c>
      <c r="P45" s="34">
        <f t="shared" si="2"/>
        <v>0</v>
      </c>
      <c r="Q45" s="35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</row>
    <row r="46" spans="1:154" ht="15" customHeight="1" x14ac:dyDescent="0.2">
      <c r="A46" s="36"/>
      <c r="B46" s="47"/>
      <c r="C46" s="47" t="s">
        <v>395</v>
      </c>
      <c r="D46" s="47"/>
      <c r="E46" s="47"/>
      <c r="F46" s="47"/>
      <c r="G46" s="51" t="s">
        <v>262</v>
      </c>
      <c r="H46" s="185"/>
      <c r="I46" s="32"/>
      <c r="J46" s="33">
        <f t="shared" si="0"/>
        <v>0</v>
      </c>
      <c r="K46" s="35" t="e">
        <f t="shared" si="1"/>
        <v>#DIV/0!</v>
      </c>
      <c r="L46" s="32"/>
      <c r="M46" s="32"/>
      <c r="N46" s="185"/>
      <c r="O46" s="67">
        <f t="shared" si="9"/>
        <v>0</v>
      </c>
      <c r="P46" s="34">
        <f t="shared" si="2"/>
        <v>0</v>
      </c>
      <c r="Q46" s="35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</row>
    <row r="47" spans="1:154" ht="15" customHeight="1" x14ac:dyDescent="0.2">
      <c r="A47" s="46"/>
      <c r="B47" s="47" t="s">
        <v>399</v>
      </c>
      <c r="C47" s="47"/>
      <c r="D47" s="47"/>
      <c r="E47" s="47"/>
      <c r="F47" s="47"/>
      <c r="G47" s="51" t="s">
        <v>263</v>
      </c>
      <c r="H47" s="185"/>
      <c r="I47" s="32"/>
      <c r="J47" s="33">
        <f t="shared" si="0"/>
        <v>0</v>
      </c>
      <c r="K47" s="35" t="e">
        <f t="shared" si="1"/>
        <v>#DIV/0!</v>
      </c>
      <c r="L47" s="32"/>
      <c r="M47" s="32"/>
      <c r="N47" s="185"/>
      <c r="O47" s="67">
        <f t="shared" si="9"/>
        <v>0</v>
      </c>
      <c r="P47" s="34">
        <f t="shared" si="2"/>
        <v>0</v>
      </c>
      <c r="Q47" s="35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</row>
    <row r="48" spans="1:154" ht="15" customHeight="1" x14ac:dyDescent="0.2">
      <c r="A48" s="46"/>
      <c r="B48" s="47" t="s">
        <v>417</v>
      </c>
      <c r="C48" s="47"/>
      <c r="D48" s="47"/>
      <c r="E48" s="47"/>
      <c r="F48" s="47"/>
      <c r="G48" s="51" t="s">
        <v>418</v>
      </c>
      <c r="H48" s="185">
        <f>H49+H50+H51</f>
        <v>0</v>
      </c>
      <c r="I48" s="32">
        <f>I49+I50+I51</f>
        <v>0</v>
      </c>
      <c r="J48" s="33">
        <f t="shared" si="0"/>
        <v>0</v>
      </c>
      <c r="K48" s="35" t="e">
        <f t="shared" si="1"/>
        <v>#DIV/0!</v>
      </c>
      <c r="L48" s="32">
        <f>L49+L50+L51</f>
        <v>0</v>
      </c>
      <c r="M48" s="32">
        <f t="shared" ref="M48:O48" si="10">M49+M50+M51</f>
        <v>0</v>
      </c>
      <c r="N48" s="185">
        <f t="shared" si="10"/>
        <v>0</v>
      </c>
      <c r="O48" s="32">
        <f t="shared" si="10"/>
        <v>0</v>
      </c>
      <c r="P48" s="34">
        <f t="shared" si="2"/>
        <v>0</v>
      </c>
      <c r="Q48" s="35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</row>
    <row r="49" spans="1:154" ht="15" customHeight="1" x14ac:dyDescent="0.2">
      <c r="A49" s="46"/>
      <c r="B49" s="47"/>
      <c r="C49" s="47" t="s">
        <v>419</v>
      </c>
      <c r="D49" s="47"/>
      <c r="E49" s="47"/>
      <c r="F49" s="47"/>
      <c r="G49" s="51" t="s">
        <v>422</v>
      </c>
      <c r="H49" s="185"/>
      <c r="I49" s="32"/>
      <c r="J49" s="33">
        <f t="shared" si="0"/>
        <v>0</v>
      </c>
      <c r="K49" s="35" t="e">
        <f t="shared" si="1"/>
        <v>#DIV/0!</v>
      </c>
      <c r="L49" s="32"/>
      <c r="M49" s="32"/>
      <c r="N49" s="185"/>
      <c r="O49" s="67">
        <f t="shared" si="9"/>
        <v>0</v>
      </c>
      <c r="P49" s="34">
        <f t="shared" si="2"/>
        <v>0</v>
      </c>
      <c r="Q49" s="35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</row>
    <row r="50" spans="1:154" ht="15" customHeight="1" x14ac:dyDescent="0.2">
      <c r="A50" s="46"/>
      <c r="B50" s="47"/>
      <c r="C50" s="47" t="s">
        <v>420</v>
      </c>
      <c r="D50" s="47"/>
      <c r="E50" s="47"/>
      <c r="F50" s="47"/>
      <c r="G50" s="51" t="s">
        <v>423</v>
      </c>
      <c r="H50" s="185"/>
      <c r="I50" s="32"/>
      <c r="J50" s="33">
        <f t="shared" si="0"/>
        <v>0</v>
      </c>
      <c r="K50" s="35" t="e">
        <f t="shared" si="1"/>
        <v>#DIV/0!</v>
      </c>
      <c r="L50" s="32"/>
      <c r="M50" s="32"/>
      <c r="N50" s="185"/>
      <c r="O50" s="67">
        <f t="shared" si="9"/>
        <v>0</v>
      </c>
      <c r="P50" s="34">
        <f t="shared" si="2"/>
        <v>0</v>
      </c>
      <c r="Q50" s="35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</row>
    <row r="51" spans="1:154" ht="15" customHeight="1" x14ac:dyDescent="0.2">
      <c r="A51" s="46"/>
      <c r="B51" s="47"/>
      <c r="C51" s="47" t="s">
        <v>421</v>
      </c>
      <c r="D51" s="47"/>
      <c r="E51" s="47"/>
      <c r="F51" s="47"/>
      <c r="G51" s="51" t="s">
        <v>424</v>
      </c>
      <c r="H51" s="185"/>
      <c r="I51" s="32"/>
      <c r="J51" s="33">
        <f t="shared" si="0"/>
        <v>0</v>
      </c>
      <c r="K51" s="35" t="e">
        <f t="shared" si="1"/>
        <v>#DIV/0!</v>
      </c>
      <c r="L51" s="32"/>
      <c r="M51" s="32"/>
      <c r="N51" s="185"/>
      <c r="O51" s="67">
        <f t="shared" si="9"/>
        <v>0</v>
      </c>
      <c r="P51" s="34">
        <f t="shared" si="2"/>
        <v>0</v>
      </c>
      <c r="Q51" s="35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</row>
    <row r="52" spans="1:154" s="45" customFormat="1" ht="15" customHeight="1" x14ac:dyDescent="0.25">
      <c r="A52" s="36">
        <v>4600</v>
      </c>
      <c r="B52" s="37"/>
      <c r="C52" s="37"/>
      <c r="D52" s="37"/>
      <c r="E52" s="37"/>
      <c r="F52" s="37"/>
      <c r="G52" s="50" t="s">
        <v>251</v>
      </c>
      <c r="H52" s="185">
        <f>H53</f>
        <v>0</v>
      </c>
      <c r="I52" s="32">
        <f>I53</f>
        <v>0</v>
      </c>
      <c r="J52" s="33">
        <f t="shared" si="0"/>
        <v>0</v>
      </c>
      <c r="K52" s="35" t="e">
        <f t="shared" si="1"/>
        <v>#DIV/0!</v>
      </c>
      <c r="L52" s="32">
        <f>L53</f>
        <v>0</v>
      </c>
      <c r="M52" s="32">
        <f>M53</f>
        <v>0</v>
      </c>
      <c r="N52" s="185">
        <f>N53</f>
        <v>0</v>
      </c>
      <c r="O52" s="32">
        <f>O53</f>
        <v>0</v>
      </c>
      <c r="P52" s="34">
        <f t="shared" si="2"/>
        <v>0</v>
      </c>
      <c r="Q52" s="35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4.15" customHeight="1" x14ac:dyDescent="0.25">
      <c r="A53" s="36"/>
      <c r="B53" s="47" t="s">
        <v>400</v>
      </c>
      <c r="C53" s="37"/>
      <c r="D53" s="37"/>
      <c r="E53" s="37"/>
      <c r="F53" s="37"/>
      <c r="G53" s="51" t="s">
        <v>252</v>
      </c>
      <c r="H53" s="185"/>
      <c r="I53" s="32"/>
      <c r="J53" s="33">
        <f t="shared" si="0"/>
        <v>0</v>
      </c>
      <c r="K53" s="35" t="e">
        <f t="shared" si="1"/>
        <v>#DIV/0!</v>
      </c>
      <c r="L53" s="32"/>
      <c r="M53" s="32"/>
      <c r="N53" s="185"/>
      <c r="O53" s="98">
        <f t="shared" ref="O53" si="11">+M53+N53</f>
        <v>0</v>
      </c>
      <c r="P53" s="34">
        <f t="shared" si="2"/>
        <v>0</v>
      </c>
      <c r="Q53" s="35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34.15" customHeight="1" x14ac:dyDescent="0.25">
      <c r="A54" s="36">
        <v>4800</v>
      </c>
      <c r="B54" s="47"/>
      <c r="C54" s="37"/>
      <c r="D54" s="37"/>
      <c r="E54" s="37"/>
      <c r="F54" s="37"/>
      <c r="G54" s="51" t="s">
        <v>257</v>
      </c>
      <c r="H54" s="185">
        <f>H55+H56+H57</f>
        <v>0</v>
      </c>
      <c r="I54" s="32">
        <f>I55+I56+I57</f>
        <v>0</v>
      </c>
      <c r="J54" s="33">
        <f t="shared" si="0"/>
        <v>0</v>
      </c>
      <c r="K54" s="35" t="e">
        <f t="shared" si="1"/>
        <v>#DIV/0!</v>
      </c>
      <c r="L54" s="32">
        <f>L55+L56+L57</f>
        <v>0</v>
      </c>
      <c r="M54" s="32">
        <f>M55+M56+M57</f>
        <v>0</v>
      </c>
      <c r="N54" s="185">
        <f>N55+N56+N57</f>
        <v>0</v>
      </c>
      <c r="O54" s="32">
        <f>O55+O56+O57</f>
        <v>0</v>
      </c>
      <c r="P54" s="34">
        <f t="shared" si="2"/>
        <v>0</v>
      </c>
      <c r="Q54" s="35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5" customHeight="1" x14ac:dyDescent="0.2">
      <c r="A55" s="46"/>
      <c r="B55" s="164" t="s">
        <v>401</v>
      </c>
      <c r="C55" s="47"/>
      <c r="D55" s="47"/>
      <c r="E55" s="47"/>
      <c r="F55" s="47"/>
      <c r="G55" s="51" t="s">
        <v>254</v>
      </c>
      <c r="H55" s="185">
        <v>0</v>
      </c>
      <c r="I55" s="32">
        <v>0</v>
      </c>
      <c r="J55" s="33">
        <f t="shared" si="0"/>
        <v>0</v>
      </c>
      <c r="K55" s="35" t="e">
        <f t="shared" si="1"/>
        <v>#DIV/0!</v>
      </c>
      <c r="L55" s="32">
        <v>0</v>
      </c>
      <c r="M55" s="32">
        <v>0</v>
      </c>
      <c r="N55" s="185">
        <v>0</v>
      </c>
      <c r="O55" s="67">
        <f t="shared" ref="O55:O59" si="12">+M55+N55</f>
        <v>0</v>
      </c>
      <c r="P55" s="34">
        <f t="shared" si="2"/>
        <v>0</v>
      </c>
      <c r="Q55" s="35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</row>
    <row r="56" spans="1:154" ht="15" customHeight="1" x14ac:dyDescent="0.2">
      <c r="A56" s="46"/>
      <c r="B56" s="164" t="s">
        <v>402</v>
      </c>
      <c r="C56" s="47"/>
      <c r="D56" s="47"/>
      <c r="E56" s="47"/>
      <c r="F56" s="47"/>
      <c r="G56" s="51" t="s">
        <v>255</v>
      </c>
      <c r="H56" s="185">
        <v>0</v>
      </c>
      <c r="I56" s="32">
        <v>0</v>
      </c>
      <c r="J56" s="33">
        <f t="shared" si="0"/>
        <v>0</v>
      </c>
      <c r="K56" s="35" t="e">
        <f t="shared" si="1"/>
        <v>#DIV/0!</v>
      </c>
      <c r="L56" s="32">
        <v>0</v>
      </c>
      <c r="M56" s="32">
        <v>0</v>
      </c>
      <c r="N56" s="185">
        <v>0</v>
      </c>
      <c r="O56" s="67">
        <f t="shared" si="12"/>
        <v>0</v>
      </c>
      <c r="P56" s="34">
        <f t="shared" si="2"/>
        <v>0</v>
      </c>
      <c r="Q56" s="35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</row>
    <row r="57" spans="1:154" ht="15" customHeight="1" x14ac:dyDescent="0.2">
      <c r="A57" s="46"/>
      <c r="B57" s="164" t="s">
        <v>403</v>
      </c>
      <c r="C57" s="47"/>
      <c r="D57" s="47"/>
      <c r="E57" s="47"/>
      <c r="F57" s="47"/>
      <c r="G57" s="51" t="s">
        <v>256</v>
      </c>
      <c r="H57" s="185">
        <v>0</v>
      </c>
      <c r="I57" s="32">
        <v>0</v>
      </c>
      <c r="J57" s="33">
        <f t="shared" si="0"/>
        <v>0</v>
      </c>
      <c r="K57" s="35" t="e">
        <f t="shared" si="1"/>
        <v>#DIV/0!</v>
      </c>
      <c r="L57" s="32">
        <v>0</v>
      </c>
      <c r="M57" s="32">
        <v>0</v>
      </c>
      <c r="N57" s="185">
        <v>0</v>
      </c>
      <c r="O57" s="67">
        <f t="shared" si="12"/>
        <v>0</v>
      </c>
      <c r="P57" s="34">
        <f t="shared" si="2"/>
        <v>0</v>
      </c>
      <c r="Q57" s="35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</row>
    <row r="58" spans="1:154" ht="34.15" customHeight="1" x14ac:dyDescent="0.2">
      <c r="A58" s="36">
        <v>4900</v>
      </c>
      <c r="B58" s="164"/>
      <c r="C58" s="47"/>
      <c r="D58" s="47"/>
      <c r="E58" s="47"/>
      <c r="F58" s="47"/>
      <c r="G58" s="51" t="s">
        <v>258</v>
      </c>
      <c r="H58" s="185">
        <f>H59</f>
        <v>0</v>
      </c>
      <c r="I58" s="32">
        <f>I59</f>
        <v>0</v>
      </c>
      <c r="J58" s="33">
        <f t="shared" si="0"/>
        <v>0</v>
      </c>
      <c r="K58" s="35" t="e">
        <f t="shared" si="1"/>
        <v>#DIV/0!</v>
      </c>
      <c r="L58" s="32">
        <f>L59</f>
        <v>0</v>
      </c>
      <c r="M58" s="32">
        <f>M59</f>
        <v>0</v>
      </c>
      <c r="N58" s="185">
        <f>N59</f>
        <v>0</v>
      </c>
      <c r="O58" s="32">
        <f>O59</f>
        <v>0</v>
      </c>
      <c r="P58" s="34">
        <f t="shared" si="2"/>
        <v>0</v>
      </c>
      <c r="Q58" s="35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</row>
    <row r="59" spans="1:154" ht="15" customHeight="1" x14ac:dyDescent="0.2">
      <c r="A59" s="46"/>
      <c r="B59" s="164" t="s">
        <v>404</v>
      </c>
      <c r="C59" s="47"/>
      <c r="D59" s="47"/>
      <c r="E59" s="47"/>
      <c r="F59" s="47"/>
      <c r="G59" s="51" t="s">
        <v>259</v>
      </c>
      <c r="H59" s="185">
        <v>0</v>
      </c>
      <c r="I59" s="32">
        <v>0</v>
      </c>
      <c r="J59" s="33">
        <f t="shared" si="0"/>
        <v>0</v>
      </c>
      <c r="K59" s="35" t="e">
        <f t="shared" si="1"/>
        <v>#DIV/0!</v>
      </c>
      <c r="L59" s="32">
        <v>0</v>
      </c>
      <c r="M59" s="32">
        <v>0</v>
      </c>
      <c r="N59" s="185">
        <v>0</v>
      </c>
      <c r="O59" s="67">
        <f t="shared" si="12"/>
        <v>0</v>
      </c>
      <c r="P59" s="34">
        <f t="shared" si="2"/>
        <v>0</v>
      </c>
      <c r="Q59" s="35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</row>
    <row r="60" spans="1:154" ht="15" customHeight="1" x14ac:dyDescent="0.2">
      <c r="A60" s="36"/>
      <c r="B60" s="37"/>
      <c r="C60" s="37"/>
      <c r="D60" s="37"/>
      <c r="E60" s="37"/>
      <c r="F60" s="37"/>
      <c r="G60" s="50" t="s">
        <v>57</v>
      </c>
      <c r="H60" s="185">
        <f>H15+H17+H20+H24+H28+H33+H32+H39+H41+H52+H54+H58</f>
        <v>0</v>
      </c>
      <c r="I60" s="32">
        <f>I15+I17+I20+I24+I28+I33+I32+I39+I41+I52+I54+I58</f>
        <v>0</v>
      </c>
      <c r="J60" s="33">
        <f t="shared" si="0"/>
        <v>0</v>
      </c>
      <c r="K60" s="35" t="e">
        <f t="shared" si="1"/>
        <v>#DIV/0!</v>
      </c>
      <c r="L60" s="32">
        <f>L15+L17+L20+L24+L28+L33+L32+L39+L41+L52+L54+L58</f>
        <v>0</v>
      </c>
      <c r="M60" s="32">
        <f>M15+M17+M20+M24+M28+M33+M32+M39+M41+M52+M54+M58</f>
        <v>0</v>
      </c>
      <c r="N60" s="185">
        <f>N15+N17+N20+N24+N28+N33+N32+N39+N41+N52+N54+N58</f>
        <v>1031393.6</v>
      </c>
      <c r="O60" s="32">
        <f>O15+O17+O20+O24+O28+O33+O32+O39+O41+O52+O54+O58</f>
        <v>1031393.6</v>
      </c>
      <c r="P60" s="34">
        <f t="shared" si="2"/>
        <v>-1031393.6</v>
      </c>
      <c r="Q60" s="35" t="e">
        <f t="shared" si="3"/>
        <v>#DIV/0!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</row>
    <row r="61" spans="1:154" ht="15" customHeight="1" x14ac:dyDescent="0.2">
      <c r="A61" s="36"/>
      <c r="B61" s="37"/>
      <c r="C61" s="37"/>
      <c r="D61" s="37"/>
      <c r="E61" s="37"/>
      <c r="F61" s="37"/>
      <c r="G61" s="50" t="s">
        <v>265</v>
      </c>
      <c r="H61" s="185">
        <f>+H16+H18+H29+H40</f>
        <v>0</v>
      </c>
      <c r="I61" s="32">
        <f>+I16+I18+I29+I40</f>
        <v>0</v>
      </c>
      <c r="J61" s="33">
        <f t="shared" si="0"/>
        <v>0</v>
      </c>
      <c r="K61" s="35" t="e">
        <f t="shared" si="1"/>
        <v>#DIV/0!</v>
      </c>
      <c r="L61" s="32">
        <f>+L16+L18+L29+L40</f>
        <v>0</v>
      </c>
      <c r="M61" s="32">
        <f>+M16+M18+M29+M40</f>
        <v>0</v>
      </c>
      <c r="N61" s="185">
        <f>+N16+N18+N29+N40</f>
        <v>350623.22</v>
      </c>
      <c r="O61" s="32">
        <f>+O16+O18+O29+O40</f>
        <v>350623.22</v>
      </c>
      <c r="P61" s="34">
        <f t="shared" si="2"/>
        <v>-350623.22</v>
      </c>
      <c r="Q61" s="35" t="e">
        <f t="shared" si="3"/>
        <v>#DIV/0!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</row>
    <row r="62" spans="1:154" ht="15" customHeight="1" x14ac:dyDescent="0.2">
      <c r="A62" s="46"/>
      <c r="B62" s="40"/>
      <c r="C62" s="37"/>
      <c r="D62" s="37"/>
      <c r="E62" s="37"/>
      <c r="F62" s="37"/>
      <c r="G62" s="168" t="s">
        <v>58</v>
      </c>
      <c r="H62" s="185">
        <f>H63</f>
        <v>0</v>
      </c>
      <c r="I62" s="32">
        <f>I63</f>
        <v>0</v>
      </c>
      <c r="J62" s="33">
        <f t="shared" si="0"/>
        <v>0</v>
      </c>
      <c r="K62" s="35" t="e">
        <f t="shared" si="1"/>
        <v>#DIV/0!</v>
      </c>
      <c r="L62" s="32">
        <f>L63</f>
        <v>0</v>
      </c>
      <c r="M62" s="32">
        <f>M63</f>
        <v>0</v>
      </c>
      <c r="N62" s="185">
        <f>N63</f>
        <v>0</v>
      </c>
      <c r="O62" s="32">
        <f>O63</f>
        <v>0</v>
      </c>
      <c r="P62" s="34">
        <f t="shared" si="2"/>
        <v>0</v>
      </c>
      <c r="Q62" s="35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</row>
    <row r="63" spans="1:154" ht="27" customHeight="1" x14ac:dyDescent="0.2">
      <c r="A63" s="36">
        <v>4800</v>
      </c>
      <c r="B63" s="47"/>
      <c r="C63" s="47"/>
      <c r="D63" s="47"/>
      <c r="E63" s="47"/>
      <c r="F63" s="47"/>
      <c r="G63" s="50" t="s">
        <v>59</v>
      </c>
      <c r="H63" s="185">
        <f>H64+H65</f>
        <v>0</v>
      </c>
      <c r="I63" s="32">
        <f>I64+I65</f>
        <v>0</v>
      </c>
      <c r="J63" s="33">
        <f t="shared" si="0"/>
        <v>0</v>
      </c>
      <c r="K63" s="35" t="e">
        <f t="shared" si="1"/>
        <v>#DIV/0!</v>
      </c>
      <c r="L63" s="32">
        <f>L64+L65</f>
        <v>0</v>
      </c>
      <c r="M63" s="32">
        <f>M64+M65</f>
        <v>0</v>
      </c>
      <c r="N63" s="185">
        <f>N64+N65</f>
        <v>0</v>
      </c>
      <c r="O63" s="32">
        <f>O64+O65</f>
        <v>0</v>
      </c>
      <c r="P63" s="34">
        <f t="shared" si="2"/>
        <v>0</v>
      </c>
      <c r="Q63" s="35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</row>
    <row r="64" spans="1:154" ht="27" customHeight="1" x14ac:dyDescent="0.2">
      <c r="A64" s="36"/>
      <c r="B64" s="47" t="s">
        <v>412</v>
      </c>
      <c r="C64" s="47"/>
      <c r="D64" s="47"/>
      <c r="E64" s="47"/>
      <c r="F64" s="47"/>
      <c r="G64" s="51" t="s">
        <v>413</v>
      </c>
      <c r="H64" s="185"/>
      <c r="I64" s="32"/>
      <c r="J64" s="33">
        <f t="shared" si="0"/>
        <v>0</v>
      </c>
      <c r="K64" s="35"/>
      <c r="L64" s="32"/>
      <c r="M64" s="32"/>
      <c r="N64" s="185"/>
      <c r="O64" s="67">
        <f t="shared" ref="O64:O65" si="13">+M64+N64</f>
        <v>0</v>
      </c>
      <c r="P64" s="34"/>
      <c r="Q64" s="35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</row>
    <row r="65" spans="1:154" ht="15" customHeight="1" x14ac:dyDescent="0.2">
      <c r="A65" s="46"/>
      <c r="B65" s="47" t="s">
        <v>406</v>
      </c>
      <c r="C65" s="47"/>
      <c r="D65" s="47"/>
      <c r="E65" s="47"/>
      <c r="F65" s="47"/>
      <c r="G65" s="169" t="s">
        <v>60</v>
      </c>
      <c r="H65" s="185">
        <v>0</v>
      </c>
      <c r="I65" s="32">
        <v>0</v>
      </c>
      <c r="J65" s="33">
        <f t="shared" si="0"/>
        <v>0</v>
      </c>
      <c r="K65" s="35" t="e">
        <f t="shared" si="1"/>
        <v>#DIV/0!</v>
      </c>
      <c r="L65" s="32">
        <v>0</v>
      </c>
      <c r="M65" s="32">
        <v>0</v>
      </c>
      <c r="N65" s="185">
        <v>0</v>
      </c>
      <c r="O65" s="67">
        <f t="shared" si="13"/>
        <v>0</v>
      </c>
      <c r="P65" s="34">
        <f t="shared" si="2"/>
        <v>0</v>
      </c>
      <c r="Q65" s="35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</row>
    <row r="66" spans="1:154" ht="17.25" thickBot="1" x14ac:dyDescent="0.25">
      <c r="A66" s="53"/>
      <c r="B66" s="54"/>
      <c r="C66" s="54"/>
      <c r="D66" s="54"/>
      <c r="E66" s="54"/>
      <c r="F66" s="54"/>
      <c r="G66" s="55"/>
      <c r="H66" s="186"/>
      <c r="I66" s="113"/>
      <c r="J66" s="114"/>
      <c r="K66" s="115"/>
      <c r="L66" s="116"/>
      <c r="M66" s="116"/>
      <c r="N66" s="201"/>
      <c r="O66" s="117"/>
      <c r="P66" s="118"/>
      <c r="Q66" s="119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</row>
    <row r="67" spans="1:154" x14ac:dyDescent="0.2">
      <c r="A67" s="402" t="s">
        <v>61</v>
      </c>
      <c r="B67" s="403"/>
      <c r="C67" s="403"/>
      <c r="D67" s="403"/>
      <c r="E67" s="403"/>
      <c r="F67" s="403"/>
      <c r="G67" s="56" t="s">
        <v>62</v>
      </c>
      <c r="H67" s="187">
        <f>+H68+H79+H81</f>
        <v>2581400</v>
      </c>
      <c r="I67" s="112">
        <f>+I68+I79+I81</f>
        <v>2475580.2600000002</v>
      </c>
      <c r="J67" s="112">
        <f t="shared" ref="J67" si="14">+J68+J79+J81</f>
        <v>105819.73999999995</v>
      </c>
      <c r="K67" s="125">
        <f t="shared" ref="K67:K108" si="15">ROUND(I67/H67*100,2)</f>
        <v>95.9</v>
      </c>
      <c r="L67" s="112">
        <f>+L68+L79+L81</f>
        <v>2581400</v>
      </c>
      <c r="M67" s="112">
        <f>+M68+M79+M81</f>
        <v>0</v>
      </c>
      <c r="N67" s="187">
        <f>+N68+N79+N81</f>
        <v>2475580.2600000002</v>
      </c>
      <c r="O67" s="112">
        <f>+O68+O79+O81</f>
        <v>2475580.2600000002</v>
      </c>
      <c r="P67" s="112">
        <f>L67-O67</f>
        <v>105819.73999999976</v>
      </c>
      <c r="Q67" s="125">
        <f>ROUND(O67/L67*100,2)</f>
        <v>95.9</v>
      </c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</row>
    <row r="68" spans="1:154" x14ac:dyDescent="0.2">
      <c r="A68" s="36"/>
      <c r="B68" s="37"/>
      <c r="C68" s="37"/>
      <c r="D68" s="40" t="s">
        <v>55</v>
      </c>
      <c r="E68" s="37"/>
      <c r="F68" s="37"/>
      <c r="G68" s="50" t="s">
        <v>63</v>
      </c>
      <c r="H68" s="188">
        <f>+H69+H70+H71+H72+H73+H74+H75+H76+H77+H78</f>
        <v>2581400</v>
      </c>
      <c r="I68" s="58">
        <f>+I69+I70+I71+I72+I73+I74+I75+I76+I77+I78</f>
        <v>2524720.6</v>
      </c>
      <c r="J68" s="58">
        <f t="shared" ref="J68" si="16">+J69+J70+J71+J72+J73+J74+J75+J76+J77+J78</f>
        <v>56679.399999999951</v>
      </c>
      <c r="K68" s="35">
        <f t="shared" si="15"/>
        <v>97.8</v>
      </c>
      <c r="L68" s="58">
        <f>+L69+L70+L71+L72+L73+L74+L75+L76+L77+L78</f>
        <v>2581400</v>
      </c>
      <c r="M68" s="58">
        <f>+M69+M70+M71+M72+M73+M74+M75+M76+M77+M78</f>
        <v>0</v>
      </c>
      <c r="N68" s="188">
        <f>+N69+N70+N71+N72+N73+N74+N75+N76+N77+N78</f>
        <v>2524720.6</v>
      </c>
      <c r="O68" s="58">
        <f t="shared" ref="O68" si="17">+O69+O70+O71+O72+O73+O74+O75+O76+O77+O78</f>
        <v>2524720.6</v>
      </c>
      <c r="P68" s="58">
        <f t="shared" ref="P68:P126" si="18">L68-O68</f>
        <v>56679.399999999907</v>
      </c>
      <c r="Q68" s="35">
        <f t="shared" ref="Q68:Q77" si="19">ROUND(O68/L68*100,2)</f>
        <v>97.8</v>
      </c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</row>
    <row r="69" spans="1:154" x14ac:dyDescent="0.2">
      <c r="A69" s="36"/>
      <c r="B69" s="37"/>
      <c r="C69" s="37"/>
      <c r="D69" s="40" t="s">
        <v>64</v>
      </c>
      <c r="E69" s="37"/>
      <c r="F69" s="37"/>
      <c r="G69" s="50" t="s">
        <v>65</v>
      </c>
      <c r="H69" s="188">
        <f t="shared" ref="H69:J70" si="20">+H84</f>
        <v>435600</v>
      </c>
      <c r="I69" s="58">
        <f t="shared" ref="I69" si="21">+I84</f>
        <v>429172</v>
      </c>
      <c r="J69" s="58">
        <f t="shared" si="20"/>
        <v>6428</v>
      </c>
      <c r="K69" s="35">
        <f t="shared" si="15"/>
        <v>98.52</v>
      </c>
      <c r="L69" s="58">
        <f t="shared" ref="L69:N69" si="22">+L84</f>
        <v>435600</v>
      </c>
      <c r="M69" s="58">
        <f t="shared" si="22"/>
        <v>0</v>
      </c>
      <c r="N69" s="188">
        <f t="shared" si="22"/>
        <v>429172</v>
      </c>
      <c r="O69" s="58">
        <f t="shared" ref="O69:O73" si="23">+O84</f>
        <v>429172</v>
      </c>
      <c r="P69" s="58">
        <f t="shared" si="18"/>
        <v>6428</v>
      </c>
      <c r="Q69" s="35">
        <f t="shared" si="19"/>
        <v>98.52</v>
      </c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</row>
    <row r="70" spans="1:154" x14ac:dyDescent="0.2">
      <c r="A70" s="36"/>
      <c r="B70" s="37"/>
      <c r="C70" s="37"/>
      <c r="D70" s="40" t="s">
        <v>66</v>
      </c>
      <c r="E70" s="37"/>
      <c r="F70" s="37"/>
      <c r="G70" s="50" t="s">
        <v>67</v>
      </c>
      <c r="H70" s="188">
        <f t="shared" si="20"/>
        <v>61500</v>
      </c>
      <c r="I70" s="58">
        <f t="shared" ref="I70" si="24">+I85</f>
        <v>46025.919999999998</v>
      </c>
      <c r="J70" s="58">
        <f t="shared" si="20"/>
        <v>15474.080000000002</v>
      </c>
      <c r="K70" s="35">
        <f t="shared" si="15"/>
        <v>74.84</v>
      </c>
      <c r="L70" s="58">
        <f t="shared" ref="L70:N70" si="25">+L85</f>
        <v>61500</v>
      </c>
      <c r="M70" s="58">
        <f t="shared" si="25"/>
        <v>0</v>
      </c>
      <c r="N70" s="188">
        <f t="shared" si="25"/>
        <v>46025.919999999998</v>
      </c>
      <c r="O70" s="58">
        <f t="shared" si="23"/>
        <v>46025.919999999998</v>
      </c>
      <c r="P70" s="58">
        <f t="shared" si="18"/>
        <v>15474.080000000002</v>
      </c>
      <c r="Q70" s="35">
        <f t="shared" si="19"/>
        <v>74.84</v>
      </c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</row>
    <row r="71" spans="1:154" x14ac:dyDescent="0.2">
      <c r="A71" s="36"/>
      <c r="B71" s="37"/>
      <c r="C71" s="37"/>
      <c r="D71" s="40" t="s">
        <v>68</v>
      </c>
      <c r="E71" s="37"/>
      <c r="F71" s="37"/>
      <c r="G71" s="50" t="s">
        <v>69</v>
      </c>
      <c r="H71" s="188">
        <f t="shared" ref="H71" si="26">+H86</f>
        <v>0</v>
      </c>
      <c r="I71" s="58">
        <f t="shared" ref="I71" si="27">+I86</f>
        <v>0</v>
      </c>
      <c r="J71" s="58">
        <f t="shared" ref="J71:J73" si="28">+J86</f>
        <v>0</v>
      </c>
      <c r="K71" s="35" t="e">
        <f t="shared" si="15"/>
        <v>#DIV/0!</v>
      </c>
      <c r="L71" s="58">
        <f t="shared" ref="L71:N71" si="29">+L86</f>
        <v>0</v>
      </c>
      <c r="M71" s="58">
        <f t="shared" si="29"/>
        <v>0</v>
      </c>
      <c r="N71" s="188">
        <f t="shared" si="29"/>
        <v>0</v>
      </c>
      <c r="O71" s="58">
        <f t="shared" si="23"/>
        <v>0</v>
      </c>
      <c r="P71" s="58">
        <f t="shared" si="18"/>
        <v>0</v>
      </c>
      <c r="Q71" s="35" t="e">
        <f t="shared" si="19"/>
        <v>#DIV/0!</v>
      </c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</row>
    <row r="72" spans="1:154" x14ac:dyDescent="0.2">
      <c r="A72" s="36"/>
      <c r="B72" s="37"/>
      <c r="C72" s="37"/>
      <c r="D72" s="40" t="s">
        <v>70</v>
      </c>
      <c r="E72" s="37"/>
      <c r="F72" s="37"/>
      <c r="G72" s="50" t="s">
        <v>71</v>
      </c>
      <c r="H72" s="188">
        <f t="shared" ref="H72" si="30">+H87</f>
        <v>0</v>
      </c>
      <c r="I72" s="58">
        <f t="shared" ref="I72" si="31">+I87</f>
        <v>0</v>
      </c>
      <c r="J72" s="58">
        <f t="shared" si="28"/>
        <v>0</v>
      </c>
      <c r="K72" s="35" t="e">
        <f t="shared" si="15"/>
        <v>#DIV/0!</v>
      </c>
      <c r="L72" s="58">
        <f t="shared" ref="L72:N72" si="32">+L87</f>
        <v>0</v>
      </c>
      <c r="M72" s="58">
        <f t="shared" si="32"/>
        <v>0</v>
      </c>
      <c r="N72" s="188">
        <f t="shared" si="32"/>
        <v>0</v>
      </c>
      <c r="O72" s="58">
        <f t="shared" si="23"/>
        <v>0</v>
      </c>
      <c r="P72" s="58">
        <f t="shared" si="18"/>
        <v>0</v>
      </c>
      <c r="Q72" s="35" t="e">
        <f t="shared" si="19"/>
        <v>#DIV/0!</v>
      </c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</row>
    <row r="73" spans="1:154" x14ac:dyDescent="0.2">
      <c r="A73" s="36"/>
      <c r="B73" s="37"/>
      <c r="C73" s="37"/>
      <c r="D73" s="40" t="s">
        <v>72</v>
      </c>
      <c r="E73" s="37"/>
      <c r="F73" s="37"/>
      <c r="G73" s="50" t="s">
        <v>73</v>
      </c>
      <c r="H73" s="188">
        <f t="shared" ref="H73" si="33">+H88</f>
        <v>266300</v>
      </c>
      <c r="I73" s="58">
        <f t="shared" ref="I73" si="34">+I88</f>
        <v>257487</v>
      </c>
      <c r="J73" s="58">
        <f t="shared" si="28"/>
        <v>8813</v>
      </c>
      <c r="K73" s="35">
        <f t="shared" si="15"/>
        <v>96.69</v>
      </c>
      <c r="L73" s="58">
        <f t="shared" ref="L73:N73" si="35">+L88</f>
        <v>266300</v>
      </c>
      <c r="M73" s="58">
        <f t="shared" si="35"/>
        <v>0</v>
      </c>
      <c r="N73" s="188">
        <f t="shared" si="35"/>
        <v>257487</v>
      </c>
      <c r="O73" s="58">
        <f t="shared" si="23"/>
        <v>257487</v>
      </c>
      <c r="P73" s="58">
        <f t="shared" si="18"/>
        <v>8813</v>
      </c>
      <c r="Q73" s="35">
        <f t="shared" si="19"/>
        <v>96.69</v>
      </c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</row>
    <row r="74" spans="1:154" x14ac:dyDescent="0.2">
      <c r="A74" s="36"/>
      <c r="B74" s="37"/>
      <c r="C74" s="37"/>
      <c r="D74" s="40" t="s">
        <v>74</v>
      </c>
      <c r="E74" s="37"/>
      <c r="F74" s="37"/>
      <c r="G74" s="50" t="s">
        <v>75</v>
      </c>
      <c r="H74" s="188">
        <f t="shared" ref="H74" si="36">+H95</f>
        <v>0</v>
      </c>
      <c r="I74" s="58">
        <f t="shared" ref="I74" si="37">+I95</f>
        <v>0</v>
      </c>
      <c r="J74" s="58">
        <f t="shared" ref="J74:J76" si="38">+J95</f>
        <v>0</v>
      </c>
      <c r="K74" s="35" t="e">
        <f t="shared" si="15"/>
        <v>#DIV/0!</v>
      </c>
      <c r="L74" s="58">
        <f t="shared" ref="L74:N74" si="39">+L95</f>
        <v>0</v>
      </c>
      <c r="M74" s="58">
        <f t="shared" si="39"/>
        <v>0</v>
      </c>
      <c r="N74" s="188">
        <f t="shared" si="39"/>
        <v>0</v>
      </c>
      <c r="O74" s="58">
        <f t="shared" ref="O74:O76" si="40">+O95</f>
        <v>0</v>
      </c>
      <c r="P74" s="58">
        <f t="shared" si="18"/>
        <v>0</v>
      </c>
      <c r="Q74" s="35" t="e">
        <f t="shared" si="19"/>
        <v>#DIV/0!</v>
      </c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</row>
    <row r="75" spans="1:154" x14ac:dyDescent="0.2">
      <c r="A75" s="36"/>
      <c r="B75" s="37"/>
      <c r="C75" s="37"/>
      <c r="D75" s="40" t="s">
        <v>76</v>
      </c>
      <c r="E75" s="37"/>
      <c r="F75" s="37"/>
      <c r="G75" s="50" t="s">
        <v>77</v>
      </c>
      <c r="H75" s="188">
        <f t="shared" ref="H75" si="41">+H96</f>
        <v>0</v>
      </c>
      <c r="I75" s="58">
        <f t="shared" ref="I75" si="42">+I96</f>
        <v>0</v>
      </c>
      <c r="J75" s="58">
        <f t="shared" si="38"/>
        <v>0</v>
      </c>
      <c r="K75" s="35" t="e">
        <f t="shared" si="15"/>
        <v>#DIV/0!</v>
      </c>
      <c r="L75" s="58">
        <f t="shared" ref="L75:N75" si="43">+L96</f>
        <v>0</v>
      </c>
      <c r="M75" s="58">
        <f t="shared" si="43"/>
        <v>0</v>
      </c>
      <c r="N75" s="188">
        <f t="shared" si="43"/>
        <v>0</v>
      </c>
      <c r="O75" s="58">
        <f t="shared" si="40"/>
        <v>0</v>
      </c>
      <c r="P75" s="58">
        <f t="shared" si="18"/>
        <v>0</v>
      </c>
      <c r="Q75" s="35" t="e">
        <f t="shared" si="19"/>
        <v>#DIV/0!</v>
      </c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</row>
    <row r="76" spans="1:154" x14ac:dyDescent="0.2">
      <c r="A76" s="36"/>
      <c r="B76" s="37"/>
      <c r="C76" s="37"/>
      <c r="D76" s="40" t="s">
        <v>78</v>
      </c>
      <c r="E76" s="37"/>
      <c r="F76" s="37"/>
      <c r="G76" s="50" t="s">
        <v>79</v>
      </c>
      <c r="H76" s="188">
        <f t="shared" ref="H76" si="44">+H97</f>
        <v>1818000</v>
      </c>
      <c r="I76" s="58">
        <f t="shared" ref="I76" si="45">+I97</f>
        <v>1792035.6800000002</v>
      </c>
      <c r="J76" s="58">
        <f t="shared" si="38"/>
        <v>25964.319999999949</v>
      </c>
      <c r="K76" s="35">
        <f t="shared" si="15"/>
        <v>98.57</v>
      </c>
      <c r="L76" s="58">
        <f t="shared" ref="L76:N76" si="46">+L97</f>
        <v>1818000</v>
      </c>
      <c r="M76" s="58">
        <f t="shared" si="46"/>
        <v>0</v>
      </c>
      <c r="N76" s="188">
        <f t="shared" si="46"/>
        <v>1792035.6800000002</v>
      </c>
      <c r="O76" s="58">
        <f t="shared" si="40"/>
        <v>1792035.6800000002</v>
      </c>
      <c r="P76" s="58">
        <f t="shared" si="18"/>
        <v>25964.319999999832</v>
      </c>
      <c r="Q76" s="35">
        <f t="shared" si="19"/>
        <v>98.57</v>
      </c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</row>
    <row r="77" spans="1:154" x14ac:dyDescent="0.2">
      <c r="A77" s="36"/>
      <c r="B77" s="37"/>
      <c r="C77" s="37"/>
      <c r="D77" s="40" t="s">
        <v>80</v>
      </c>
      <c r="E77" s="37"/>
      <c r="F77" s="37"/>
      <c r="G77" s="50" t="s">
        <v>81</v>
      </c>
      <c r="H77" s="188">
        <f t="shared" ref="H77" si="47">+H102</f>
        <v>0</v>
      </c>
      <c r="I77" s="58">
        <f t="shared" ref="I77" si="48">+I102</f>
        <v>0</v>
      </c>
      <c r="J77" s="58">
        <f>+J102</f>
        <v>0</v>
      </c>
      <c r="K77" s="35" t="e">
        <f t="shared" si="15"/>
        <v>#DIV/0!</v>
      </c>
      <c r="L77" s="58">
        <f t="shared" ref="L77:N77" si="49">+L102</f>
        <v>0</v>
      </c>
      <c r="M77" s="58">
        <f t="shared" si="49"/>
        <v>0</v>
      </c>
      <c r="N77" s="188">
        <f t="shared" si="49"/>
        <v>0</v>
      </c>
      <c r="O77" s="58">
        <f>+O102</f>
        <v>0</v>
      </c>
      <c r="P77" s="58">
        <f t="shared" si="18"/>
        <v>0</v>
      </c>
      <c r="Q77" s="35" t="e">
        <f t="shared" si="19"/>
        <v>#DIV/0!</v>
      </c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</row>
    <row r="78" spans="1:154" ht="33" x14ac:dyDescent="0.2">
      <c r="A78" s="36"/>
      <c r="B78" s="37"/>
      <c r="C78" s="37"/>
      <c r="D78" s="40" t="s">
        <v>82</v>
      </c>
      <c r="E78" s="37"/>
      <c r="F78" s="37"/>
      <c r="G78" s="140" t="s">
        <v>207</v>
      </c>
      <c r="H78" s="188">
        <f>H103</f>
        <v>0</v>
      </c>
      <c r="I78" s="58">
        <f>I103</f>
        <v>0</v>
      </c>
      <c r="J78" s="58">
        <v>0</v>
      </c>
      <c r="K78" s="35" t="e">
        <f t="shared" si="15"/>
        <v>#DIV/0!</v>
      </c>
      <c r="L78" s="58">
        <f>L103</f>
        <v>0</v>
      </c>
      <c r="M78" s="58">
        <f>M103</f>
        <v>0</v>
      </c>
      <c r="N78" s="188">
        <f>N103</f>
        <v>0</v>
      </c>
      <c r="O78" s="58">
        <f>O103</f>
        <v>0</v>
      </c>
      <c r="P78" s="58">
        <f t="shared" si="18"/>
        <v>0</v>
      </c>
      <c r="Q78" s="35" t="e">
        <f t="shared" ref="Q78:Q112" si="50">ROUND(O78/L78*100,2)</f>
        <v>#DIV/0!</v>
      </c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</row>
    <row r="79" spans="1:154" x14ac:dyDescent="0.2">
      <c r="A79" s="36"/>
      <c r="B79" s="37"/>
      <c r="C79" s="37"/>
      <c r="D79" s="40" t="s">
        <v>83</v>
      </c>
      <c r="E79" s="37"/>
      <c r="F79" s="37"/>
      <c r="G79" s="50" t="s">
        <v>84</v>
      </c>
      <c r="H79" s="188">
        <f>+H80</f>
        <v>0</v>
      </c>
      <c r="I79" s="58">
        <f>+I80</f>
        <v>0</v>
      </c>
      <c r="J79" s="58">
        <f>+J80</f>
        <v>0</v>
      </c>
      <c r="K79" s="35" t="e">
        <f t="shared" si="15"/>
        <v>#DIV/0!</v>
      </c>
      <c r="L79" s="58">
        <f>+L80</f>
        <v>0</v>
      </c>
      <c r="M79" s="58">
        <f>+M80</f>
        <v>0</v>
      </c>
      <c r="N79" s="188">
        <f>+N80</f>
        <v>0</v>
      </c>
      <c r="O79" s="58">
        <f>+O80</f>
        <v>0</v>
      </c>
      <c r="P79" s="58">
        <f t="shared" si="18"/>
        <v>0</v>
      </c>
      <c r="Q79" s="35" t="e">
        <f t="shared" si="50"/>
        <v>#DIV/0!</v>
      </c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</row>
    <row r="80" spans="1:154" x14ac:dyDescent="0.2">
      <c r="A80" s="36"/>
      <c r="B80" s="37"/>
      <c r="C80" s="37"/>
      <c r="D80" s="40" t="s">
        <v>85</v>
      </c>
      <c r="E80" s="37"/>
      <c r="F80" s="37"/>
      <c r="G80" s="50" t="s">
        <v>86</v>
      </c>
      <c r="H80" s="188">
        <f>H105</f>
        <v>0</v>
      </c>
      <c r="I80" s="58">
        <f>I105</f>
        <v>0</v>
      </c>
      <c r="J80" s="58">
        <f>J176</f>
        <v>0</v>
      </c>
      <c r="K80" s="35" t="e">
        <f t="shared" si="15"/>
        <v>#DIV/0!</v>
      </c>
      <c r="L80" s="58">
        <f>L105</f>
        <v>0</v>
      </c>
      <c r="M80" s="58">
        <f>M105</f>
        <v>0</v>
      </c>
      <c r="N80" s="188">
        <f>N105</f>
        <v>0</v>
      </c>
      <c r="O80" s="58">
        <f>O105</f>
        <v>0</v>
      </c>
      <c r="P80" s="58">
        <f t="shared" si="18"/>
        <v>0</v>
      </c>
      <c r="Q80" s="35" t="e">
        <f t="shared" si="50"/>
        <v>#DIV/0!</v>
      </c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</row>
    <row r="81" spans="1:154" x14ac:dyDescent="0.2">
      <c r="A81" s="36"/>
      <c r="B81" s="37"/>
      <c r="C81" s="37"/>
      <c r="D81" s="37">
        <v>85</v>
      </c>
      <c r="E81" s="37"/>
      <c r="F81" s="37"/>
      <c r="G81" s="50" t="s">
        <v>87</v>
      </c>
      <c r="H81" s="188">
        <f>+H109</f>
        <v>0</v>
      </c>
      <c r="I81" s="58">
        <f>+I109</f>
        <v>-49140.34</v>
      </c>
      <c r="J81" s="58">
        <f>+J109</f>
        <v>49140.34</v>
      </c>
      <c r="K81" s="35" t="e">
        <f t="shared" si="15"/>
        <v>#DIV/0!</v>
      </c>
      <c r="L81" s="58">
        <f>+L109</f>
        <v>0</v>
      </c>
      <c r="M81" s="58">
        <f>+M109</f>
        <v>0</v>
      </c>
      <c r="N81" s="188">
        <f>+N109</f>
        <v>-49140.34</v>
      </c>
      <c r="O81" s="58">
        <f>+O109</f>
        <v>-49140.34</v>
      </c>
      <c r="P81" s="58">
        <f t="shared" si="18"/>
        <v>49140.34</v>
      </c>
      <c r="Q81" s="35" t="e">
        <f t="shared" si="50"/>
        <v>#DIV/0!</v>
      </c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</row>
    <row r="82" spans="1:154" x14ac:dyDescent="0.2">
      <c r="A82" s="404">
        <v>5004</v>
      </c>
      <c r="B82" s="405"/>
      <c r="C82" s="405"/>
      <c r="D82" s="405"/>
      <c r="E82" s="405"/>
      <c r="F82" s="405"/>
      <c r="G82" s="59" t="s">
        <v>88</v>
      </c>
      <c r="H82" s="189">
        <f>+H83+H104+H105+H109</f>
        <v>2581400</v>
      </c>
      <c r="I82" s="139">
        <f>+I83+I104+I105+I109</f>
        <v>2475580.2600000002</v>
      </c>
      <c r="J82" s="139">
        <f>+J83+J104+J106+J109</f>
        <v>105819.73999999995</v>
      </c>
      <c r="K82" s="35">
        <f t="shared" si="15"/>
        <v>95.9</v>
      </c>
      <c r="L82" s="139">
        <f>+L83+L104+L105+L109</f>
        <v>2581400</v>
      </c>
      <c r="M82" s="139">
        <f>+M83+M104+M105+M109</f>
        <v>0</v>
      </c>
      <c r="N82" s="189">
        <f>+N83+N104+N105+N109</f>
        <v>2475580.2600000002</v>
      </c>
      <c r="O82" s="139">
        <f>+O83+O104+O106+O109</f>
        <v>2475580.2600000002</v>
      </c>
      <c r="P82" s="139">
        <f t="shared" si="18"/>
        <v>105819.73999999976</v>
      </c>
      <c r="Q82" s="125">
        <f t="shared" si="50"/>
        <v>95.9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</row>
    <row r="83" spans="1:154" x14ac:dyDescent="0.2">
      <c r="A83" s="142"/>
      <c r="B83" s="143"/>
      <c r="C83" s="143"/>
      <c r="D83" s="143" t="s">
        <v>33</v>
      </c>
      <c r="E83" s="143"/>
      <c r="F83" s="143"/>
      <c r="G83" s="50" t="s">
        <v>63</v>
      </c>
      <c r="H83" s="188">
        <f>H84+H85+H86+H87+H88+H95+H96+H97+H102+H103</f>
        <v>2581400</v>
      </c>
      <c r="I83" s="58">
        <f>I84+I85+I86+I87+I88+I95+I96+I97+I102+I103</f>
        <v>2524720.6</v>
      </c>
      <c r="J83" s="58">
        <f t="shared" ref="J83" si="51">J84+J85+J86+J87+J88+J95+J96+J97+J102+J103</f>
        <v>56679.399999999951</v>
      </c>
      <c r="K83" s="35">
        <f t="shared" si="15"/>
        <v>97.8</v>
      </c>
      <c r="L83" s="58">
        <f>L84+L85+L86+L87+L88+L95+L96+L97+L102+L103</f>
        <v>2581400</v>
      </c>
      <c r="M83" s="58">
        <f>M84+M85+M86+M87+M88+M95+M96+M97+M102+M103</f>
        <v>0</v>
      </c>
      <c r="N83" s="188">
        <f>N84+N85+N86+N87+N88+N95+N96+N97+N102+N103</f>
        <v>2524720.6</v>
      </c>
      <c r="O83" s="58">
        <f t="shared" ref="O83" si="52">O84+O85+O86+O87+O88+O95+O96+O97+O102+O103</f>
        <v>2524720.6</v>
      </c>
      <c r="P83" s="58">
        <f t="shared" si="18"/>
        <v>56679.399999999907</v>
      </c>
      <c r="Q83" s="35">
        <f t="shared" si="50"/>
        <v>97.8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</row>
    <row r="84" spans="1:154" x14ac:dyDescent="0.2">
      <c r="A84" s="36"/>
      <c r="B84" s="37"/>
      <c r="C84" s="37"/>
      <c r="D84" s="37" t="s">
        <v>89</v>
      </c>
      <c r="E84" s="37"/>
      <c r="F84" s="37"/>
      <c r="G84" s="50" t="s">
        <v>65</v>
      </c>
      <c r="H84" s="188">
        <f>H112+H180+H264</f>
        <v>435600</v>
      </c>
      <c r="I84" s="58">
        <f>I112+I180+I264</f>
        <v>429172</v>
      </c>
      <c r="J84" s="58">
        <f>J112+J180+J264</f>
        <v>6428</v>
      </c>
      <c r="K84" s="35">
        <f t="shared" si="15"/>
        <v>98.52</v>
      </c>
      <c r="L84" s="58">
        <f>L112+L180+L264</f>
        <v>435600</v>
      </c>
      <c r="M84" s="58">
        <f>M112+M180+M264</f>
        <v>0</v>
      </c>
      <c r="N84" s="188">
        <f>N112+N180+N264</f>
        <v>429172</v>
      </c>
      <c r="O84" s="58">
        <f>O112+O180+O264</f>
        <v>429172</v>
      </c>
      <c r="P84" s="58">
        <f t="shared" si="18"/>
        <v>6428</v>
      </c>
      <c r="Q84" s="35">
        <f t="shared" si="50"/>
        <v>98.52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</row>
    <row r="85" spans="1:154" x14ac:dyDescent="0.2">
      <c r="A85" s="36"/>
      <c r="B85" s="37"/>
      <c r="C85" s="37"/>
      <c r="D85" s="37" t="s">
        <v>90</v>
      </c>
      <c r="E85" s="37"/>
      <c r="F85" s="37"/>
      <c r="G85" s="50" t="s">
        <v>67</v>
      </c>
      <c r="H85" s="188">
        <f>H140+H207+H297+H386</f>
        <v>61500</v>
      </c>
      <c r="I85" s="58">
        <f>I140+I207+I297+I386</f>
        <v>46025.919999999998</v>
      </c>
      <c r="J85" s="58">
        <f>J140+J207+J297+J386</f>
        <v>15474.080000000002</v>
      </c>
      <c r="K85" s="35">
        <f t="shared" si="15"/>
        <v>74.84</v>
      </c>
      <c r="L85" s="58">
        <f>L140+L207+L297+L386</f>
        <v>61500</v>
      </c>
      <c r="M85" s="58">
        <f>M140+M207+M297+M386</f>
        <v>0</v>
      </c>
      <c r="N85" s="188">
        <f>N140+N207+N297+N386</f>
        <v>46025.919999999998</v>
      </c>
      <c r="O85" s="58">
        <f>O140+O207+O297+O386</f>
        <v>46025.919999999998</v>
      </c>
      <c r="P85" s="58">
        <f t="shared" si="18"/>
        <v>15474.080000000002</v>
      </c>
      <c r="Q85" s="35">
        <f t="shared" si="50"/>
        <v>74.84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</row>
    <row r="86" spans="1:154" x14ac:dyDescent="0.2">
      <c r="A86" s="36"/>
      <c r="B86" s="37"/>
      <c r="C86" s="37"/>
      <c r="D86" s="37" t="s">
        <v>91</v>
      </c>
      <c r="E86" s="37"/>
      <c r="F86" s="37"/>
      <c r="G86" s="50" t="s">
        <v>69</v>
      </c>
      <c r="H86" s="188">
        <f>H330</f>
        <v>0</v>
      </c>
      <c r="I86" s="58">
        <f>I330</f>
        <v>0</v>
      </c>
      <c r="J86" s="58">
        <f>J332</f>
        <v>0</v>
      </c>
      <c r="K86" s="35" t="e">
        <f t="shared" si="15"/>
        <v>#DIV/0!</v>
      </c>
      <c r="L86" s="58">
        <f>L330</f>
        <v>0</v>
      </c>
      <c r="M86" s="58">
        <f>M330</f>
        <v>0</v>
      </c>
      <c r="N86" s="188">
        <f>N330</f>
        <v>0</v>
      </c>
      <c r="O86" s="58">
        <f>O330</f>
        <v>0</v>
      </c>
      <c r="P86" s="58">
        <f t="shared" si="18"/>
        <v>0</v>
      </c>
      <c r="Q86" s="35" t="e">
        <f t="shared" si="50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</row>
    <row r="87" spans="1:154" x14ac:dyDescent="0.2">
      <c r="A87" s="36"/>
      <c r="B87" s="37"/>
      <c r="C87" s="37"/>
      <c r="D87" s="37" t="s">
        <v>92</v>
      </c>
      <c r="E87" s="37"/>
      <c r="F87" s="37"/>
      <c r="G87" s="50" t="s">
        <v>71</v>
      </c>
      <c r="H87" s="188">
        <f>H235+H389</f>
        <v>0</v>
      </c>
      <c r="I87" s="58">
        <f>I235+I389</f>
        <v>0</v>
      </c>
      <c r="J87" s="58">
        <f>J235+J389</f>
        <v>0</v>
      </c>
      <c r="K87" s="35" t="e">
        <f t="shared" si="15"/>
        <v>#DIV/0!</v>
      </c>
      <c r="L87" s="58">
        <f>L235+L389</f>
        <v>0</v>
      </c>
      <c r="M87" s="58">
        <f>M235+M389</f>
        <v>0</v>
      </c>
      <c r="N87" s="188">
        <f>N235+N389</f>
        <v>0</v>
      </c>
      <c r="O87" s="58">
        <f>O235+O389</f>
        <v>0</v>
      </c>
      <c r="P87" s="58">
        <f t="shared" si="18"/>
        <v>0</v>
      </c>
      <c r="Q87" s="35" t="e">
        <f t="shared" si="50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</row>
    <row r="88" spans="1:154" x14ac:dyDescent="0.2">
      <c r="A88" s="36"/>
      <c r="B88" s="37"/>
      <c r="C88" s="37"/>
      <c r="D88" s="37">
        <v>51</v>
      </c>
      <c r="E88" s="37"/>
      <c r="F88" s="37"/>
      <c r="G88" s="50" t="s">
        <v>73</v>
      </c>
      <c r="H88" s="188">
        <f>H237+H333+H392</f>
        <v>266300</v>
      </c>
      <c r="I88" s="58">
        <f>I237+I333+I392</f>
        <v>257487</v>
      </c>
      <c r="J88" s="58">
        <f>J237+J333+J392</f>
        <v>8813</v>
      </c>
      <c r="K88" s="35">
        <f t="shared" si="15"/>
        <v>96.69</v>
      </c>
      <c r="L88" s="58">
        <f>L237+L333+L392</f>
        <v>266300</v>
      </c>
      <c r="M88" s="58">
        <f>M237+M333+M392</f>
        <v>0</v>
      </c>
      <c r="N88" s="188">
        <f>N237+N333+N392</f>
        <v>257487</v>
      </c>
      <c r="O88" s="58">
        <f>O237+O333+O392</f>
        <v>257487</v>
      </c>
      <c r="P88" s="58">
        <f t="shared" si="18"/>
        <v>8813</v>
      </c>
      <c r="Q88" s="35">
        <f t="shared" si="50"/>
        <v>96.69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</row>
    <row r="89" spans="1:154" x14ac:dyDescent="0.2">
      <c r="A89" s="36"/>
      <c r="B89" s="37"/>
      <c r="C89" s="37"/>
      <c r="D89" s="37"/>
      <c r="E89" s="37" t="s">
        <v>33</v>
      </c>
      <c r="F89" s="37"/>
      <c r="G89" s="50" t="s">
        <v>93</v>
      </c>
      <c r="H89" s="188">
        <f>H90+H91+H92+H93+H94</f>
        <v>266300</v>
      </c>
      <c r="I89" s="58">
        <f>I90+I91+I92+I93+I94</f>
        <v>257487</v>
      </c>
      <c r="J89" s="58">
        <f>J90+J91+J92+J93+J94</f>
        <v>8813</v>
      </c>
      <c r="K89" s="35">
        <f t="shared" si="15"/>
        <v>96.69</v>
      </c>
      <c r="L89" s="58">
        <f>L90+L91+L92+L93+L94</f>
        <v>266300</v>
      </c>
      <c r="M89" s="58">
        <f>M90+M91+M92+M93+M94</f>
        <v>0</v>
      </c>
      <c r="N89" s="188">
        <f>N90+N91+N92+N93+N94</f>
        <v>257487</v>
      </c>
      <c r="O89" s="58">
        <f>O90+O91+O92+O93+O94</f>
        <v>257487</v>
      </c>
      <c r="P89" s="58">
        <f t="shared" si="18"/>
        <v>8813</v>
      </c>
      <c r="Q89" s="35">
        <f t="shared" si="50"/>
        <v>96.69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</row>
    <row r="90" spans="1:154" x14ac:dyDescent="0.2">
      <c r="A90" s="36"/>
      <c r="B90" s="37"/>
      <c r="C90" s="37"/>
      <c r="D90" s="37"/>
      <c r="E90" s="37"/>
      <c r="F90" s="37" t="s">
        <v>33</v>
      </c>
      <c r="G90" s="50" t="s">
        <v>94</v>
      </c>
      <c r="H90" s="188">
        <f>H237</f>
        <v>0</v>
      </c>
      <c r="I90" s="58">
        <f>I237</f>
        <v>0</v>
      </c>
      <c r="J90" s="58">
        <f>J237</f>
        <v>0</v>
      </c>
      <c r="K90" s="35" t="e">
        <f t="shared" si="15"/>
        <v>#DIV/0!</v>
      </c>
      <c r="L90" s="58">
        <f>L237</f>
        <v>0</v>
      </c>
      <c r="M90" s="58">
        <f>M237</f>
        <v>0</v>
      </c>
      <c r="N90" s="188">
        <f>N237</f>
        <v>0</v>
      </c>
      <c r="O90" s="58">
        <f>O237</f>
        <v>0</v>
      </c>
      <c r="P90" s="58">
        <f t="shared" si="18"/>
        <v>0</v>
      </c>
      <c r="Q90" s="35" t="e">
        <f t="shared" si="50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</row>
    <row r="91" spans="1:154" ht="33" x14ac:dyDescent="0.2">
      <c r="A91" s="36"/>
      <c r="B91" s="37"/>
      <c r="C91" s="37"/>
      <c r="D91" s="37"/>
      <c r="E91" s="37"/>
      <c r="F91" s="37">
        <v>17</v>
      </c>
      <c r="G91" s="50" t="s">
        <v>95</v>
      </c>
      <c r="H91" s="188">
        <f>H335</f>
        <v>266300</v>
      </c>
      <c r="I91" s="58">
        <f>I335</f>
        <v>257487</v>
      </c>
      <c r="J91" s="58">
        <f>J335</f>
        <v>8813</v>
      </c>
      <c r="K91" s="35">
        <f t="shared" si="15"/>
        <v>96.69</v>
      </c>
      <c r="L91" s="58">
        <f>L335</f>
        <v>266300</v>
      </c>
      <c r="M91" s="58">
        <f>M335</f>
        <v>0</v>
      </c>
      <c r="N91" s="188">
        <f>N335</f>
        <v>257487</v>
      </c>
      <c r="O91" s="58">
        <f>O335</f>
        <v>257487</v>
      </c>
      <c r="P91" s="58">
        <f t="shared" si="18"/>
        <v>8813</v>
      </c>
      <c r="Q91" s="35">
        <f t="shared" si="50"/>
        <v>96.69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</row>
    <row r="92" spans="1:154" ht="49.5" x14ac:dyDescent="0.2">
      <c r="A92" s="36"/>
      <c r="B92" s="37"/>
      <c r="C92" s="37"/>
      <c r="D92" s="37"/>
      <c r="E92" s="37"/>
      <c r="F92" s="37">
        <v>18</v>
      </c>
      <c r="G92" s="50" t="s">
        <v>96</v>
      </c>
      <c r="H92" s="188">
        <f>H394</f>
        <v>0</v>
      </c>
      <c r="I92" s="58">
        <f>I394</f>
        <v>0</v>
      </c>
      <c r="J92" s="58">
        <f>J394</f>
        <v>0</v>
      </c>
      <c r="K92" s="35" t="e">
        <f t="shared" si="15"/>
        <v>#DIV/0!</v>
      </c>
      <c r="L92" s="58">
        <f>L394</f>
        <v>0</v>
      </c>
      <c r="M92" s="58">
        <f>M394</f>
        <v>0</v>
      </c>
      <c r="N92" s="188">
        <f>N394</f>
        <v>0</v>
      </c>
      <c r="O92" s="58">
        <f>O394</f>
        <v>0</v>
      </c>
      <c r="P92" s="58">
        <f t="shared" si="18"/>
        <v>0</v>
      </c>
      <c r="Q92" s="35" t="e">
        <f t="shared" si="50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</row>
    <row r="93" spans="1:154" ht="33" x14ac:dyDescent="0.2">
      <c r="A93" s="36"/>
      <c r="B93" s="37"/>
      <c r="C93" s="37"/>
      <c r="D93" s="37"/>
      <c r="E93" s="37"/>
      <c r="F93" s="37">
        <v>19</v>
      </c>
      <c r="G93" s="50" t="s">
        <v>97</v>
      </c>
      <c r="H93" s="188">
        <f t="shared" ref="H93" si="53">H336</f>
        <v>0</v>
      </c>
      <c r="I93" s="58">
        <f t="shared" ref="I93" si="54">I336</f>
        <v>0</v>
      </c>
      <c r="J93" s="58">
        <f t="shared" ref="J93:J94" si="55">J336</f>
        <v>0</v>
      </c>
      <c r="K93" s="35" t="e">
        <f t="shared" si="15"/>
        <v>#DIV/0!</v>
      </c>
      <c r="L93" s="58">
        <f t="shared" ref="L93:N93" si="56">L336</f>
        <v>0</v>
      </c>
      <c r="M93" s="58">
        <f t="shared" si="56"/>
        <v>0</v>
      </c>
      <c r="N93" s="188">
        <f t="shared" si="56"/>
        <v>0</v>
      </c>
      <c r="O93" s="58">
        <f t="shared" ref="O93" si="57">O336</f>
        <v>0</v>
      </c>
      <c r="P93" s="58">
        <f t="shared" si="18"/>
        <v>0</v>
      </c>
      <c r="Q93" s="35" t="e">
        <f t="shared" si="50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</row>
    <row r="94" spans="1:154" ht="49.5" x14ac:dyDescent="0.2">
      <c r="A94" s="36"/>
      <c r="B94" s="37"/>
      <c r="C94" s="37"/>
      <c r="D94" s="37"/>
      <c r="E94" s="37"/>
      <c r="F94" s="37" t="s">
        <v>90</v>
      </c>
      <c r="G94" s="50" t="s">
        <v>98</v>
      </c>
      <c r="H94" s="188">
        <f t="shared" ref="H94" si="58">H337</f>
        <v>0</v>
      </c>
      <c r="I94" s="58">
        <f t="shared" ref="I94" si="59">I337</f>
        <v>0</v>
      </c>
      <c r="J94" s="58">
        <f t="shared" si="55"/>
        <v>0</v>
      </c>
      <c r="K94" s="35" t="e">
        <f t="shared" si="15"/>
        <v>#DIV/0!</v>
      </c>
      <c r="L94" s="58">
        <f t="shared" ref="L94:N94" si="60">L337</f>
        <v>0</v>
      </c>
      <c r="M94" s="58">
        <f t="shared" si="60"/>
        <v>0</v>
      </c>
      <c r="N94" s="188">
        <f t="shared" si="60"/>
        <v>0</v>
      </c>
      <c r="O94" s="58">
        <f t="shared" ref="O94" si="61">O337</f>
        <v>0</v>
      </c>
      <c r="P94" s="58">
        <f t="shared" si="18"/>
        <v>0</v>
      </c>
      <c r="Q94" s="35" t="e">
        <f t="shared" si="50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</row>
    <row r="95" spans="1:154" x14ac:dyDescent="0.2">
      <c r="A95" s="36"/>
      <c r="B95" s="37"/>
      <c r="C95" s="37"/>
      <c r="D95" s="37">
        <v>55</v>
      </c>
      <c r="E95" s="37"/>
      <c r="F95" s="37"/>
      <c r="G95" s="50" t="s">
        <v>75</v>
      </c>
      <c r="H95" s="188">
        <f>H395</f>
        <v>0</v>
      </c>
      <c r="I95" s="58">
        <f>I395</f>
        <v>0</v>
      </c>
      <c r="J95" s="58"/>
      <c r="K95" s="35" t="e">
        <f t="shared" si="15"/>
        <v>#DIV/0!</v>
      </c>
      <c r="L95" s="58">
        <f>L395</f>
        <v>0</v>
      </c>
      <c r="M95" s="58">
        <f>M395</f>
        <v>0</v>
      </c>
      <c r="N95" s="188">
        <f>N395</f>
        <v>0</v>
      </c>
      <c r="O95" s="58">
        <f>O395</f>
        <v>0</v>
      </c>
      <c r="P95" s="58">
        <f t="shared" si="18"/>
        <v>0</v>
      </c>
      <c r="Q95" s="35" t="e">
        <f t="shared" si="50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</row>
    <row r="96" spans="1:154" x14ac:dyDescent="0.2">
      <c r="A96" s="36"/>
      <c r="B96" s="37"/>
      <c r="C96" s="37"/>
      <c r="D96" s="37">
        <v>56</v>
      </c>
      <c r="E96" s="37"/>
      <c r="F96" s="37"/>
      <c r="G96" s="50" t="s">
        <v>99</v>
      </c>
      <c r="H96" s="188">
        <f>H240+H401</f>
        <v>0</v>
      </c>
      <c r="I96" s="58">
        <f>I240+I401</f>
        <v>0</v>
      </c>
      <c r="J96" s="58">
        <f>+J401</f>
        <v>0</v>
      </c>
      <c r="K96" s="35" t="e">
        <f t="shared" si="15"/>
        <v>#DIV/0!</v>
      </c>
      <c r="L96" s="58">
        <f t="shared" ref="L96:O96" si="62">L240+L401</f>
        <v>0</v>
      </c>
      <c r="M96" s="58">
        <f t="shared" si="62"/>
        <v>0</v>
      </c>
      <c r="N96" s="188">
        <f t="shared" si="62"/>
        <v>0</v>
      </c>
      <c r="O96" s="58">
        <f t="shared" si="62"/>
        <v>0</v>
      </c>
      <c r="P96" s="58">
        <f t="shared" si="18"/>
        <v>0</v>
      </c>
      <c r="Q96" s="35" t="e">
        <f t="shared" si="50"/>
        <v>#DIV/0!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</row>
    <row r="97" spans="1:154" x14ac:dyDescent="0.2">
      <c r="A97" s="36"/>
      <c r="B97" s="37"/>
      <c r="C97" s="37"/>
      <c r="D97" s="37">
        <v>57</v>
      </c>
      <c r="E97" s="37"/>
      <c r="F97" s="37"/>
      <c r="G97" s="50" t="s">
        <v>79</v>
      </c>
      <c r="H97" s="188">
        <f>H244+H338+H415</f>
        <v>1818000</v>
      </c>
      <c r="I97" s="58">
        <f>I244+I338+I415</f>
        <v>1792035.6800000002</v>
      </c>
      <c r="J97" s="58">
        <f>J244+J338+J415</f>
        <v>25964.319999999949</v>
      </c>
      <c r="K97" s="35">
        <f t="shared" si="15"/>
        <v>98.57</v>
      </c>
      <c r="L97" s="58">
        <f>L244+L338+L415</f>
        <v>1818000</v>
      </c>
      <c r="M97" s="58">
        <f>M244+M338+M415</f>
        <v>0</v>
      </c>
      <c r="N97" s="188">
        <f>N244+N338+N415</f>
        <v>1792035.6800000002</v>
      </c>
      <c r="O97" s="58">
        <f>O244+O338+O415</f>
        <v>1792035.6800000002</v>
      </c>
      <c r="P97" s="58">
        <f t="shared" si="18"/>
        <v>25964.319999999832</v>
      </c>
      <c r="Q97" s="35">
        <f t="shared" si="50"/>
        <v>98.57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</row>
    <row r="98" spans="1:154" x14ac:dyDescent="0.2">
      <c r="A98" s="36"/>
      <c r="B98" s="37"/>
      <c r="C98" s="37"/>
      <c r="D98" s="37"/>
      <c r="E98" s="37" t="s">
        <v>33</v>
      </c>
      <c r="F98" s="37"/>
      <c r="G98" s="50" t="s">
        <v>100</v>
      </c>
      <c r="H98" s="188">
        <f>H245+H339</f>
        <v>1065000</v>
      </c>
      <c r="I98" s="58">
        <f>I245+I339</f>
        <v>1054395</v>
      </c>
      <c r="J98" s="58">
        <f>J245+J339</f>
        <v>10605</v>
      </c>
      <c r="K98" s="35">
        <f t="shared" si="15"/>
        <v>99</v>
      </c>
      <c r="L98" s="58">
        <f>L245+L339</f>
        <v>1065000</v>
      </c>
      <c r="M98" s="58">
        <f>M245+M339</f>
        <v>0</v>
      </c>
      <c r="N98" s="188">
        <f>N245+N339</f>
        <v>1054395</v>
      </c>
      <c r="O98" s="58">
        <f>O245+O339</f>
        <v>1054395</v>
      </c>
      <c r="P98" s="58">
        <f t="shared" si="18"/>
        <v>10605</v>
      </c>
      <c r="Q98" s="35">
        <f t="shared" si="50"/>
        <v>99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</row>
    <row r="99" spans="1:154" x14ac:dyDescent="0.2">
      <c r="A99" s="36"/>
      <c r="B99" s="37"/>
      <c r="C99" s="37"/>
      <c r="D99" s="37"/>
      <c r="E99" s="37" t="s">
        <v>31</v>
      </c>
      <c r="F99" s="37"/>
      <c r="G99" s="50" t="s">
        <v>101</v>
      </c>
      <c r="H99" s="188">
        <f>H100+H101</f>
        <v>753000</v>
      </c>
      <c r="I99" s="58">
        <f>I100+I101</f>
        <v>737640.68</v>
      </c>
      <c r="J99" s="58">
        <f>J100+J101</f>
        <v>15359.319999999949</v>
      </c>
      <c r="K99" s="35">
        <f t="shared" si="15"/>
        <v>97.96</v>
      </c>
      <c r="L99" s="58">
        <f>L100+L101</f>
        <v>753000</v>
      </c>
      <c r="M99" s="58">
        <f>M100+M101</f>
        <v>0</v>
      </c>
      <c r="N99" s="188">
        <f>N100+N101</f>
        <v>737640.68</v>
      </c>
      <c r="O99" s="58">
        <f>O100+O101</f>
        <v>737640.68</v>
      </c>
      <c r="P99" s="58">
        <f t="shared" si="18"/>
        <v>15359.319999999949</v>
      </c>
      <c r="Q99" s="35">
        <f t="shared" si="50"/>
        <v>97.96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</row>
    <row r="100" spans="1:154" x14ac:dyDescent="0.2">
      <c r="A100" s="36"/>
      <c r="B100" s="37"/>
      <c r="C100" s="37"/>
      <c r="D100" s="37"/>
      <c r="E100" s="37"/>
      <c r="F100" s="37" t="s">
        <v>33</v>
      </c>
      <c r="G100" s="50" t="s">
        <v>102</v>
      </c>
      <c r="H100" s="188">
        <f>H247+H357+H417</f>
        <v>753000</v>
      </c>
      <c r="I100" s="58">
        <f>I247+I357+I417</f>
        <v>737640.68</v>
      </c>
      <c r="J100" s="58">
        <f>J247+J356+J417</f>
        <v>15359.319999999949</v>
      </c>
      <c r="K100" s="35">
        <f t="shared" si="15"/>
        <v>97.96</v>
      </c>
      <c r="L100" s="58">
        <f>L247+L357+L417</f>
        <v>753000</v>
      </c>
      <c r="M100" s="58">
        <f>M247+M357+M417</f>
        <v>0</v>
      </c>
      <c r="N100" s="188">
        <f>N247+N357+N417</f>
        <v>737640.68</v>
      </c>
      <c r="O100" s="58">
        <f>O247+O357+O417</f>
        <v>737640.68</v>
      </c>
      <c r="P100" s="58">
        <f t="shared" si="18"/>
        <v>15359.319999999949</v>
      </c>
      <c r="Q100" s="35">
        <f t="shared" si="50"/>
        <v>97.96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</row>
    <row r="101" spans="1:154" x14ac:dyDescent="0.2">
      <c r="A101" s="36"/>
      <c r="B101" s="37"/>
      <c r="C101" s="37"/>
      <c r="D101" s="37"/>
      <c r="E101" s="37"/>
      <c r="F101" s="37" t="s">
        <v>31</v>
      </c>
      <c r="G101" s="50" t="s">
        <v>103</v>
      </c>
      <c r="H101" s="188">
        <f>H248</f>
        <v>0</v>
      </c>
      <c r="I101" s="58">
        <f>I248</f>
        <v>0</v>
      </c>
      <c r="J101" s="58">
        <f>J248</f>
        <v>0</v>
      </c>
      <c r="K101" s="35" t="e">
        <f t="shared" si="15"/>
        <v>#DIV/0!</v>
      </c>
      <c r="L101" s="58">
        <f>L248</f>
        <v>0</v>
      </c>
      <c r="M101" s="58">
        <f>M248</f>
        <v>0</v>
      </c>
      <c r="N101" s="188">
        <f>N248</f>
        <v>0</v>
      </c>
      <c r="O101" s="58">
        <f>O248</f>
        <v>0</v>
      </c>
      <c r="P101" s="58">
        <f t="shared" si="18"/>
        <v>0</v>
      </c>
      <c r="Q101" s="35" t="e">
        <f t="shared" si="50"/>
        <v>#DIV/0!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</row>
    <row r="102" spans="1:154" x14ac:dyDescent="0.2">
      <c r="A102" s="36"/>
      <c r="B102" s="37"/>
      <c r="C102" s="37"/>
      <c r="D102" s="37">
        <v>59</v>
      </c>
      <c r="E102" s="37"/>
      <c r="F102" s="37"/>
      <c r="G102" s="50" t="s">
        <v>81</v>
      </c>
      <c r="H102" s="188">
        <f>H158+H359</f>
        <v>0</v>
      </c>
      <c r="I102" s="58">
        <f>I158+I359</f>
        <v>0</v>
      </c>
      <c r="J102" s="58">
        <f>J158+J359</f>
        <v>0</v>
      </c>
      <c r="K102" s="35" t="e">
        <f t="shared" si="15"/>
        <v>#DIV/0!</v>
      </c>
      <c r="L102" s="58">
        <f>L158+L359</f>
        <v>0</v>
      </c>
      <c r="M102" s="58">
        <f>M158+M359</f>
        <v>0</v>
      </c>
      <c r="N102" s="188">
        <f>N158+N359</f>
        <v>0</v>
      </c>
      <c r="O102" s="58">
        <f>O158+O359</f>
        <v>0</v>
      </c>
      <c r="P102" s="58">
        <f t="shared" si="18"/>
        <v>0</v>
      </c>
      <c r="Q102" s="35" t="e">
        <f t="shared" si="50"/>
        <v>#DIV/0!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</row>
    <row r="103" spans="1:154" ht="33" x14ac:dyDescent="0.2">
      <c r="A103" s="36"/>
      <c r="B103" s="37"/>
      <c r="C103" s="37"/>
      <c r="D103" s="37">
        <v>60</v>
      </c>
      <c r="E103" s="37"/>
      <c r="F103" s="37"/>
      <c r="G103" s="140" t="s">
        <v>207</v>
      </c>
      <c r="H103" s="188">
        <f>H442</f>
        <v>0</v>
      </c>
      <c r="I103" s="58">
        <f>I442</f>
        <v>0</v>
      </c>
      <c r="J103" s="58">
        <v>0</v>
      </c>
      <c r="K103" s="35" t="e">
        <f t="shared" si="15"/>
        <v>#DIV/0!</v>
      </c>
      <c r="L103" s="58">
        <f>L442</f>
        <v>0</v>
      </c>
      <c r="M103" s="58">
        <f>M442</f>
        <v>0</v>
      </c>
      <c r="N103" s="188">
        <f>N442</f>
        <v>0</v>
      </c>
      <c r="O103" s="58">
        <f>O442</f>
        <v>0</v>
      </c>
      <c r="P103" s="58">
        <f t="shared" si="18"/>
        <v>0</v>
      </c>
      <c r="Q103" s="35" t="e">
        <f t="shared" si="50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</row>
    <row r="104" spans="1:154" x14ac:dyDescent="0.2">
      <c r="A104" s="36"/>
      <c r="B104" s="37"/>
      <c r="C104" s="37"/>
      <c r="D104" s="37" t="s">
        <v>106</v>
      </c>
      <c r="E104" s="37"/>
      <c r="F104" s="37"/>
      <c r="G104" s="50" t="s">
        <v>84</v>
      </c>
      <c r="H104" s="188">
        <f>H249+H362</f>
        <v>0</v>
      </c>
      <c r="I104" s="58">
        <f>I249+I362</f>
        <v>0</v>
      </c>
      <c r="J104" s="58">
        <f>J105</f>
        <v>0</v>
      </c>
      <c r="K104" s="35" t="e">
        <f t="shared" si="15"/>
        <v>#DIV/0!</v>
      </c>
      <c r="L104" s="58">
        <f t="shared" ref="L104:O105" si="63">L249+L362</f>
        <v>0</v>
      </c>
      <c r="M104" s="58">
        <f t="shared" si="63"/>
        <v>0</v>
      </c>
      <c r="N104" s="188">
        <f t="shared" si="63"/>
        <v>0</v>
      </c>
      <c r="O104" s="58">
        <f t="shared" si="63"/>
        <v>0</v>
      </c>
      <c r="P104" s="58">
        <f t="shared" si="18"/>
        <v>0</v>
      </c>
      <c r="Q104" s="35" t="e">
        <f t="shared" si="50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</row>
    <row r="105" spans="1:154" x14ac:dyDescent="0.2">
      <c r="A105" s="36"/>
      <c r="B105" s="37"/>
      <c r="C105" s="37"/>
      <c r="D105" s="37">
        <v>71</v>
      </c>
      <c r="E105" s="37"/>
      <c r="F105" s="37"/>
      <c r="G105" s="50" t="s">
        <v>86</v>
      </c>
      <c r="H105" s="188">
        <f>H250+H363</f>
        <v>0</v>
      </c>
      <c r="I105" s="58">
        <f>I250+I363</f>
        <v>0</v>
      </c>
      <c r="J105" s="58">
        <f>J250+J363</f>
        <v>0</v>
      </c>
      <c r="K105" s="35" t="e">
        <f t="shared" si="15"/>
        <v>#DIV/0!</v>
      </c>
      <c r="L105" s="58">
        <f t="shared" si="63"/>
        <v>0</v>
      </c>
      <c r="M105" s="58">
        <f t="shared" si="63"/>
        <v>0</v>
      </c>
      <c r="N105" s="188">
        <f t="shared" si="63"/>
        <v>0</v>
      </c>
      <c r="O105" s="58">
        <f t="shared" si="63"/>
        <v>0</v>
      </c>
      <c r="P105" s="58">
        <f t="shared" si="18"/>
        <v>0</v>
      </c>
      <c r="Q105" s="35" t="e">
        <f t="shared" si="50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</row>
    <row r="106" spans="1:154" x14ac:dyDescent="0.2">
      <c r="A106" s="36"/>
      <c r="B106" s="37"/>
      <c r="C106" s="37"/>
      <c r="D106" s="37">
        <v>79</v>
      </c>
      <c r="E106" s="37"/>
      <c r="F106" s="37"/>
      <c r="G106" s="50" t="s">
        <v>107</v>
      </c>
      <c r="H106" s="188">
        <f>H107+H108</f>
        <v>0</v>
      </c>
      <c r="I106" s="58">
        <f>I107+I108</f>
        <v>0</v>
      </c>
      <c r="J106" s="58">
        <f t="shared" ref="J106" si="64">J107+J108</f>
        <v>0</v>
      </c>
      <c r="K106" s="35" t="e">
        <f t="shared" si="15"/>
        <v>#DIV/0!</v>
      </c>
      <c r="L106" s="58">
        <f>L107+L108</f>
        <v>0</v>
      </c>
      <c r="M106" s="58">
        <f>M107+M108</f>
        <v>0</v>
      </c>
      <c r="N106" s="188">
        <f>N107+N108</f>
        <v>0</v>
      </c>
      <c r="O106" s="58">
        <f>O370</f>
        <v>0</v>
      </c>
      <c r="P106" s="58">
        <f t="shared" si="18"/>
        <v>0</v>
      </c>
      <c r="Q106" s="35" t="e">
        <f t="shared" si="50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</row>
    <row r="107" spans="1:154" x14ac:dyDescent="0.2">
      <c r="A107" s="36"/>
      <c r="B107" s="37"/>
      <c r="C107" s="37"/>
      <c r="D107" s="37" t="s">
        <v>108</v>
      </c>
      <c r="E107" s="37"/>
      <c r="F107" s="37"/>
      <c r="G107" s="50" t="s">
        <v>109</v>
      </c>
      <c r="H107" s="188">
        <v>0</v>
      </c>
      <c r="I107" s="58">
        <v>0</v>
      </c>
      <c r="J107" s="58">
        <v>0</v>
      </c>
      <c r="K107" s="35" t="e">
        <f t="shared" si="15"/>
        <v>#DIV/0!</v>
      </c>
      <c r="L107" s="58">
        <v>0</v>
      </c>
      <c r="M107" s="58">
        <v>0</v>
      </c>
      <c r="N107" s="188">
        <v>0</v>
      </c>
      <c r="O107" s="58">
        <v>0</v>
      </c>
      <c r="P107" s="58">
        <f t="shared" si="18"/>
        <v>0</v>
      </c>
      <c r="Q107" s="35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</row>
    <row r="108" spans="1:154" x14ac:dyDescent="0.2">
      <c r="A108" s="36"/>
      <c r="B108" s="37"/>
      <c r="C108" s="37"/>
      <c r="D108" s="37">
        <v>81</v>
      </c>
      <c r="E108" s="37"/>
      <c r="F108" s="37"/>
      <c r="G108" s="50" t="s">
        <v>110</v>
      </c>
      <c r="H108" s="188">
        <f>H373</f>
        <v>0</v>
      </c>
      <c r="I108" s="58">
        <f>I373</f>
        <v>0</v>
      </c>
      <c r="J108" s="58">
        <f>J373</f>
        <v>0</v>
      </c>
      <c r="K108" s="35" t="e">
        <f t="shared" si="15"/>
        <v>#DIV/0!</v>
      </c>
      <c r="L108" s="58">
        <f>L373</f>
        <v>0</v>
      </c>
      <c r="M108" s="58">
        <f>M373</f>
        <v>0</v>
      </c>
      <c r="N108" s="188">
        <f>N373</f>
        <v>0</v>
      </c>
      <c r="O108" s="58">
        <f>O373</f>
        <v>0</v>
      </c>
      <c r="P108" s="58">
        <f t="shared" si="18"/>
        <v>0</v>
      </c>
      <c r="Q108" s="35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</row>
    <row r="109" spans="1:154" ht="17.25" thickBot="1" x14ac:dyDescent="0.25">
      <c r="A109" s="157"/>
      <c r="B109" s="158"/>
      <c r="C109" s="158"/>
      <c r="D109" s="158">
        <v>85</v>
      </c>
      <c r="E109" s="158"/>
      <c r="F109" s="158"/>
      <c r="G109" s="159" t="s">
        <v>87</v>
      </c>
      <c r="H109" s="190">
        <f>+H257+H374+H445+H160</f>
        <v>0</v>
      </c>
      <c r="I109" s="120">
        <f>+I257+I374+I445+I160</f>
        <v>-49140.34</v>
      </c>
      <c r="J109" s="120">
        <f>+J257+J374+J445</f>
        <v>49140.34</v>
      </c>
      <c r="K109" s="160"/>
      <c r="L109" s="120">
        <f>+L257+L374+L445+L160</f>
        <v>0</v>
      </c>
      <c r="M109" s="120">
        <f>+M257+M374+M445+M160</f>
        <v>0</v>
      </c>
      <c r="N109" s="190">
        <f>+N257+N374+N445+N160</f>
        <v>-49140.34</v>
      </c>
      <c r="O109" s="120">
        <f>+O257+O374+O445+O160</f>
        <v>-49140.34</v>
      </c>
      <c r="P109" s="120">
        <f t="shared" si="18"/>
        <v>49140.34</v>
      </c>
      <c r="Q109" s="160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</row>
    <row r="110" spans="1:154" ht="33" x14ac:dyDescent="0.2">
      <c r="A110" s="406" t="s">
        <v>111</v>
      </c>
      <c r="B110" s="407"/>
      <c r="C110" s="407"/>
      <c r="D110" s="407"/>
      <c r="E110" s="407"/>
      <c r="F110" s="407"/>
      <c r="G110" s="152" t="s">
        <v>112</v>
      </c>
      <c r="H110" s="191">
        <f>H111+H160</f>
        <v>0</v>
      </c>
      <c r="I110" s="121">
        <f>I111+I160</f>
        <v>0</v>
      </c>
      <c r="J110" s="121">
        <f>J111+J160</f>
        <v>0</v>
      </c>
      <c r="K110" s="122" t="e">
        <f>ROUND(I110/H110*100,2)</f>
        <v>#DIV/0!</v>
      </c>
      <c r="L110" s="121">
        <f>L111+L160</f>
        <v>0</v>
      </c>
      <c r="M110" s="123">
        <f>M111+M160</f>
        <v>0</v>
      </c>
      <c r="N110" s="191">
        <f>N111+N160</f>
        <v>0</v>
      </c>
      <c r="O110" s="124">
        <f>O111+O160</f>
        <v>0</v>
      </c>
      <c r="P110" s="124">
        <f t="shared" si="18"/>
        <v>0</v>
      </c>
      <c r="Q110" s="125" t="e">
        <f t="shared" si="50"/>
        <v>#DIV/0!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</row>
    <row r="111" spans="1:154" x14ac:dyDescent="0.2">
      <c r="A111" s="36"/>
      <c r="B111" s="37"/>
      <c r="C111" s="37"/>
      <c r="D111" s="37" t="s">
        <v>33</v>
      </c>
      <c r="E111" s="37"/>
      <c r="F111" s="37"/>
      <c r="G111" s="62" t="s">
        <v>63</v>
      </c>
      <c r="H111" s="192">
        <f>H112+H140+H158</f>
        <v>0</v>
      </c>
      <c r="I111" s="63">
        <f>I112+I140+I158</f>
        <v>0</v>
      </c>
      <c r="J111" s="63">
        <f>J112+J140+J158</f>
        <v>0</v>
      </c>
      <c r="K111" s="64" t="e">
        <f>ROUND(I111/H111*100,2)</f>
        <v>#DIV/0!</v>
      </c>
      <c r="L111" s="63">
        <f>L112+L140+L158</f>
        <v>0</v>
      </c>
      <c r="M111" s="58">
        <f>M112+M140+M158</f>
        <v>0</v>
      </c>
      <c r="N111" s="192">
        <f>N112+N140+N158</f>
        <v>0</v>
      </c>
      <c r="O111" s="65">
        <f>O112+O140+O158</f>
        <v>0</v>
      </c>
      <c r="P111" s="65">
        <f t="shared" si="18"/>
        <v>0</v>
      </c>
      <c r="Q111" s="39" t="e">
        <f t="shared" si="50"/>
        <v>#DIV/0!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</row>
    <row r="112" spans="1:154" x14ac:dyDescent="0.2">
      <c r="A112" s="36"/>
      <c r="B112" s="37"/>
      <c r="C112" s="37"/>
      <c r="D112" s="37" t="s">
        <v>89</v>
      </c>
      <c r="E112" s="37"/>
      <c r="F112" s="37"/>
      <c r="G112" s="62" t="s">
        <v>65</v>
      </c>
      <c r="H112" s="192">
        <f>H113+H133+H131</f>
        <v>0</v>
      </c>
      <c r="I112" s="63">
        <f>I113+I133+I131</f>
        <v>0</v>
      </c>
      <c r="J112" s="63">
        <f>J113+J133+J131</f>
        <v>0</v>
      </c>
      <c r="K112" s="64"/>
      <c r="L112" s="63">
        <f>L113+L133+L131</f>
        <v>0</v>
      </c>
      <c r="M112" s="58">
        <f>M113+M133+M131</f>
        <v>0</v>
      </c>
      <c r="N112" s="192">
        <f>N113+N133+N131</f>
        <v>0</v>
      </c>
      <c r="O112" s="65">
        <f>O113+O133+O131</f>
        <v>0</v>
      </c>
      <c r="P112" s="65">
        <f t="shared" si="18"/>
        <v>0</v>
      </c>
      <c r="Q112" s="39" t="e">
        <f t="shared" si="50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</row>
    <row r="113" spans="1:154" x14ac:dyDescent="0.2">
      <c r="A113" s="36"/>
      <c r="B113" s="37"/>
      <c r="C113" s="37"/>
      <c r="D113" s="37"/>
      <c r="E113" s="37" t="s">
        <v>33</v>
      </c>
      <c r="F113" s="37"/>
      <c r="G113" s="50" t="s">
        <v>113</v>
      </c>
      <c r="H113" s="192">
        <f>SUM(H114:H130)</f>
        <v>0</v>
      </c>
      <c r="I113" s="63">
        <f>SUM(I114:I130)</f>
        <v>0</v>
      </c>
      <c r="J113" s="63">
        <f>SUM(J114:J130)</f>
        <v>0</v>
      </c>
      <c r="K113" s="64"/>
      <c r="L113" s="63">
        <f>SUM(L114:L130)</f>
        <v>0</v>
      </c>
      <c r="M113" s="58">
        <f>SUM(M114:M130)</f>
        <v>0</v>
      </c>
      <c r="N113" s="192">
        <f>SUM(N114:N130)</f>
        <v>0</v>
      </c>
      <c r="O113" s="65">
        <f>SUM(O114:O130)</f>
        <v>0</v>
      </c>
      <c r="P113" s="65">
        <f t="shared" si="18"/>
        <v>0</v>
      </c>
      <c r="Q113" s="39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</row>
    <row r="114" spans="1:154" x14ac:dyDescent="0.2">
      <c r="A114" s="46"/>
      <c r="B114" s="47"/>
      <c r="C114" s="47"/>
      <c r="D114" s="47"/>
      <c r="E114" s="47"/>
      <c r="F114" s="47" t="s">
        <v>33</v>
      </c>
      <c r="G114" s="51" t="s">
        <v>114</v>
      </c>
      <c r="H114" s="193"/>
      <c r="I114" s="66"/>
      <c r="J114" s="66">
        <f t="shared" ref="J114:J157" si="65">H114-I114</f>
        <v>0</v>
      </c>
      <c r="K114" s="64"/>
      <c r="L114" s="66"/>
      <c r="M114" s="48"/>
      <c r="N114" s="193"/>
      <c r="O114" s="67">
        <f>M114+N114</f>
        <v>0</v>
      </c>
      <c r="P114" s="67">
        <f t="shared" si="18"/>
        <v>0</v>
      </c>
      <c r="Q114" s="39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</row>
    <row r="115" spans="1:154" s="77" customFormat="1" hidden="1" x14ac:dyDescent="0.2">
      <c r="A115" s="68"/>
      <c r="B115" s="69"/>
      <c r="C115" s="69"/>
      <c r="D115" s="69"/>
      <c r="E115" s="69"/>
      <c r="F115" s="69"/>
      <c r="G115" s="70" t="s">
        <v>115</v>
      </c>
      <c r="H115" s="194"/>
      <c r="I115" s="71"/>
      <c r="J115" s="66">
        <f t="shared" si="65"/>
        <v>0</v>
      </c>
      <c r="K115" s="72"/>
      <c r="L115" s="71"/>
      <c r="M115" s="73"/>
      <c r="N115" s="194"/>
      <c r="O115" s="67">
        <f t="shared" ref="O115:O139" si="66">M115+N115</f>
        <v>0</v>
      </c>
      <c r="P115" s="67">
        <f t="shared" si="18"/>
        <v>0</v>
      </c>
      <c r="Q115" s="39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75"/>
      <c r="CR115" s="75"/>
      <c r="CS115" s="75"/>
      <c r="CT115" s="75"/>
      <c r="CU115" s="75"/>
      <c r="CV115" s="75"/>
      <c r="CW115" s="75"/>
      <c r="CX115" s="75"/>
      <c r="CY115" s="75"/>
      <c r="CZ115" s="75"/>
      <c r="DA115" s="75"/>
      <c r="DB115" s="75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</row>
    <row r="116" spans="1:154" hidden="1" x14ac:dyDescent="0.2">
      <c r="A116" s="46"/>
      <c r="B116" s="47"/>
      <c r="C116" s="47"/>
      <c r="D116" s="47"/>
      <c r="E116" s="47"/>
      <c r="F116" s="47" t="s">
        <v>31</v>
      </c>
      <c r="G116" s="51" t="s">
        <v>298</v>
      </c>
      <c r="H116" s="193"/>
      <c r="I116" s="66"/>
      <c r="J116" s="66">
        <f t="shared" si="65"/>
        <v>0</v>
      </c>
      <c r="K116" s="64"/>
      <c r="L116" s="66"/>
      <c r="M116" s="48"/>
      <c r="N116" s="193"/>
      <c r="O116" s="67">
        <f t="shared" si="66"/>
        <v>0</v>
      </c>
      <c r="P116" s="67">
        <f t="shared" si="18"/>
        <v>0</v>
      </c>
      <c r="Q116" s="39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</row>
    <row r="117" spans="1:154" x14ac:dyDescent="0.2">
      <c r="A117" s="46"/>
      <c r="B117" s="47"/>
      <c r="C117" s="47"/>
      <c r="D117" s="47"/>
      <c r="E117" s="47"/>
      <c r="F117" s="47" t="s">
        <v>116</v>
      </c>
      <c r="G117" s="51" t="s">
        <v>296</v>
      </c>
      <c r="H117" s="193"/>
      <c r="I117" s="66"/>
      <c r="J117" s="66">
        <f t="shared" si="65"/>
        <v>0</v>
      </c>
      <c r="K117" s="64"/>
      <c r="L117" s="66"/>
      <c r="M117" s="48"/>
      <c r="N117" s="193"/>
      <c r="O117" s="67">
        <f t="shared" si="66"/>
        <v>0</v>
      </c>
      <c r="P117" s="67">
        <f t="shared" si="18"/>
        <v>0</v>
      </c>
      <c r="Q117" s="39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</row>
    <row r="118" spans="1:154" hidden="1" x14ac:dyDescent="0.2">
      <c r="A118" s="46"/>
      <c r="B118" s="47"/>
      <c r="C118" s="47"/>
      <c r="D118" s="47"/>
      <c r="E118" s="47"/>
      <c r="F118" s="47" t="s">
        <v>23</v>
      </c>
      <c r="G118" s="51" t="s">
        <v>297</v>
      </c>
      <c r="H118" s="193"/>
      <c r="I118" s="66"/>
      <c r="J118" s="66">
        <f t="shared" si="65"/>
        <v>0</v>
      </c>
      <c r="K118" s="64"/>
      <c r="L118" s="66"/>
      <c r="M118" s="48"/>
      <c r="N118" s="193"/>
      <c r="O118" s="67">
        <f t="shared" si="66"/>
        <v>0</v>
      </c>
      <c r="P118" s="67">
        <f t="shared" si="18"/>
        <v>0</v>
      </c>
      <c r="Q118" s="39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</row>
    <row r="119" spans="1:154" hidden="1" x14ac:dyDescent="0.2">
      <c r="A119" s="46"/>
      <c r="B119" s="47"/>
      <c r="C119" s="47"/>
      <c r="D119" s="47"/>
      <c r="E119" s="47"/>
      <c r="F119" s="47" t="s">
        <v>34</v>
      </c>
      <c r="G119" s="51" t="s">
        <v>299</v>
      </c>
      <c r="H119" s="193"/>
      <c r="I119" s="66"/>
      <c r="J119" s="66">
        <f t="shared" si="65"/>
        <v>0</v>
      </c>
      <c r="K119" s="64"/>
      <c r="L119" s="66"/>
      <c r="M119" s="48"/>
      <c r="N119" s="193"/>
      <c r="O119" s="67">
        <f t="shared" si="66"/>
        <v>0</v>
      </c>
      <c r="P119" s="67">
        <f t="shared" si="18"/>
        <v>0</v>
      </c>
      <c r="Q119" s="39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</row>
    <row r="120" spans="1:154" hidden="1" x14ac:dyDescent="0.2">
      <c r="A120" s="46"/>
      <c r="B120" s="47"/>
      <c r="C120" s="47"/>
      <c r="D120" s="47"/>
      <c r="E120" s="47"/>
      <c r="F120" s="47" t="s">
        <v>126</v>
      </c>
      <c r="G120" s="51" t="s">
        <v>287</v>
      </c>
      <c r="H120" s="193"/>
      <c r="I120" s="66"/>
      <c r="J120" s="66">
        <f t="shared" si="65"/>
        <v>0</v>
      </c>
      <c r="K120" s="64"/>
      <c r="L120" s="66"/>
      <c r="M120" s="48"/>
      <c r="N120" s="193"/>
      <c r="O120" s="67">
        <f t="shared" si="66"/>
        <v>0</v>
      </c>
      <c r="P120" s="67">
        <f t="shared" si="18"/>
        <v>0</v>
      </c>
      <c r="Q120" s="39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</row>
    <row r="121" spans="1:154" hidden="1" x14ac:dyDescent="0.2">
      <c r="A121" s="46"/>
      <c r="B121" s="47"/>
      <c r="C121" s="47"/>
      <c r="D121" s="47"/>
      <c r="E121" s="47"/>
      <c r="F121" s="47" t="s">
        <v>117</v>
      </c>
      <c r="G121" s="51" t="s">
        <v>300</v>
      </c>
      <c r="H121" s="193"/>
      <c r="I121" s="66"/>
      <c r="J121" s="66">
        <f t="shared" si="65"/>
        <v>0</v>
      </c>
      <c r="K121" s="64"/>
      <c r="L121" s="66"/>
      <c r="M121" s="48"/>
      <c r="N121" s="193"/>
      <c r="O121" s="67">
        <f t="shared" si="66"/>
        <v>0</v>
      </c>
      <c r="P121" s="67">
        <f t="shared" si="18"/>
        <v>0</v>
      </c>
      <c r="Q121" s="39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</row>
    <row r="122" spans="1:154" hidden="1" x14ac:dyDescent="0.2">
      <c r="A122" s="46"/>
      <c r="B122" s="47"/>
      <c r="C122" s="47"/>
      <c r="D122" s="47"/>
      <c r="E122" s="47"/>
      <c r="F122" s="47" t="s">
        <v>39</v>
      </c>
      <c r="G122" s="51" t="s">
        <v>301</v>
      </c>
      <c r="H122" s="193"/>
      <c r="I122" s="66"/>
      <c r="J122" s="66">
        <f t="shared" si="65"/>
        <v>0</v>
      </c>
      <c r="K122" s="64"/>
      <c r="L122" s="66"/>
      <c r="M122" s="48"/>
      <c r="N122" s="193"/>
      <c r="O122" s="67">
        <f t="shared" si="66"/>
        <v>0</v>
      </c>
      <c r="P122" s="67">
        <f t="shared" si="18"/>
        <v>0</v>
      </c>
      <c r="Q122" s="39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</row>
    <row r="123" spans="1:154" hidden="1" x14ac:dyDescent="0.2">
      <c r="A123" s="46"/>
      <c r="B123" s="47"/>
      <c r="C123" s="47"/>
      <c r="D123" s="47"/>
      <c r="E123" s="47"/>
      <c r="F123" s="47" t="s">
        <v>89</v>
      </c>
      <c r="G123" s="51" t="s">
        <v>290</v>
      </c>
      <c r="H123" s="193"/>
      <c r="I123" s="66"/>
      <c r="J123" s="66">
        <f t="shared" si="65"/>
        <v>0</v>
      </c>
      <c r="K123" s="64"/>
      <c r="L123" s="66"/>
      <c r="M123" s="48"/>
      <c r="N123" s="193"/>
      <c r="O123" s="67">
        <f t="shared" si="66"/>
        <v>0</v>
      </c>
      <c r="P123" s="67">
        <f t="shared" si="18"/>
        <v>0</v>
      </c>
      <c r="Q123" s="39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</row>
    <row r="124" spans="1:154" hidden="1" x14ac:dyDescent="0.2">
      <c r="A124" s="46"/>
      <c r="B124" s="47"/>
      <c r="C124" s="47"/>
      <c r="D124" s="47"/>
      <c r="E124" s="47"/>
      <c r="F124" s="47">
        <v>11</v>
      </c>
      <c r="G124" s="51" t="s">
        <v>291</v>
      </c>
      <c r="H124" s="193"/>
      <c r="I124" s="66"/>
      <c r="J124" s="66">
        <f t="shared" si="65"/>
        <v>0</v>
      </c>
      <c r="K124" s="64"/>
      <c r="L124" s="66"/>
      <c r="M124" s="48"/>
      <c r="N124" s="193"/>
      <c r="O124" s="67">
        <f t="shared" si="66"/>
        <v>0</v>
      </c>
      <c r="P124" s="67">
        <f t="shared" si="18"/>
        <v>0</v>
      </c>
      <c r="Q124" s="39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</row>
    <row r="125" spans="1:154" ht="17.45" hidden="1" customHeight="1" x14ac:dyDescent="0.2">
      <c r="A125" s="46"/>
      <c r="B125" s="47"/>
      <c r="C125" s="47"/>
      <c r="D125" s="47"/>
      <c r="E125" s="47"/>
      <c r="F125" s="47">
        <v>12</v>
      </c>
      <c r="G125" s="51" t="s">
        <v>302</v>
      </c>
      <c r="H125" s="193"/>
      <c r="I125" s="66"/>
      <c r="J125" s="66">
        <f t="shared" si="65"/>
        <v>0</v>
      </c>
      <c r="K125" s="64"/>
      <c r="L125" s="66"/>
      <c r="M125" s="48"/>
      <c r="N125" s="193"/>
      <c r="O125" s="67">
        <f t="shared" si="66"/>
        <v>0</v>
      </c>
      <c r="P125" s="67">
        <f t="shared" si="18"/>
        <v>0</v>
      </c>
      <c r="Q125" s="39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</row>
    <row r="126" spans="1:154" hidden="1" x14ac:dyDescent="0.2">
      <c r="A126" s="46"/>
      <c r="B126" s="47"/>
      <c r="C126" s="47"/>
      <c r="D126" s="47"/>
      <c r="E126" s="47"/>
      <c r="F126" s="47">
        <v>13</v>
      </c>
      <c r="G126" s="51" t="s">
        <v>303</v>
      </c>
      <c r="H126" s="193"/>
      <c r="I126" s="66"/>
      <c r="J126" s="66">
        <f t="shared" si="65"/>
        <v>0</v>
      </c>
      <c r="K126" s="64"/>
      <c r="L126" s="66"/>
      <c r="M126" s="48"/>
      <c r="N126" s="193"/>
      <c r="O126" s="67">
        <f t="shared" si="66"/>
        <v>0</v>
      </c>
      <c r="P126" s="67">
        <f t="shared" si="18"/>
        <v>0</v>
      </c>
      <c r="Q126" s="39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</row>
    <row r="127" spans="1:154" hidden="1" x14ac:dyDescent="0.2">
      <c r="A127" s="46"/>
      <c r="B127" s="47"/>
      <c r="C127" s="47"/>
      <c r="D127" s="47"/>
      <c r="E127" s="47"/>
      <c r="F127" s="47">
        <v>14</v>
      </c>
      <c r="G127" s="51" t="s">
        <v>277</v>
      </c>
      <c r="H127" s="193"/>
      <c r="I127" s="66"/>
      <c r="J127" s="66">
        <f t="shared" si="65"/>
        <v>0</v>
      </c>
      <c r="K127" s="64"/>
      <c r="L127" s="66"/>
      <c r="M127" s="48"/>
      <c r="N127" s="193"/>
      <c r="O127" s="67">
        <f t="shared" si="66"/>
        <v>0</v>
      </c>
      <c r="P127" s="67">
        <f t="shared" ref="P127:P183" si="67">L127-O127</f>
        <v>0</v>
      </c>
      <c r="Q127" s="39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</row>
    <row r="128" spans="1:154" ht="17.45" hidden="1" customHeight="1" x14ac:dyDescent="0.2">
      <c r="A128" s="46"/>
      <c r="B128" s="47"/>
      <c r="C128" s="47"/>
      <c r="D128" s="47"/>
      <c r="E128" s="47"/>
      <c r="F128" s="47">
        <v>15</v>
      </c>
      <c r="G128" s="51" t="s">
        <v>304</v>
      </c>
      <c r="H128" s="193"/>
      <c r="I128" s="66"/>
      <c r="J128" s="66">
        <f t="shared" si="65"/>
        <v>0</v>
      </c>
      <c r="K128" s="64"/>
      <c r="L128" s="66"/>
      <c r="M128" s="48"/>
      <c r="N128" s="193"/>
      <c r="O128" s="67">
        <f t="shared" si="66"/>
        <v>0</v>
      </c>
      <c r="P128" s="67">
        <f t="shared" si="67"/>
        <v>0</v>
      </c>
      <c r="Q128" s="39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</row>
    <row r="129" spans="1:154" x14ac:dyDescent="0.2">
      <c r="A129" s="46"/>
      <c r="B129" s="47"/>
      <c r="C129" s="47"/>
      <c r="D129" s="47"/>
      <c r="E129" s="47"/>
      <c r="F129" s="47">
        <v>17</v>
      </c>
      <c r="G129" s="51" t="s">
        <v>279</v>
      </c>
      <c r="H129" s="193"/>
      <c r="I129" s="66"/>
      <c r="J129" s="66">
        <f t="shared" si="65"/>
        <v>0</v>
      </c>
      <c r="K129" s="64"/>
      <c r="L129" s="66"/>
      <c r="M129" s="48"/>
      <c r="N129" s="193"/>
      <c r="O129" s="67">
        <f t="shared" si="66"/>
        <v>0</v>
      </c>
      <c r="P129" s="67">
        <f t="shared" si="67"/>
        <v>0</v>
      </c>
      <c r="Q129" s="39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</row>
    <row r="130" spans="1:154" x14ac:dyDescent="0.2">
      <c r="A130" s="46"/>
      <c r="B130" s="47"/>
      <c r="C130" s="47"/>
      <c r="D130" s="47"/>
      <c r="E130" s="47"/>
      <c r="F130" s="47" t="s">
        <v>91</v>
      </c>
      <c r="G130" s="51" t="s">
        <v>278</v>
      </c>
      <c r="H130" s="193"/>
      <c r="I130" s="66"/>
      <c r="J130" s="66">
        <f t="shared" si="65"/>
        <v>0</v>
      </c>
      <c r="K130" s="64"/>
      <c r="L130" s="66"/>
      <c r="M130" s="48"/>
      <c r="N130" s="193"/>
      <c r="O130" s="67">
        <f t="shared" si="66"/>
        <v>0</v>
      </c>
      <c r="P130" s="67">
        <f t="shared" si="67"/>
        <v>0</v>
      </c>
      <c r="Q130" s="39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</row>
    <row r="131" spans="1:154" x14ac:dyDescent="0.2">
      <c r="A131" s="46"/>
      <c r="B131" s="47"/>
      <c r="C131" s="47"/>
      <c r="D131" s="47"/>
      <c r="E131" s="60" t="s">
        <v>56</v>
      </c>
      <c r="F131" s="37"/>
      <c r="G131" s="50" t="s">
        <v>118</v>
      </c>
      <c r="H131" s="192">
        <f>H132</f>
        <v>0</v>
      </c>
      <c r="I131" s="63">
        <f>I132</f>
        <v>0</v>
      </c>
      <c r="J131" s="66">
        <f t="shared" si="65"/>
        <v>0</v>
      </c>
      <c r="K131" s="64"/>
      <c r="L131" s="63">
        <f>L132</f>
        <v>0</v>
      </c>
      <c r="M131" s="58">
        <f>M132</f>
        <v>0</v>
      </c>
      <c r="N131" s="192">
        <f>N132</f>
        <v>0</v>
      </c>
      <c r="O131" s="65">
        <f>O132</f>
        <v>0</v>
      </c>
      <c r="P131" s="65">
        <f t="shared" si="67"/>
        <v>0</v>
      </c>
      <c r="Q131" s="39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</row>
    <row r="132" spans="1:154" x14ac:dyDescent="0.2">
      <c r="A132" s="46"/>
      <c r="B132" s="47"/>
      <c r="C132" s="47"/>
      <c r="D132" s="47"/>
      <c r="E132" s="47"/>
      <c r="F132" s="78" t="s">
        <v>105</v>
      </c>
      <c r="G132" s="51" t="s">
        <v>119</v>
      </c>
      <c r="H132" s="193"/>
      <c r="I132" s="66"/>
      <c r="J132" s="66">
        <f t="shared" si="65"/>
        <v>0</v>
      </c>
      <c r="K132" s="64"/>
      <c r="L132" s="66"/>
      <c r="M132" s="48"/>
      <c r="N132" s="193"/>
      <c r="O132" s="67">
        <f t="shared" si="66"/>
        <v>0</v>
      </c>
      <c r="P132" s="67">
        <f t="shared" si="67"/>
        <v>0</v>
      </c>
      <c r="Q132" s="39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</row>
    <row r="133" spans="1:154" x14ac:dyDescent="0.2">
      <c r="A133" s="36"/>
      <c r="B133" s="37"/>
      <c r="C133" s="37"/>
      <c r="D133" s="37"/>
      <c r="E133" s="37" t="s">
        <v>44</v>
      </c>
      <c r="F133" s="37"/>
      <c r="G133" s="50" t="s">
        <v>120</v>
      </c>
      <c r="H133" s="192">
        <f>H134+H135+H136+H137+H138+H139</f>
        <v>0</v>
      </c>
      <c r="I133" s="63">
        <f>I134+I135+I136+I137+I138+I139</f>
        <v>0</v>
      </c>
      <c r="J133" s="66">
        <f t="shared" si="65"/>
        <v>0</v>
      </c>
      <c r="K133" s="64"/>
      <c r="L133" s="63">
        <f>L134+L135+L136+L137+L138+L139</f>
        <v>0</v>
      </c>
      <c r="M133" s="58">
        <f>M134+M135+M136+M137+M138+M139</f>
        <v>0</v>
      </c>
      <c r="N133" s="192">
        <f>N134+N135+N136+N137+N138+N139</f>
        <v>0</v>
      </c>
      <c r="O133" s="65">
        <f>O134+O135+O136+O137+O138+O139</f>
        <v>0</v>
      </c>
      <c r="P133" s="65">
        <f t="shared" si="67"/>
        <v>0</v>
      </c>
      <c r="Q133" s="39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</row>
    <row r="134" spans="1:154" x14ac:dyDescent="0.2">
      <c r="A134" s="46"/>
      <c r="B134" s="47"/>
      <c r="C134" s="47"/>
      <c r="D134" s="47"/>
      <c r="E134" s="47"/>
      <c r="F134" s="47" t="s">
        <v>33</v>
      </c>
      <c r="G134" s="51" t="s">
        <v>121</v>
      </c>
      <c r="H134" s="193"/>
      <c r="I134" s="66"/>
      <c r="J134" s="66">
        <f t="shared" si="65"/>
        <v>0</v>
      </c>
      <c r="K134" s="64"/>
      <c r="L134" s="66"/>
      <c r="M134" s="48"/>
      <c r="N134" s="193"/>
      <c r="O134" s="67">
        <f t="shared" si="66"/>
        <v>0</v>
      </c>
      <c r="P134" s="67">
        <f t="shared" si="67"/>
        <v>0</v>
      </c>
      <c r="Q134" s="39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</row>
    <row r="135" spans="1:154" x14ac:dyDescent="0.2">
      <c r="A135" s="46"/>
      <c r="B135" s="47"/>
      <c r="C135" s="47"/>
      <c r="D135" s="47"/>
      <c r="E135" s="47"/>
      <c r="F135" s="47" t="s">
        <v>31</v>
      </c>
      <c r="G135" s="51" t="s">
        <v>122</v>
      </c>
      <c r="H135" s="193"/>
      <c r="I135" s="66"/>
      <c r="J135" s="66">
        <f t="shared" si="65"/>
        <v>0</v>
      </c>
      <c r="K135" s="64"/>
      <c r="L135" s="66"/>
      <c r="M135" s="48"/>
      <c r="N135" s="193"/>
      <c r="O135" s="67">
        <f t="shared" si="66"/>
        <v>0</v>
      </c>
      <c r="P135" s="67">
        <f t="shared" si="67"/>
        <v>0</v>
      </c>
      <c r="Q135" s="39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</row>
    <row r="136" spans="1:154" x14ac:dyDescent="0.2">
      <c r="A136" s="46"/>
      <c r="B136" s="47"/>
      <c r="C136" s="47"/>
      <c r="D136" s="47"/>
      <c r="E136" s="47"/>
      <c r="F136" s="47" t="s">
        <v>44</v>
      </c>
      <c r="G136" s="51" t="s">
        <v>123</v>
      </c>
      <c r="H136" s="193"/>
      <c r="I136" s="66"/>
      <c r="J136" s="66">
        <f t="shared" si="65"/>
        <v>0</v>
      </c>
      <c r="K136" s="64"/>
      <c r="L136" s="66"/>
      <c r="M136" s="48"/>
      <c r="N136" s="193"/>
      <c r="O136" s="67">
        <f t="shared" si="66"/>
        <v>0</v>
      </c>
      <c r="P136" s="67">
        <f t="shared" si="67"/>
        <v>0</v>
      </c>
      <c r="Q136" s="39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</row>
    <row r="137" spans="1:154" x14ac:dyDescent="0.2">
      <c r="A137" s="46"/>
      <c r="B137" s="47"/>
      <c r="C137" s="47"/>
      <c r="D137" s="47"/>
      <c r="E137" s="47"/>
      <c r="F137" s="47" t="s">
        <v>23</v>
      </c>
      <c r="G137" s="51" t="s">
        <v>124</v>
      </c>
      <c r="H137" s="193"/>
      <c r="I137" s="66"/>
      <c r="J137" s="66">
        <f t="shared" si="65"/>
        <v>0</v>
      </c>
      <c r="K137" s="64"/>
      <c r="L137" s="66"/>
      <c r="M137" s="48"/>
      <c r="N137" s="193"/>
      <c r="O137" s="67">
        <f t="shared" si="66"/>
        <v>0</v>
      </c>
      <c r="P137" s="67">
        <f t="shared" si="67"/>
        <v>0</v>
      </c>
      <c r="Q137" s="39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</row>
    <row r="138" spans="1:154" x14ac:dyDescent="0.2">
      <c r="A138" s="46"/>
      <c r="B138" s="47"/>
      <c r="C138" s="47"/>
      <c r="D138" s="47"/>
      <c r="E138" s="47"/>
      <c r="F138" s="47" t="s">
        <v>34</v>
      </c>
      <c r="G138" s="51" t="s">
        <v>125</v>
      </c>
      <c r="H138" s="193"/>
      <c r="I138" s="66"/>
      <c r="J138" s="66">
        <f t="shared" si="65"/>
        <v>0</v>
      </c>
      <c r="K138" s="64"/>
      <c r="L138" s="66"/>
      <c r="M138" s="48"/>
      <c r="N138" s="193"/>
      <c r="O138" s="67">
        <f t="shared" si="66"/>
        <v>0</v>
      </c>
      <c r="P138" s="67">
        <f t="shared" si="67"/>
        <v>0</v>
      </c>
      <c r="Q138" s="39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</row>
    <row r="139" spans="1:154" x14ac:dyDescent="0.2">
      <c r="A139" s="46"/>
      <c r="B139" s="47"/>
      <c r="C139" s="47"/>
      <c r="D139" s="47"/>
      <c r="E139" s="47"/>
      <c r="F139" s="47" t="s">
        <v>126</v>
      </c>
      <c r="G139" s="51" t="s">
        <v>127</v>
      </c>
      <c r="H139" s="193"/>
      <c r="I139" s="66"/>
      <c r="J139" s="66">
        <f t="shared" si="65"/>
        <v>0</v>
      </c>
      <c r="K139" s="64"/>
      <c r="L139" s="66"/>
      <c r="M139" s="48"/>
      <c r="N139" s="193"/>
      <c r="O139" s="67">
        <f t="shared" si="66"/>
        <v>0</v>
      </c>
      <c r="P139" s="67">
        <f t="shared" si="67"/>
        <v>0</v>
      </c>
      <c r="Q139" s="39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</row>
    <row r="140" spans="1:154" x14ac:dyDescent="0.2">
      <c r="A140" s="36"/>
      <c r="B140" s="37"/>
      <c r="C140" s="37"/>
      <c r="D140" s="37" t="s">
        <v>90</v>
      </c>
      <c r="E140" s="37"/>
      <c r="F140" s="37"/>
      <c r="G140" s="62" t="s">
        <v>67</v>
      </c>
      <c r="H140" s="192">
        <f>H141+H148+H152+H153</f>
        <v>0</v>
      </c>
      <c r="I140" s="63">
        <f>I141+I148+I152+I153</f>
        <v>0</v>
      </c>
      <c r="J140" s="66">
        <f t="shared" si="65"/>
        <v>0</v>
      </c>
      <c r="K140" s="64"/>
      <c r="L140" s="63">
        <f>L141+L148+L152+L153</f>
        <v>0</v>
      </c>
      <c r="M140" s="58">
        <f>M141+M148+M152+M153</f>
        <v>0</v>
      </c>
      <c r="N140" s="192">
        <f>N141+N148+N152+N153</f>
        <v>0</v>
      </c>
      <c r="O140" s="65">
        <f>O141+O148+O152+O153</f>
        <v>0</v>
      </c>
      <c r="P140" s="65">
        <f t="shared" si="67"/>
        <v>0</v>
      </c>
      <c r="Q140" s="39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</row>
    <row r="141" spans="1:154" x14ac:dyDescent="0.2">
      <c r="A141" s="36"/>
      <c r="B141" s="37"/>
      <c r="C141" s="37"/>
      <c r="D141" s="37"/>
      <c r="E141" s="37" t="s">
        <v>33</v>
      </c>
      <c r="F141" s="37"/>
      <c r="G141" s="50" t="s">
        <v>307</v>
      </c>
      <c r="H141" s="192">
        <f>SUM(H142:H147)</f>
        <v>0</v>
      </c>
      <c r="I141" s="63">
        <f>SUM(I142:I147)</f>
        <v>0</v>
      </c>
      <c r="J141" s="66">
        <f t="shared" si="65"/>
        <v>0</v>
      </c>
      <c r="K141" s="64"/>
      <c r="L141" s="63">
        <f>SUM(L142:L147)</f>
        <v>0</v>
      </c>
      <c r="M141" s="58">
        <f>SUM(M142:M147)</f>
        <v>0</v>
      </c>
      <c r="N141" s="192">
        <f>SUM(N142:N147)</f>
        <v>0</v>
      </c>
      <c r="O141" s="65">
        <f>SUM(O142:O147)</f>
        <v>0</v>
      </c>
      <c r="P141" s="65">
        <f t="shared" si="67"/>
        <v>0</v>
      </c>
      <c r="Q141" s="39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</row>
    <row r="142" spans="1:154" x14ac:dyDescent="0.2">
      <c r="A142" s="46"/>
      <c r="B142" s="47"/>
      <c r="C142" s="47"/>
      <c r="D142" s="47"/>
      <c r="E142" s="47"/>
      <c r="F142" s="47" t="s">
        <v>33</v>
      </c>
      <c r="G142" s="51" t="s">
        <v>305</v>
      </c>
      <c r="H142" s="193"/>
      <c r="I142" s="66"/>
      <c r="J142" s="66">
        <f t="shared" si="65"/>
        <v>0</v>
      </c>
      <c r="K142" s="64"/>
      <c r="L142" s="66"/>
      <c r="M142" s="48"/>
      <c r="N142" s="193"/>
      <c r="O142" s="67">
        <f t="shared" ref="O142:O147" si="68">M142+N142</f>
        <v>0</v>
      </c>
      <c r="P142" s="67">
        <f t="shared" si="67"/>
        <v>0</v>
      </c>
      <c r="Q142" s="39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</row>
    <row r="143" spans="1:154" x14ac:dyDescent="0.2">
      <c r="A143" s="46"/>
      <c r="B143" s="47"/>
      <c r="C143" s="47"/>
      <c r="D143" s="47"/>
      <c r="E143" s="47"/>
      <c r="F143" s="47" t="s">
        <v>31</v>
      </c>
      <c r="G143" s="51" t="s">
        <v>306</v>
      </c>
      <c r="H143" s="193"/>
      <c r="I143" s="66"/>
      <c r="J143" s="66">
        <f t="shared" si="65"/>
        <v>0</v>
      </c>
      <c r="K143" s="64"/>
      <c r="L143" s="66"/>
      <c r="M143" s="48"/>
      <c r="N143" s="193"/>
      <c r="O143" s="67">
        <f t="shared" si="68"/>
        <v>0</v>
      </c>
      <c r="P143" s="67">
        <f t="shared" si="67"/>
        <v>0</v>
      </c>
      <c r="Q143" s="39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</row>
    <row r="144" spans="1:154" x14ac:dyDescent="0.2">
      <c r="A144" s="46"/>
      <c r="B144" s="47"/>
      <c r="C144" s="47"/>
      <c r="D144" s="47"/>
      <c r="E144" s="47"/>
      <c r="F144" s="47" t="s">
        <v>44</v>
      </c>
      <c r="G144" s="51" t="s">
        <v>308</v>
      </c>
      <c r="H144" s="193"/>
      <c r="I144" s="66"/>
      <c r="J144" s="66">
        <f t="shared" si="65"/>
        <v>0</v>
      </c>
      <c r="K144" s="64"/>
      <c r="L144" s="66"/>
      <c r="M144" s="48"/>
      <c r="N144" s="193"/>
      <c r="O144" s="67">
        <f t="shared" si="68"/>
        <v>0</v>
      </c>
      <c r="P144" s="67">
        <f t="shared" si="67"/>
        <v>0</v>
      </c>
      <c r="Q144" s="39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</row>
    <row r="145" spans="1:154" x14ac:dyDescent="0.2">
      <c r="A145" s="46"/>
      <c r="B145" s="47"/>
      <c r="C145" s="47"/>
      <c r="D145" s="47"/>
      <c r="E145" s="47"/>
      <c r="F145" s="47" t="s">
        <v>23</v>
      </c>
      <c r="G145" s="51" t="s">
        <v>309</v>
      </c>
      <c r="H145" s="193"/>
      <c r="I145" s="66"/>
      <c r="J145" s="66">
        <f t="shared" si="65"/>
        <v>0</v>
      </c>
      <c r="K145" s="64"/>
      <c r="L145" s="66"/>
      <c r="M145" s="48"/>
      <c r="N145" s="193"/>
      <c r="O145" s="67">
        <f t="shared" si="68"/>
        <v>0</v>
      </c>
      <c r="P145" s="67">
        <f t="shared" si="67"/>
        <v>0</v>
      </c>
      <c r="Q145" s="39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</row>
    <row r="146" spans="1:154" x14ac:dyDescent="0.2">
      <c r="A146" s="46"/>
      <c r="B146" s="47"/>
      <c r="C146" s="47"/>
      <c r="D146" s="47"/>
      <c r="E146" s="47"/>
      <c r="F146" s="47" t="s">
        <v>39</v>
      </c>
      <c r="G146" s="51" t="s">
        <v>310</v>
      </c>
      <c r="H146" s="193"/>
      <c r="I146" s="66"/>
      <c r="J146" s="66">
        <f t="shared" si="65"/>
        <v>0</v>
      </c>
      <c r="K146" s="64"/>
      <c r="L146" s="66"/>
      <c r="M146" s="48"/>
      <c r="N146" s="193"/>
      <c r="O146" s="67">
        <f t="shared" si="68"/>
        <v>0</v>
      </c>
      <c r="P146" s="67">
        <f t="shared" si="67"/>
        <v>0</v>
      </c>
      <c r="Q146" s="39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</row>
    <row r="147" spans="1:154" x14ac:dyDescent="0.2">
      <c r="A147" s="46"/>
      <c r="B147" s="47"/>
      <c r="C147" s="47"/>
      <c r="D147" s="47"/>
      <c r="E147" s="47"/>
      <c r="F147" s="47" t="s">
        <v>91</v>
      </c>
      <c r="G147" s="51" t="s">
        <v>311</v>
      </c>
      <c r="H147" s="193"/>
      <c r="I147" s="66"/>
      <c r="J147" s="66">
        <f t="shared" si="65"/>
        <v>0</v>
      </c>
      <c r="K147" s="64"/>
      <c r="L147" s="66"/>
      <c r="M147" s="48"/>
      <c r="N147" s="193"/>
      <c r="O147" s="67">
        <f t="shared" si="68"/>
        <v>0</v>
      </c>
      <c r="P147" s="67">
        <f t="shared" si="67"/>
        <v>0</v>
      </c>
      <c r="Q147" s="39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</row>
    <row r="148" spans="1:154" hidden="1" x14ac:dyDescent="0.2">
      <c r="A148" s="36"/>
      <c r="B148" s="37"/>
      <c r="C148" s="37"/>
      <c r="D148" s="37"/>
      <c r="E148" s="37" t="s">
        <v>116</v>
      </c>
      <c r="F148" s="37"/>
      <c r="G148" s="62" t="s">
        <v>152</v>
      </c>
      <c r="H148" s="192">
        <f>H149+H150+H151</f>
        <v>0</v>
      </c>
      <c r="I148" s="63">
        <f>I149+I150+I151</f>
        <v>0</v>
      </c>
      <c r="J148" s="66">
        <f t="shared" si="65"/>
        <v>0</v>
      </c>
      <c r="K148" s="64"/>
      <c r="L148" s="63">
        <f>L149+L150+L151</f>
        <v>0</v>
      </c>
      <c r="M148" s="58">
        <f>M149+M150+M151</f>
        <v>0</v>
      </c>
      <c r="N148" s="192">
        <f>N149+N150+N151</f>
        <v>0</v>
      </c>
      <c r="O148" s="65">
        <f>O149+O150+O151</f>
        <v>0</v>
      </c>
      <c r="P148" s="65">
        <f t="shared" si="67"/>
        <v>0</v>
      </c>
      <c r="Q148" s="39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</row>
    <row r="149" spans="1:154" hidden="1" x14ac:dyDescent="0.2">
      <c r="A149" s="46"/>
      <c r="B149" s="47"/>
      <c r="C149" s="47"/>
      <c r="D149" s="47"/>
      <c r="E149" s="47"/>
      <c r="F149" s="47" t="s">
        <v>33</v>
      </c>
      <c r="G149" s="51" t="s">
        <v>312</v>
      </c>
      <c r="H149" s="193"/>
      <c r="I149" s="66"/>
      <c r="J149" s="66">
        <f t="shared" si="65"/>
        <v>0</v>
      </c>
      <c r="K149" s="64"/>
      <c r="L149" s="66"/>
      <c r="M149" s="48"/>
      <c r="N149" s="193"/>
      <c r="O149" s="67">
        <f t="shared" ref="O149:O152" si="69">M149+N149</f>
        <v>0</v>
      </c>
      <c r="P149" s="67">
        <f t="shared" si="67"/>
        <v>0</v>
      </c>
      <c r="Q149" s="39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</row>
    <row r="150" spans="1:154" hidden="1" x14ac:dyDescent="0.2">
      <c r="A150" s="46"/>
      <c r="B150" s="47"/>
      <c r="C150" s="47"/>
      <c r="D150" s="47"/>
      <c r="E150" s="47"/>
      <c r="F150" s="47" t="s">
        <v>44</v>
      </c>
      <c r="G150" s="51" t="s">
        <v>313</v>
      </c>
      <c r="H150" s="193"/>
      <c r="I150" s="66"/>
      <c r="J150" s="66">
        <f t="shared" si="65"/>
        <v>0</v>
      </c>
      <c r="K150" s="64"/>
      <c r="L150" s="66"/>
      <c r="M150" s="48"/>
      <c r="N150" s="193"/>
      <c r="O150" s="67">
        <f t="shared" si="69"/>
        <v>0</v>
      </c>
      <c r="P150" s="67">
        <f t="shared" si="67"/>
        <v>0</v>
      </c>
      <c r="Q150" s="39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</row>
    <row r="151" spans="1:154" hidden="1" x14ac:dyDescent="0.2">
      <c r="A151" s="46"/>
      <c r="B151" s="47"/>
      <c r="C151" s="47"/>
      <c r="D151" s="47"/>
      <c r="E151" s="47"/>
      <c r="F151" s="47" t="s">
        <v>91</v>
      </c>
      <c r="G151" s="51" t="s">
        <v>153</v>
      </c>
      <c r="H151" s="193"/>
      <c r="I151" s="66"/>
      <c r="J151" s="66">
        <f t="shared" si="65"/>
        <v>0</v>
      </c>
      <c r="K151" s="64"/>
      <c r="L151" s="66"/>
      <c r="M151" s="48"/>
      <c r="N151" s="193"/>
      <c r="O151" s="67">
        <f t="shared" si="69"/>
        <v>0</v>
      </c>
      <c r="P151" s="67">
        <f t="shared" si="67"/>
        <v>0</v>
      </c>
      <c r="Q151" s="39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</row>
    <row r="152" spans="1:154" hidden="1" x14ac:dyDescent="0.2">
      <c r="A152" s="46"/>
      <c r="B152" s="47"/>
      <c r="C152" s="47"/>
      <c r="D152" s="47"/>
      <c r="E152" s="47">
        <v>13</v>
      </c>
      <c r="F152" s="47"/>
      <c r="G152" s="51" t="s">
        <v>314</v>
      </c>
      <c r="H152" s="193"/>
      <c r="I152" s="66"/>
      <c r="J152" s="66">
        <f t="shared" si="65"/>
        <v>0</v>
      </c>
      <c r="K152" s="64"/>
      <c r="L152" s="66"/>
      <c r="M152" s="48"/>
      <c r="N152" s="193"/>
      <c r="O152" s="67">
        <f t="shared" si="69"/>
        <v>0</v>
      </c>
      <c r="P152" s="67">
        <f t="shared" si="67"/>
        <v>0</v>
      </c>
      <c r="Q152" s="39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</row>
    <row r="153" spans="1:154" x14ac:dyDescent="0.2">
      <c r="A153" s="36"/>
      <c r="B153" s="37"/>
      <c r="C153" s="37"/>
      <c r="D153" s="37"/>
      <c r="E153" s="37" t="s">
        <v>91</v>
      </c>
      <c r="F153" s="37"/>
      <c r="G153" s="62" t="s">
        <v>319</v>
      </c>
      <c r="H153" s="192">
        <f>H154+H155+H156+H157</f>
        <v>0</v>
      </c>
      <c r="I153" s="63">
        <f>I154+I155+I156+I157</f>
        <v>0</v>
      </c>
      <c r="J153" s="66">
        <f t="shared" si="65"/>
        <v>0</v>
      </c>
      <c r="K153" s="64"/>
      <c r="L153" s="63">
        <f>L154+L155+L156+L157</f>
        <v>0</v>
      </c>
      <c r="M153" s="58">
        <f>M154+M155+M156+M157</f>
        <v>0</v>
      </c>
      <c r="N153" s="192">
        <f>N154+N155+N156+N157</f>
        <v>0</v>
      </c>
      <c r="O153" s="65">
        <f>O154+O155+O156+O157</f>
        <v>0</v>
      </c>
      <c r="P153" s="65">
        <f t="shared" si="67"/>
        <v>0</v>
      </c>
      <c r="Q153" s="39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</row>
    <row r="154" spans="1:154" x14ac:dyDescent="0.2">
      <c r="A154" s="46"/>
      <c r="B154" s="47"/>
      <c r="C154" s="47"/>
      <c r="D154" s="47"/>
      <c r="E154" s="47"/>
      <c r="F154" s="47" t="s">
        <v>31</v>
      </c>
      <c r="G154" s="51" t="s">
        <v>295</v>
      </c>
      <c r="H154" s="193"/>
      <c r="I154" s="66"/>
      <c r="J154" s="66">
        <f t="shared" si="65"/>
        <v>0</v>
      </c>
      <c r="K154" s="64"/>
      <c r="L154" s="66"/>
      <c r="M154" s="48"/>
      <c r="N154" s="193"/>
      <c r="O154" s="67">
        <f t="shared" ref="O154:O160" si="70">M154+N154</f>
        <v>0</v>
      </c>
      <c r="P154" s="67">
        <f t="shared" si="67"/>
        <v>0</v>
      </c>
      <c r="Q154" s="39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</row>
    <row r="155" spans="1:154" x14ac:dyDescent="0.2">
      <c r="A155" s="46"/>
      <c r="B155" s="47"/>
      <c r="C155" s="47"/>
      <c r="D155" s="47"/>
      <c r="E155" s="47"/>
      <c r="F155" s="47" t="s">
        <v>23</v>
      </c>
      <c r="G155" s="51" t="s">
        <v>315</v>
      </c>
      <c r="H155" s="193"/>
      <c r="I155" s="66"/>
      <c r="J155" s="66">
        <f t="shared" si="65"/>
        <v>0</v>
      </c>
      <c r="K155" s="64"/>
      <c r="L155" s="66"/>
      <c r="M155" s="48"/>
      <c r="N155" s="193"/>
      <c r="O155" s="67">
        <f t="shared" si="70"/>
        <v>0</v>
      </c>
      <c r="P155" s="67">
        <f t="shared" si="67"/>
        <v>0</v>
      </c>
      <c r="Q155" s="39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</row>
    <row r="156" spans="1:154" ht="17.45" customHeight="1" x14ac:dyDescent="0.2">
      <c r="A156" s="46"/>
      <c r="B156" s="47"/>
      <c r="C156" s="47"/>
      <c r="D156" s="47"/>
      <c r="E156" s="47"/>
      <c r="F156" s="47" t="s">
        <v>34</v>
      </c>
      <c r="G156" s="51" t="s">
        <v>294</v>
      </c>
      <c r="H156" s="193"/>
      <c r="I156" s="66"/>
      <c r="J156" s="66">
        <f t="shared" si="65"/>
        <v>0</v>
      </c>
      <c r="K156" s="64"/>
      <c r="L156" s="66"/>
      <c r="M156" s="48"/>
      <c r="N156" s="193"/>
      <c r="O156" s="67">
        <f t="shared" si="70"/>
        <v>0</v>
      </c>
      <c r="P156" s="67">
        <f t="shared" si="67"/>
        <v>0</v>
      </c>
      <c r="Q156" s="39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</row>
    <row r="157" spans="1:154" x14ac:dyDescent="0.2">
      <c r="A157" s="46"/>
      <c r="B157" s="47"/>
      <c r="C157" s="47"/>
      <c r="D157" s="47"/>
      <c r="E157" s="47"/>
      <c r="F157" s="47" t="s">
        <v>91</v>
      </c>
      <c r="G157" s="51" t="s">
        <v>316</v>
      </c>
      <c r="H157" s="193"/>
      <c r="I157" s="66"/>
      <c r="J157" s="66">
        <f t="shared" si="65"/>
        <v>0</v>
      </c>
      <c r="K157" s="64"/>
      <c r="L157" s="66"/>
      <c r="M157" s="48"/>
      <c r="N157" s="193"/>
      <c r="O157" s="67">
        <f t="shared" si="70"/>
        <v>0</v>
      </c>
      <c r="P157" s="67">
        <f t="shared" si="67"/>
        <v>0</v>
      </c>
      <c r="Q157" s="39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</row>
    <row r="158" spans="1:154" x14ac:dyDescent="0.2">
      <c r="A158" s="36"/>
      <c r="B158" s="37"/>
      <c r="C158" s="37"/>
      <c r="D158" s="37">
        <v>59</v>
      </c>
      <c r="E158" s="37"/>
      <c r="F158" s="37"/>
      <c r="G158" s="62" t="s">
        <v>318</v>
      </c>
      <c r="H158" s="192">
        <f>+H159</f>
        <v>0</v>
      </c>
      <c r="I158" s="63">
        <f>+I159</f>
        <v>0</v>
      </c>
      <c r="J158" s="63">
        <f t="shared" ref="J158" si="71">+J159</f>
        <v>0</v>
      </c>
      <c r="K158" s="64" t="e">
        <f>ROUND(I158/H158*100,2)</f>
        <v>#DIV/0!</v>
      </c>
      <c r="L158" s="63">
        <f>+L159</f>
        <v>0</v>
      </c>
      <c r="M158" s="63">
        <f>+M159</f>
        <v>0</v>
      </c>
      <c r="N158" s="192">
        <f>+N159</f>
        <v>0</v>
      </c>
      <c r="O158" s="63">
        <f t="shared" ref="O158" si="72">+O159</f>
        <v>0</v>
      </c>
      <c r="P158" s="65">
        <f t="shared" si="67"/>
        <v>0</v>
      </c>
      <c r="Q158" s="39" t="e">
        <f t="shared" ref="Q158:Q179" si="73">ROUND(O158/L158*100,2)</f>
        <v>#DIV/0!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</row>
    <row r="159" spans="1:154" x14ac:dyDescent="0.2">
      <c r="A159" s="46"/>
      <c r="B159" s="47"/>
      <c r="C159" s="47"/>
      <c r="D159" s="47"/>
      <c r="E159" s="47">
        <v>25</v>
      </c>
      <c r="F159" s="47"/>
      <c r="G159" s="51" t="s">
        <v>317</v>
      </c>
      <c r="H159" s="193"/>
      <c r="I159" s="66"/>
      <c r="J159" s="66">
        <f t="shared" ref="J159:J177" si="74">H159-I159</f>
        <v>0</v>
      </c>
      <c r="K159" s="64" t="e">
        <f>ROUND(I159/H159*100,2)</f>
        <v>#DIV/0!</v>
      </c>
      <c r="L159" s="66"/>
      <c r="M159" s="48"/>
      <c r="N159" s="193"/>
      <c r="O159" s="67">
        <f t="shared" si="70"/>
        <v>0</v>
      </c>
      <c r="P159" s="67">
        <f t="shared" si="67"/>
        <v>0</v>
      </c>
      <c r="Q159" s="39" t="e">
        <f t="shared" si="73"/>
        <v>#DIV/0!</v>
      </c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</row>
    <row r="160" spans="1:154" x14ac:dyDescent="0.2">
      <c r="A160" s="79" t="s">
        <v>128</v>
      </c>
      <c r="B160" s="80"/>
      <c r="C160" s="80"/>
      <c r="D160" s="61">
        <v>85</v>
      </c>
      <c r="E160" s="80"/>
      <c r="F160" s="80"/>
      <c r="G160" s="81" t="s">
        <v>129</v>
      </c>
      <c r="H160" s="193"/>
      <c r="I160" s="126"/>
      <c r="J160" s="126">
        <f t="shared" si="74"/>
        <v>0</v>
      </c>
      <c r="K160" s="127"/>
      <c r="L160" s="126"/>
      <c r="M160" s="128"/>
      <c r="N160" s="193"/>
      <c r="O160" s="129">
        <f t="shared" si="70"/>
        <v>0</v>
      </c>
      <c r="P160" s="129">
        <f t="shared" si="67"/>
        <v>0</v>
      </c>
      <c r="Q160" s="130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</row>
    <row r="161" spans="1:154" x14ac:dyDescent="0.2">
      <c r="A161" s="36" t="s">
        <v>111</v>
      </c>
      <c r="B161" s="37" t="s">
        <v>33</v>
      </c>
      <c r="C161" s="37"/>
      <c r="D161" s="37"/>
      <c r="E161" s="37"/>
      <c r="F161" s="37"/>
      <c r="G161" s="50" t="s">
        <v>130</v>
      </c>
      <c r="H161" s="192">
        <f>H158</f>
        <v>0</v>
      </c>
      <c r="I161" s="63">
        <f>I158</f>
        <v>0</v>
      </c>
      <c r="J161" s="66">
        <f t="shared" si="74"/>
        <v>0</v>
      </c>
      <c r="K161" s="64" t="e">
        <f t="shared" ref="K161:K176" si="75">ROUND(I161/H161*100,2)</f>
        <v>#DIV/0!</v>
      </c>
      <c r="L161" s="63">
        <f>L158</f>
        <v>0</v>
      </c>
      <c r="M161" s="63">
        <f>M158</f>
        <v>0</v>
      </c>
      <c r="N161" s="192">
        <f>N158</f>
        <v>0</v>
      </c>
      <c r="O161" s="63">
        <f>O158</f>
        <v>0</v>
      </c>
      <c r="P161" s="65">
        <f t="shared" si="67"/>
        <v>0</v>
      </c>
      <c r="Q161" s="39" t="e">
        <f t="shared" si="73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</row>
    <row r="162" spans="1:154" x14ac:dyDescent="0.2">
      <c r="A162" s="36"/>
      <c r="B162" s="37" t="s">
        <v>31</v>
      </c>
      <c r="C162" s="37"/>
      <c r="D162" s="37"/>
      <c r="E162" s="37"/>
      <c r="F162" s="37"/>
      <c r="G162" s="50" t="s">
        <v>131</v>
      </c>
      <c r="H162" s="192">
        <f>H163+H164</f>
        <v>0</v>
      </c>
      <c r="I162" s="63">
        <f>I163+I164</f>
        <v>0</v>
      </c>
      <c r="J162" s="66">
        <f t="shared" si="74"/>
        <v>0</v>
      </c>
      <c r="K162" s="64" t="e">
        <f t="shared" si="75"/>
        <v>#DIV/0!</v>
      </c>
      <c r="L162" s="63">
        <f>L163+L164</f>
        <v>0</v>
      </c>
      <c r="M162" s="63">
        <f>M163+M164</f>
        <v>0</v>
      </c>
      <c r="N162" s="192">
        <f>N163+N164</f>
        <v>0</v>
      </c>
      <c r="O162" s="63">
        <f>O163+O164</f>
        <v>0</v>
      </c>
      <c r="P162" s="65">
        <f t="shared" si="67"/>
        <v>0</v>
      </c>
      <c r="Q162" s="39" t="e">
        <f t="shared" si="73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</row>
    <row r="163" spans="1:154" x14ac:dyDescent="0.2">
      <c r="A163" s="36"/>
      <c r="B163" s="37"/>
      <c r="C163" s="37" t="s">
        <v>33</v>
      </c>
      <c r="D163" s="37"/>
      <c r="E163" s="37"/>
      <c r="F163" s="37"/>
      <c r="G163" s="50" t="s">
        <v>132</v>
      </c>
      <c r="H163" s="192">
        <f>H156</f>
        <v>0</v>
      </c>
      <c r="I163" s="63">
        <f>I156</f>
        <v>0</v>
      </c>
      <c r="J163" s="66">
        <f t="shared" si="74"/>
        <v>0</v>
      </c>
      <c r="K163" s="64" t="e">
        <f t="shared" si="75"/>
        <v>#DIV/0!</v>
      </c>
      <c r="L163" s="63">
        <f>L156</f>
        <v>0</v>
      </c>
      <c r="M163" s="63">
        <f>M156</f>
        <v>0</v>
      </c>
      <c r="N163" s="192">
        <f>N156</f>
        <v>0</v>
      </c>
      <c r="O163" s="63">
        <f>O156</f>
        <v>0</v>
      </c>
      <c r="P163" s="65">
        <f t="shared" si="67"/>
        <v>0</v>
      </c>
      <c r="Q163" s="39" t="e">
        <f t="shared" si="73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</row>
    <row r="164" spans="1:154" x14ac:dyDescent="0.2">
      <c r="A164" s="36"/>
      <c r="B164" s="37"/>
      <c r="C164" s="37" t="s">
        <v>31</v>
      </c>
      <c r="D164" s="37"/>
      <c r="E164" s="37"/>
      <c r="F164" s="37"/>
      <c r="G164" s="50" t="s">
        <v>133</v>
      </c>
      <c r="H164" s="192">
        <f>H110-H156-H158</f>
        <v>0</v>
      </c>
      <c r="I164" s="63">
        <f>I110-I156-I158</f>
        <v>0</v>
      </c>
      <c r="J164" s="66">
        <f t="shared" si="74"/>
        <v>0</v>
      </c>
      <c r="K164" s="64" t="e">
        <f t="shared" si="75"/>
        <v>#DIV/0!</v>
      </c>
      <c r="L164" s="63">
        <f>L110-L156-L158</f>
        <v>0</v>
      </c>
      <c r="M164" s="63">
        <f>M110-M156-M158</f>
        <v>0</v>
      </c>
      <c r="N164" s="192">
        <f>N110-N156-N158</f>
        <v>0</v>
      </c>
      <c r="O164" s="63">
        <f>O110-O156-O158</f>
        <v>0</v>
      </c>
      <c r="P164" s="65">
        <f t="shared" si="67"/>
        <v>0</v>
      </c>
      <c r="Q164" s="39" t="e">
        <f t="shared" si="73"/>
        <v>#DIV/0!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</row>
    <row r="165" spans="1:154" x14ac:dyDescent="0.2">
      <c r="A165" s="36" t="s">
        <v>134</v>
      </c>
      <c r="B165" s="37" t="s">
        <v>23</v>
      </c>
      <c r="C165" s="37"/>
      <c r="D165" s="37"/>
      <c r="E165" s="37"/>
      <c r="F165" s="37"/>
      <c r="G165" s="50" t="s">
        <v>135</v>
      </c>
      <c r="H165" s="192">
        <f>+H166+H175</f>
        <v>1828400</v>
      </c>
      <c r="I165" s="63">
        <f>+I166+I175</f>
        <v>1787079.92</v>
      </c>
      <c r="J165" s="66">
        <f t="shared" si="74"/>
        <v>41320.080000000075</v>
      </c>
      <c r="K165" s="64">
        <f t="shared" si="75"/>
        <v>97.74</v>
      </c>
      <c r="L165" s="63">
        <f>+L166+L175</f>
        <v>1828400</v>
      </c>
      <c r="M165" s="63">
        <f>+M166+M175</f>
        <v>0</v>
      </c>
      <c r="N165" s="192">
        <f>+N166+N175</f>
        <v>1787079.92</v>
      </c>
      <c r="O165" s="63">
        <f>+O166+O175</f>
        <v>1787079.92</v>
      </c>
      <c r="P165" s="65">
        <f t="shared" si="67"/>
        <v>41320.080000000075</v>
      </c>
      <c r="Q165" s="39">
        <f t="shared" si="73"/>
        <v>97.74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</row>
    <row r="166" spans="1:154" x14ac:dyDescent="0.2">
      <c r="A166" s="36"/>
      <c r="B166" s="37"/>
      <c r="C166" s="37"/>
      <c r="D166" s="37" t="s">
        <v>33</v>
      </c>
      <c r="E166" s="37"/>
      <c r="F166" s="37"/>
      <c r="G166" s="50" t="s">
        <v>63</v>
      </c>
      <c r="H166" s="192">
        <f>+H167+H168+H169+H170+H171+H172+H173+H174</f>
        <v>1828400</v>
      </c>
      <c r="I166" s="63">
        <f>+I167+I168+I169+I170+I171+I172+I173+I174</f>
        <v>1787079.92</v>
      </c>
      <c r="J166" s="63">
        <f>+J167+J168+J169+J170+J171+J172+J173+J174</f>
        <v>41320.080000000002</v>
      </c>
      <c r="K166" s="64">
        <f t="shared" si="75"/>
        <v>97.74</v>
      </c>
      <c r="L166" s="63">
        <f>+L167+L168+L169+L170+L171+L172+L173+L174</f>
        <v>1828400</v>
      </c>
      <c r="M166" s="63">
        <f>+M167+M168+M169+M170+M171+M172+M173+M174</f>
        <v>0</v>
      </c>
      <c r="N166" s="192">
        <f>+N167+N168+N169+N170+N171+N172+N173+N174</f>
        <v>1787079.92</v>
      </c>
      <c r="O166" s="63">
        <f>+O167+O168+O169+O170+O171+O172+O173+O174</f>
        <v>1787079.92</v>
      </c>
      <c r="P166" s="65">
        <f t="shared" si="67"/>
        <v>41320.080000000075</v>
      </c>
      <c r="Q166" s="39">
        <f t="shared" si="73"/>
        <v>97.74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</row>
    <row r="167" spans="1:154" x14ac:dyDescent="0.2">
      <c r="A167" s="36"/>
      <c r="B167" s="37"/>
      <c r="C167" s="37"/>
      <c r="D167" s="37" t="s">
        <v>89</v>
      </c>
      <c r="E167" s="37"/>
      <c r="F167" s="37"/>
      <c r="G167" s="50" t="s">
        <v>136</v>
      </c>
      <c r="H167" s="192">
        <f>+H180+H264+H112</f>
        <v>435600</v>
      </c>
      <c r="I167" s="63">
        <f>+I180+I264+I112</f>
        <v>429172</v>
      </c>
      <c r="J167" s="66">
        <f t="shared" si="74"/>
        <v>6428</v>
      </c>
      <c r="K167" s="64">
        <f t="shared" si="75"/>
        <v>98.52</v>
      </c>
      <c r="L167" s="63">
        <f>+L180+L264+L112</f>
        <v>435600</v>
      </c>
      <c r="M167" s="63">
        <f>+M180+M264+M112</f>
        <v>0</v>
      </c>
      <c r="N167" s="192">
        <f>+N180+N264+N112</f>
        <v>429172</v>
      </c>
      <c r="O167" s="63">
        <f>+O180+O264+O112</f>
        <v>429172</v>
      </c>
      <c r="P167" s="65">
        <f t="shared" si="67"/>
        <v>6428</v>
      </c>
      <c r="Q167" s="39">
        <f t="shared" si="73"/>
        <v>98.52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</row>
    <row r="168" spans="1:154" x14ac:dyDescent="0.2">
      <c r="A168" s="36"/>
      <c r="B168" s="37"/>
      <c r="C168" s="37"/>
      <c r="D168" s="37" t="s">
        <v>90</v>
      </c>
      <c r="E168" s="37"/>
      <c r="F168" s="37"/>
      <c r="G168" s="50" t="s">
        <v>137</v>
      </c>
      <c r="H168" s="192">
        <f>+H207+H297+H140</f>
        <v>61500</v>
      </c>
      <c r="I168" s="63">
        <f>+I207+I297+I140</f>
        <v>46025.919999999998</v>
      </c>
      <c r="J168" s="66">
        <f t="shared" si="74"/>
        <v>15474.080000000002</v>
      </c>
      <c r="K168" s="64">
        <f t="shared" si="75"/>
        <v>74.84</v>
      </c>
      <c r="L168" s="63">
        <f>+L207+L297+L140</f>
        <v>61500</v>
      </c>
      <c r="M168" s="63">
        <f>+M207+M297+M140</f>
        <v>0</v>
      </c>
      <c r="N168" s="192">
        <f>+N207+N297+N140</f>
        <v>46025.919999999998</v>
      </c>
      <c r="O168" s="63">
        <f>+O207+O297+O140</f>
        <v>46025.919999999998</v>
      </c>
      <c r="P168" s="65">
        <f t="shared" si="67"/>
        <v>15474.080000000002</v>
      </c>
      <c r="Q168" s="39">
        <f t="shared" si="73"/>
        <v>74.84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</row>
    <row r="169" spans="1:154" x14ac:dyDescent="0.2">
      <c r="A169" s="36"/>
      <c r="B169" s="37"/>
      <c r="C169" s="37"/>
      <c r="D169" s="37" t="s">
        <v>91</v>
      </c>
      <c r="E169" s="37"/>
      <c r="F169" s="37"/>
      <c r="G169" s="50" t="s">
        <v>138</v>
      </c>
      <c r="H169" s="192">
        <f>+H330</f>
        <v>0</v>
      </c>
      <c r="I169" s="63">
        <f>+I330</f>
        <v>0</v>
      </c>
      <c r="J169" s="66">
        <f t="shared" si="74"/>
        <v>0</v>
      </c>
      <c r="K169" s="64" t="e">
        <f t="shared" si="75"/>
        <v>#DIV/0!</v>
      </c>
      <c r="L169" s="63">
        <f>+L330</f>
        <v>0</v>
      </c>
      <c r="M169" s="63">
        <f>+M330</f>
        <v>0</v>
      </c>
      <c r="N169" s="192">
        <f>+N330</f>
        <v>0</v>
      </c>
      <c r="O169" s="63">
        <f>+O330</f>
        <v>0</v>
      </c>
      <c r="P169" s="65">
        <f t="shared" si="67"/>
        <v>0</v>
      </c>
      <c r="Q169" s="39" t="e">
        <f t="shared" si="73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</row>
    <row r="170" spans="1:154" x14ac:dyDescent="0.2">
      <c r="A170" s="36"/>
      <c r="B170" s="37"/>
      <c r="C170" s="37"/>
      <c r="D170" s="37" t="s">
        <v>92</v>
      </c>
      <c r="E170" s="37"/>
      <c r="F170" s="37"/>
      <c r="G170" s="50" t="s">
        <v>139</v>
      </c>
      <c r="H170" s="192">
        <f>+H235</f>
        <v>0</v>
      </c>
      <c r="I170" s="63">
        <f>+I235</f>
        <v>0</v>
      </c>
      <c r="J170" s="66">
        <f t="shared" si="74"/>
        <v>0</v>
      </c>
      <c r="K170" s="64" t="e">
        <f t="shared" si="75"/>
        <v>#DIV/0!</v>
      </c>
      <c r="L170" s="63">
        <f>+L235</f>
        <v>0</v>
      </c>
      <c r="M170" s="63">
        <f>+M235</f>
        <v>0</v>
      </c>
      <c r="N170" s="192">
        <f>+N235</f>
        <v>0</v>
      </c>
      <c r="O170" s="63">
        <f>+O235</f>
        <v>0</v>
      </c>
      <c r="P170" s="65">
        <f t="shared" si="67"/>
        <v>0</v>
      </c>
      <c r="Q170" s="39" t="e">
        <f t="shared" si="73"/>
        <v>#DIV/0!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</row>
    <row r="171" spans="1:154" x14ac:dyDescent="0.2">
      <c r="A171" s="36"/>
      <c r="B171" s="37"/>
      <c r="C171" s="37"/>
      <c r="D171" s="37">
        <v>51</v>
      </c>
      <c r="E171" s="37"/>
      <c r="F171" s="37"/>
      <c r="G171" s="50" t="s">
        <v>140</v>
      </c>
      <c r="H171" s="192">
        <f>+H237+H333</f>
        <v>266300</v>
      </c>
      <c r="I171" s="63">
        <f>+I237+I333</f>
        <v>257487</v>
      </c>
      <c r="J171" s="66">
        <f t="shared" si="74"/>
        <v>8813</v>
      </c>
      <c r="K171" s="64">
        <f t="shared" si="75"/>
        <v>96.69</v>
      </c>
      <c r="L171" s="63">
        <f>+L237+L333</f>
        <v>266300</v>
      </c>
      <c r="M171" s="63">
        <f>+M237+M333</f>
        <v>0</v>
      </c>
      <c r="N171" s="192">
        <f>+N237+N333</f>
        <v>257487</v>
      </c>
      <c r="O171" s="63">
        <f>+O237+O333</f>
        <v>257487</v>
      </c>
      <c r="P171" s="65">
        <f t="shared" si="67"/>
        <v>8813</v>
      </c>
      <c r="Q171" s="39">
        <f t="shared" si="73"/>
        <v>96.69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</row>
    <row r="172" spans="1:154" ht="33" x14ac:dyDescent="0.2">
      <c r="A172" s="36"/>
      <c r="B172" s="37"/>
      <c r="C172" s="37"/>
      <c r="D172" s="37">
        <v>56</v>
      </c>
      <c r="E172" s="37"/>
      <c r="F172" s="37"/>
      <c r="G172" s="50" t="s">
        <v>141</v>
      </c>
      <c r="H172" s="192">
        <f>H240+H401</f>
        <v>0</v>
      </c>
      <c r="I172" s="63">
        <f>I240+I401</f>
        <v>0</v>
      </c>
      <c r="J172" s="66">
        <f t="shared" si="74"/>
        <v>0</v>
      </c>
      <c r="K172" s="64" t="e">
        <f t="shared" si="75"/>
        <v>#DIV/0!</v>
      </c>
      <c r="L172" s="63">
        <f t="shared" ref="L172:O172" si="76">L240+L401</f>
        <v>0</v>
      </c>
      <c r="M172" s="63">
        <f t="shared" si="76"/>
        <v>0</v>
      </c>
      <c r="N172" s="192">
        <f t="shared" si="76"/>
        <v>0</v>
      </c>
      <c r="O172" s="63">
        <f t="shared" si="76"/>
        <v>0</v>
      </c>
      <c r="P172" s="65">
        <f t="shared" si="67"/>
        <v>0</v>
      </c>
      <c r="Q172" s="39" t="e">
        <f t="shared" si="73"/>
        <v>#DIV/0!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</row>
    <row r="173" spans="1:154" x14ac:dyDescent="0.2">
      <c r="A173" s="36"/>
      <c r="B173" s="37"/>
      <c r="C173" s="37"/>
      <c r="D173" s="37">
        <v>57</v>
      </c>
      <c r="E173" s="37"/>
      <c r="F173" s="37"/>
      <c r="G173" s="50" t="s">
        <v>142</v>
      </c>
      <c r="H173" s="192">
        <f>+H244+H338</f>
        <v>1065000</v>
      </c>
      <c r="I173" s="63">
        <f>+I244+I338</f>
        <v>1054395</v>
      </c>
      <c r="J173" s="66">
        <f t="shared" si="74"/>
        <v>10605</v>
      </c>
      <c r="K173" s="64">
        <f t="shared" si="75"/>
        <v>99</v>
      </c>
      <c r="L173" s="63">
        <f>+L244+L338</f>
        <v>1065000</v>
      </c>
      <c r="M173" s="63">
        <f>+M244+M338</f>
        <v>0</v>
      </c>
      <c r="N173" s="192">
        <f>+N244+N338</f>
        <v>1054395</v>
      </c>
      <c r="O173" s="63">
        <f>+O244+O338</f>
        <v>1054395</v>
      </c>
      <c r="P173" s="65">
        <f t="shared" si="67"/>
        <v>10605</v>
      </c>
      <c r="Q173" s="39">
        <f t="shared" si="73"/>
        <v>99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</row>
    <row r="174" spans="1:154" x14ac:dyDescent="0.2">
      <c r="A174" s="36"/>
      <c r="B174" s="37"/>
      <c r="C174" s="37"/>
      <c r="D174" s="37">
        <v>59</v>
      </c>
      <c r="E174" s="37"/>
      <c r="F174" s="37"/>
      <c r="G174" s="50" t="s">
        <v>81</v>
      </c>
      <c r="H174" s="192">
        <f>+H359+H158</f>
        <v>0</v>
      </c>
      <c r="I174" s="63">
        <f>+I359+I158</f>
        <v>0</v>
      </c>
      <c r="J174" s="66">
        <f t="shared" si="74"/>
        <v>0</v>
      </c>
      <c r="K174" s="64" t="e">
        <f t="shared" si="75"/>
        <v>#DIV/0!</v>
      </c>
      <c r="L174" s="63">
        <f>+L359+L158</f>
        <v>0</v>
      </c>
      <c r="M174" s="63">
        <f>+M359+M158</f>
        <v>0</v>
      </c>
      <c r="N174" s="192">
        <f>+N359+N158</f>
        <v>0</v>
      </c>
      <c r="O174" s="63">
        <f>+O359+O158</f>
        <v>0</v>
      </c>
      <c r="P174" s="65">
        <f t="shared" si="67"/>
        <v>0</v>
      </c>
      <c r="Q174" s="39" t="e">
        <f t="shared" si="73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</row>
    <row r="175" spans="1:154" x14ac:dyDescent="0.2">
      <c r="A175" s="36"/>
      <c r="B175" s="37"/>
      <c r="C175" s="37"/>
      <c r="D175" s="37" t="s">
        <v>106</v>
      </c>
      <c r="E175" s="37"/>
      <c r="F175" s="37"/>
      <c r="G175" s="50" t="s">
        <v>84</v>
      </c>
      <c r="H175" s="192">
        <f>+H176</f>
        <v>0</v>
      </c>
      <c r="I175" s="63">
        <f>+I176</f>
        <v>0</v>
      </c>
      <c r="J175" s="66">
        <f t="shared" si="74"/>
        <v>0</v>
      </c>
      <c r="K175" s="64" t="e">
        <f t="shared" si="75"/>
        <v>#DIV/0!</v>
      </c>
      <c r="L175" s="63">
        <f>+L176</f>
        <v>0</v>
      </c>
      <c r="M175" s="63">
        <f>+M176</f>
        <v>0</v>
      </c>
      <c r="N175" s="192">
        <f>+N176</f>
        <v>0</v>
      </c>
      <c r="O175" s="63">
        <f>+O176</f>
        <v>0</v>
      </c>
      <c r="P175" s="65">
        <f t="shared" si="67"/>
        <v>0</v>
      </c>
      <c r="Q175" s="39" t="e">
        <f t="shared" si="73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</row>
    <row r="176" spans="1:154" x14ac:dyDescent="0.2">
      <c r="A176" s="36"/>
      <c r="B176" s="37"/>
      <c r="C176" s="37"/>
      <c r="D176" s="37">
        <v>71</v>
      </c>
      <c r="E176" s="37"/>
      <c r="F176" s="37"/>
      <c r="G176" s="50" t="s">
        <v>143</v>
      </c>
      <c r="H176" s="192">
        <f>+H249+H363</f>
        <v>0</v>
      </c>
      <c r="I176" s="63">
        <f>+I249+I363</f>
        <v>0</v>
      </c>
      <c r="J176" s="66">
        <f t="shared" si="74"/>
        <v>0</v>
      </c>
      <c r="K176" s="64" t="e">
        <f t="shared" si="75"/>
        <v>#DIV/0!</v>
      </c>
      <c r="L176" s="63">
        <f>+L249+L363</f>
        <v>0</v>
      </c>
      <c r="M176" s="63">
        <f>+M249+M363</f>
        <v>0</v>
      </c>
      <c r="N176" s="192">
        <f>+N249+N363</f>
        <v>0</v>
      </c>
      <c r="O176" s="63">
        <f>+O249+O363</f>
        <v>0</v>
      </c>
      <c r="P176" s="65">
        <f t="shared" si="67"/>
        <v>0</v>
      </c>
      <c r="Q176" s="39" t="e">
        <f t="shared" si="73"/>
        <v>#DIV/0!</v>
      </c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</row>
    <row r="177" spans="1:154" x14ac:dyDescent="0.2">
      <c r="A177" s="36"/>
      <c r="B177" s="37"/>
      <c r="C177" s="37"/>
      <c r="D177" s="37">
        <v>79</v>
      </c>
      <c r="E177" s="37"/>
      <c r="F177" s="37"/>
      <c r="G177" s="50" t="s">
        <v>107</v>
      </c>
      <c r="H177" s="192"/>
      <c r="I177" s="63"/>
      <c r="J177" s="66">
        <f t="shared" si="74"/>
        <v>0</v>
      </c>
      <c r="K177" s="64"/>
      <c r="L177" s="63"/>
      <c r="M177" s="63"/>
      <c r="N177" s="192"/>
      <c r="O177" s="63"/>
      <c r="P177" s="65">
        <f t="shared" si="67"/>
        <v>0</v>
      </c>
      <c r="Q177" s="39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</row>
    <row r="178" spans="1:154" s="45" customFormat="1" x14ac:dyDescent="0.25">
      <c r="A178" s="404" t="s">
        <v>144</v>
      </c>
      <c r="B178" s="405"/>
      <c r="C178" s="405"/>
      <c r="D178" s="405"/>
      <c r="E178" s="405"/>
      <c r="F178" s="405"/>
      <c r="G178" s="52" t="s">
        <v>145</v>
      </c>
      <c r="H178" s="192">
        <f>H179+H249+H257</f>
        <v>5500</v>
      </c>
      <c r="I178" s="131">
        <f>I179+I249+I257</f>
        <v>4644.83</v>
      </c>
      <c r="J178" s="131">
        <f>J179+J249+J257</f>
        <v>855.17000000000007</v>
      </c>
      <c r="K178" s="132">
        <f>ROUND(I178/H178*100,2)</f>
        <v>84.45</v>
      </c>
      <c r="L178" s="131">
        <f>L179+L249+L257</f>
        <v>5500</v>
      </c>
      <c r="M178" s="133">
        <f>M179+M249+M257</f>
        <v>0</v>
      </c>
      <c r="N178" s="192">
        <f>N179+N249+N257</f>
        <v>4644.83</v>
      </c>
      <c r="O178" s="134">
        <f>O179+O249+O257</f>
        <v>4644.83</v>
      </c>
      <c r="P178" s="134">
        <f t="shared" si="67"/>
        <v>855.17000000000007</v>
      </c>
      <c r="Q178" s="135">
        <f t="shared" si="73"/>
        <v>84.45</v>
      </c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  <c r="CF178" s="44"/>
      <c r="CG178" s="44"/>
      <c r="CH178" s="44"/>
      <c r="CI178" s="44"/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/>
      <c r="CX178" s="44"/>
      <c r="CY178" s="44"/>
      <c r="CZ178" s="44"/>
      <c r="DA178" s="44"/>
      <c r="DB178" s="44"/>
      <c r="DC178" s="44"/>
      <c r="DD178" s="44"/>
      <c r="DE178" s="44"/>
      <c r="DF178" s="44"/>
      <c r="DG178" s="44"/>
      <c r="DH178" s="44"/>
      <c r="DI178" s="44"/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/>
      <c r="DX178" s="44"/>
      <c r="DY178" s="44"/>
      <c r="DZ178" s="44"/>
      <c r="EA178" s="44"/>
      <c r="EB178" s="44"/>
      <c r="EC178" s="44"/>
      <c r="ED178" s="44"/>
      <c r="EE178" s="44"/>
      <c r="EF178" s="44"/>
      <c r="EG178" s="44"/>
      <c r="EH178" s="44"/>
      <c r="EI178" s="44"/>
      <c r="EJ178" s="44"/>
      <c r="EK178" s="44"/>
      <c r="EL178" s="44"/>
      <c r="EM178" s="44"/>
      <c r="EN178" s="44"/>
      <c r="EO178" s="44"/>
      <c r="EP178" s="44"/>
      <c r="EQ178" s="44"/>
      <c r="ER178" s="44"/>
      <c r="ES178" s="44"/>
      <c r="ET178" s="44"/>
      <c r="EU178" s="44"/>
      <c r="EV178" s="44"/>
      <c r="EW178" s="44"/>
      <c r="EX178" s="44"/>
    </row>
    <row r="179" spans="1:154" x14ac:dyDescent="0.2">
      <c r="A179" s="36"/>
      <c r="B179" s="37"/>
      <c r="C179" s="37"/>
      <c r="D179" s="37" t="s">
        <v>33</v>
      </c>
      <c r="E179" s="37"/>
      <c r="F179" s="37"/>
      <c r="G179" s="62" t="s">
        <v>63</v>
      </c>
      <c r="H179" s="192">
        <f>H180+H207+H235+H237+H244+H240</f>
        <v>5500</v>
      </c>
      <c r="I179" s="63">
        <f>I180+I207+I235+I237+I244+I240</f>
        <v>4644.83</v>
      </c>
      <c r="J179" s="63">
        <f>J180+J207+J235+J237+J244+J240</f>
        <v>855.17000000000007</v>
      </c>
      <c r="K179" s="64">
        <f>ROUND(I179/H179*100,2)</f>
        <v>84.45</v>
      </c>
      <c r="L179" s="63">
        <f t="shared" ref="L179:O179" si="77">L180+L207+L235+L237+L244+L240</f>
        <v>5500</v>
      </c>
      <c r="M179" s="63">
        <f t="shared" si="77"/>
        <v>0</v>
      </c>
      <c r="N179" s="192">
        <f t="shared" si="77"/>
        <v>4644.83</v>
      </c>
      <c r="O179" s="63">
        <f t="shared" si="77"/>
        <v>4644.83</v>
      </c>
      <c r="P179" s="65">
        <f t="shared" si="67"/>
        <v>855.17000000000007</v>
      </c>
      <c r="Q179" s="39">
        <f t="shared" si="73"/>
        <v>84.45</v>
      </c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</row>
    <row r="180" spans="1:154" x14ac:dyDescent="0.2">
      <c r="A180" s="36"/>
      <c r="B180" s="37"/>
      <c r="C180" s="37"/>
      <c r="D180" s="37" t="s">
        <v>89</v>
      </c>
      <c r="E180" s="37"/>
      <c r="F180" s="37"/>
      <c r="G180" s="62" t="s">
        <v>373</v>
      </c>
      <c r="H180" s="192">
        <f>H181+H200+H198</f>
        <v>0</v>
      </c>
      <c r="I180" s="63">
        <f>I181+I200+I198</f>
        <v>0</v>
      </c>
      <c r="J180" s="63">
        <f>J181+J200+J198</f>
        <v>0</v>
      </c>
      <c r="K180" s="64"/>
      <c r="L180" s="63">
        <f>L181+L200+L198</f>
        <v>0</v>
      </c>
      <c r="M180" s="82">
        <f>M181+M200+M198</f>
        <v>0</v>
      </c>
      <c r="N180" s="192">
        <f>N181+N200+N198</f>
        <v>0</v>
      </c>
      <c r="O180" s="82">
        <f>O181+O200+O198</f>
        <v>0</v>
      </c>
      <c r="P180" s="82">
        <f t="shared" si="67"/>
        <v>0</v>
      </c>
      <c r="Q180" s="39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</row>
    <row r="181" spans="1:154" x14ac:dyDescent="0.2">
      <c r="A181" s="36"/>
      <c r="B181" s="37"/>
      <c r="C181" s="37"/>
      <c r="D181" s="37"/>
      <c r="E181" s="37" t="s">
        <v>33</v>
      </c>
      <c r="F181" s="37"/>
      <c r="G181" s="50" t="s">
        <v>113</v>
      </c>
      <c r="H181" s="192">
        <f>SUM(H182:H197)</f>
        <v>0</v>
      </c>
      <c r="I181" s="63">
        <f>SUM(I182:I197)</f>
        <v>0</v>
      </c>
      <c r="J181" s="63">
        <f>SUM(J182:J197)</f>
        <v>0</v>
      </c>
      <c r="K181" s="64"/>
      <c r="L181" s="63">
        <f>SUM(L182:L197)</f>
        <v>0</v>
      </c>
      <c r="M181" s="58">
        <f>SUM(M182:M197)</f>
        <v>0</v>
      </c>
      <c r="N181" s="192">
        <f>SUM(N182:N197)</f>
        <v>0</v>
      </c>
      <c r="O181" s="65">
        <f>SUM(O182:O197)</f>
        <v>0</v>
      </c>
      <c r="P181" s="65">
        <f t="shared" si="67"/>
        <v>0</v>
      </c>
      <c r="Q181" s="39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</row>
    <row r="182" spans="1:154" x14ac:dyDescent="0.2">
      <c r="A182" s="46"/>
      <c r="B182" s="47"/>
      <c r="C182" s="47"/>
      <c r="D182" s="47"/>
      <c r="E182" s="47"/>
      <c r="F182" s="47" t="s">
        <v>33</v>
      </c>
      <c r="G182" s="51" t="s">
        <v>352</v>
      </c>
      <c r="H182" s="193"/>
      <c r="I182" s="66"/>
      <c r="J182" s="66">
        <f t="shared" ref="J182:J206" si="78">H182-I182</f>
        <v>0</v>
      </c>
      <c r="K182" s="64"/>
      <c r="L182" s="66"/>
      <c r="M182" s="48"/>
      <c r="N182" s="193"/>
      <c r="O182" s="67">
        <f t="shared" ref="O182:O206" si="79">M182+N182</f>
        <v>0</v>
      </c>
      <c r="P182" s="67">
        <f t="shared" si="67"/>
        <v>0</v>
      </c>
      <c r="Q182" s="39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</row>
    <row r="183" spans="1:154" x14ac:dyDescent="0.2">
      <c r="A183" s="46"/>
      <c r="B183" s="47"/>
      <c r="C183" s="47"/>
      <c r="D183" s="47"/>
      <c r="E183" s="47"/>
      <c r="F183" s="47" t="s">
        <v>116</v>
      </c>
      <c r="G183" s="51" t="s">
        <v>353</v>
      </c>
      <c r="H183" s="193"/>
      <c r="I183" s="66"/>
      <c r="J183" s="66">
        <f t="shared" si="78"/>
        <v>0</v>
      </c>
      <c r="K183" s="64"/>
      <c r="L183" s="66"/>
      <c r="M183" s="48"/>
      <c r="N183" s="193"/>
      <c r="O183" s="67">
        <f t="shared" si="79"/>
        <v>0</v>
      </c>
      <c r="P183" s="67">
        <f t="shared" si="67"/>
        <v>0</v>
      </c>
      <c r="Q183" s="39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</row>
    <row r="184" spans="1:154" hidden="1" x14ac:dyDescent="0.2">
      <c r="A184" s="46"/>
      <c r="B184" s="47"/>
      <c r="C184" s="47"/>
      <c r="D184" s="47"/>
      <c r="E184" s="47"/>
      <c r="F184" s="47" t="s">
        <v>44</v>
      </c>
      <c r="G184" s="51" t="s">
        <v>284</v>
      </c>
      <c r="H184" s="193"/>
      <c r="I184" s="66"/>
      <c r="J184" s="66">
        <f t="shared" si="78"/>
        <v>0</v>
      </c>
      <c r="K184" s="64"/>
      <c r="L184" s="66"/>
      <c r="M184" s="48"/>
      <c r="N184" s="193"/>
      <c r="O184" s="67">
        <f t="shared" si="79"/>
        <v>0</v>
      </c>
      <c r="P184" s="67">
        <f t="shared" ref="P184:P246" si="80">L184-O184</f>
        <v>0</v>
      </c>
      <c r="Q184" s="39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</row>
    <row r="185" spans="1:154" hidden="1" x14ac:dyDescent="0.2">
      <c r="A185" s="46"/>
      <c r="B185" s="47"/>
      <c r="C185" s="47"/>
      <c r="D185" s="47"/>
      <c r="E185" s="47"/>
      <c r="F185" s="47" t="s">
        <v>23</v>
      </c>
      <c r="G185" s="51" t="s">
        <v>285</v>
      </c>
      <c r="H185" s="193"/>
      <c r="I185" s="66"/>
      <c r="J185" s="66">
        <f t="shared" si="78"/>
        <v>0</v>
      </c>
      <c r="K185" s="64"/>
      <c r="L185" s="66"/>
      <c r="M185" s="48"/>
      <c r="N185" s="193"/>
      <c r="O185" s="67">
        <f t="shared" si="79"/>
        <v>0</v>
      </c>
      <c r="P185" s="67">
        <f t="shared" si="80"/>
        <v>0</v>
      </c>
      <c r="Q185" s="39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</row>
    <row r="186" spans="1:154" x14ac:dyDescent="0.2">
      <c r="A186" s="46"/>
      <c r="B186" s="47"/>
      <c r="C186" s="47"/>
      <c r="D186" s="47"/>
      <c r="E186" s="47"/>
      <c r="F186" s="47" t="s">
        <v>34</v>
      </c>
      <c r="G186" s="51" t="s">
        <v>286</v>
      </c>
      <c r="H186" s="193"/>
      <c r="I186" s="66"/>
      <c r="J186" s="66">
        <f t="shared" si="78"/>
        <v>0</v>
      </c>
      <c r="K186" s="64"/>
      <c r="L186" s="66"/>
      <c r="M186" s="48"/>
      <c r="N186" s="193"/>
      <c r="O186" s="67">
        <f t="shared" si="79"/>
        <v>0</v>
      </c>
      <c r="P186" s="67">
        <f t="shared" si="80"/>
        <v>0</v>
      </c>
      <c r="Q186" s="39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</row>
    <row r="187" spans="1:154" hidden="1" x14ac:dyDescent="0.2">
      <c r="A187" s="46"/>
      <c r="B187" s="47"/>
      <c r="C187" s="47"/>
      <c r="D187" s="47"/>
      <c r="E187" s="47"/>
      <c r="F187" s="47" t="s">
        <v>126</v>
      </c>
      <c r="G187" s="51" t="s">
        <v>287</v>
      </c>
      <c r="H187" s="193"/>
      <c r="I187" s="66"/>
      <c r="J187" s="66">
        <f t="shared" si="78"/>
        <v>0</v>
      </c>
      <c r="K187" s="64"/>
      <c r="L187" s="66"/>
      <c r="M187" s="48"/>
      <c r="N187" s="193"/>
      <c r="O187" s="67">
        <f t="shared" si="79"/>
        <v>0</v>
      </c>
      <c r="P187" s="67">
        <f t="shared" si="80"/>
        <v>0</v>
      </c>
      <c r="Q187" s="39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</row>
    <row r="188" spans="1:154" hidden="1" x14ac:dyDescent="0.2">
      <c r="A188" s="46"/>
      <c r="B188" s="47"/>
      <c r="C188" s="47"/>
      <c r="D188" s="47"/>
      <c r="E188" s="47"/>
      <c r="F188" s="47" t="s">
        <v>117</v>
      </c>
      <c r="G188" s="51" t="s">
        <v>288</v>
      </c>
      <c r="H188" s="193"/>
      <c r="I188" s="66"/>
      <c r="J188" s="66">
        <f t="shared" si="78"/>
        <v>0</v>
      </c>
      <c r="K188" s="64"/>
      <c r="L188" s="66"/>
      <c r="M188" s="48"/>
      <c r="N188" s="193"/>
      <c r="O188" s="67">
        <f t="shared" si="79"/>
        <v>0</v>
      </c>
      <c r="P188" s="67">
        <f t="shared" si="80"/>
        <v>0</v>
      </c>
      <c r="Q188" s="39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</row>
    <row r="189" spans="1:154" hidden="1" x14ac:dyDescent="0.2">
      <c r="A189" s="46"/>
      <c r="B189" s="47"/>
      <c r="C189" s="47"/>
      <c r="D189" s="47"/>
      <c r="E189" s="47"/>
      <c r="F189" s="47" t="s">
        <v>39</v>
      </c>
      <c r="G189" s="51" t="s">
        <v>301</v>
      </c>
      <c r="H189" s="193"/>
      <c r="I189" s="66"/>
      <c r="J189" s="66">
        <f t="shared" si="78"/>
        <v>0</v>
      </c>
      <c r="K189" s="64"/>
      <c r="L189" s="66"/>
      <c r="M189" s="48"/>
      <c r="N189" s="193"/>
      <c r="O189" s="67">
        <f t="shared" si="79"/>
        <v>0</v>
      </c>
      <c r="P189" s="67">
        <f t="shared" si="80"/>
        <v>0</v>
      </c>
      <c r="Q189" s="39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</row>
    <row r="190" spans="1:154" hidden="1" x14ac:dyDescent="0.2">
      <c r="A190" s="46"/>
      <c r="B190" s="47"/>
      <c r="C190" s="47"/>
      <c r="D190" s="47"/>
      <c r="E190" s="47"/>
      <c r="F190" s="47">
        <v>10</v>
      </c>
      <c r="G190" s="51" t="s">
        <v>354</v>
      </c>
      <c r="H190" s="193"/>
      <c r="I190" s="66"/>
      <c r="J190" s="66">
        <f t="shared" si="78"/>
        <v>0</v>
      </c>
      <c r="K190" s="64"/>
      <c r="L190" s="66"/>
      <c r="M190" s="48"/>
      <c r="N190" s="193"/>
      <c r="O190" s="67">
        <f t="shared" si="79"/>
        <v>0</v>
      </c>
      <c r="P190" s="67">
        <f t="shared" si="80"/>
        <v>0</v>
      </c>
      <c r="Q190" s="39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</row>
    <row r="191" spans="1:154" hidden="1" x14ac:dyDescent="0.2">
      <c r="A191" s="46"/>
      <c r="B191" s="47"/>
      <c r="C191" s="47"/>
      <c r="D191" s="47"/>
      <c r="E191" s="47"/>
      <c r="F191" s="47">
        <v>11</v>
      </c>
      <c r="G191" s="51" t="s">
        <v>291</v>
      </c>
      <c r="H191" s="193"/>
      <c r="I191" s="66"/>
      <c r="J191" s="66">
        <f t="shared" si="78"/>
        <v>0</v>
      </c>
      <c r="K191" s="64"/>
      <c r="L191" s="66"/>
      <c r="M191" s="48"/>
      <c r="N191" s="193"/>
      <c r="O191" s="67">
        <f t="shared" si="79"/>
        <v>0</v>
      </c>
      <c r="P191" s="67">
        <f t="shared" si="80"/>
        <v>0</v>
      </c>
      <c r="Q191" s="39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</row>
    <row r="192" spans="1:154" ht="17.45" hidden="1" customHeight="1" x14ac:dyDescent="0.2">
      <c r="A192" s="46"/>
      <c r="B192" s="47"/>
      <c r="C192" s="47"/>
      <c r="D192" s="47"/>
      <c r="E192" s="47"/>
      <c r="F192" s="47">
        <v>12</v>
      </c>
      <c r="G192" s="51" t="s">
        <v>302</v>
      </c>
      <c r="H192" s="193"/>
      <c r="I192" s="66"/>
      <c r="J192" s="66">
        <f t="shared" si="78"/>
        <v>0</v>
      </c>
      <c r="K192" s="64"/>
      <c r="L192" s="66"/>
      <c r="M192" s="48"/>
      <c r="N192" s="193"/>
      <c r="O192" s="67">
        <f t="shared" si="79"/>
        <v>0</v>
      </c>
      <c r="P192" s="67">
        <f t="shared" si="80"/>
        <v>0</v>
      </c>
      <c r="Q192" s="39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</row>
    <row r="193" spans="1:154" x14ac:dyDescent="0.2">
      <c r="A193" s="46"/>
      <c r="B193" s="47"/>
      <c r="C193" s="47"/>
      <c r="D193" s="47"/>
      <c r="E193" s="47"/>
      <c r="F193" s="47">
        <v>13</v>
      </c>
      <c r="G193" s="51" t="s">
        <v>303</v>
      </c>
      <c r="H193" s="193"/>
      <c r="I193" s="66"/>
      <c r="J193" s="66">
        <f t="shared" si="78"/>
        <v>0</v>
      </c>
      <c r="K193" s="64"/>
      <c r="L193" s="66"/>
      <c r="M193" s="48"/>
      <c r="N193" s="193"/>
      <c r="O193" s="67">
        <f t="shared" si="79"/>
        <v>0</v>
      </c>
      <c r="P193" s="67">
        <f t="shared" si="80"/>
        <v>0</v>
      </c>
      <c r="Q193" s="39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</row>
    <row r="194" spans="1:154" hidden="1" x14ac:dyDescent="0.2">
      <c r="A194" s="46"/>
      <c r="B194" s="47"/>
      <c r="C194" s="47"/>
      <c r="D194" s="47"/>
      <c r="E194" s="47"/>
      <c r="F194" s="47">
        <v>14</v>
      </c>
      <c r="G194" s="51" t="s">
        <v>277</v>
      </c>
      <c r="H194" s="193"/>
      <c r="I194" s="66"/>
      <c r="J194" s="66">
        <f t="shared" si="78"/>
        <v>0</v>
      </c>
      <c r="K194" s="64"/>
      <c r="L194" s="66"/>
      <c r="M194" s="48"/>
      <c r="N194" s="193"/>
      <c r="O194" s="67">
        <f t="shared" si="79"/>
        <v>0</v>
      </c>
      <c r="P194" s="67">
        <f t="shared" si="80"/>
        <v>0</v>
      </c>
      <c r="Q194" s="39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</row>
    <row r="195" spans="1:154" ht="17.45" hidden="1" customHeight="1" x14ac:dyDescent="0.2">
      <c r="A195" s="46"/>
      <c r="B195" s="47"/>
      <c r="C195" s="47"/>
      <c r="D195" s="47"/>
      <c r="E195" s="47"/>
      <c r="F195" s="47">
        <v>15</v>
      </c>
      <c r="G195" s="51" t="s">
        <v>304</v>
      </c>
      <c r="H195" s="193"/>
      <c r="I195" s="66"/>
      <c r="J195" s="66">
        <f t="shared" si="78"/>
        <v>0</v>
      </c>
      <c r="K195" s="64"/>
      <c r="L195" s="66"/>
      <c r="M195" s="48"/>
      <c r="N195" s="193"/>
      <c r="O195" s="67">
        <f t="shared" si="79"/>
        <v>0</v>
      </c>
      <c r="P195" s="67">
        <f t="shared" si="80"/>
        <v>0</v>
      </c>
      <c r="Q195" s="39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</row>
    <row r="196" spans="1:154" x14ac:dyDescent="0.2">
      <c r="A196" s="46"/>
      <c r="B196" s="47"/>
      <c r="C196" s="47"/>
      <c r="D196" s="47"/>
      <c r="E196" s="47"/>
      <c r="F196" s="47">
        <v>17</v>
      </c>
      <c r="G196" s="51" t="s">
        <v>279</v>
      </c>
      <c r="H196" s="193"/>
      <c r="I196" s="66"/>
      <c r="J196" s="66">
        <f t="shared" si="78"/>
        <v>0</v>
      </c>
      <c r="K196" s="64"/>
      <c r="L196" s="66"/>
      <c r="M196" s="48"/>
      <c r="N196" s="193"/>
      <c r="O196" s="67">
        <f t="shared" si="79"/>
        <v>0</v>
      </c>
      <c r="P196" s="67">
        <f t="shared" si="80"/>
        <v>0</v>
      </c>
      <c r="Q196" s="39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</row>
    <row r="197" spans="1:154" x14ac:dyDescent="0.2">
      <c r="A197" s="46"/>
      <c r="B197" s="47"/>
      <c r="C197" s="47"/>
      <c r="D197" s="47"/>
      <c r="E197" s="47"/>
      <c r="F197" s="47" t="s">
        <v>91</v>
      </c>
      <c r="G197" s="51" t="s">
        <v>278</v>
      </c>
      <c r="H197" s="193"/>
      <c r="I197" s="66"/>
      <c r="J197" s="66">
        <f t="shared" si="78"/>
        <v>0</v>
      </c>
      <c r="K197" s="64"/>
      <c r="L197" s="66"/>
      <c r="M197" s="48"/>
      <c r="N197" s="193"/>
      <c r="O197" s="67">
        <f t="shared" si="79"/>
        <v>0</v>
      </c>
      <c r="P197" s="67">
        <f t="shared" si="80"/>
        <v>0</v>
      </c>
      <c r="Q197" s="39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</row>
    <row r="198" spans="1:154" x14ac:dyDescent="0.2">
      <c r="A198" s="46"/>
      <c r="B198" s="47"/>
      <c r="C198" s="47"/>
      <c r="D198" s="47"/>
      <c r="E198" s="47" t="s">
        <v>31</v>
      </c>
      <c r="F198" s="47"/>
      <c r="G198" s="50" t="s">
        <v>118</v>
      </c>
      <c r="H198" s="193">
        <f>H199</f>
        <v>0</v>
      </c>
      <c r="I198" s="66">
        <f>I199</f>
        <v>0</v>
      </c>
      <c r="J198" s="66">
        <f t="shared" si="78"/>
        <v>0</v>
      </c>
      <c r="K198" s="64"/>
      <c r="L198" s="66">
        <f>L199</f>
        <v>0</v>
      </c>
      <c r="M198" s="48">
        <f>M199</f>
        <v>0</v>
      </c>
      <c r="N198" s="193">
        <f>N199</f>
        <v>0</v>
      </c>
      <c r="O198" s="67">
        <f>O199</f>
        <v>0</v>
      </c>
      <c r="P198" s="67">
        <f t="shared" si="80"/>
        <v>0</v>
      </c>
      <c r="Q198" s="39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</row>
    <row r="199" spans="1:154" x14ac:dyDescent="0.2">
      <c r="A199" s="46"/>
      <c r="B199" s="47"/>
      <c r="C199" s="47"/>
      <c r="D199" s="47"/>
      <c r="E199" s="47"/>
      <c r="F199" s="47" t="s">
        <v>34</v>
      </c>
      <c r="G199" s="51" t="s">
        <v>119</v>
      </c>
      <c r="H199" s="193"/>
      <c r="I199" s="66"/>
      <c r="J199" s="66">
        <f t="shared" si="78"/>
        <v>0</v>
      </c>
      <c r="K199" s="64"/>
      <c r="L199" s="66"/>
      <c r="M199" s="48"/>
      <c r="N199" s="193"/>
      <c r="O199" s="67">
        <f t="shared" si="79"/>
        <v>0</v>
      </c>
      <c r="P199" s="67">
        <f t="shared" si="80"/>
        <v>0</v>
      </c>
      <c r="Q199" s="39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</row>
    <row r="200" spans="1:154" x14ac:dyDescent="0.2">
      <c r="A200" s="36"/>
      <c r="B200" s="37"/>
      <c r="C200" s="37"/>
      <c r="D200" s="37"/>
      <c r="E200" s="37" t="s">
        <v>44</v>
      </c>
      <c r="F200" s="37"/>
      <c r="G200" s="50" t="s">
        <v>355</v>
      </c>
      <c r="H200" s="192">
        <f>H201+H202+H203+H204+H205+H206</f>
        <v>0</v>
      </c>
      <c r="I200" s="63">
        <f>I201+I202+I203+I204+I205+I206</f>
        <v>0</v>
      </c>
      <c r="J200" s="66">
        <f t="shared" si="78"/>
        <v>0</v>
      </c>
      <c r="K200" s="64"/>
      <c r="L200" s="63">
        <f>L201+L202+L203+L204+L205+L206</f>
        <v>0</v>
      </c>
      <c r="M200" s="58">
        <f>M201+M202+M203+M204+M205+M206</f>
        <v>0</v>
      </c>
      <c r="N200" s="192">
        <f>N201+N202+N203+N204+N205+N206</f>
        <v>0</v>
      </c>
      <c r="O200" s="65">
        <f>O201+O202+O203+O204+O205+O206</f>
        <v>0</v>
      </c>
      <c r="P200" s="65">
        <f t="shared" si="80"/>
        <v>0</v>
      </c>
      <c r="Q200" s="39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</row>
    <row r="201" spans="1:154" x14ac:dyDescent="0.2">
      <c r="A201" s="46"/>
      <c r="B201" s="47"/>
      <c r="C201" s="47"/>
      <c r="D201" s="47"/>
      <c r="E201" s="47"/>
      <c r="F201" s="47" t="s">
        <v>33</v>
      </c>
      <c r="G201" s="51" t="s">
        <v>121</v>
      </c>
      <c r="H201" s="193"/>
      <c r="I201" s="66"/>
      <c r="J201" s="66">
        <f t="shared" si="78"/>
        <v>0</v>
      </c>
      <c r="K201" s="64"/>
      <c r="L201" s="66"/>
      <c r="M201" s="48"/>
      <c r="N201" s="193"/>
      <c r="O201" s="67">
        <f t="shared" si="79"/>
        <v>0</v>
      </c>
      <c r="P201" s="67">
        <f t="shared" si="80"/>
        <v>0</v>
      </c>
      <c r="Q201" s="39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</row>
    <row r="202" spans="1:154" x14ac:dyDescent="0.2">
      <c r="A202" s="46"/>
      <c r="B202" s="47"/>
      <c r="C202" s="47"/>
      <c r="D202" s="47"/>
      <c r="E202" s="47"/>
      <c r="F202" s="47" t="s">
        <v>31</v>
      </c>
      <c r="G202" s="51" t="s">
        <v>356</v>
      </c>
      <c r="H202" s="193"/>
      <c r="I202" s="66"/>
      <c r="J202" s="66">
        <f t="shared" si="78"/>
        <v>0</v>
      </c>
      <c r="K202" s="64"/>
      <c r="L202" s="66"/>
      <c r="M202" s="48"/>
      <c r="N202" s="193"/>
      <c r="O202" s="67">
        <f t="shared" si="79"/>
        <v>0</v>
      </c>
      <c r="P202" s="67">
        <f t="shared" si="80"/>
        <v>0</v>
      </c>
      <c r="Q202" s="39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</row>
    <row r="203" spans="1:154" x14ac:dyDescent="0.2">
      <c r="A203" s="46"/>
      <c r="B203" s="47"/>
      <c r="C203" s="47"/>
      <c r="D203" s="47"/>
      <c r="E203" s="47"/>
      <c r="F203" s="47" t="s">
        <v>44</v>
      </c>
      <c r="G203" s="51" t="s">
        <v>357</v>
      </c>
      <c r="H203" s="193"/>
      <c r="I203" s="66"/>
      <c r="J203" s="66">
        <f t="shared" si="78"/>
        <v>0</v>
      </c>
      <c r="K203" s="64"/>
      <c r="L203" s="66"/>
      <c r="M203" s="48"/>
      <c r="N203" s="193"/>
      <c r="O203" s="67">
        <f t="shared" si="79"/>
        <v>0</v>
      </c>
      <c r="P203" s="67">
        <f t="shared" si="80"/>
        <v>0</v>
      </c>
      <c r="Q203" s="39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</row>
    <row r="204" spans="1:154" x14ac:dyDescent="0.2">
      <c r="A204" s="46"/>
      <c r="B204" s="47"/>
      <c r="C204" s="47"/>
      <c r="D204" s="47"/>
      <c r="E204" s="47"/>
      <c r="F204" s="47" t="s">
        <v>23</v>
      </c>
      <c r="G204" s="51" t="s">
        <v>124</v>
      </c>
      <c r="H204" s="193"/>
      <c r="I204" s="66"/>
      <c r="J204" s="66">
        <f t="shared" si="78"/>
        <v>0</v>
      </c>
      <c r="K204" s="64"/>
      <c r="L204" s="66"/>
      <c r="M204" s="48"/>
      <c r="N204" s="193"/>
      <c r="O204" s="67">
        <f t="shared" si="79"/>
        <v>0</v>
      </c>
      <c r="P204" s="67">
        <f t="shared" si="80"/>
        <v>0</v>
      </c>
      <c r="Q204" s="39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</row>
    <row r="205" spans="1:154" x14ac:dyDescent="0.2">
      <c r="A205" s="46"/>
      <c r="B205" s="47"/>
      <c r="C205" s="47"/>
      <c r="D205" s="47"/>
      <c r="E205" s="47"/>
      <c r="F205" s="47" t="s">
        <v>34</v>
      </c>
      <c r="G205" s="51" t="s">
        <v>125</v>
      </c>
      <c r="H205" s="193"/>
      <c r="I205" s="66"/>
      <c r="J205" s="66">
        <f t="shared" si="78"/>
        <v>0</v>
      </c>
      <c r="K205" s="64"/>
      <c r="L205" s="66"/>
      <c r="M205" s="48"/>
      <c r="N205" s="193"/>
      <c r="O205" s="67">
        <f t="shared" si="79"/>
        <v>0</v>
      </c>
      <c r="P205" s="67">
        <f t="shared" si="80"/>
        <v>0</v>
      </c>
      <c r="Q205" s="39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</row>
    <row r="206" spans="1:154" x14ac:dyDescent="0.2">
      <c r="A206" s="46"/>
      <c r="B206" s="47"/>
      <c r="C206" s="47"/>
      <c r="D206" s="47"/>
      <c r="E206" s="47"/>
      <c r="F206" s="47" t="s">
        <v>126</v>
      </c>
      <c r="G206" s="51" t="s">
        <v>127</v>
      </c>
      <c r="H206" s="193"/>
      <c r="I206" s="66"/>
      <c r="J206" s="66">
        <f t="shared" si="78"/>
        <v>0</v>
      </c>
      <c r="K206" s="64"/>
      <c r="L206" s="66"/>
      <c r="M206" s="48"/>
      <c r="N206" s="193"/>
      <c r="O206" s="67">
        <f t="shared" si="79"/>
        <v>0</v>
      </c>
      <c r="P206" s="67">
        <f t="shared" si="80"/>
        <v>0</v>
      </c>
      <c r="Q206" s="39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</row>
    <row r="207" spans="1:154" x14ac:dyDescent="0.2">
      <c r="A207" s="36"/>
      <c r="B207" s="37"/>
      <c r="C207" s="37"/>
      <c r="D207" s="37" t="s">
        <v>90</v>
      </c>
      <c r="E207" s="37"/>
      <c r="F207" s="37"/>
      <c r="G207" s="62" t="s">
        <v>67</v>
      </c>
      <c r="H207" s="192">
        <f>H208+H219+H220+H224+H227+H228+H229+H230</f>
        <v>5500</v>
      </c>
      <c r="I207" s="63">
        <f>I208+I219+I220+I224+I227+I228+I229+I230</f>
        <v>4644.83</v>
      </c>
      <c r="J207" s="63">
        <f>J208+J219+J220+J224+J227+J228+J229+J230</f>
        <v>855.17000000000007</v>
      </c>
      <c r="K207" s="64">
        <f>ROUND(I207/H207*100,2)</f>
        <v>84.45</v>
      </c>
      <c r="L207" s="63">
        <f>L208+L219+L220+L224+L227+L228+L229+L230</f>
        <v>5500</v>
      </c>
      <c r="M207" s="63">
        <f>M208+M219+M220+M224+M227+M228+M229+M230</f>
        <v>0</v>
      </c>
      <c r="N207" s="192">
        <f>N208+N219+N220+N224+N227+N228+N229+N230</f>
        <v>4644.83</v>
      </c>
      <c r="O207" s="63">
        <f t="shared" ref="O207" si="81">O208+O219+O220+O224+O227+O228+O229+O230</f>
        <v>4644.83</v>
      </c>
      <c r="P207" s="65">
        <f t="shared" si="80"/>
        <v>855.17000000000007</v>
      </c>
      <c r="Q207" s="39">
        <f t="shared" ref="Q207:Q246" si="82">ROUND(O207/L207*100,2)</f>
        <v>84.45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</row>
    <row r="208" spans="1:154" x14ac:dyDescent="0.2">
      <c r="A208" s="36"/>
      <c r="B208" s="37"/>
      <c r="C208" s="37"/>
      <c r="D208" s="37"/>
      <c r="E208" s="37" t="s">
        <v>33</v>
      </c>
      <c r="F208" s="37"/>
      <c r="G208" s="50" t="s">
        <v>146</v>
      </c>
      <c r="H208" s="192">
        <f>SUM(H209:H218)</f>
        <v>5500</v>
      </c>
      <c r="I208" s="63">
        <f>SUM(I209:I218)</f>
        <v>4644.83</v>
      </c>
      <c r="J208" s="63">
        <f>SUM(J209:J218)</f>
        <v>855.17000000000007</v>
      </c>
      <c r="K208" s="64">
        <f>ROUND(I208/H208*100,2)</f>
        <v>84.45</v>
      </c>
      <c r="L208" s="63">
        <f>SUM(L209:L218)</f>
        <v>5500</v>
      </c>
      <c r="M208" s="58">
        <f>SUM(M209:M218)</f>
        <v>0</v>
      </c>
      <c r="N208" s="192">
        <f>SUM(N209:N218)</f>
        <v>4644.83</v>
      </c>
      <c r="O208" s="65">
        <f>SUM(O209:O218)</f>
        <v>4644.83</v>
      </c>
      <c r="P208" s="65">
        <f t="shared" si="80"/>
        <v>855.17000000000007</v>
      </c>
      <c r="Q208" s="39">
        <f t="shared" si="82"/>
        <v>84.45</v>
      </c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</row>
    <row r="209" spans="1:154" x14ac:dyDescent="0.2">
      <c r="A209" s="46"/>
      <c r="B209" s="47"/>
      <c r="C209" s="47"/>
      <c r="D209" s="47"/>
      <c r="E209" s="47"/>
      <c r="F209" s="47" t="s">
        <v>33</v>
      </c>
      <c r="G209" s="51" t="s">
        <v>171</v>
      </c>
      <c r="H209" s="193"/>
      <c r="I209" s="66"/>
      <c r="J209" s="66">
        <f t="shared" ref="J209:J260" si="83">H209-I209</f>
        <v>0</v>
      </c>
      <c r="K209" s="64"/>
      <c r="L209" s="66"/>
      <c r="M209" s="48"/>
      <c r="N209" s="193"/>
      <c r="O209" s="67">
        <f t="shared" ref="O209:O219" si="84">M209+N209</f>
        <v>0</v>
      </c>
      <c r="P209" s="67">
        <f t="shared" si="80"/>
        <v>0</v>
      </c>
      <c r="Q209" s="39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</row>
    <row r="210" spans="1:154" x14ac:dyDescent="0.2">
      <c r="A210" s="46"/>
      <c r="B210" s="47"/>
      <c r="C210" s="47"/>
      <c r="D210" s="47"/>
      <c r="E210" s="47"/>
      <c r="F210" s="47" t="s">
        <v>31</v>
      </c>
      <c r="G210" s="51" t="s">
        <v>306</v>
      </c>
      <c r="H210" s="193"/>
      <c r="I210" s="66"/>
      <c r="J210" s="66">
        <f t="shared" si="83"/>
        <v>0</v>
      </c>
      <c r="K210" s="64"/>
      <c r="L210" s="66"/>
      <c r="M210" s="48"/>
      <c r="N210" s="193"/>
      <c r="O210" s="67">
        <f t="shared" si="84"/>
        <v>0</v>
      </c>
      <c r="P210" s="67">
        <f t="shared" si="80"/>
        <v>0</v>
      </c>
      <c r="Q210" s="39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</row>
    <row r="211" spans="1:154" x14ac:dyDescent="0.2">
      <c r="A211" s="46"/>
      <c r="B211" s="47"/>
      <c r="C211" s="47"/>
      <c r="D211" s="47"/>
      <c r="E211" s="47"/>
      <c r="F211" s="47" t="s">
        <v>44</v>
      </c>
      <c r="G211" s="51" t="s">
        <v>147</v>
      </c>
      <c r="H211" s="193">
        <v>200</v>
      </c>
      <c r="I211" s="66">
        <f>O211</f>
        <v>100</v>
      </c>
      <c r="J211" s="66">
        <f t="shared" si="83"/>
        <v>100</v>
      </c>
      <c r="K211" s="64">
        <f t="shared" ref="K211:K218" si="85">ROUND(I211/H211*100,2)</f>
        <v>50</v>
      </c>
      <c r="L211" s="66">
        <f>H211</f>
        <v>200</v>
      </c>
      <c r="M211" s="48"/>
      <c r="N211" s="193">
        <v>100</v>
      </c>
      <c r="O211" s="67">
        <f t="shared" si="84"/>
        <v>100</v>
      </c>
      <c r="P211" s="67">
        <f t="shared" si="80"/>
        <v>100</v>
      </c>
      <c r="Q211" s="39">
        <f t="shared" si="82"/>
        <v>50</v>
      </c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</row>
    <row r="212" spans="1:154" x14ac:dyDescent="0.2">
      <c r="A212" s="46"/>
      <c r="B212" s="47"/>
      <c r="C212" s="47"/>
      <c r="D212" s="47"/>
      <c r="E212" s="47"/>
      <c r="F212" s="47" t="s">
        <v>23</v>
      </c>
      <c r="G212" s="51" t="s">
        <v>148</v>
      </c>
      <c r="H212" s="193">
        <v>200</v>
      </c>
      <c r="I212" s="66">
        <f t="shared" ref="I212:I216" si="86">O212</f>
        <v>15.2</v>
      </c>
      <c r="J212" s="66">
        <f t="shared" si="83"/>
        <v>184.8</v>
      </c>
      <c r="K212" s="64"/>
      <c r="L212" s="66">
        <f>H212</f>
        <v>200</v>
      </c>
      <c r="M212" s="48"/>
      <c r="N212" s="193">
        <v>15.2</v>
      </c>
      <c r="O212" s="67">
        <f t="shared" si="84"/>
        <v>15.2</v>
      </c>
      <c r="P212" s="67">
        <f t="shared" si="80"/>
        <v>184.8</v>
      </c>
      <c r="Q212" s="39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</row>
    <row r="213" spans="1:154" x14ac:dyDescent="0.2">
      <c r="A213" s="46"/>
      <c r="B213" s="47"/>
      <c r="C213" s="47"/>
      <c r="D213" s="47"/>
      <c r="E213" s="47"/>
      <c r="F213" s="47" t="s">
        <v>116</v>
      </c>
      <c r="G213" s="51" t="s">
        <v>358</v>
      </c>
      <c r="H213" s="193"/>
      <c r="I213" s="66">
        <f t="shared" si="86"/>
        <v>0</v>
      </c>
      <c r="J213" s="66">
        <f t="shared" si="83"/>
        <v>0</v>
      </c>
      <c r="K213" s="64"/>
      <c r="L213" s="66"/>
      <c r="M213" s="48"/>
      <c r="N213" s="193"/>
      <c r="O213" s="67">
        <f t="shared" si="84"/>
        <v>0</v>
      </c>
      <c r="P213" s="67">
        <f t="shared" si="80"/>
        <v>0</v>
      </c>
      <c r="Q213" s="39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</row>
    <row r="214" spans="1:154" x14ac:dyDescent="0.2">
      <c r="A214" s="46"/>
      <c r="B214" s="47"/>
      <c r="C214" s="47"/>
      <c r="D214" s="47"/>
      <c r="E214" s="47"/>
      <c r="F214" s="47" t="s">
        <v>34</v>
      </c>
      <c r="G214" s="51" t="s">
        <v>359</v>
      </c>
      <c r="H214" s="193"/>
      <c r="I214" s="66">
        <f t="shared" si="86"/>
        <v>0</v>
      </c>
      <c r="J214" s="66">
        <f t="shared" si="83"/>
        <v>0</v>
      </c>
      <c r="K214" s="64"/>
      <c r="L214" s="66"/>
      <c r="M214" s="48"/>
      <c r="N214" s="193"/>
      <c r="O214" s="67">
        <f t="shared" si="84"/>
        <v>0</v>
      </c>
      <c r="P214" s="67">
        <f t="shared" si="80"/>
        <v>0</v>
      </c>
      <c r="Q214" s="39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</row>
    <row r="215" spans="1:154" x14ac:dyDescent="0.2">
      <c r="A215" s="46"/>
      <c r="B215" s="47"/>
      <c r="C215" s="47"/>
      <c r="D215" s="47"/>
      <c r="E215" s="47"/>
      <c r="F215" s="47" t="s">
        <v>126</v>
      </c>
      <c r="G215" s="51" t="s">
        <v>360</v>
      </c>
      <c r="H215" s="193"/>
      <c r="I215" s="66">
        <f t="shared" si="86"/>
        <v>0</v>
      </c>
      <c r="J215" s="66">
        <f t="shared" si="83"/>
        <v>0</v>
      </c>
      <c r="K215" s="64"/>
      <c r="L215" s="66"/>
      <c r="M215" s="48"/>
      <c r="N215" s="193"/>
      <c r="O215" s="67">
        <f t="shared" si="84"/>
        <v>0</v>
      </c>
      <c r="P215" s="67">
        <f t="shared" si="80"/>
        <v>0</v>
      </c>
      <c r="Q215" s="39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</row>
    <row r="216" spans="1:154" x14ac:dyDescent="0.2">
      <c r="A216" s="46"/>
      <c r="B216" s="47"/>
      <c r="C216" s="47"/>
      <c r="D216" s="47"/>
      <c r="E216" s="47"/>
      <c r="F216" s="47" t="s">
        <v>117</v>
      </c>
      <c r="G216" s="51" t="s">
        <v>361</v>
      </c>
      <c r="H216" s="193">
        <v>100</v>
      </c>
      <c r="I216" s="66">
        <f t="shared" si="86"/>
        <v>29.63</v>
      </c>
      <c r="J216" s="66">
        <f t="shared" si="83"/>
        <v>70.37</v>
      </c>
      <c r="K216" s="64">
        <f t="shared" si="85"/>
        <v>29.63</v>
      </c>
      <c r="L216" s="66">
        <f>H216</f>
        <v>100</v>
      </c>
      <c r="M216" s="48"/>
      <c r="N216" s="202">
        <v>29.63</v>
      </c>
      <c r="O216" s="67">
        <f t="shared" si="84"/>
        <v>29.63</v>
      </c>
      <c r="P216" s="67">
        <f t="shared" si="80"/>
        <v>70.37</v>
      </c>
      <c r="Q216" s="39">
        <f t="shared" si="82"/>
        <v>29.63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</row>
    <row r="217" spans="1:154" x14ac:dyDescent="0.2">
      <c r="A217" s="46"/>
      <c r="B217" s="47"/>
      <c r="C217" s="47"/>
      <c r="D217" s="47"/>
      <c r="E217" s="47"/>
      <c r="F217" s="47" t="s">
        <v>39</v>
      </c>
      <c r="G217" s="51" t="s">
        <v>149</v>
      </c>
      <c r="H217" s="193"/>
      <c r="I217" s="66"/>
      <c r="J217" s="66">
        <f t="shared" si="83"/>
        <v>0</v>
      </c>
      <c r="K217" s="64" t="e">
        <f t="shared" si="85"/>
        <v>#DIV/0!</v>
      </c>
      <c r="L217" s="66"/>
      <c r="M217" s="48"/>
      <c r="N217" s="193"/>
      <c r="O217" s="67">
        <f t="shared" si="84"/>
        <v>0</v>
      </c>
      <c r="P217" s="67">
        <f t="shared" si="80"/>
        <v>0</v>
      </c>
      <c r="Q217" s="39" t="e">
        <f t="shared" si="82"/>
        <v>#DIV/0!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</row>
    <row r="218" spans="1:154" x14ac:dyDescent="0.2">
      <c r="A218" s="46"/>
      <c r="B218" s="47"/>
      <c r="C218" s="47"/>
      <c r="D218" s="47"/>
      <c r="E218" s="47"/>
      <c r="F218" s="47" t="s">
        <v>91</v>
      </c>
      <c r="G218" s="51" t="s">
        <v>150</v>
      </c>
      <c r="H218" s="193">
        <v>5000</v>
      </c>
      <c r="I218" s="66">
        <v>4500</v>
      </c>
      <c r="J218" s="66">
        <f t="shared" si="83"/>
        <v>500</v>
      </c>
      <c r="K218" s="64">
        <f t="shared" si="85"/>
        <v>90</v>
      </c>
      <c r="L218" s="66">
        <v>5000</v>
      </c>
      <c r="M218" s="48"/>
      <c r="N218" s="193">
        <v>4500</v>
      </c>
      <c r="O218" s="67">
        <f t="shared" si="84"/>
        <v>4500</v>
      </c>
      <c r="P218" s="67">
        <f t="shared" si="80"/>
        <v>500</v>
      </c>
      <c r="Q218" s="39">
        <f t="shared" si="82"/>
        <v>90</v>
      </c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</row>
    <row r="219" spans="1:154" x14ac:dyDescent="0.2">
      <c r="A219" s="46"/>
      <c r="B219" s="47"/>
      <c r="C219" s="47"/>
      <c r="D219" s="47"/>
      <c r="E219" s="47" t="s">
        <v>31</v>
      </c>
      <c r="F219" s="47"/>
      <c r="G219" s="51" t="s">
        <v>151</v>
      </c>
      <c r="H219" s="193"/>
      <c r="I219" s="66"/>
      <c r="J219" s="66">
        <f t="shared" si="83"/>
        <v>0</v>
      </c>
      <c r="K219" s="64"/>
      <c r="L219" s="66"/>
      <c r="M219" s="48"/>
      <c r="N219" s="193"/>
      <c r="O219" s="67">
        <f t="shared" si="84"/>
        <v>0</v>
      </c>
      <c r="P219" s="67">
        <f t="shared" si="80"/>
        <v>0</v>
      </c>
      <c r="Q219" s="39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</row>
    <row r="220" spans="1:154" x14ac:dyDescent="0.2">
      <c r="A220" s="36"/>
      <c r="B220" s="37"/>
      <c r="C220" s="37"/>
      <c r="D220" s="37"/>
      <c r="E220" s="37" t="s">
        <v>116</v>
      </c>
      <c r="F220" s="37"/>
      <c r="G220" s="62" t="s">
        <v>152</v>
      </c>
      <c r="H220" s="192">
        <f>SUM(H221:H223)</f>
        <v>0</v>
      </c>
      <c r="I220" s="63">
        <f>SUM(I221:I223)</f>
        <v>0</v>
      </c>
      <c r="J220" s="66">
        <f t="shared" si="83"/>
        <v>0</v>
      </c>
      <c r="K220" s="64"/>
      <c r="L220" s="63">
        <f>SUM(L221:L223)</f>
        <v>0</v>
      </c>
      <c r="M220" s="58">
        <f>SUM(M221:M223)</f>
        <v>0</v>
      </c>
      <c r="N220" s="192">
        <f>SUM(N221:N223)</f>
        <v>0</v>
      </c>
      <c r="O220" s="65">
        <f>SUM(O221:O223)</f>
        <v>0</v>
      </c>
      <c r="P220" s="65">
        <f t="shared" si="80"/>
        <v>0</v>
      </c>
      <c r="Q220" s="39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</row>
    <row r="221" spans="1:154" x14ac:dyDescent="0.2">
      <c r="A221" s="46"/>
      <c r="B221" s="47"/>
      <c r="C221" s="47"/>
      <c r="D221" s="47"/>
      <c r="E221" s="47"/>
      <c r="F221" s="47" t="s">
        <v>33</v>
      </c>
      <c r="G221" s="51" t="s">
        <v>312</v>
      </c>
      <c r="H221" s="193"/>
      <c r="I221" s="66"/>
      <c r="J221" s="66">
        <f t="shared" si="83"/>
        <v>0</v>
      </c>
      <c r="K221" s="64"/>
      <c r="L221" s="66"/>
      <c r="M221" s="48"/>
      <c r="N221" s="193"/>
      <c r="O221" s="67">
        <f t="shared" ref="O221:O223" si="87">M221+N221</f>
        <v>0</v>
      </c>
      <c r="P221" s="67">
        <f t="shared" si="80"/>
        <v>0</v>
      </c>
      <c r="Q221" s="39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</row>
    <row r="222" spans="1:154" x14ac:dyDescent="0.2">
      <c r="A222" s="46"/>
      <c r="B222" s="47"/>
      <c r="C222" s="47"/>
      <c r="D222" s="47"/>
      <c r="E222" s="47"/>
      <c r="F222" s="47" t="s">
        <v>44</v>
      </c>
      <c r="G222" s="51" t="s">
        <v>362</v>
      </c>
      <c r="H222" s="193"/>
      <c r="I222" s="66"/>
      <c r="J222" s="66">
        <f t="shared" si="83"/>
        <v>0</v>
      </c>
      <c r="K222" s="64"/>
      <c r="L222" s="66"/>
      <c r="M222" s="48"/>
      <c r="N222" s="193"/>
      <c r="O222" s="67">
        <f t="shared" si="87"/>
        <v>0</v>
      </c>
      <c r="P222" s="67">
        <f t="shared" si="80"/>
        <v>0</v>
      </c>
      <c r="Q222" s="39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</row>
    <row r="223" spans="1:154" x14ac:dyDescent="0.2">
      <c r="A223" s="46"/>
      <c r="B223" s="47"/>
      <c r="C223" s="47"/>
      <c r="D223" s="47"/>
      <c r="E223" s="47"/>
      <c r="F223" s="47" t="s">
        <v>91</v>
      </c>
      <c r="G223" s="51" t="s">
        <v>153</v>
      </c>
      <c r="H223" s="193"/>
      <c r="I223" s="66"/>
      <c r="J223" s="66">
        <f t="shared" si="83"/>
        <v>0</v>
      </c>
      <c r="K223" s="64"/>
      <c r="L223" s="66"/>
      <c r="M223" s="48"/>
      <c r="N223" s="193"/>
      <c r="O223" s="67">
        <f t="shared" si="87"/>
        <v>0</v>
      </c>
      <c r="P223" s="67">
        <f t="shared" si="80"/>
        <v>0</v>
      </c>
      <c r="Q223" s="39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</row>
    <row r="224" spans="1:154" x14ac:dyDescent="0.2">
      <c r="A224" s="36"/>
      <c r="B224" s="37"/>
      <c r="C224" s="37"/>
      <c r="D224" s="37"/>
      <c r="E224" s="37" t="s">
        <v>34</v>
      </c>
      <c r="F224" s="37"/>
      <c r="G224" s="62" t="s">
        <v>363</v>
      </c>
      <c r="H224" s="192">
        <f>H225+H226</f>
        <v>0</v>
      </c>
      <c r="I224" s="63">
        <f>I225+I226</f>
        <v>0</v>
      </c>
      <c r="J224" s="66">
        <f t="shared" si="83"/>
        <v>0</v>
      </c>
      <c r="K224" s="64"/>
      <c r="L224" s="63">
        <f>L225+L226</f>
        <v>0</v>
      </c>
      <c r="M224" s="58">
        <f>M225+M226</f>
        <v>0</v>
      </c>
      <c r="N224" s="192">
        <f>N225+N226</f>
        <v>0</v>
      </c>
      <c r="O224" s="65">
        <f>O225+O226</f>
        <v>0</v>
      </c>
      <c r="P224" s="65">
        <f t="shared" si="80"/>
        <v>0</v>
      </c>
      <c r="Q224" s="39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</row>
    <row r="225" spans="1:154" x14ac:dyDescent="0.2">
      <c r="A225" s="46"/>
      <c r="B225" s="47"/>
      <c r="C225" s="47"/>
      <c r="D225" s="47"/>
      <c r="E225" s="47"/>
      <c r="F225" s="47" t="s">
        <v>33</v>
      </c>
      <c r="G225" s="51" t="s">
        <v>179</v>
      </c>
      <c r="H225" s="193"/>
      <c r="I225" s="66"/>
      <c r="J225" s="66">
        <f t="shared" si="83"/>
        <v>0</v>
      </c>
      <c r="K225" s="64"/>
      <c r="L225" s="66"/>
      <c r="M225" s="48"/>
      <c r="N225" s="193"/>
      <c r="O225" s="67">
        <f t="shared" ref="O225:O229" si="88">M225+N225</f>
        <v>0</v>
      </c>
      <c r="P225" s="67">
        <f t="shared" si="80"/>
        <v>0</v>
      </c>
      <c r="Q225" s="39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</row>
    <row r="226" spans="1:154" x14ac:dyDescent="0.2">
      <c r="A226" s="46"/>
      <c r="B226" s="47"/>
      <c r="C226" s="47"/>
      <c r="D226" s="47"/>
      <c r="E226" s="47"/>
      <c r="F226" s="47" t="s">
        <v>31</v>
      </c>
      <c r="G226" s="51" t="s">
        <v>274</v>
      </c>
      <c r="H226" s="193"/>
      <c r="I226" s="66"/>
      <c r="J226" s="66">
        <f t="shared" si="83"/>
        <v>0</v>
      </c>
      <c r="K226" s="64"/>
      <c r="L226" s="66"/>
      <c r="M226" s="48"/>
      <c r="N226" s="193"/>
      <c r="O226" s="67">
        <f t="shared" si="88"/>
        <v>0</v>
      </c>
      <c r="P226" s="67">
        <f t="shared" si="80"/>
        <v>0</v>
      </c>
      <c r="Q226" s="39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</row>
    <row r="227" spans="1:154" x14ac:dyDescent="0.2">
      <c r="A227" s="46"/>
      <c r="B227" s="47"/>
      <c r="C227" s="47"/>
      <c r="D227" s="47"/>
      <c r="E227" s="47">
        <v>11</v>
      </c>
      <c r="F227" s="47"/>
      <c r="G227" s="51" t="s">
        <v>364</v>
      </c>
      <c r="H227" s="193"/>
      <c r="I227" s="66"/>
      <c r="J227" s="66">
        <f t="shared" si="83"/>
        <v>0</v>
      </c>
      <c r="K227" s="64"/>
      <c r="L227" s="66"/>
      <c r="M227" s="48"/>
      <c r="N227" s="193"/>
      <c r="O227" s="67">
        <f t="shared" si="88"/>
        <v>0</v>
      </c>
      <c r="P227" s="67">
        <f t="shared" si="80"/>
        <v>0</v>
      </c>
      <c r="Q227" s="39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</row>
    <row r="228" spans="1:154" x14ac:dyDescent="0.2">
      <c r="A228" s="46"/>
      <c r="B228" s="47"/>
      <c r="C228" s="47"/>
      <c r="D228" s="47"/>
      <c r="E228" s="47">
        <v>13</v>
      </c>
      <c r="F228" s="47"/>
      <c r="G228" s="51" t="s">
        <v>181</v>
      </c>
      <c r="H228" s="193"/>
      <c r="I228" s="66"/>
      <c r="J228" s="66">
        <f t="shared" si="83"/>
        <v>0</v>
      </c>
      <c r="K228" s="64"/>
      <c r="L228" s="66"/>
      <c r="M228" s="48"/>
      <c r="N228" s="193"/>
      <c r="O228" s="67">
        <f t="shared" si="88"/>
        <v>0</v>
      </c>
      <c r="P228" s="67">
        <f t="shared" si="80"/>
        <v>0</v>
      </c>
      <c r="Q228" s="39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</row>
    <row r="229" spans="1:154" x14ac:dyDescent="0.2">
      <c r="A229" s="46"/>
      <c r="B229" s="47"/>
      <c r="C229" s="47"/>
      <c r="D229" s="47"/>
      <c r="E229" s="47">
        <v>14</v>
      </c>
      <c r="F229" s="47"/>
      <c r="G229" s="51" t="s">
        <v>365</v>
      </c>
      <c r="H229" s="193"/>
      <c r="I229" s="66"/>
      <c r="J229" s="66">
        <f t="shared" si="83"/>
        <v>0</v>
      </c>
      <c r="K229" s="64"/>
      <c r="L229" s="66"/>
      <c r="M229" s="48"/>
      <c r="N229" s="193"/>
      <c r="O229" s="67">
        <f t="shared" si="88"/>
        <v>0</v>
      </c>
      <c r="P229" s="67">
        <f t="shared" si="80"/>
        <v>0</v>
      </c>
      <c r="Q229" s="39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</row>
    <row r="230" spans="1:154" x14ac:dyDescent="0.2">
      <c r="A230" s="36"/>
      <c r="B230" s="37"/>
      <c r="C230" s="37"/>
      <c r="D230" s="37"/>
      <c r="E230" s="37" t="s">
        <v>91</v>
      </c>
      <c r="F230" s="37"/>
      <c r="G230" s="62" t="s">
        <v>154</v>
      </c>
      <c r="H230" s="192">
        <f>H231+H232+H233+H234</f>
        <v>0</v>
      </c>
      <c r="I230" s="63">
        <f>I231+I232+I233+I234</f>
        <v>0</v>
      </c>
      <c r="J230" s="66">
        <f t="shared" si="83"/>
        <v>0</v>
      </c>
      <c r="K230" s="64"/>
      <c r="L230" s="63">
        <f>L231+L232+L233+L234</f>
        <v>0</v>
      </c>
      <c r="M230" s="58">
        <f>M231+M232+M233+M234</f>
        <v>0</v>
      </c>
      <c r="N230" s="192">
        <f>N231+N232+N233+N234</f>
        <v>0</v>
      </c>
      <c r="O230" s="65">
        <f>O231+O232+O233+O234</f>
        <v>0</v>
      </c>
      <c r="P230" s="65">
        <f t="shared" si="80"/>
        <v>0</v>
      </c>
      <c r="Q230" s="39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</row>
    <row r="231" spans="1:154" x14ac:dyDescent="0.2">
      <c r="A231" s="46"/>
      <c r="B231" s="47"/>
      <c r="C231" s="47"/>
      <c r="D231" s="47"/>
      <c r="E231" s="47"/>
      <c r="F231" s="47" t="s">
        <v>31</v>
      </c>
      <c r="G231" s="51" t="s">
        <v>295</v>
      </c>
      <c r="H231" s="193"/>
      <c r="I231" s="66"/>
      <c r="J231" s="66">
        <f t="shared" si="83"/>
        <v>0</v>
      </c>
      <c r="K231" s="64"/>
      <c r="L231" s="66"/>
      <c r="M231" s="48"/>
      <c r="N231" s="193"/>
      <c r="O231" s="67">
        <f t="shared" ref="O231:O234" si="89">M231+N231</f>
        <v>0</v>
      </c>
      <c r="P231" s="67">
        <f t="shared" si="80"/>
        <v>0</v>
      </c>
      <c r="Q231" s="39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</row>
    <row r="232" spans="1:154" x14ac:dyDescent="0.2">
      <c r="A232" s="46"/>
      <c r="B232" s="47"/>
      <c r="C232" s="47"/>
      <c r="D232" s="47"/>
      <c r="E232" s="47"/>
      <c r="F232" s="47" t="s">
        <v>23</v>
      </c>
      <c r="G232" s="51" t="s">
        <v>155</v>
      </c>
      <c r="H232" s="193"/>
      <c r="I232" s="66"/>
      <c r="J232" s="66">
        <f t="shared" si="83"/>
        <v>0</v>
      </c>
      <c r="K232" s="64"/>
      <c r="L232" s="66"/>
      <c r="M232" s="48"/>
      <c r="N232" s="193"/>
      <c r="O232" s="67">
        <f t="shared" si="89"/>
        <v>0</v>
      </c>
      <c r="P232" s="67">
        <f t="shared" si="80"/>
        <v>0</v>
      </c>
      <c r="Q232" s="39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</row>
    <row r="233" spans="1:154" ht="17.45" customHeight="1" x14ac:dyDescent="0.2">
      <c r="A233" s="46"/>
      <c r="B233" s="47"/>
      <c r="C233" s="47"/>
      <c r="D233" s="47"/>
      <c r="E233" s="47"/>
      <c r="F233" s="47" t="s">
        <v>34</v>
      </c>
      <c r="G233" s="51" t="s">
        <v>294</v>
      </c>
      <c r="H233" s="193"/>
      <c r="I233" s="66"/>
      <c r="J233" s="66">
        <f t="shared" si="83"/>
        <v>0</v>
      </c>
      <c r="K233" s="64"/>
      <c r="L233" s="66"/>
      <c r="M233" s="48"/>
      <c r="N233" s="193"/>
      <c r="O233" s="67">
        <f t="shared" si="89"/>
        <v>0</v>
      </c>
      <c r="P233" s="67">
        <f t="shared" si="80"/>
        <v>0</v>
      </c>
      <c r="Q233" s="39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</row>
    <row r="234" spans="1:154" x14ac:dyDescent="0.2">
      <c r="A234" s="46"/>
      <c r="B234" s="47"/>
      <c r="C234" s="47"/>
      <c r="D234" s="47"/>
      <c r="E234" s="47"/>
      <c r="F234" s="47" t="s">
        <v>91</v>
      </c>
      <c r="G234" s="51" t="s">
        <v>156</v>
      </c>
      <c r="H234" s="193"/>
      <c r="I234" s="66"/>
      <c r="J234" s="66">
        <f t="shared" si="83"/>
        <v>0</v>
      </c>
      <c r="K234" s="64"/>
      <c r="L234" s="66"/>
      <c r="M234" s="48"/>
      <c r="N234" s="193"/>
      <c r="O234" s="67">
        <f t="shared" si="89"/>
        <v>0</v>
      </c>
      <c r="P234" s="67">
        <f t="shared" si="80"/>
        <v>0</v>
      </c>
      <c r="Q234" s="39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</row>
    <row r="235" spans="1:154" x14ac:dyDescent="0.2">
      <c r="A235" s="36"/>
      <c r="B235" s="37"/>
      <c r="C235" s="37"/>
      <c r="D235" s="37" t="s">
        <v>92</v>
      </c>
      <c r="E235" s="37"/>
      <c r="F235" s="37"/>
      <c r="G235" s="62" t="s">
        <v>71</v>
      </c>
      <c r="H235" s="192">
        <f>H236</f>
        <v>0</v>
      </c>
      <c r="I235" s="63">
        <f>I236</f>
        <v>0</v>
      </c>
      <c r="J235" s="66">
        <f t="shared" si="83"/>
        <v>0</v>
      </c>
      <c r="K235" s="64" t="e">
        <f>ROUND(I235/H235*100,2)</f>
        <v>#DIV/0!</v>
      </c>
      <c r="L235" s="63">
        <f>L236</f>
        <v>0</v>
      </c>
      <c r="M235" s="58">
        <f>M236</f>
        <v>0</v>
      </c>
      <c r="N235" s="192">
        <f>N236</f>
        <v>0</v>
      </c>
      <c r="O235" s="65">
        <f>O236</f>
        <v>0</v>
      </c>
      <c r="P235" s="65">
        <f t="shared" si="80"/>
        <v>0</v>
      </c>
      <c r="Q235" s="39" t="e">
        <f t="shared" si="82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</row>
    <row r="236" spans="1:154" x14ac:dyDescent="0.2">
      <c r="A236" s="46"/>
      <c r="B236" s="47"/>
      <c r="C236" s="47"/>
      <c r="D236" s="47"/>
      <c r="E236" s="47" t="s">
        <v>39</v>
      </c>
      <c r="F236" s="47"/>
      <c r="G236" s="51" t="s">
        <v>293</v>
      </c>
      <c r="H236" s="193"/>
      <c r="I236" s="66"/>
      <c r="J236" s="66">
        <f t="shared" si="83"/>
        <v>0</v>
      </c>
      <c r="K236" s="64" t="e">
        <f>ROUND(I236/H236*100,2)</f>
        <v>#DIV/0!</v>
      </c>
      <c r="L236" s="66"/>
      <c r="M236" s="48"/>
      <c r="N236" s="193"/>
      <c r="O236" s="67">
        <f t="shared" ref="O236" si="90">M236+N236</f>
        <v>0</v>
      </c>
      <c r="P236" s="67">
        <f t="shared" si="80"/>
        <v>0</v>
      </c>
      <c r="Q236" s="39" t="e">
        <f t="shared" si="82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</row>
    <row r="237" spans="1:154" x14ac:dyDescent="0.2">
      <c r="A237" s="36"/>
      <c r="B237" s="37"/>
      <c r="C237" s="37"/>
      <c r="D237" s="37">
        <v>51</v>
      </c>
      <c r="E237" s="37"/>
      <c r="F237" s="37"/>
      <c r="G237" s="62" t="s">
        <v>367</v>
      </c>
      <c r="H237" s="192">
        <f>H238</f>
        <v>0</v>
      </c>
      <c r="I237" s="63">
        <f>I238</f>
        <v>0</v>
      </c>
      <c r="J237" s="66">
        <f t="shared" si="83"/>
        <v>0</v>
      </c>
      <c r="K237" s="64"/>
      <c r="L237" s="63">
        <f t="shared" ref="L237:N238" si="91">L238</f>
        <v>0</v>
      </c>
      <c r="M237" s="58">
        <f t="shared" si="91"/>
        <v>0</v>
      </c>
      <c r="N237" s="192">
        <f t="shared" si="91"/>
        <v>0</v>
      </c>
      <c r="O237" s="65">
        <f t="shared" ref="O237:O238" si="92">O238</f>
        <v>0</v>
      </c>
      <c r="P237" s="65">
        <f t="shared" si="80"/>
        <v>0</v>
      </c>
      <c r="Q237" s="39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</row>
    <row r="238" spans="1:154" x14ac:dyDescent="0.2">
      <c r="A238" s="36"/>
      <c r="B238" s="37"/>
      <c r="C238" s="37"/>
      <c r="D238" s="37"/>
      <c r="E238" s="37" t="s">
        <v>33</v>
      </c>
      <c r="F238" s="37"/>
      <c r="G238" s="50" t="s">
        <v>366</v>
      </c>
      <c r="H238" s="192">
        <f>H239</f>
        <v>0</v>
      </c>
      <c r="I238" s="63">
        <f>I239</f>
        <v>0</v>
      </c>
      <c r="J238" s="66">
        <f t="shared" si="83"/>
        <v>0</v>
      </c>
      <c r="K238" s="64"/>
      <c r="L238" s="63">
        <f t="shared" si="91"/>
        <v>0</v>
      </c>
      <c r="M238" s="58">
        <f t="shared" si="91"/>
        <v>0</v>
      </c>
      <c r="N238" s="192">
        <f t="shared" si="91"/>
        <v>0</v>
      </c>
      <c r="O238" s="65">
        <f t="shared" si="92"/>
        <v>0</v>
      </c>
      <c r="P238" s="65">
        <f t="shared" si="80"/>
        <v>0</v>
      </c>
      <c r="Q238" s="39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</row>
    <row r="239" spans="1:154" x14ac:dyDescent="0.2">
      <c r="A239" s="46"/>
      <c r="B239" s="47"/>
      <c r="C239" s="47"/>
      <c r="D239" s="47"/>
      <c r="E239" s="47"/>
      <c r="F239" s="47" t="s">
        <v>33</v>
      </c>
      <c r="G239" s="51" t="s">
        <v>94</v>
      </c>
      <c r="H239" s="193"/>
      <c r="I239" s="66"/>
      <c r="J239" s="66">
        <f t="shared" si="83"/>
        <v>0</v>
      </c>
      <c r="K239" s="64"/>
      <c r="L239" s="66"/>
      <c r="M239" s="48"/>
      <c r="N239" s="193"/>
      <c r="O239" s="67">
        <f t="shared" ref="O239:O243" si="93">M239+N239</f>
        <v>0</v>
      </c>
      <c r="P239" s="67">
        <f t="shared" si="80"/>
        <v>0</v>
      </c>
      <c r="Q239" s="39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</row>
    <row r="240" spans="1:154" ht="33" x14ac:dyDescent="0.2">
      <c r="A240" s="46"/>
      <c r="B240" s="47"/>
      <c r="C240" s="47"/>
      <c r="D240" s="37">
        <v>56</v>
      </c>
      <c r="E240" s="37"/>
      <c r="F240" s="37"/>
      <c r="G240" s="50" t="s">
        <v>336</v>
      </c>
      <c r="H240" s="193">
        <f>H241</f>
        <v>0</v>
      </c>
      <c r="I240" s="66">
        <f>I241</f>
        <v>0</v>
      </c>
      <c r="J240" s="66">
        <f t="shared" si="83"/>
        <v>0</v>
      </c>
      <c r="K240" s="64"/>
      <c r="L240" s="66">
        <f t="shared" ref="L240:N240" si="94">L241</f>
        <v>0</v>
      </c>
      <c r="M240" s="48">
        <f t="shared" si="94"/>
        <v>0</v>
      </c>
      <c r="N240" s="193">
        <f t="shared" si="94"/>
        <v>0</v>
      </c>
      <c r="O240" s="67">
        <f t="shared" si="93"/>
        <v>0</v>
      </c>
      <c r="P240" s="67">
        <f t="shared" si="80"/>
        <v>0</v>
      </c>
      <c r="Q240" s="39" t="e">
        <f t="shared" si="82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</row>
    <row r="241" spans="1:154" ht="33" x14ac:dyDescent="0.2">
      <c r="A241" s="46"/>
      <c r="B241" s="47"/>
      <c r="C241" s="47"/>
      <c r="D241" s="47"/>
      <c r="E241" s="47">
        <v>49</v>
      </c>
      <c r="F241" s="47"/>
      <c r="G241" s="51" t="s">
        <v>268</v>
      </c>
      <c r="H241" s="193">
        <f>H242+H243</f>
        <v>0</v>
      </c>
      <c r="I241" s="66"/>
      <c r="J241" s="66">
        <f t="shared" si="83"/>
        <v>0</v>
      </c>
      <c r="K241" s="64"/>
      <c r="L241" s="66">
        <f t="shared" ref="L241:N241" si="95">L242+L243</f>
        <v>0</v>
      </c>
      <c r="M241" s="48">
        <f t="shared" si="95"/>
        <v>0</v>
      </c>
      <c r="N241" s="193">
        <f t="shared" si="95"/>
        <v>0</v>
      </c>
      <c r="O241" s="67">
        <f t="shared" si="93"/>
        <v>0</v>
      </c>
      <c r="P241" s="67">
        <f t="shared" si="80"/>
        <v>0</v>
      </c>
      <c r="Q241" s="39" t="e">
        <f t="shared" si="82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</row>
    <row r="242" spans="1:154" x14ac:dyDescent="0.2">
      <c r="A242" s="46"/>
      <c r="B242" s="47"/>
      <c r="C242" s="47"/>
      <c r="D242" s="47"/>
      <c r="E242" s="47"/>
      <c r="F242" s="47" t="s">
        <v>55</v>
      </c>
      <c r="G242" s="51" t="s">
        <v>157</v>
      </c>
      <c r="H242" s="193"/>
      <c r="I242" s="66"/>
      <c r="J242" s="66">
        <f t="shared" si="83"/>
        <v>0</v>
      </c>
      <c r="K242" s="64"/>
      <c r="L242" s="66"/>
      <c r="M242" s="48"/>
      <c r="N242" s="193"/>
      <c r="O242" s="67">
        <f t="shared" si="93"/>
        <v>0</v>
      </c>
      <c r="P242" s="67">
        <f t="shared" si="80"/>
        <v>0</v>
      </c>
      <c r="Q242" s="39" t="e">
        <f t="shared" si="82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</row>
    <row r="243" spans="1:154" x14ac:dyDescent="0.2">
      <c r="A243" s="46"/>
      <c r="B243" s="47"/>
      <c r="C243" s="47"/>
      <c r="D243" s="47"/>
      <c r="E243" s="47"/>
      <c r="F243" s="47" t="s">
        <v>56</v>
      </c>
      <c r="G243" s="51" t="s">
        <v>158</v>
      </c>
      <c r="H243" s="193"/>
      <c r="I243" s="66"/>
      <c r="J243" s="66">
        <f t="shared" si="83"/>
        <v>0</v>
      </c>
      <c r="K243" s="64"/>
      <c r="L243" s="66"/>
      <c r="M243" s="48"/>
      <c r="N243" s="193"/>
      <c r="O243" s="67">
        <f t="shared" si="93"/>
        <v>0</v>
      </c>
      <c r="P243" s="67">
        <f t="shared" si="80"/>
        <v>0</v>
      </c>
      <c r="Q243" s="39" t="e">
        <f t="shared" si="82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</row>
    <row r="244" spans="1:154" x14ac:dyDescent="0.2">
      <c r="A244" s="36"/>
      <c r="B244" s="37"/>
      <c r="C244" s="37"/>
      <c r="D244" s="37">
        <v>57</v>
      </c>
      <c r="E244" s="37"/>
      <c r="F244" s="37"/>
      <c r="G244" s="62" t="s">
        <v>79</v>
      </c>
      <c r="H244" s="192">
        <f>H246</f>
        <v>0</v>
      </c>
      <c r="I244" s="63">
        <f>I246</f>
        <v>0</v>
      </c>
      <c r="J244" s="66">
        <f t="shared" si="83"/>
        <v>0</v>
      </c>
      <c r="K244" s="64" t="e">
        <f>ROUND(I244/H244*100,2)</f>
        <v>#DIV/0!</v>
      </c>
      <c r="L244" s="63">
        <f>L246</f>
        <v>0</v>
      </c>
      <c r="M244" s="58">
        <f>M246</f>
        <v>0</v>
      </c>
      <c r="N244" s="192">
        <f>N246</f>
        <v>0</v>
      </c>
      <c r="O244" s="65">
        <f>O246</f>
        <v>0</v>
      </c>
      <c r="P244" s="65">
        <f t="shared" si="80"/>
        <v>0</v>
      </c>
      <c r="Q244" s="39" t="e">
        <f t="shared" si="82"/>
        <v>#DIV/0!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</row>
    <row r="245" spans="1:154" x14ac:dyDescent="0.2">
      <c r="A245" s="36"/>
      <c r="B245" s="37"/>
      <c r="C245" s="37"/>
      <c r="D245" s="37"/>
      <c r="E245" s="37"/>
      <c r="F245" s="37"/>
      <c r="G245" s="50" t="s">
        <v>100</v>
      </c>
      <c r="H245" s="195"/>
      <c r="I245" s="85"/>
      <c r="J245" s="66">
        <f t="shared" si="83"/>
        <v>0</v>
      </c>
      <c r="K245" s="64"/>
      <c r="L245" s="85"/>
      <c r="M245" s="38"/>
      <c r="N245" s="195"/>
      <c r="O245" s="67"/>
      <c r="P245" s="67">
        <f t="shared" si="80"/>
        <v>0</v>
      </c>
      <c r="Q245" s="39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</row>
    <row r="246" spans="1:154" x14ac:dyDescent="0.2">
      <c r="A246" s="36"/>
      <c r="B246" s="37"/>
      <c r="C246" s="37"/>
      <c r="D246" s="37"/>
      <c r="E246" s="37" t="s">
        <v>31</v>
      </c>
      <c r="F246" s="37"/>
      <c r="G246" s="50" t="s">
        <v>101</v>
      </c>
      <c r="H246" s="192">
        <f>H248+H247</f>
        <v>0</v>
      </c>
      <c r="I246" s="63">
        <f>I248+I247</f>
        <v>0</v>
      </c>
      <c r="J246" s="66">
        <f t="shared" si="83"/>
        <v>0</v>
      </c>
      <c r="K246" s="64" t="e">
        <f>ROUND(I246/H246*100,2)</f>
        <v>#DIV/0!</v>
      </c>
      <c r="L246" s="63">
        <f>L248+L247</f>
        <v>0</v>
      </c>
      <c r="M246" s="58">
        <f>M248+M247</f>
        <v>0</v>
      </c>
      <c r="N246" s="192">
        <f>N248+N247</f>
        <v>0</v>
      </c>
      <c r="O246" s="65">
        <f>O248+O247</f>
        <v>0</v>
      </c>
      <c r="P246" s="65">
        <f t="shared" si="80"/>
        <v>0</v>
      </c>
      <c r="Q246" s="39" t="e">
        <f t="shared" si="82"/>
        <v>#DIV/0!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</row>
    <row r="247" spans="1:154" x14ac:dyDescent="0.2">
      <c r="A247" s="46"/>
      <c r="B247" s="47"/>
      <c r="C247" s="47"/>
      <c r="D247" s="47"/>
      <c r="E247" s="47"/>
      <c r="F247" s="47" t="s">
        <v>33</v>
      </c>
      <c r="G247" s="51" t="s">
        <v>292</v>
      </c>
      <c r="H247" s="193"/>
      <c r="I247" s="66"/>
      <c r="J247" s="66">
        <f t="shared" si="83"/>
        <v>0</v>
      </c>
      <c r="K247" s="64"/>
      <c r="L247" s="66"/>
      <c r="M247" s="48"/>
      <c r="N247" s="193"/>
      <c r="O247" s="67">
        <f t="shared" ref="O247:O248" si="96">M247+N247</f>
        <v>0</v>
      </c>
      <c r="P247" s="67">
        <f t="shared" ref="P247:P305" si="97">L247-O247</f>
        <v>0</v>
      </c>
      <c r="Q247" s="39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</row>
    <row r="248" spans="1:154" x14ac:dyDescent="0.2">
      <c r="A248" s="46"/>
      <c r="B248" s="47"/>
      <c r="C248" s="47"/>
      <c r="D248" s="47"/>
      <c r="E248" s="47"/>
      <c r="F248" s="47" t="s">
        <v>31</v>
      </c>
      <c r="G248" s="51" t="s">
        <v>103</v>
      </c>
      <c r="H248" s="193"/>
      <c r="I248" s="66"/>
      <c r="J248" s="66">
        <f t="shared" si="83"/>
        <v>0</v>
      </c>
      <c r="K248" s="64" t="e">
        <f>ROUND(I248/H248*100,2)</f>
        <v>#DIV/0!</v>
      </c>
      <c r="L248" s="66"/>
      <c r="M248" s="48"/>
      <c r="N248" s="193"/>
      <c r="O248" s="67">
        <f t="shared" si="96"/>
        <v>0</v>
      </c>
      <c r="P248" s="67">
        <f t="shared" si="97"/>
        <v>0</v>
      </c>
      <c r="Q248" s="39" t="e">
        <f t="shared" ref="Q248:Q304" si="98">ROUND(O248/L248*100,2)</f>
        <v>#DIV/0!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</row>
    <row r="249" spans="1:154" x14ac:dyDescent="0.2">
      <c r="A249" s="36"/>
      <c r="B249" s="37"/>
      <c r="C249" s="37"/>
      <c r="D249" s="37" t="s">
        <v>106</v>
      </c>
      <c r="E249" s="37"/>
      <c r="F249" s="37"/>
      <c r="G249" s="62" t="s">
        <v>84</v>
      </c>
      <c r="H249" s="192">
        <f>H250</f>
        <v>0</v>
      </c>
      <c r="I249" s="63">
        <f>I250</f>
        <v>0</v>
      </c>
      <c r="J249" s="66">
        <f t="shared" si="83"/>
        <v>0</v>
      </c>
      <c r="K249" s="64"/>
      <c r="L249" s="63">
        <f>L250</f>
        <v>0</v>
      </c>
      <c r="M249" s="58">
        <f>M250</f>
        <v>0</v>
      </c>
      <c r="N249" s="192">
        <f>N250</f>
        <v>0</v>
      </c>
      <c r="O249" s="65">
        <f>O250</f>
        <v>0</v>
      </c>
      <c r="P249" s="65">
        <f t="shared" si="97"/>
        <v>0</v>
      </c>
      <c r="Q249" s="39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</row>
    <row r="250" spans="1:154" x14ac:dyDescent="0.2">
      <c r="A250" s="36"/>
      <c r="B250" s="37"/>
      <c r="C250" s="37"/>
      <c r="D250" s="37">
        <v>71</v>
      </c>
      <c r="E250" s="37"/>
      <c r="F250" s="37"/>
      <c r="G250" s="62" t="s">
        <v>159</v>
      </c>
      <c r="H250" s="192">
        <f>H251+H256</f>
        <v>0</v>
      </c>
      <c r="I250" s="63">
        <f>I251+I256</f>
        <v>0</v>
      </c>
      <c r="J250" s="66">
        <f t="shared" si="83"/>
        <v>0</v>
      </c>
      <c r="K250" s="64"/>
      <c r="L250" s="63">
        <f>L251+L256</f>
        <v>0</v>
      </c>
      <c r="M250" s="58">
        <f>M251+M256</f>
        <v>0</v>
      </c>
      <c r="N250" s="192">
        <f>N251+N256</f>
        <v>0</v>
      </c>
      <c r="O250" s="65">
        <f>O251+O256</f>
        <v>0</v>
      </c>
      <c r="P250" s="65">
        <f t="shared" si="97"/>
        <v>0</v>
      </c>
      <c r="Q250" s="39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</row>
    <row r="251" spans="1:154" x14ac:dyDescent="0.2">
      <c r="A251" s="36"/>
      <c r="B251" s="37"/>
      <c r="C251" s="37"/>
      <c r="D251" s="37"/>
      <c r="E251" s="37" t="s">
        <v>33</v>
      </c>
      <c r="F251" s="37"/>
      <c r="G251" s="50" t="s">
        <v>160</v>
      </c>
      <c r="H251" s="192">
        <f>H252+H253+H254+H255</f>
        <v>0</v>
      </c>
      <c r="I251" s="63">
        <f>I252+I253+I254+I255</f>
        <v>0</v>
      </c>
      <c r="J251" s="66">
        <f t="shared" si="83"/>
        <v>0</v>
      </c>
      <c r="K251" s="64"/>
      <c r="L251" s="63">
        <f>L252+L253+L254+L255</f>
        <v>0</v>
      </c>
      <c r="M251" s="58">
        <f>M252+M253+M254+M255</f>
        <v>0</v>
      </c>
      <c r="N251" s="192">
        <f>N252+N253+N254+N255</f>
        <v>0</v>
      </c>
      <c r="O251" s="65">
        <f>O252+O253+O254+O255</f>
        <v>0</v>
      </c>
      <c r="P251" s="65">
        <f t="shared" si="97"/>
        <v>0</v>
      </c>
      <c r="Q251" s="39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</row>
    <row r="252" spans="1:154" x14ac:dyDescent="0.2">
      <c r="A252" s="46"/>
      <c r="B252" s="47"/>
      <c r="C252" s="47"/>
      <c r="D252" s="47"/>
      <c r="E252" s="47"/>
      <c r="F252" s="47" t="s">
        <v>33</v>
      </c>
      <c r="G252" s="51" t="s">
        <v>372</v>
      </c>
      <c r="H252" s="193"/>
      <c r="I252" s="66"/>
      <c r="J252" s="66">
        <f t="shared" si="83"/>
        <v>0</v>
      </c>
      <c r="K252" s="64"/>
      <c r="L252" s="66"/>
      <c r="M252" s="48"/>
      <c r="N252" s="193"/>
      <c r="O252" s="67">
        <f t="shared" ref="O252:O257" si="99">M252+N252</f>
        <v>0</v>
      </c>
      <c r="P252" s="67">
        <f t="shared" si="97"/>
        <v>0</v>
      </c>
      <c r="Q252" s="39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</row>
    <row r="253" spans="1:154" x14ac:dyDescent="0.2">
      <c r="A253" s="46"/>
      <c r="B253" s="47"/>
      <c r="C253" s="47"/>
      <c r="D253" s="47"/>
      <c r="E253" s="47"/>
      <c r="F253" s="47" t="s">
        <v>31</v>
      </c>
      <c r="G253" s="51" t="s">
        <v>161</v>
      </c>
      <c r="H253" s="193"/>
      <c r="I253" s="66"/>
      <c r="J253" s="66">
        <f t="shared" si="83"/>
        <v>0</v>
      </c>
      <c r="K253" s="64"/>
      <c r="L253" s="66"/>
      <c r="M253" s="48"/>
      <c r="N253" s="193"/>
      <c r="O253" s="67">
        <f t="shared" si="99"/>
        <v>0</v>
      </c>
      <c r="P253" s="67">
        <f t="shared" si="97"/>
        <v>0</v>
      </c>
      <c r="Q253" s="39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</row>
    <row r="254" spans="1:154" x14ac:dyDescent="0.2">
      <c r="A254" s="46"/>
      <c r="B254" s="47"/>
      <c r="C254" s="47"/>
      <c r="D254" s="47"/>
      <c r="E254" s="47"/>
      <c r="F254" s="47" t="s">
        <v>44</v>
      </c>
      <c r="G254" s="51" t="s">
        <v>162</v>
      </c>
      <c r="H254" s="193"/>
      <c r="I254" s="66"/>
      <c r="J254" s="66">
        <f t="shared" si="83"/>
        <v>0</v>
      </c>
      <c r="K254" s="64"/>
      <c r="L254" s="66"/>
      <c r="M254" s="48"/>
      <c r="N254" s="193"/>
      <c r="O254" s="67">
        <f t="shared" si="99"/>
        <v>0</v>
      </c>
      <c r="P254" s="67">
        <f t="shared" si="97"/>
        <v>0</v>
      </c>
      <c r="Q254" s="39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</row>
    <row r="255" spans="1:154" s="92" customFormat="1" x14ac:dyDescent="0.2">
      <c r="A255" s="86"/>
      <c r="B255" s="87"/>
      <c r="C255" s="87"/>
      <c r="D255" s="87"/>
      <c r="E255" s="87"/>
      <c r="F255" s="87" t="s">
        <v>91</v>
      </c>
      <c r="G255" s="88" t="s">
        <v>370</v>
      </c>
      <c r="H255" s="193"/>
      <c r="I255" s="66"/>
      <c r="J255" s="66">
        <f t="shared" si="83"/>
        <v>0</v>
      </c>
      <c r="K255" s="64"/>
      <c r="L255" s="66"/>
      <c r="M255" s="48"/>
      <c r="N255" s="193"/>
      <c r="O255" s="67">
        <f t="shared" si="99"/>
        <v>0</v>
      </c>
      <c r="P255" s="67">
        <f t="shared" si="97"/>
        <v>0</v>
      </c>
      <c r="Q255" s="39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91"/>
      <c r="DD255" s="91"/>
      <c r="DE255" s="91"/>
      <c r="DF255" s="91"/>
      <c r="DG255" s="91"/>
      <c r="DH255" s="91"/>
      <c r="DI255" s="91"/>
      <c r="DJ255" s="91"/>
      <c r="DK255" s="91"/>
      <c r="DL255" s="91"/>
      <c r="DM255" s="91"/>
      <c r="DN255" s="91"/>
      <c r="DO255" s="91"/>
      <c r="DP255" s="91"/>
      <c r="DQ255" s="91"/>
      <c r="DR255" s="91"/>
      <c r="DS255" s="91"/>
      <c r="DT255" s="91"/>
      <c r="DU255" s="91"/>
      <c r="DV255" s="91"/>
      <c r="DW255" s="91"/>
      <c r="DX255" s="91"/>
      <c r="DY255" s="91"/>
      <c r="DZ255" s="91"/>
      <c r="EA255" s="91"/>
      <c r="EB255" s="91"/>
      <c r="EC255" s="91"/>
      <c r="ED255" s="91"/>
      <c r="EE255" s="91"/>
      <c r="EF255" s="91"/>
      <c r="EG255" s="91"/>
      <c r="EH255" s="91"/>
      <c r="EI255" s="91"/>
      <c r="EJ255" s="91"/>
      <c r="EK255" s="91"/>
      <c r="EL255" s="91"/>
      <c r="EM255" s="91"/>
      <c r="EN255" s="91"/>
      <c r="EO255" s="91"/>
      <c r="EP255" s="91"/>
      <c r="EQ255" s="91"/>
      <c r="ER255" s="91"/>
      <c r="ES255" s="91"/>
      <c r="ET255" s="91"/>
      <c r="EU255" s="91"/>
      <c r="EV255" s="91"/>
      <c r="EW255" s="91"/>
      <c r="EX255" s="91"/>
    </row>
    <row r="256" spans="1:154" s="92" customFormat="1" x14ac:dyDescent="0.2">
      <c r="A256" s="86"/>
      <c r="B256" s="87"/>
      <c r="C256" s="87"/>
      <c r="D256" s="87"/>
      <c r="E256" s="87" t="s">
        <v>44</v>
      </c>
      <c r="F256" s="87"/>
      <c r="G256" s="88" t="s">
        <v>371</v>
      </c>
      <c r="H256" s="193"/>
      <c r="I256" s="66"/>
      <c r="J256" s="66">
        <f t="shared" si="83"/>
        <v>0</v>
      </c>
      <c r="K256" s="64"/>
      <c r="L256" s="66"/>
      <c r="M256" s="48"/>
      <c r="N256" s="193"/>
      <c r="O256" s="67">
        <f t="shared" si="99"/>
        <v>0</v>
      </c>
      <c r="P256" s="67">
        <f t="shared" si="97"/>
        <v>0</v>
      </c>
      <c r="Q256" s="39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91"/>
      <c r="DD256" s="91"/>
      <c r="DE256" s="91"/>
      <c r="DF256" s="91"/>
      <c r="DG256" s="91"/>
      <c r="DH256" s="91"/>
      <c r="DI256" s="91"/>
      <c r="DJ256" s="91"/>
      <c r="DK256" s="91"/>
      <c r="DL256" s="91"/>
      <c r="DM256" s="91"/>
      <c r="DN256" s="91"/>
      <c r="DO256" s="91"/>
      <c r="DP256" s="91"/>
      <c r="DQ256" s="91"/>
      <c r="DR256" s="91"/>
      <c r="DS256" s="91"/>
      <c r="DT256" s="91"/>
      <c r="DU256" s="91"/>
      <c r="DV256" s="91"/>
      <c r="DW256" s="91"/>
      <c r="DX256" s="91"/>
      <c r="DY256" s="91"/>
      <c r="DZ256" s="91"/>
      <c r="EA256" s="91"/>
      <c r="EB256" s="91"/>
      <c r="EC256" s="91"/>
      <c r="ED256" s="91"/>
      <c r="EE256" s="91"/>
      <c r="EF256" s="91"/>
      <c r="EG256" s="91"/>
      <c r="EH256" s="91"/>
      <c r="EI256" s="91"/>
      <c r="EJ256" s="91"/>
      <c r="EK256" s="91"/>
      <c r="EL256" s="91"/>
      <c r="EM256" s="91"/>
      <c r="EN256" s="91"/>
      <c r="EO256" s="91"/>
      <c r="EP256" s="91"/>
      <c r="EQ256" s="91"/>
      <c r="ER256" s="91"/>
      <c r="ES256" s="91"/>
      <c r="ET256" s="91"/>
      <c r="EU256" s="91"/>
      <c r="EV256" s="91"/>
      <c r="EW256" s="91"/>
      <c r="EX256" s="91"/>
    </row>
    <row r="257" spans="1:154" x14ac:dyDescent="0.2">
      <c r="A257" s="79"/>
      <c r="B257" s="80"/>
      <c r="C257" s="80"/>
      <c r="D257" s="80">
        <v>85</v>
      </c>
      <c r="E257" s="80"/>
      <c r="F257" s="80"/>
      <c r="G257" s="81" t="s">
        <v>87</v>
      </c>
      <c r="H257" s="193"/>
      <c r="I257" s="126"/>
      <c r="J257" s="126">
        <f t="shared" si="83"/>
        <v>0</v>
      </c>
      <c r="K257" s="127"/>
      <c r="L257" s="126"/>
      <c r="M257" s="128"/>
      <c r="N257" s="193"/>
      <c r="O257" s="129">
        <f t="shared" si="99"/>
        <v>0</v>
      </c>
      <c r="P257" s="129">
        <f t="shared" si="97"/>
        <v>0</v>
      </c>
      <c r="Q257" s="130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</row>
    <row r="258" spans="1:154" x14ac:dyDescent="0.2">
      <c r="A258" s="46"/>
      <c r="B258" s="47"/>
      <c r="C258" s="47"/>
      <c r="D258" s="47"/>
      <c r="E258" s="47"/>
      <c r="F258" s="47"/>
      <c r="G258" s="51" t="s">
        <v>163</v>
      </c>
      <c r="H258" s="193"/>
      <c r="I258" s="66"/>
      <c r="J258" s="66">
        <f t="shared" si="83"/>
        <v>0</v>
      </c>
      <c r="K258" s="64"/>
      <c r="L258" s="66"/>
      <c r="M258" s="48"/>
      <c r="N258" s="193"/>
      <c r="O258" s="67"/>
      <c r="P258" s="84">
        <f t="shared" si="97"/>
        <v>0</v>
      </c>
      <c r="Q258" s="39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</row>
    <row r="259" spans="1:154" x14ac:dyDescent="0.2">
      <c r="A259" s="36" t="s">
        <v>144</v>
      </c>
      <c r="B259" s="37" t="s">
        <v>126</v>
      </c>
      <c r="C259" s="37"/>
      <c r="D259" s="37"/>
      <c r="E259" s="37"/>
      <c r="F259" s="37"/>
      <c r="G259" s="62" t="s">
        <v>164</v>
      </c>
      <c r="H259" s="192">
        <f>H260</f>
        <v>0</v>
      </c>
      <c r="I259" s="63">
        <f>I260</f>
        <v>0</v>
      </c>
      <c r="J259" s="66">
        <f t="shared" si="83"/>
        <v>0</v>
      </c>
      <c r="K259" s="64" t="e">
        <f>ROUND(I259/H259*100,2)</f>
        <v>#DIV/0!</v>
      </c>
      <c r="L259" s="63">
        <f>L260</f>
        <v>0</v>
      </c>
      <c r="M259" s="63">
        <f>M260</f>
        <v>0</v>
      </c>
      <c r="N259" s="192">
        <f>N260</f>
        <v>0</v>
      </c>
      <c r="O259" s="63">
        <f>O260</f>
        <v>0</v>
      </c>
      <c r="P259" s="65">
        <f t="shared" si="97"/>
        <v>0</v>
      </c>
      <c r="Q259" s="39" t="e">
        <f t="shared" si="98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</row>
    <row r="260" spans="1:154" x14ac:dyDescent="0.2">
      <c r="A260" s="36"/>
      <c r="B260" s="37"/>
      <c r="C260" s="37" t="s">
        <v>33</v>
      </c>
      <c r="D260" s="37"/>
      <c r="E260" s="37"/>
      <c r="F260" s="37"/>
      <c r="G260" s="62" t="s">
        <v>165</v>
      </c>
      <c r="H260" s="192">
        <f>H237</f>
        <v>0</v>
      </c>
      <c r="I260" s="63">
        <f>I237</f>
        <v>0</v>
      </c>
      <c r="J260" s="66">
        <f t="shared" si="83"/>
        <v>0</v>
      </c>
      <c r="K260" s="64" t="e">
        <f>ROUND(I260/H260*100,2)</f>
        <v>#DIV/0!</v>
      </c>
      <c r="L260" s="63">
        <f>L237</f>
        <v>0</v>
      </c>
      <c r="M260" s="63">
        <f>M237</f>
        <v>0</v>
      </c>
      <c r="N260" s="192">
        <f>N237</f>
        <v>0</v>
      </c>
      <c r="O260" s="63">
        <f>O237</f>
        <v>0</v>
      </c>
      <c r="P260" s="65">
        <f t="shared" si="97"/>
        <v>0</v>
      </c>
      <c r="Q260" s="39" t="e">
        <f t="shared" si="98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</row>
    <row r="261" spans="1:154" x14ac:dyDescent="0.2">
      <c r="A261" s="36"/>
      <c r="B261" s="37" t="s">
        <v>49</v>
      </c>
      <c r="C261" s="37"/>
      <c r="D261" s="37"/>
      <c r="E261" s="37"/>
      <c r="F261" s="37"/>
      <c r="G261" s="62" t="s">
        <v>166</v>
      </c>
      <c r="H261" s="192">
        <f>H178-H260</f>
        <v>5500</v>
      </c>
      <c r="I261" s="63">
        <f>I178-I260</f>
        <v>4644.83</v>
      </c>
      <c r="J261" s="63">
        <f>H261-I261</f>
        <v>855.17000000000007</v>
      </c>
      <c r="K261" s="64">
        <f t="shared" ref="K261:K309" si="100">ROUND(I261/H261*100,2)</f>
        <v>84.45</v>
      </c>
      <c r="L261" s="63">
        <f>L178-L260</f>
        <v>5500</v>
      </c>
      <c r="M261" s="63">
        <f>M178-M260</f>
        <v>0</v>
      </c>
      <c r="N261" s="192">
        <f>N178-N260</f>
        <v>4644.83</v>
      </c>
      <c r="O261" s="63">
        <f>O178-O260</f>
        <v>4644.83</v>
      </c>
      <c r="P261" s="65">
        <f t="shared" si="97"/>
        <v>855.17000000000007</v>
      </c>
      <c r="Q261" s="39">
        <f t="shared" si="98"/>
        <v>84.45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</row>
    <row r="262" spans="1:154" s="45" customFormat="1" x14ac:dyDescent="0.25">
      <c r="A262" s="404" t="s">
        <v>167</v>
      </c>
      <c r="B262" s="405"/>
      <c r="C262" s="405"/>
      <c r="D262" s="405"/>
      <c r="E262" s="405"/>
      <c r="F262" s="405"/>
      <c r="G262" s="52" t="s">
        <v>168</v>
      </c>
      <c r="H262" s="192">
        <f>H263+H362+H370+H374</f>
        <v>1822900</v>
      </c>
      <c r="I262" s="131">
        <f>I263+I362+I370+I374</f>
        <v>1733833.0899999999</v>
      </c>
      <c r="J262" s="131">
        <f>J263+J362+J370+J374</f>
        <v>89066.91</v>
      </c>
      <c r="K262" s="132">
        <f t="shared" si="100"/>
        <v>95.11</v>
      </c>
      <c r="L262" s="131">
        <f>L263+L362+L370+L374</f>
        <v>1822900</v>
      </c>
      <c r="M262" s="133">
        <f>M263+M362+M370+M374</f>
        <v>0</v>
      </c>
      <c r="N262" s="192">
        <f>N263+N362+N370+N374</f>
        <v>1733833.0899999999</v>
      </c>
      <c r="O262" s="134">
        <f>O263+O362+O370+O374</f>
        <v>1733833.0899999999</v>
      </c>
      <c r="P262" s="134">
        <f t="shared" si="97"/>
        <v>89066.910000000149</v>
      </c>
      <c r="Q262" s="135">
        <f t="shared" si="98"/>
        <v>95.11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x14ac:dyDescent="0.25">
      <c r="A263" s="36"/>
      <c r="B263" s="37"/>
      <c r="C263" s="37"/>
      <c r="D263" s="37" t="s">
        <v>33</v>
      </c>
      <c r="E263" s="37"/>
      <c r="F263" s="37"/>
      <c r="G263" s="62" t="s">
        <v>63</v>
      </c>
      <c r="H263" s="192">
        <f>H264+H297+H330+H333+H338+H359</f>
        <v>1822900</v>
      </c>
      <c r="I263" s="63">
        <f>I264+I297+I330+I333+I338+I359</f>
        <v>1782435.0899999999</v>
      </c>
      <c r="J263" s="63">
        <f>J264+J297+J330+J333+J338+J359</f>
        <v>40464.910000000003</v>
      </c>
      <c r="K263" s="64">
        <f t="shared" si="100"/>
        <v>97.78</v>
      </c>
      <c r="L263" s="63">
        <f>L264+L297+L330+L333+L338+L359</f>
        <v>1822900</v>
      </c>
      <c r="M263" s="58">
        <f>M264+M297+M330+M333+M338+M359</f>
        <v>0</v>
      </c>
      <c r="N263" s="192">
        <f>N264+N297+N330+N333+N338+N359</f>
        <v>1782435.0899999999</v>
      </c>
      <c r="O263" s="65">
        <f>O264+O297+O330+O333+O338+O359</f>
        <v>1782435.0899999999</v>
      </c>
      <c r="P263" s="65">
        <f t="shared" si="97"/>
        <v>40464.910000000149</v>
      </c>
      <c r="Q263" s="39">
        <f t="shared" si="98"/>
        <v>97.78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x14ac:dyDescent="0.25">
      <c r="A264" s="36"/>
      <c r="B264" s="37"/>
      <c r="C264" s="37"/>
      <c r="D264" s="37" t="s">
        <v>89</v>
      </c>
      <c r="E264" s="37"/>
      <c r="F264" s="37"/>
      <c r="G264" s="62" t="s">
        <v>65</v>
      </c>
      <c r="H264" s="192">
        <f>H265+H283+H290</f>
        <v>435600</v>
      </c>
      <c r="I264" s="63">
        <f>I265+I283+I290</f>
        <v>429172</v>
      </c>
      <c r="J264" s="63">
        <f>J265+J283+J290</f>
        <v>6428</v>
      </c>
      <c r="K264" s="64">
        <f t="shared" si="100"/>
        <v>98.52</v>
      </c>
      <c r="L264" s="63">
        <f>L265+L283+L290</f>
        <v>435600</v>
      </c>
      <c r="M264" s="58">
        <f>M265+M283+M290</f>
        <v>0</v>
      </c>
      <c r="N264" s="192">
        <f>N265+N283+N290</f>
        <v>429172</v>
      </c>
      <c r="O264" s="63">
        <f>O265+O283+O290</f>
        <v>429172</v>
      </c>
      <c r="P264" s="65">
        <f t="shared" si="97"/>
        <v>6428</v>
      </c>
      <c r="Q264" s="39">
        <f t="shared" si="98"/>
        <v>98.52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x14ac:dyDescent="0.25">
      <c r="A265" s="36"/>
      <c r="B265" s="37"/>
      <c r="C265" s="37"/>
      <c r="D265" s="37"/>
      <c r="E265" s="37" t="s">
        <v>33</v>
      </c>
      <c r="F265" s="37"/>
      <c r="G265" s="50" t="s">
        <v>113</v>
      </c>
      <c r="H265" s="192">
        <f>SUM(H266:H282)</f>
        <v>426700</v>
      </c>
      <c r="I265" s="63">
        <f>SUM(I266:I282)</f>
        <v>420405</v>
      </c>
      <c r="J265" s="63">
        <f>SUM(J266:J282)</f>
        <v>6295</v>
      </c>
      <c r="K265" s="64">
        <f t="shared" si="100"/>
        <v>98.52</v>
      </c>
      <c r="L265" s="63">
        <f>SUM(L266:L282)</f>
        <v>426700</v>
      </c>
      <c r="M265" s="58">
        <f>SUM(M266:M282)</f>
        <v>0</v>
      </c>
      <c r="N265" s="192">
        <f>SUM(N266:N282)</f>
        <v>420405</v>
      </c>
      <c r="O265" s="65">
        <f>SUM(O266:O282)</f>
        <v>420405</v>
      </c>
      <c r="P265" s="65">
        <f t="shared" si="97"/>
        <v>6295</v>
      </c>
      <c r="Q265" s="39">
        <f t="shared" si="98"/>
        <v>98.52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x14ac:dyDescent="0.2">
      <c r="A266" s="46"/>
      <c r="B266" s="47"/>
      <c r="C266" s="47"/>
      <c r="D266" s="47"/>
      <c r="E266" s="47"/>
      <c r="F266" s="47" t="s">
        <v>33</v>
      </c>
      <c r="G266" s="51" t="s">
        <v>114</v>
      </c>
      <c r="H266" s="193">
        <v>369000</v>
      </c>
      <c r="I266" s="66">
        <f>O266</f>
        <v>368659</v>
      </c>
      <c r="J266" s="66">
        <f t="shared" ref="J266:J296" si="101">H266-I266</f>
        <v>341</v>
      </c>
      <c r="K266" s="64">
        <f t="shared" si="100"/>
        <v>99.91</v>
      </c>
      <c r="L266" s="66">
        <f>H266</f>
        <v>369000</v>
      </c>
      <c r="M266" s="48"/>
      <c r="N266" s="193">
        <v>368659</v>
      </c>
      <c r="O266" s="67">
        <f t="shared" ref="O266:O282" si="102">M266+N266</f>
        <v>368659</v>
      </c>
      <c r="P266" s="67">
        <f t="shared" si="97"/>
        <v>341</v>
      </c>
      <c r="Q266" s="39">
        <f t="shared" si="98"/>
        <v>99.91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</row>
    <row r="267" spans="1:154" hidden="1" x14ac:dyDescent="0.2">
      <c r="A267" s="46"/>
      <c r="B267" s="47"/>
      <c r="C267" s="47"/>
      <c r="D267" s="47"/>
      <c r="E267" s="47"/>
      <c r="F267" s="47"/>
      <c r="G267" s="51" t="s">
        <v>115</v>
      </c>
      <c r="H267" s="194"/>
      <c r="I267" s="66">
        <f t="shared" ref="I267:I281" si="103">O267</f>
        <v>0</v>
      </c>
      <c r="J267" s="66">
        <f t="shared" si="101"/>
        <v>0</v>
      </c>
      <c r="K267" s="64"/>
      <c r="L267" s="66">
        <f t="shared" ref="L267:L270" si="104">H267</f>
        <v>0</v>
      </c>
      <c r="M267" s="73"/>
      <c r="N267" s="194"/>
      <c r="O267" s="93">
        <f t="shared" si="102"/>
        <v>0</v>
      </c>
      <c r="P267" s="93">
        <f t="shared" si="97"/>
        <v>0</v>
      </c>
      <c r="Q267" s="39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</row>
    <row r="268" spans="1:154" x14ac:dyDescent="0.2">
      <c r="A268" s="46"/>
      <c r="B268" s="47"/>
      <c r="C268" s="47"/>
      <c r="D268" s="47"/>
      <c r="E268" s="47"/>
      <c r="F268" s="47" t="s">
        <v>116</v>
      </c>
      <c r="G268" s="51" t="s">
        <v>283</v>
      </c>
      <c r="H268" s="193">
        <v>24000</v>
      </c>
      <c r="I268" s="66">
        <f t="shared" si="103"/>
        <v>21770</v>
      </c>
      <c r="J268" s="66">
        <f t="shared" si="101"/>
        <v>2230</v>
      </c>
      <c r="K268" s="64">
        <f t="shared" si="100"/>
        <v>90.71</v>
      </c>
      <c r="L268" s="66">
        <f t="shared" si="104"/>
        <v>24000</v>
      </c>
      <c r="M268" s="48"/>
      <c r="N268" s="193">
        <v>21770</v>
      </c>
      <c r="O268" s="67">
        <f t="shared" si="102"/>
        <v>21770</v>
      </c>
      <c r="P268" s="67">
        <f t="shared" si="97"/>
        <v>2230</v>
      </c>
      <c r="Q268" s="39">
        <f t="shared" si="98"/>
        <v>90.71</v>
      </c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</row>
    <row r="269" spans="1:154" hidden="1" x14ac:dyDescent="0.3">
      <c r="A269" s="46"/>
      <c r="B269" s="47"/>
      <c r="C269" s="47"/>
      <c r="D269" s="47"/>
      <c r="E269" s="47"/>
      <c r="F269" s="47" t="s">
        <v>44</v>
      </c>
      <c r="G269" s="176" t="s">
        <v>284</v>
      </c>
      <c r="H269" s="193"/>
      <c r="I269" s="66">
        <f t="shared" si="103"/>
        <v>0</v>
      </c>
      <c r="J269" s="66">
        <f t="shared" si="101"/>
        <v>0</v>
      </c>
      <c r="K269" s="64"/>
      <c r="L269" s="66">
        <f t="shared" si="104"/>
        <v>0</v>
      </c>
      <c r="M269" s="48"/>
      <c r="N269" s="193"/>
      <c r="O269" s="67">
        <f t="shared" si="102"/>
        <v>0</v>
      </c>
      <c r="P269" s="67">
        <f t="shared" si="97"/>
        <v>0</v>
      </c>
      <c r="Q269" s="39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</row>
    <row r="270" spans="1:154" hidden="1" x14ac:dyDescent="0.3">
      <c r="A270" s="46"/>
      <c r="B270" s="47"/>
      <c r="C270" s="47"/>
      <c r="D270" s="47"/>
      <c r="E270" s="47"/>
      <c r="F270" s="47" t="s">
        <v>23</v>
      </c>
      <c r="G270" s="176" t="s">
        <v>285</v>
      </c>
      <c r="H270" s="193"/>
      <c r="I270" s="66">
        <f t="shared" si="103"/>
        <v>0</v>
      </c>
      <c r="J270" s="66">
        <f t="shared" si="101"/>
        <v>0</v>
      </c>
      <c r="K270" s="64"/>
      <c r="L270" s="66">
        <f t="shared" si="104"/>
        <v>0</v>
      </c>
      <c r="M270" s="48"/>
      <c r="N270" s="193"/>
      <c r="O270" s="67">
        <f t="shared" si="102"/>
        <v>0</v>
      </c>
      <c r="P270" s="67">
        <f t="shared" si="97"/>
        <v>0</v>
      </c>
      <c r="Q270" s="39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</row>
    <row r="271" spans="1:154" x14ac:dyDescent="0.3">
      <c r="A271" s="46"/>
      <c r="B271" s="47"/>
      <c r="C271" s="47"/>
      <c r="D271" s="47"/>
      <c r="E271" s="47"/>
      <c r="F271" s="47" t="s">
        <v>34</v>
      </c>
      <c r="G271" s="176" t="s">
        <v>286</v>
      </c>
      <c r="H271" s="193"/>
      <c r="I271" s="66">
        <f t="shared" si="103"/>
        <v>0</v>
      </c>
      <c r="J271" s="66">
        <f t="shared" si="101"/>
        <v>0</v>
      </c>
      <c r="K271" s="64"/>
      <c r="L271" s="66"/>
      <c r="M271" s="48"/>
      <c r="N271" s="193"/>
      <c r="O271" s="67">
        <f t="shared" si="102"/>
        <v>0</v>
      </c>
      <c r="P271" s="67">
        <f t="shared" si="97"/>
        <v>0</v>
      </c>
      <c r="Q271" s="39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</row>
    <row r="272" spans="1:154" hidden="1" x14ac:dyDescent="0.3">
      <c r="A272" s="46"/>
      <c r="B272" s="47"/>
      <c r="C272" s="47"/>
      <c r="D272" s="47"/>
      <c r="E272" s="47"/>
      <c r="F272" s="47" t="s">
        <v>126</v>
      </c>
      <c r="G272" s="176" t="s">
        <v>287</v>
      </c>
      <c r="H272" s="193"/>
      <c r="I272" s="66">
        <f t="shared" si="103"/>
        <v>0</v>
      </c>
      <c r="J272" s="66">
        <f t="shared" si="101"/>
        <v>0</v>
      </c>
      <c r="K272" s="64"/>
      <c r="L272" s="66"/>
      <c r="M272" s="48"/>
      <c r="N272" s="193"/>
      <c r="O272" s="67">
        <f t="shared" si="102"/>
        <v>0</v>
      </c>
      <c r="P272" s="67">
        <f t="shared" si="97"/>
        <v>0</v>
      </c>
      <c r="Q272" s="39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</row>
    <row r="273" spans="1:154" hidden="1" x14ac:dyDescent="0.3">
      <c r="A273" s="46"/>
      <c r="B273" s="47"/>
      <c r="C273" s="47"/>
      <c r="D273" s="47"/>
      <c r="E273" s="47"/>
      <c r="F273" s="47" t="s">
        <v>117</v>
      </c>
      <c r="G273" s="176" t="s">
        <v>288</v>
      </c>
      <c r="H273" s="193"/>
      <c r="I273" s="66">
        <f t="shared" si="103"/>
        <v>0</v>
      </c>
      <c r="J273" s="66">
        <f t="shared" si="101"/>
        <v>0</v>
      </c>
      <c r="K273" s="64"/>
      <c r="L273" s="66"/>
      <c r="M273" s="48"/>
      <c r="N273" s="193"/>
      <c r="O273" s="67">
        <f t="shared" si="102"/>
        <v>0</v>
      </c>
      <c r="P273" s="67">
        <f t="shared" si="97"/>
        <v>0</v>
      </c>
      <c r="Q273" s="39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</row>
    <row r="274" spans="1:154" hidden="1" x14ac:dyDescent="0.3">
      <c r="A274" s="46"/>
      <c r="B274" s="47"/>
      <c r="C274" s="47"/>
      <c r="D274" s="47"/>
      <c r="E274" s="47"/>
      <c r="F274" s="47" t="s">
        <v>39</v>
      </c>
      <c r="G274" s="176" t="s">
        <v>289</v>
      </c>
      <c r="H274" s="193"/>
      <c r="I274" s="66">
        <f t="shared" si="103"/>
        <v>0</v>
      </c>
      <c r="J274" s="66">
        <f t="shared" si="101"/>
        <v>0</v>
      </c>
      <c r="K274" s="64"/>
      <c r="L274" s="66"/>
      <c r="M274" s="48"/>
      <c r="N274" s="193"/>
      <c r="O274" s="67">
        <f t="shared" si="102"/>
        <v>0</v>
      </c>
      <c r="P274" s="67">
        <f t="shared" si="97"/>
        <v>0</v>
      </c>
      <c r="Q274" s="39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</row>
    <row r="275" spans="1:154" hidden="1" x14ac:dyDescent="0.3">
      <c r="A275" s="46"/>
      <c r="B275" s="47"/>
      <c r="C275" s="47"/>
      <c r="D275" s="47"/>
      <c r="E275" s="47"/>
      <c r="F275" s="47">
        <v>10</v>
      </c>
      <c r="G275" s="176" t="s">
        <v>290</v>
      </c>
      <c r="H275" s="193"/>
      <c r="I275" s="66">
        <f t="shared" si="103"/>
        <v>0</v>
      </c>
      <c r="J275" s="66">
        <f t="shared" si="101"/>
        <v>0</v>
      </c>
      <c r="K275" s="64"/>
      <c r="L275" s="66"/>
      <c r="M275" s="48"/>
      <c r="N275" s="193"/>
      <c r="O275" s="67">
        <f t="shared" si="102"/>
        <v>0</v>
      </c>
      <c r="P275" s="67">
        <f t="shared" si="97"/>
        <v>0</v>
      </c>
      <c r="Q275" s="39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</row>
    <row r="276" spans="1:154" hidden="1" x14ac:dyDescent="0.3">
      <c r="A276" s="46"/>
      <c r="B276" s="47"/>
      <c r="C276" s="47"/>
      <c r="D276" s="47"/>
      <c r="E276" s="47"/>
      <c r="F276" s="47">
        <v>11</v>
      </c>
      <c r="G276" s="176" t="s">
        <v>291</v>
      </c>
      <c r="H276" s="193"/>
      <c r="I276" s="66">
        <f t="shared" si="103"/>
        <v>0</v>
      </c>
      <c r="J276" s="66">
        <f t="shared" si="101"/>
        <v>0</v>
      </c>
      <c r="K276" s="64"/>
      <c r="L276" s="66"/>
      <c r="M276" s="48"/>
      <c r="N276" s="193"/>
      <c r="O276" s="67">
        <f t="shared" si="102"/>
        <v>0</v>
      </c>
      <c r="P276" s="67">
        <f t="shared" si="97"/>
        <v>0</v>
      </c>
      <c r="Q276" s="39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</row>
    <row r="277" spans="1:154" x14ac:dyDescent="0.2">
      <c r="A277" s="46"/>
      <c r="B277" s="47"/>
      <c r="C277" s="47"/>
      <c r="D277" s="47"/>
      <c r="E277" s="47"/>
      <c r="F277" s="47">
        <v>12</v>
      </c>
      <c r="G277" s="51" t="s">
        <v>169</v>
      </c>
      <c r="H277" s="193">
        <v>22100</v>
      </c>
      <c r="I277" s="66">
        <f t="shared" si="103"/>
        <v>20608</v>
      </c>
      <c r="J277" s="66">
        <f t="shared" si="101"/>
        <v>1492</v>
      </c>
      <c r="K277" s="64">
        <f t="shared" si="100"/>
        <v>93.25</v>
      </c>
      <c r="L277" s="66">
        <f>H277</f>
        <v>22100</v>
      </c>
      <c r="M277" s="48"/>
      <c r="N277" s="193">
        <v>20608</v>
      </c>
      <c r="O277" s="67">
        <f t="shared" si="102"/>
        <v>20608</v>
      </c>
      <c r="P277" s="67">
        <f t="shared" si="97"/>
        <v>1492</v>
      </c>
      <c r="Q277" s="39">
        <f t="shared" si="98"/>
        <v>93.25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</row>
    <row r="278" spans="1:154" x14ac:dyDescent="0.2">
      <c r="A278" s="46"/>
      <c r="B278" s="47"/>
      <c r="C278" s="47"/>
      <c r="D278" s="47"/>
      <c r="E278" s="47"/>
      <c r="F278" s="47">
        <v>13</v>
      </c>
      <c r="G278" s="51" t="s">
        <v>170</v>
      </c>
      <c r="H278" s="193">
        <v>100</v>
      </c>
      <c r="I278" s="66">
        <f t="shared" si="103"/>
        <v>0</v>
      </c>
      <c r="J278" s="66">
        <f t="shared" si="101"/>
        <v>100</v>
      </c>
      <c r="K278" s="64">
        <f t="shared" si="100"/>
        <v>0</v>
      </c>
      <c r="L278" s="66">
        <f>H278</f>
        <v>100</v>
      </c>
      <c r="M278" s="48"/>
      <c r="N278" s="193"/>
      <c r="O278" s="67">
        <f t="shared" si="102"/>
        <v>0</v>
      </c>
      <c r="P278" s="67">
        <f t="shared" si="97"/>
        <v>100</v>
      </c>
      <c r="Q278" s="39">
        <f t="shared" si="98"/>
        <v>0</v>
      </c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</row>
    <row r="279" spans="1:154" x14ac:dyDescent="0.2">
      <c r="A279" s="46"/>
      <c r="B279" s="47"/>
      <c r="C279" s="47"/>
      <c r="D279" s="47"/>
      <c r="E279" s="47"/>
      <c r="F279" s="47">
        <v>14</v>
      </c>
      <c r="G279" s="51" t="s">
        <v>277</v>
      </c>
      <c r="H279" s="193"/>
      <c r="I279" s="66">
        <f t="shared" si="103"/>
        <v>0</v>
      </c>
      <c r="J279" s="66">
        <f t="shared" si="101"/>
        <v>0</v>
      </c>
      <c r="K279" s="64"/>
      <c r="L279" s="66"/>
      <c r="M279" s="48"/>
      <c r="N279" s="193"/>
      <c r="O279" s="67">
        <f t="shared" si="102"/>
        <v>0</v>
      </c>
      <c r="P279" s="67">
        <f t="shared" si="97"/>
        <v>0</v>
      </c>
      <c r="Q279" s="39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</row>
    <row r="280" spans="1:154" ht="17.45" hidden="1" customHeight="1" x14ac:dyDescent="0.2">
      <c r="A280" s="46"/>
      <c r="B280" s="47"/>
      <c r="C280" s="47"/>
      <c r="D280" s="47"/>
      <c r="E280" s="47"/>
      <c r="F280" s="47">
        <v>15</v>
      </c>
      <c r="G280" s="51" t="s">
        <v>416</v>
      </c>
      <c r="H280" s="193"/>
      <c r="I280" s="66">
        <f t="shared" si="103"/>
        <v>0</v>
      </c>
      <c r="J280" s="66">
        <f t="shared" si="101"/>
        <v>0</v>
      </c>
      <c r="K280" s="64"/>
      <c r="L280" s="66"/>
      <c r="M280" s="48"/>
      <c r="N280" s="193"/>
      <c r="O280" s="67">
        <f t="shared" si="102"/>
        <v>0</v>
      </c>
      <c r="P280" s="67">
        <f t="shared" si="97"/>
        <v>0</v>
      </c>
      <c r="Q280" s="39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</row>
    <row r="281" spans="1:154" x14ac:dyDescent="0.2">
      <c r="A281" s="46"/>
      <c r="B281" s="47"/>
      <c r="C281" s="47"/>
      <c r="D281" s="47"/>
      <c r="E281" s="47"/>
      <c r="F281" s="47">
        <v>17</v>
      </c>
      <c r="G281" s="51" t="s">
        <v>279</v>
      </c>
      <c r="H281" s="193">
        <v>11500</v>
      </c>
      <c r="I281" s="66">
        <f t="shared" si="103"/>
        <v>9368</v>
      </c>
      <c r="J281" s="66">
        <f t="shared" si="101"/>
        <v>2132</v>
      </c>
      <c r="K281" s="64">
        <f t="shared" si="100"/>
        <v>81.459999999999994</v>
      </c>
      <c r="L281" s="66">
        <f>H281</f>
        <v>11500</v>
      </c>
      <c r="M281" s="48"/>
      <c r="N281" s="193">
        <v>9368</v>
      </c>
      <c r="O281" s="67">
        <f t="shared" si="102"/>
        <v>9368</v>
      </c>
      <c r="P281" s="67">
        <f t="shared" si="97"/>
        <v>2132</v>
      </c>
      <c r="Q281" s="39">
        <f t="shared" si="98"/>
        <v>81.459999999999994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</row>
    <row r="282" spans="1:154" x14ac:dyDescent="0.2">
      <c r="A282" s="46"/>
      <c r="B282" s="47"/>
      <c r="C282" s="47"/>
      <c r="D282" s="47"/>
      <c r="E282" s="47"/>
      <c r="F282" s="47" t="s">
        <v>91</v>
      </c>
      <c r="G282" s="51" t="s">
        <v>278</v>
      </c>
      <c r="H282" s="193"/>
      <c r="I282" s="66"/>
      <c r="J282" s="66">
        <f t="shared" si="101"/>
        <v>0</v>
      </c>
      <c r="K282" s="64" t="e">
        <f t="shared" si="100"/>
        <v>#DIV/0!</v>
      </c>
      <c r="L282" s="66"/>
      <c r="M282" s="48"/>
      <c r="N282" s="193"/>
      <c r="O282" s="67">
        <f t="shared" si="102"/>
        <v>0</v>
      </c>
      <c r="P282" s="67">
        <f t="shared" si="97"/>
        <v>0</v>
      </c>
      <c r="Q282" s="39" t="e">
        <f t="shared" si="98"/>
        <v>#DIV/0!</v>
      </c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</row>
    <row r="283" spans="1:154" x14ac:dyDescent="0.2">
      <c r="A283" s="36"/>
      <c r="B283" s="37"/>
      <c r="C283" s="37"/>
      <c r="D283" s="37"/>
      <c r="E283" s="37" t="s">
        <v>31</v>
      </c>
      <c r="F283" s="37"/>
      <c r="G283" s="50" t="s">
        <v>320</v>
      </c>
      <c r="H283" s="192">
        <f>H287+H289+H288</f>
        <v>0</v>
      </c>
      <c r="I283" s="63">
        <f>I287+I289+I288</f>
        <v>0</v>
      </c>
      <c r="J283" s="66">
        <f t="shared" si="101"/>
        <v>0</v>
      </c>
      <c r="K283" s="64"/>
      <c r="L283" s="63">
        <f>L287+L289+L288</f>
        <v>0</v>
      </c>
      <c r="M283" s="58">
        <f>M287+M289+M288</f>
        <v>0</v>
      </c>
      <c r="N283" s="192">
        <f>N287+N289+N288</f>
        <v>0</v>
      </c>
      <c r="O283" s="65">
        <f t="shared" ref="O283" si="105">O287+O289+O288</f>
        <v>0</v>
      </c>
      <c r="P283" s="65">
        <f t="shared" si="97"/>
        <v>0</v>
      </c>
      <c r="Q283" s="39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</row>
    <row r="284" spans="1:154" x14ac:dyDescent="0.2">
      <c r="A284" s="46"/>
      <c r="B284" s="47"/>
      <c r="C284" s="47"/>
      <c r="D284" s="47"/>
      <c r="E284" s="47"/>
      <c r="F284" s="47" t="s">
        <v>33</v>
      </c>
      <c r="G284" s="51" t="s">
        <v>280</v>
      </c>
      <c r="H284" s="193"/>
      <c r="I284" s="66"/>
      <c r="J284" s="66">
        <f t="shared" si="101"/>
        <v>0</v>
      </c>
      <c r="K284" s="64"/>
      <c r="L284" s="66"/>
      <c r="M284" s="48"/>
      <c r="N284" s="193"/>
      <c r="O284" s="67">
        <f t="shared" ref="O284:O289" si="106">M284+N284</f>
        <v>0</v>
      </c>
      <c r="P284" s="67">
        <f t="shared" si="97"/>
        <v>0</v>
      </c>
      <c r="Q284" s="39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</row>
    <row r="285" spans="1:154" x14ac:dyDescent="0.2">
      <c r="A285" s="46"/>
      <c r="B285" s="47"/>
      <c r="C285" s="47"/>
      <c r="D285" s="47"/>
      <c r="E285" s="47"/>
      <c r="F285" s="47" t="s">
        <v>31</v>
      </c>
      <c r="G285" s="51" t="s">
        <v>281</v>
      </c>
      <c r="H285" s="193"/>
      <c r="I285" s="66"/>
      <c r="J285" s="66">
        <f t="shared" si="101"/>
        <v>0</v>
      </c>
      <c r="K285" s="64"/>
      <c r="L285" s="66"/>
      <c r="M285" s="48"/>
      <c r="N285" s="193"/>
      <c r="O285" s="67">
        <f t="shared" si="106"/>
        <v>0</v>
      </c>
      <c r="P285" s="67">
        <f t="shared" si="97"/>
        <v>0</v>
      </c>
      <c r="Q285" s="39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</row>
    <row r="286" spans="1:154" x14ac:dyDescent="0.2">
      <c r="A286" s="46"/>
      <c r="B286" s="47"/>
      <c r="C286" s="47"/>
      <c r="D286" s="47"/>
      <c r="E286" s="47"/>
      <c r="F286" s="47" t="s">
        <v>44</v>
      </c>
      <c r="G286" s="51" t="s">
        <v>282</v>
      </c>
      <c r="H286" s="193"/>
      <c r="I286" s="66"/>
      <c r="J286" s="66">
        <f t="shared" si="101"/>
        <v>0</v>
      </c>
      <c r="K286" s="64"/>
      <c r="L286" s="66"/>
      <c r="M286" s="48"/>
      <c r="N286" s="193"/>
      <c r="O286" s="67">
        <f t="shared" si="106"/>
        <v>0</v>
      </c>
      <c r="P286" s="67">
        <f t="shared" si="97"/>
        <v>0</v>
      </c>
      <c r="Q286" s="39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</row>
    <row r="287" spans="1:154" x14ac:dyDescent="0.2">
      <c r="A287" s="46"/>
      <c r="B287" s="47"/>
      <c r="C287" s="47"/>
      <c r="D287" s="47"/>
      <c r="E287" s="47"/>
      <c r="F287" s="47" t="s">
        <v>23</v>
      </c>
      <c r="G287" s="51" t="s">
        <v>415</v>
      </c>
      <c r="H287" s="193"/>
      <c r="I287" s="66"/>
      <c r="J287" s="66">
        <f t="shared" si="101"/>
        <v>0</v>
      </c>
      <c r="K287" s="64"/>
      <c r="L287" s="66"/>
      <c r="M287" s="48"/>
      <c r="N287" s="193"/>
      <c r="O287" s="67">
        <f t="shared" si="106"/>
        <v>0</v>
      </c>
      <c r="P287" s="67">
        <f t="shared" si="97"/>
        <v>0</v>
      </c>
      <c r="Q287" s="39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</row>
    <row r="288" spans="1:154" x14ac:dyDescent="0.2">
      <c r="A288" s="46"/>
      <c r="B288" s="47"/>
      <c r="C288" s="47"/>
      <c r="D288" s="47"/>
      <c r="E288" s="47"/>
      <c r="F288" s="47" t="s">
        <v>34</v>
      </c>
      <c r="G288" s="51" t="s">
        <v>119</v>
      </c>
      <c r="H288" s="193"/>
      <c r="I288" s="66"/>
      <c r="J288" s="66">
        <f t="shared" si="101"/>
        <v>0</v>
      </c>
      <c r="K288" s="64"/>
      <c r="L288" s="66"/>
      <c r="M288" s="48"/>
      <c r="N288" s="193"/>
      <c r="O288" s="67">
        <f t="shared" si="106"/>
        <v>0</v>
      </c>
      <c r="P288" s="67">
        <f t="shared" si="97"/>
        <v>0</v>
      </c>
      <c r="Q288" s="39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</row>
    <row r="289" spans="1:154" x14ac:dyDescent="0.2">
      <c r="A289" s="46"/>
      <c r="B289" s="47"/>
      <c r="C289" s="47"/>
      <c r="D289" s="47"/>
      <c r="E289" s="47"/>
      <c r="F289" s="78">
        <v>30</v>
      </c>
      <c r="G289" s="51" t="s">
        <v>272</v>
      </c>
      <c r="H289" s="193"/>
      <c r="I289" s="66"/>
      <c r="J289" s="66">
        <f t="shared" si="101"/>
        <v>0</v>
      </c>
      <c r="K289" s="64" t="e">
        <f t="shared" si="100"/>
        <v>#DIV/0!</v>
      </c>
      <c r="L289" s="66"/>
      <c r="M289" s="48"/>
      <c r="N289" s="193"/>
      <c r="O289" s="67">
        <f t="shared" si="106"/>
        <v>0</v>
      </c>
      <c r="P289" s="67">
        <f t="shared" si="97"/>
        <v>0</v>
      </c>
      <c r="Q289" s="39" t="e">
        <f t="shared" si="98"/>
        <v>#DIV/0!</v>
      </c>
      <c r="R289" s="31"/>
      <c r="S289" s="5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</row>
    <row r="290" spans="1:154" s="45" customFormat="1" x14ac:dyDescent="0.25">
      <c r="A290" s="36"/>
      <c r="B290" s="37"/>
      <c r="C290" s="37"/>
      <c r="D290" s="37"/>
      <c r="E290" s="37" t="s">
        <v>44</v>
      </c>
      <c r="F290" s="37"/>
      <c r="G290" s="50" t="s">
        <v>120</v>
      </c>
      <c r="H290" s="192">
        <f>SUM(H291+H292+H293+H294+H295+H296)</f>
        <v>8900</v>
      </c>
      <c r="I290" s="63">
        <f>SUM(I291+I292+I293+I294+I295+I296)</f>
        <v>8767</v>
      </c>
      <c r="J290" s="66">
        <f t="shared" si="101"/>
        <v>133</v>
      </c>
      <c r="K290" s="64">
        <f t="shared" si="100"/>
        <v>98.51</v>
      </c>
      <c r="L290" s="63">
        <f>SUM(L291+L292+L293+L294+L295+L296)</f>
        <v>8900</v>
      </c>
      <c r="M290" s="58">
        <f>SUM(M291+M292+M293+M294+M295+M296)</f>
        <v>0</v>
      </c>
      <c r="N290" s="192">
        <f>SUM(N291+N292+N293+N294+N295+N296)</f>
        <v>8767</v>
      </c>
      <c r="O290" s="65">
        <f>SUM(O291+O292+O293+O294+O295+O296)</f>
        <v>8767</v>
      </c>
      <c r="P290" s="65">
        <f t="shared" si="97"/>
        <v>133</v>
      </c>
      <c r="Q290" s="39">
        <f t="shared" si="98"/>
        <v>98.51</v>
      </c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</row>
    <row r="291" spans="1:154" x14ac:dyDescent="0.2">
      <c r="A291" s="46"/>
      <c r="B291" s="47"/>
      <c r="C291" s="47"/>
      <c r="D291" s="47"/>
      <c r="E291" s="47"/>
      <c r="F291" s="47" t="s">
        <v>33</v>
      </c>
      <c r="G291" s="51" t="s">
        <v>121</v>
      </c>
      <c r="H291" s="193"/>
      <c r="I291" s="66"/>
      <c r="J291" s="66">
        <f t="shared" si="101"/>
        <v>0</v>
      </c>
      <c r="K291" s="64" t="e">
        <f t="shared" si="100"/>
        <v>#DIV/0!</v>
      </c>
      <c r="L291" s="66"/>
      <c r="M291" s="48"/>
      <c r="N291" s="193"/>
      <c r="O291" s="67">
        <f t="shared" ref="O291:O296" si="107">M291+N291</f>
        <v>0</v>
      </c>
      <c r="P291" s="67">
        <f t="shared" si="97"/>
        <v>0</v>
      </c>
      <c r="Q291" s="39" t="e">
        <f t="shared" si="98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</row>
    <row r="292" spans="1:154" x14ac:dyDescent="0.2">
      <c r="A292" s="46"/>
      <c r="B292" s="47"/>
      <c r="C292" s="47"/>
      <c r="D292" s="47"/>
      <c r="E292" s="47"/>
      <c r="F292" s="47" t="s">
        <v>31</v>
      </c>
      <c r="G292" s="51" t="s">
        <v>122</v>
      </c>
      <c r="H292" s="193"/>
      <c r="I292" s="66"/>
      <c r="J292" s="66">
        <f t="shared" si="101"/>
        <v>0</v>
      </c>
      <c r="K292" s="64" t="e">
        <f t="shared" si="100"/>
        <v>#DIV/0!</v>
      </c>
      <c r="L292" s="66"/>
      <c r="M292" s="48"/>
      <c r="N292" s="193"/>
      <c r="O292" s="67">
        <f t="shared" si="107"/>
        <v>0</v>
      </c>
      <c r="P292" s="67">
        <f t="shared" si="97"/>
        <v>0</v>
      </c>
      <c r="Q292" s="39" t="e">
        <f t="shared" si="98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</row>
    <row r="293" spans="1:154" x14ac:dyDescent="0.2">
      <c r="A293" s="46"/>
      <c r="B293" s="47"/>
      <c r="C293" s="47"/>
      <c r="D293" s="47"/>
      <c r="E293" s="47"/>
      <c r="F293" s="47" t="s">
        <v>44</v>
      </c>
      <c r="G293" s="51" t="s">
        <v>123</v>
      </c>
      <c r="H293" s="193"/>
      <c r="I293" s="66"/>
      <c r="J293" s="66">
        <f t="shared" si="101"/>
        <v>0</v>
      </c>
      <c r="K293" s="64" t="e">
        <f t="shared" si="100"/>
        <v>#DIV/0!</v>
      </c>
      <c r="L293" s="66"/>
      <c r="M293" s="48"/>
      <c r="N293" s="193"/>
      <c r="O293" s="67">
        <f t="shared" si="107"/>
        <v>0</v>
      </c>
      <c r="P293" s="67">
        <f t="shared" si="97"/>
        <v>0</v>
      </c>
      <c r="Q293" s="39" t="e">
        <f t="shared" si="98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</row>
    <row r="294" spans="1:154" x14ac:dyDescent="0.2">
      <c r="A294" s="46"/>
      <c r="B294" s="47"/>
      <c r="C294" s="47"/>
      <c r="D294" s="47"/>
      <c r="E294" s="47"/>
      <c r="F294" s="47" t="s">
        <v>23</v>
      </c>
      <c r="G294" s="51" t="s">
        <v>124</v>
      </c>
      <c r="H294" s="193"/>
      <c r="I294" s="66"/>
      <c r="J294" s="66">
        <f t="shared" si="101"/>
        <v>0</v>
      </c>
      <c r="K294" s="64" t="e">
        <f t="shared" si="100"/>
        <v>#DIV/0!</v>
      </c>
      <c r="L294" s="66"/>
      <c r="M294" s="48"/>
      <c r="N294" s="193"/>
      <c r="O294" s="67">
        <f t="shared" si="107"/>
        <v>0</v>
      </c>
      <c r="P294" s="67">
        <f t="shared" si="97"/>
        <v>0</v>
      </c>
      <c r="Q294" s="39" t="e">
        <f t="shared" si="98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</row>
    <row r="295" spans="1:154" x14ac:dyDescent="0.2">
      <c r="A295" s="46"/>
      <c r="B295" s="47"/>
      <c r="C295" s="47"/>
      <c r="D295" s="47"/>
      <c r="E295" s="47"/>
      <c r="F295" s="47" t="s">
        <v>34</v>
      </c>
      <c r="G295" s="51" t="s">
        <v>125</v>
      </c>
      <c r="H295" s="193"/>
      <c r="I295" s="66"/>
      <c r="J295" s="66">
        <f t="shared" si="101"/>
        <v>0</v>
      </c>
      <c r="K295" s="64" t="e">
        <f t="shared" si="100"/>
        <v>#DIV/0!</v>
      </c>
      <c r="L295" s="66"/>
      <c r="M295" s="48"/>
      <c r="N295" s="193"/>
      <c r="O295" s="67">
        <f t="shared" si="107"/>
        <v>0</v>
      </c>
      <c r="P295" s="67">
        <f t="shared" si="97"/>
        <v>0</v>
      </c>
      <c r="Q295" s="39" t="e">
        <f t="shared" si="98"/>
        <v>#DIV/0!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</row>
    <row r="296" spans="1:154" x14ac:dyDescent="0.2">
      <c r="A296" s="46"/>
      <c r="B296" s="47"/>
      <c r="C296" s="47"/>
      <c r="D296" s="47"/>
      <c r="E296" s="47"/>
      <c r="F296" s="47" t="s">
        <v>126</v>
      </c>
      <c r="G296" s="51" t="s">
        <v>127</v>
      </c>
      <c r="H296" s="193">
        <v>8900</v>
      </c>
      <c r="I296" s="66">
        <f>O296</f>
        <v>8767</v>
      </c>
      <c r="J296" s="66">
        <f t="shared" si="101"/>
        <v>133</v>
      </c>
      <c r="K296" s="64">
        <f t="shared" si="100"/>
        <v>98.51</v>
      </c>
      <c r="L296" s="66">
        <f>H296</f>
        <v>8900</v>
      </c>
      <c r="M296" s="48"/>
      <c r="N296" s="193">
        <v>8767</v>
      </c>
      <c r="O296" s="67">
        <f t="shared" si="107"/>
        <v>8767</v>
      </c>
      <c r="P296" s="67">
        <f t="shared" si="97"/>
        <v>133</v>
      </c>
      <c r="Q296" s="39">
        <f t="shared" si="98"/>
        <v>98.51</v>
      </c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</row>
    <row r="297" spans="1:154" s="45" customFormat="1" x14ac:dyDescent="0.25">
      <c r="A297" s="36"/>
      <c r="B297" s="37"/>
      <c r="C297" s="37"/>
      <c r="D297" s="37" t="s">
        <v>90</v>
      </c>
      <c r="E297" s="37"/>
      <c r="F297" s="37"/>
      <c r="G297" s="62" t="s">
        <v>67</v>
      </c>
      <c r="H297" s="192">
        <f>H298+H309+H310+H314+H317+H318+H319+H320+H321+H322+H323</f>
        <v>56000</v>
      </c>
      <c r="I297" s="63">
        <f>I298+I309+I310+I314+I317+I318+I319+I320+I321+I322+I323</f>
        <v>41381.089999999997</v>
      </c>
      <c r="J297" s="63">
        <f t="shared" ref="J297" si="108">J298+J309+J310+J314+J317+J318+J319+J320+J321+J322+J323</f>
        <v>14618.910000000002</v>
      </c>
      <c r="K297" s="64">
        <f t="shared" si="100"/>
        <v>73.89</v>
      </c>
      <c r="L297" s="63">
        <f>L298+L309+L310+L314+L317+L318+L319+L320+L321+L322+L323</f>
        <v>56000</v>
      </c>
      <c r="M297" s="58">
        <f>M298+M309+M310+M314+M317+M318+M319+M320+M321+M322+M323</f>
        <v>0</v>
      </c>
      <c r="N297" s="192">
        <f>N298+N309+N310+N314+N317+N318+N319+N320+N321+N322+N323</f>
        <v>41381.089999999997</v>
      </c>
      <c r="O297" s="65">
        <f t="shared" ref="O297" si="109">O298+O309+O310+O314+O317+O318+O319+O320+O321+O322+O323</f>
        <v>41381.089999999997</v>
      </c>
      <c r="P297" s="65">
        <f t="shared" si="97"/>
        <v>14618.910000000003</v>
      </c>
      <c r="Q297" s="39">
        <f t="shared" si="98"/>
        <v>73.89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s="45" customFormat="1" x14ac:dyDescent="0.25">
      <c r="A298" s="36"/>
      <c r="B298" s="37"/>
      <c r="C298" s="37"/>
      <c r="D298" s="37"/>
      <c r="E298" s="37" t="s">
        <v>33</v>
      </c>
      <c r="F298" s="37"/>
      <c r="G298" s="50" t="s">
        <v>146</v>
      </c>
      <c r="H298" s="192">
        <f>SUM(H299:H308)</f>
        <v>42000</v>
      </c>
      <c r="I298" s="63">
        <f>SUM(I299:I308)</f>
        <v>30027.42</v>
      </c>
      <c r="J298" s="63">
        <f>SUM(J299:J308)</f>
        <v>11972.580000000002</v>
      </c>
      <c r="K298" s="64">
        <f t="shared" si="100"/>
        <v>71.489999999999995</v>
      </c>
      <c r="L298" s="63">
        <f>SUM(L299:L308)</f>
        <v>42000</v>
      </c>
      <c r="M298" s="58">
        <f>SUM(M299:M308)</f>
        <v>0</v>
      </c>
      <c r="N298" s="192">
        <f>SUM(N299:N308)</f>
        <v>30027.42</v>
      </c>
      <c r="O298" s="65">
        <f>SUM(O299:O308)</f>
        <v>30027.42</v>
      </c>
      <c r="P298" s="65">
        <f t="shared" si="97"/>
        <v>11972.580000000002</v>
      </c>
      <c r="Q298" s="39">
        <f t="shared" si="98"/>
        <v>71.489999999999995</v>
      </c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</row>
    <row r="299" spans="1:154" x14ac:dyDescent="0.2">
      <c r="A299" s="46"/>
      <c r="B299" s="47"/>
      <c r="C299" s="47"/>
      <c r="D299" s="47"/>
      <c r="E299" s="47"/>
      <c r="F299" s="47" t="s">
        <v>33</v>
      </c>
      <c r="G299" s="51" t="s">
        <v>171</v>
      </c>
      <c r="H299" s="193"/>
      <c r="I299" s="66"/>
      <c r="J299" s="66">
        <f t="shared" ref="J299:J332" si="110">H299-I299</f>
        <v>0</v>
      </c>
      <c r="K299" s="64" t="e">
        <f t="shared" si="100"/>
        <v>#DIV/0!</v>
      </c>
      <c r="L299" s="66"/>
      <c r="M299" s="48"/>
      <c r="N299" s="193"/>
      <c r="O299" s="67">
        <f t="shared" ref="O299:O309" si="111">M299+N299</f>
        <v>0</v>
      </c>
      <c r="P299" s="67">
        <f t="shared" si="97"/>
        <v>0</v>
      </c>
      <c r="Q299" s="39" t="e">
        <f t="shared" si="98"/>
        <v>#DIV/0!</v>
      </c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</row>
    <row r="300" spans="1:154" x14ac:dyDescent="0.2">
      <c r="A300" s="46"/>
      <c r="B300" s="47"/>
      <c r="C300" s="47"/>
      <c r="D300" s="47"/>
      <c r="E300" s="47"/>
      <c r="F300" s="47" t="s">
        <v>31</v>
      </c>
      <c r="G300" s="51" t="s">
        <v>172</v>
      </c>
      <c r="H300" s="193"/>
      <c r="I300" s="66"/>
      <c r="J300" s="66">
        <f t="shared" si="110"/>
        <v>0</v>
      </c>
      <c r="K300" s="64"/>
      <c r="L300" s="66"/>
      <c r="M300" s="48"/>
      <c r="N300" s="193"/>
      <c r="O300" s="67">
        <f t="shared" si="111"/>
        <v>0</v>
      </c>
      <c r="P300" s="67">
        <f t="shared" si="97"/>
        <v>0</v>
      </c>
      <c r="Q300" s="39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</row>
    <row r="301" spans="1:154" x14ac:dyDescent="0.2">
      <c r="A301" s="46"/>
      <c r="B301" s="47"/>
      <c r="C301" s="47"/>
      <c r="D301" s="47"/>
      <c r="E301" s="47"/>
      <c r="F301" s="47" t="s">
        <v>44</v>
      </c>
      <c r="G301" s="51" t="s">
        <v>173</v>
      </c>
      <c r="H301" s="193">
        <v>15000</v>
      </c>
      <c r="I301" s="66">
        <f>O301</f>
        <v>9186.24</v>
      </c>
      <c r="J301" s="66">
        <f t="shared" si="110"/>
        <v>5813.76</v>
      </c>
      <c r="K301" s="64">
        <f t="shared" si="100"/>
        <v>61.24</v>
      </c>
      <c r="L301" s="66">
        <f>H301</f>
        <v>15000</v>
      </c>
      <c r="M301" s="48"/>
      <c r="N301" s="193">
        <v>9186.24</v>
      </c>
      <c r="O301" s="67">
        <f t="shared" si="111"/>
        <v>9186.24</v>
      </c>
      <c r="P301" s="67">
        <f t="shared" si="97"/>
        <v>5813.76</v>
      </c>
      <c r="Q301" s="39">
        <f t="shared" si="98"/>
        <v>61.24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</row>
    <row r="302" spans="1:154" x14ac:dyDescent="0.2">
      <c r="A302" s="46"/>
      <c r="B302" s="47"/>
      <c r="C302" s="47"/>
      <c r="D302" s="47"/>
      <c r="E302" s="47"/>
      <c r="F302" s="47" t="s">
        <v>23</v>
      </c>
      <c r="G302" s="51" t="s">
        <v>148</v>
      </c>
      <c r="H302" s="193">
        <v>6000</v>
      </c>
      <c r="I302" s="66">
        <f t="shared" ref="I302:I303" si="112">O302</f>
        <v>3675.09</v>
      </c>
      <c r="J302" s="66">
        <f t="shared" si="110"/>
        <v>2324.91</v>
      </c>
      <c r="K302" s="64">
        <f t="shared" si="100"/>
        <v>61.25</v>
      </c>
      <c r="L302" s="66">
        <f t="shared" ref="L302:L303" si="113">H302</f>
        <v>6000</v>
      </c>
      <c r="M302" s="48"/>
      <c r="N302" s="193">
        <v>3675.09</v>
      </c>
      <c r="O302" s="67">
        <f t="shared" si="111"/>
        <v>3675.09</v>
      </c>
      <c r="P302" s="67">
        <f t="shared" si="97"/>
        <v>2324.91</v>
      </c>
      <c r="Q302" s="39">
        <f t="shared" si="98"/>
        <v>61.25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</row>
    <row r="303" spans="1:154" x14ac:dyDescent="0.2">
      <c r="A303" s="46"/>
      <c r="B303" s="47"/>
      <c r="C303" s="47"/>
      <c r="D303" s="47"/>
      <c r="E303" s="47"/>
      <c r="F303" s="47" t="s">
        <v>116</v>
      </c>
      <c r="G303" s="51" t="s">
        <v>174</v>
      </c>
      <c r="H303" s="193">
        <v>1000</v>
      </c>
      <c r="I303" s="66">
        <f t="shared" si="112"/>
        <v>206.22</v>
      </c>
      <c r="J303" s="66">
        <f t="shared" si="110"/>
        <v>793.78</v>
      </c>
      <c r="K303" s="64">
        <f t="shared" si="100"/>
        <v>20.62</v>
      </c>
      <c r="L303" s="66">
        <f t="shared" si="113"/>
        <v>1000</v>
      </c>
      <c r="M303" s="48"/>
      <c r="N303" s="193">
        <v>206.22</v>
      </c>
      <c r="O303" s="67">
        <f t="shared" si="111"/>
        <v>206.22</v>
      </c>
      <c r="P303" s="67">
        <f t="shared" si="97"/>
        <v>793.78</v>
      </c>
      <c r="Q303" s="39">
        <f t="shared" si="98"/>
        <v>20.62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</row>
    <row r="304" spans="1:154" x14ac:dyDescent="0.2">
      <c r="A304" s="46"/>
      <c r="B304" s="47"/>
      <c r="C304" s="47"/>
      <c r="D304" s="47"/>
      <c r="E304" s="47"/>
      <c r="F304" s="47" t="s">
        <v>34</v>
      </c>
      <c r="G304" s="51" t="s">
        <v>175</v>
      </c>
      <c r="H304" s="193"/>
      <c r="I304" s="66"/>
      <c r="J304" s="66">
        <f t="shared" si="110"/>
        <v>0</v>
      </c>
      <c r="K304" s="64" t="e">
        <f t="shared" si="100"/>
        <v>#DIV/0!</v>
      </c>
      <c r="L304" s="66"/>
      <c r="M304" s="48"/>
      <c r="N304" s="193"/>
      <c r="O304" s="67">
        <f t="shared" si="111"/>
        <v>0</v>
      </c>
      <c r="P304" s="67">
        <f t="shared" si="97"/>
        <v>0</v>
      </c>
      <c r="Q304" s="39" t="e">
        <f t="shared" si="98"/>
        <v>#DIV/0!</v>
      </c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</row>
    <row r="305" spans="1:154" x14ac:dyDescent="0.2">
      <c r="A305" s="46"/>
      <c r="B305" s="47"/>
      <c r="C305" s="47"/>
      <c r="D305" s="47"/>
      <c r="E305" s="47"/>
      <c r="F305" s="47" t="s">
        <v>126</v>
      </c>
      <c r="G305" s="51" t="s">
        <v>321</v>
      </c>
      <c r="H305" s="193"/>
      <c r="I305" s="66"/>
      <c r="J305" s="66">
        <f t="shared" si="110"/>
        <v>0</v>
      </c>
      <c r="K305" s="64"/>
      <c r="L305" s="66"/>
      <c r="M305" s="48"/>
      <c r="N305" s="193"/>
      <c r="O305" s="67">
        <f t="shared" si="111"/>
        <v>0</v>
      </c>
      <c r="P305" s="67">
        <f t="shared" si="97"/>
        <v>0</v>
      </c>
      <c r="Q305" s="39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</row>
    <row r="306" spans="1:154" x14ac:dyDescent="0.2">
      <c r="A306" s="46"/>
      <c r="B306" s="47"/>
      <c r="C306" s="47"/>
      <c r="D306" s="47"/>
      <c r="E306" s="47"/>
      <c r="F306" s="47" t="s">
        <v>117</v>
      </c>
      <c r="G306" s="51" t="s">
        <v>176</v>
      </c>
      <c r="H306" s="193">
        <v>2000</v>
      </c>
      <c r="I306" s="66">
        <f>O306</f>
        <v>1087.98</v>
      </c>
      <c r="J306" s="66">
        <f t="shared" si="110"/>
        <v>912.02</v>
      </c>
      <c r="K306" s="64">
        <f t="shared" si="100"/>
        <v>54.4</v>
      </c>
      <c r="L306" s="66">
        <f>H306</f>
        <v>2000</v>
      </c>
      <c r="M306" s="48"/>
      <c r="N306" s="193">
        <v>1087.98</v>
      </c>
      <c r="O306" s="67">
        <f t="shared" si="111"/>
        <v>1087.98</v>
      </c>
      <c r="P306" s="67">
        <f t="shared" ref="P306:P358" si="114">L306-O306</f>
        <v>912.02</v>
      </c>
      <c r="Q306" s="39">
        <f t="shared" ref="Q306:Q359" si="115">ROUND(O306/L306*100,2)</f>
        <v>54.4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</row>
    <row r="307" spans="1:154" x14ac:dyDescent="0.2">
      <c r="A307" s="46"/>
      <c r="B307" s="47"/>
      <c r="C307" s="47"/>
      <c r="D307" s="47"/>
      <c r="E307" s="47"/>
      <c r="F307" s="47" t="s">
        <v>39</v>
      </c>
      <c r="G307" s="51" t="s">
        <v>149</v>
      </c>
      <c r="H307" s="193">
        <v>12000</v>
      </c>
      <c r="I307" s="66">
        <f t="shared" ref="I307:I308" si="116">O307</f>
        <v>11959.5</v>
      </c>
      <c r="J307" s="66">
        <f t="shared" si="110"/>
        <v>40.5</v>
      </c>
      <c r="K307" s="64">
        <f t="shared" si="100"/>
        <v>99.66</v>
      </c>
      <c r="L307" s="66">
        <f t="shared" ref="L307:L308" si="117">H307</f>
        <v>12000</v>
      </c>
      <c r="M307" s="48"/>
      <c r="N307" s="193">
        <v>11959.5</v>
      </c>
      <c r="O307" s="67">
        <f t="shared" si="111"/>
        <v>11959.5</v>
      </c>
      <c r="P307" s="67">
        <f t="shared" si="114"/>
        <v>40.5</v>
      </c>
      <c r="Q307" s="39">
        <f t="shared" si="115"/>
        <v>99.66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</row>
    <row r="308" spans="1:154" x14ac:dyDescent="0.2">
      <c r="A308" s="46"/>
      <c r="B308" s="47"/>
      <c r="C308" s="47"/>
      <c r="D308" s="47"/>
      <c r="E308" s="47"/>
      <c r="F308" s="47" t="s">
        <v>91</v>
      </c>
      <c r="G308" s="51" t="s">
        <v>150</v>
      </c>
      <c r="H308" s="193">
        <v>6000</v>
      </c>
      <c r="I308" s="66">
        <f t="shared" si="116"/>
        <v>3912.39</v>
      </c>
      <c r="J308" s="66">
        <f t="shared" si="110"/>
        <v>2087.61</v>
      </c>
      <c r="K308" s="64">
        <f t="shared" si="100"/>
        <v>65.209999999999994</v>
      </c>
      <c r="L308" s="66">
        <f t="shared" si="117"/>
        <v>6000</v>
      </c>
      <c r="M308" s="48"/>
      <c r="N308" s="193">
        <v>3912.39</v>
      </c>
      <c r="O308" s="67">
        <f t="shared" si="111"/>
        <v>3912.39</v>
      </c>
      <c r="P308" s="67">
        <f t="shared" si="114"/>
        <v>2087.61</v>
      </c>
      <c r="Q308" s="39">
        <f t="shared" si="115"/>
        <v>65.209999999999994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</row>
    <row r="309" spans="1:154" x14ac:dyDescent="0.2">
      <c r="A309" s="46"/>
      <c r="B309" s="47"/>
      <c r="C309" s="47"/>
      <c r="D309" s="47"/>
      <c r="E309" s="47" t="s">
        <v>31</v>
      </c>
      <c r="F309" s="47"/>
      <c r="G309" s="51" t="s">
        <v>151</v>
      </c>
      <c r="H309" s="193"/>
      <c r="I309" s="66"/>
      <c r="J309" s="66">
        <f t="shared" si="110"/>
        <v>0</v>
      </c>
      <c r="K309" s="64" t="e">
        <f t="shared" si="100"/>
        <v>#DIV/0!</v>
      </c>
      <c r="L309" s="66"/>
      <c r="M309" s="48"/>
      <c r="N309" s="193"/>
      <c r="O309" s="67">
        <f t="shared" si="111"/>
        <v>0</v>
      </c>
      <c r="P309" s="67">
        <f t="shared" si="114"/>
        <v>0</v>
      </c>
      <c r="Q309" s="39" t="e">
        <f t="shared" si="115"/>
        <v>#DIV/0!</v>
      </c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</row>
    <row r="310" spans="1:154" s="45" customFormat="1" x14ac:dyDescent="0.25">
      <c r="A310" s="36"/>
      <c r="B310" s="37"/>
      <c r="C310" s="37"/>
      <c r="D310" s="37"/>
      <c r="E310" s="37" t="s">
        <v>116</v>
      </c>
      <c r="F310" s="37"/>
      <c r="G310" s="50" t="s">
        <v>152</v>
      </c>
      <c r="H310" s="192">
        <f>H311+H312+H313</f>
        <v>0</v>
      </c>
      <c r="I310" s="63">
        <f>I311+I312+I313</f>
        <v>0</v>
      </c>
      <c r="J310" s="66">
        <f t="shared" si="110"/>
        <v>0</v>
      </c>
      <c r="K310" s="64"/>
      <c r="L310" s="63">
        <f>L311+L312+L313</f>
        <v>0</v>
      </c>
      <c r="M310" s="58">
        <f>M311+M312+M313</f>
        <v>0</v>
      </c>
      <c r="N310" s="192">
        <f>N311+N312+N313</f>
        <v>0</v>
      </c>
      <c r="O310" s="65">
        <f>O311+O312+O313</f>
        <v>0</v>
      </c>
      <c r="P310" s="65">
        <f t="shared" si="114"/>
        <v>0</v>
      </c>
      <c r="Q310" s="39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</row>
    <row r="311" spans="1:154" x14ac:dyDescent="0.2">
      <c r="A311" s="46"/>
      <c r="B311" s="47"/>
      <c r="C311" s="47"/>
      <c r="D311" s="47"/>
      <c r="E311" s="47"/>
      <c r="F311" s="47" t="s">
        <v>33</v>
      </c>
      <c r="G311" s="51" t="s">
        <v>275</v>
      </c>
      <c r="H311" s="193"/>
      <c r="I311" s="66"/>
      <c r="J311" s="66">
        <f t="shared" si="110"/>
        <v>0</v>
      </c>
      <c r="K311" s="64"/>
      <c r="L311" s="66"/>
      <c r="M311" s="48"/>
      <c r="N311" s="193"/>
      <c r="O311" s="67">
        <f t="shared" ref="O311:O313" si="118">M311+N311</f>
        <v>0</v>
      </c>
      <c r="P311" s="67">
        <f t="shared" si="114"/>
        <v>0</v>
      </c>
      <c r="Q311" s="39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</row>
    <row r="312" spans="1:154" x14ac:dyDescent="0.2">
      <c r="A312" s="46"/>
      <c r="B312" s="47"/>
      <c r="C312" s="47"/>
      <c r="D312" s="47"/>
      <c r="E312" s="47"/>
      <c r="F312" s="47" t="s">
        <v>44</v>
      </c>
      <c r="G312" s="51" t="s">
        <v>276</v>
      </c>
      <c r="H312" s="193"/>
      <c r="I312" s="66"/>
      <c r="J312" s="66">
        <f t="shared" si="110"/>
        <v>0</v>
      </c>
      <c r="K312" s="64"/>
      <c r="L312" s="66"/>
      <c r="M312" s="48"/>
      <c r="N312" s="193"/>
      <c r="O312" s="67">
        <f t="shared" si="118"/>
        <v>0</v>
      </c>
      <c r="P312" s="67">
        <f t="shared" si="114"/>
        <v>0</v>
      </c>
      <c r="Q312" s="39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</row>
    <row r="313" spans="1:154" x14ac:dyDescent="0.2">
      <c r="A313" s="46"/>
      <c r="B313" s="47"/>
      <c r="C313" s="47"/>
      <c r="D313" s="47"/>
      <c r="E313" s="47"/>
      <c r="F313" s="47" t="s">
        <v>91</v>
      </c>
      <c r="G313" s="51" t="s">
        <v>177</v>
      </c>
      <c r="H313" s="193"/>
      <c r="I313" s="66"/>
      <c r="J313" s="66">
        <f t="shared" si="110"/>
        <v>0</v>
      </c>
      <c r="K313" s="64"/>
      <c r="L313" s="66"/>
      <c r="M313" s="48"/>
      <c r="N313" s="193"/>
      <c r="O313" s="67">
        <f t="shared" si="118"/>
        <v>0</v>
      </c>
      <c r="P313" s="67">
        <f t="shared" si="114"/>
        <v>0</v>
      </c>
      <c r="Q313" s="39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</row>
    <row r="314" spans="1:154" s="45" customFormat="1" x14ac:dyDescent="0.25">
      <c r="A314" s="36"/>
      <c r="B314" s="37"/>
      <c r="C314" s="37"/>
      <c r="D314" s="37"/>
      <c r="E314" s="37" t="s">
        <v>34</v>
      </c>
      <c r="F314" s="37"/>
      <c r="G314" s="50" t="s">
        <v>178</v>
      </c>
      <c r="H314" s="192">
        <f>H315+H316</f>
        <v>1000</v>
      </c>
      <c r="I314" s="63">
        <f>I315+I316</f>
        <v>981.5</v>
      </c>
      <c r="J314" s="66">
        <f t="shared" si="110"/>
        <v>18.5</v>
      </c>
      <c r="K314" s="64">
        <f t="shared" ref="K314:K365" si="119">ROUND(I314/H314*100,2)</f>
        <v>98.15</v>
      </c>
      <c r="L314" s="63">
        <f>L315+L316</f>
        <v>1000</v>
      </c>
      <c r="M314" s="58">
        <f>M315+M316</f>
        <v>0</v>
      </c>
      <c r="N314" s="192">
        <f>N315+N316</f>
        <v>981.5</v>
      </c>
      <c r="O314" s="65">
        <f>O315+O316</f>
        <v>981.5</v>
      </c>
      <c r="P314" s="65">
        <f t="shared" si="114"/>
        <v>18.5</v>
      </c>
      <c r="Q314" s="39">
        <f t="shared" si="115"/>
        <v>98.15</v>
      </c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</row>
    <row r="315" spans="1:154" x14ac:dyDescent="0.2">
      <c r="A315" s="46"/>
      <c r="B315" s="47"/>
      <c r="C315" s="47"/>
      <c r="D315" s="47"/>
      <c r="E315" s="47"/>
      <c r="F315" s="47" t="s">
        <v>33</v>
      </c>
      <c r="G315" s="51" t="s">
        <v>179</v>
      </c>
      <c r="H315" s="193">
        <v>1000</v>
      </c>
      <c r="I315" s="66">
        <f>O315</f>
        <v>981.5</v>
      </c>
      <c r="J315" s="66">
        <f t="shared" si="110"/>
        <v>18.5</v>
      </c>
      <c r="K315" s="64">
        <f t="shared" si="119"/>
        <v>98.15</v>
      </c>
      <c r="L315" s="66">
        <f>H315</f>
        <v>1000</v>
      </c>
      <c r="M315" s="48"/>
      <c r="N315" s="193">
        <v>981.5</v>
      </c>
      <c r="O315" s="67">
        <f t="shared" ref="O315:O321" si="120">M315+N315</f>
        <v>981.5</v>
      </c>
      <c r="P315" s="67">
        <f t="shared" si="114"/>
        <v>18.5</v>
      </c>
      <c r="Q315" s="39">
        <f t="shared" si="115"/>
        <v>98.15</v>
      </c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</row>
    <row r="316" spans="1:154" x14ac:dyDescent="0.2">
      <c r="A316" s="46"/>
      <c r="B316" s="47"/>
      <c r="C316" s="47"/>
      <c r="D316" s="47"/>
      <c r="E316" s="47"/>
      <c r="F316" s="47" t="s">
        <v>31</v>
      </c>
      <c r="G316" s="51" t="s">
        <v>274</v>
      </c>
      <c r="H316" s="193"/>
      <c r="I316" s="66"/>
      <c r="J316" s="66">
        <f t="shared" si="110"/>
        <v>0</v>
      </c>
      <c r="K316" s="64"/>
      <c r="L316" s="66"/>
      <c r="M316" s="48"/>
      <c r="N316" s="193"/>
      <c r="O316" s="67">
        <f t="shared" si="120"/>
        <v>0</v>
      </c>
      <c r="P316" s="67">
        <f t="shared" si="114"/>
        <v>0</v>
      </c>
      <c r="Q316" s="39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</row>
    <row r="317" spans="1:154" x14ac:dyDescent="0.2">
      <c r="A317" s="46"/>
      <c r="B317" s="47"/>
      <c r="C317" s="47"/>
      <c r="D317" s="47"/>
      <c r="E317" s="47">
        <v>11</v>
      </c>
      <c r="F317" s="47"/>
      <c r="G317" s="51" t="s">
        <v>180</v>
      </c>
      <c r="H317" s="193"/>
      <c r="I317" s="66"/>
      <c r="J317" s="66">
        <f t="shared" si="110"/>
        <v>0</v>
      </c>
      <c r="K317" s="64" t="e">
        <f t="shared" si="119"/>
        <v>#DIV/0!</v>
      </c>
      <c r="L317" s="66"/>
      <c r="M317" s="48"/>
      <c r="N317" s="193"/>
      <c r="O317" s="67">
        <f t="shared" si="120"/>
        <v>0</v>
      </c>
      <c r="P317" s="67">
        <f t="shared" si="114"/>
        <v>0</v>
      </c>
      <c r="Q317" s="39" t="e">
        <f t="shared" si="115"/>
        <v>#DIV/0!</v>
      </c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</row>
    <row r="318" spans="1:154" x14ac:dyDescent="0.2">
      <c r="A318" s="46"/>
      <c r="B318" s="47"/>
      <c r="C318" s="47"/>
      <c r="D318" s="47"/>
      <c r="E318" s="47">
        <v>12</v>
      </c>
      <c r="F318" s="47"/>
      <c r="G318" s="51" t="s">
        <v>273</v>
      </c>
      <c r="H318" s="193"/>
      <c r="I318" s="66"/>
      <c r="J318" s="66">
        <f t="shared" si="110"/>
        <v>0</v>
      </c>
      <c r="K318" s="64"/>
      <c r="L318" s="66"/>
      <c r="M318" s="48"/>
      <c r="N318" s="193"/>
      <c r="O318" s="67">
        <f t="shared" si="120"/>
        <v>0</v>
      </c>
      <c r="P318" s="67">
        <f t="shared" si="114"/>
        <v>0</v>
      </c>
      <c r="Q318" s="39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</row>
    <row r="319" spans="1:154" x14ac:dyDescent="0.2">
      <c r="A319" s="46"/>
      <c r="B319" s="47"/>
      <c r="C319" s="47"/>
      <c r="D319" s="47"/>
      <c r="E319" s="47">
        <v>13</v>
      </c>
      <c r="F319" s="47"/>
      <c r="G319" s="51" t="s">
        <v>181</v>
      </c>
      <c r="H319" s="193"/>
      <c r="I319" s="66"/>
      <c r="J319" s="66">
        <f t="shared" si="110"/>
        <v>0</v>
      </c>
      <c r="K319" s="64" t="e">
        <f t="shared" si="119"/>
        <v>#DIV/0!</v>
      </c>
      <c r="L319" s="66"/>
      <c r="M319" s="48"/>
      <c r="N319" s="193"/>
      <c r="O319" s="67">
        <f t="shared" si="120"/>
        <v>0</v>
      </c>
      <c r="P319" s="67">
        <f t="shared" si="114"/>
        <v>0</v>
      </c>
      <c r="Q319" s="39" t="e">
        <f t="shared" si="115"/>
        <v>#DIV/0!</v>
      </c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</row>
    <row r="320" spans="1:154" x14ac:dyDescent="0.2">
      <c r="A320" s="46"/>
      <c r="B320" s="47"/>
      <c r="C320" s="47"/>
      <c r="D320" s="47"/>
      <c r="E320" s="47">
        <v>14</v>
      </c>
      <c r="F320" s="47"/>
      <c r="G320" s="51" t="s">
        <v>182</v>
      </c>
      <c r="H320" s="193"/>
      <c r="I320" s="66"/>
      <c r="J320" s="66">
        <f t="shared" si="110"/>
        <v>0</v>
      </c>
      <c r="K320" s="64"/>
      <c r="L320" s="66"/>
      <c r="M320" s="48"/>
      <c r="N320" s="193"/>
      <c r="O320" s="67">
        <f t="shared" si="120"/>
        <v>0</v>
      </c>
      <c r="P320" s="67">
        <f t="shared" si="114"/>
        <v>0</v>
      </c>
      <c r="Q320" s="39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</row>
    <row r="321" spans="1:154" x14ac:dyDescent="0.2">
      <c r="A321" s="46"/>
      <c r="B321" s="47"/>
      <c r="C321" s="47"/>
      <c r="D321" s="47"/>
      <c r="E321" s="47">
        <v>16</v>
      </c>
      <c r="F321" s="47"/>
      <c r="G321" s="51" t="s">
        <v>322</v>
      </c>
      <c r="H321" s="193"/>
      <c r="I321" s="66"/>
      <c r="J321" s="66">
        <f t="shared" si="110"/>
        <v>0</v>
      </c>
      <c r="K321" s="64"/>
      <c r="L321" s="66"/>
      <c r="M321" s="48"/>
      <c r="N321" s="193"/>
      <c r="O321" s="67">
        <f t="shared" si="120"/>
        <v>0</v>
      </c>
      <c r="P321" s="67">
        <f t="shared" si="114"/>
        <v>0</v>
      </c>
      <c r="Q321" s="39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</row>
    <row r="322" spans="1:154" ht="33" x14ac:dyDescent="0.2">
      <c r="A322" s="46"/>
      <c r="B322" s="47"/>
      <c r="C322" s="47"/>
      <c r="D322" s="47"/>
      <c r="E322" s="47">
        <v>25</v>
      </c>
      <c r="F322" s="47"/>
      <c r="G322" s="41" t="s">
        <v>369</v>
      </c>
      <c r="H322" s="193"/>
      <c r="I322" s="66"/>
      <c r="J322" s="66">
        <f t="shared" si="110"/>
        <v>0</v>
      </c>
      <c r="K322" s="64"/>
      <c r="L322" s="66"/>
      <c r="M322" s="48"/>
      <c r="N322" s="193"/>
      <c r="O322" s="67">
        <f t="shared" ref="O322" si="121">M322+N322</f>
        <v>0</v>
      </c>
      <c r="P322" s="67">
        <f t="shared" si="114"/>
        <v>0</v>
      </c>
      <c r="Q322" s="39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</row>
    <row r="323" spans="1:154" s="45" customFormat="1" x14ac:dyDescent="0.25">
      <c r="A323" s="36"/>
      <c r="B323" s="37"/>
      <c r="C323" s="37"/>
      <c r="D323" s="37"/>
      <c r="E323" s="37" t="s">
        <v>91</v>
      </c>
      <c r="F323" s="37"/>
      <c r="G323" s="62" t="s">
        <v>183</v>
      </c>
      <c r="H323" s="192">
        <f>+H324+H325+H326+H327+H328+H329</f>
        <v>13000</v>
      </c>
      <c r="I323" s="63">
        <f>+I324+I325+I326+I327+I328+I329</f>
        <v>10372.17</v>
      </c>
      <c r="J323" s="63">
        <f>+J324+J325+J326+J327+J328+J329</f>
        <v>2627.83</v>
      </c>
      <c r="K323" s="64">
        <f t="shared" si="119"/>
        <v>79.790000000000006</v>
      </c>
      <c r="L323" s="63">
        <f>+L324+L325+L326+L327+L328+L329</f>
        <v>13000</v>
      </c>
      <c r="M323" s="58">
        <f>+M324+M325+M326+M327+M328+M329</f>
        <v>0</v>
      </c>
      <c r="N323" s="192">
        <f>+N324+N325+N326+N327+N328+N329</f>
        <v>10372.17</v>
      </c>
      <c r="O323" s="65">
        <f>+O324+O325+O326+O327+O328+O329</f>
        <v>10372.17</v>
      </c>
      <c r="P323" s="65">
        <f t="shared" si="114"/>
        <v>2627.83</v>
      </c>
      <c r="Q323" s="39">
        <f t="shared" si="115"/>
        <v>79.790000000000006</v>
      </c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</row>
    <row r="324" spans="1:154" x14ac:dyDescent="0.2">
      <c r="A324" s="46"/>
      <c r="B324" s="47"/>
      <c r="C324" s="47"/>
      <c r="D324" s="47"/>
      <c r="E324" s="47"/>
      <c r="F324" s="47" t="s">
        <v>31</v>
      </c>
      <c r="G324" s="51" t="s">
        <v>323</v>
      </c>
      <c r="H324" s="193"/>
      <c r="I324" s="66"/>
      <c r="J324" s="66">
        <f t="shared" si="110"/>
        <v>0</v>
      </c>
      <c r="K324" s="64"/>
      <c r="L324" s="66"/>
      <c r="M324" s="48"/>
      <c r="N324" s="193"/>
      <c r="O324" s="67">
        <f t="shared" ref="O324:O329" si="122">M324+N324</f>
        <v>0</v>
      </c>
      <c r="P324" s="67">
        <f t="shared" si="114"/>
        <v>0</v>
      </c>
      <c r="Q324" s="39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</row>
    <row r="325" spans="1:154" x14ac:dyDescent="0.2">
      <c r="A325" s="46"/>
      <c r="B325" s="47"/>
      <c r="C325" s="47"/>
      <c r="D325" s="47"/>
      <c r="E325" s="47"/>
      <c r="F325" s="47" t="s">
        <v>44</v>
      </c>
      <c r="G325" s="41" t="s">
        <v>330</v>
      </c>
      <c r="H325" s="193"/>
      <c r="I325" s="66"/>
      <c r="J325" s="66">
        <f t="shared" si="110"/>
        <v>0</v>
      </c>
      <c r="K325" s="64"/>
      <c r="L325" s="66"/>
      <c r="M325" s="48"/>
      <c r="N325" s="193"/>
      <c r="O325" s="67">
        <f t="shared" si="122"/>
        <v>0</v>
      </c>
      <c r="P325" s="67">
        <f t="shared" si="114"/>
        <v>0</v>
      </c>
      <c r="Q325" s="39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</row>
    <row r="326" spans="1:154" x14ac:dyDescent="0.2">
      <c r="A326" s="46"/>
      <c r="B326" s="47"/>
      <c r="C326" s="47"/>
      <c r="D326" s="47"/>
      <c r="E326" s="47"/>
      <c r="F326" s="47" t="s">
        <v>23</v>
      </c>
      <c r="G326" s="51" t="s">
        <v>155</v>
      </c>
      <c r="H326" s="193">
        <v>5000</v>
      </c>
      <c r="I326" s="66">
        <f>O326</f>
        <v>2372.17</v>
      </c>
      <c r="J326" s="66">
        <f t="shared" si="110"/>
        <v>2627.83</v>
      </c>
      <c r="K326" s="64">
        <f t="shared" si="119"/>
        <v>47.44</v>
      </c>
      <c r="L326" s="66">
        <f>H326</f>
        <v>5000</v>
      </c>
      <c r="M326" s="48"/>
      <c r="N326" s="193">
        <v>2372.17</v>
      </c>
      <c r="O326" s="67">
        <f t="shared" si="122"/>
        <v>2372.17</v>
      </c>
      <c r="P326" s="67">
        <f t="shared" si="114"/>
        <v>2627.83</v>
      </c>
      <c r="Q326" s="39">
        <f t="shared" si="115"/>
        <v>47.44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</row>
    <row r="327" spans="1:154" x14ac:dyDescent="0.2">
      <c r="A327" s="46"/>
      <c r="B327" s="47"/>
      <c r="C327" s="47"/>
      <c r="D327" s="47"/>
      <c r="E327" s="47"/>
      <c r="F327" s="47" t="s">
        <v>34</v>
      </c>
      <c r="G327" s="51" t="s">
        <v>184</v>
      </c>
      <c r="H327" s="193">
        <v>8000</v>
      </c>
      <c r="I327" s="66">
        <f>O327</f>
        <v>8000</v>
      </c>
      <c r="J327" s="66">
        <f t="shared" si="110"/>
        <v>0</v>
      </c>
      <c r="K327" s="64">
        <f t="shared" si="119"/>
        <v>100</v>
      </c>
      <c r="L327" s="66">
        <f>H327</f>
        <v>8000</v>
      </c>
      <c r="M327" s="48"/>
      <c r="N327" s="193">
        <v>8000</v>
      </c>
      <c r="O327" s="67">
        <f t="shared" si="122"/>
        <v>8000</v>
      </c>
      <c r="P327" s="67">
        <f t="shared" si="114"/>
        <v>0</v>
      </c>
      <c r="Q327" s="39">
        <f t="shared" si="115"/>
        <v>100</v>
      </c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</row>
    <row r="328" spans="1:154" x14ac:dyDescent="0.2">
      <c r="A328" s="46"/>
      <c r="B328" s="47"/>
      <c r="C328" s="47"/>
      <c r="D328" s="47"/>
      <c r="E328" s="47"/>
      <c r="F328" s="47" t="s">
        <v>39</v>
      </c>
      <c r="G328" s="51" t="s">
        <v>324</v>
      </c>
      <c r="H328" s="193"/>
      <c r="I328" s="66"/>
      <c r="J328" s="66">
        <f t="shared" si="110"/>
        <v>0</v>
      </c>
      <c r="K328" s="64"/>
      <c r="L328" s="66"/>
      <c r="M328" s="48"/>
      <c r="N328" s="193"/>
      <c r="O328" s="67">
        <f t="shared" si="122"/>
        <v>0</v>
      </c>
      <c r="P328" s="67">
        <f t="shared" si="114"/>
        <v>0</v>
      </c>
      <c r="Q328" s="39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</row>
    <row r="329" spans="1:154" x14ac:dyDescent="0.2">
      <c r="A329" s="46"/>
      <c r="B329" s="47"/>
      <c r="C329" s="47"/>
      <c r="D329" s="47"/>
      <c r="E329" s="47"/>
      <c r="F329" s="47" t="s">
        <v>91</v>
      </c>
      <c r="G329" s="51" t="s">
        <v>156</v>
      </c>
      <c r="H329" s="193"/>
      <c r="I329" s="66"/>
      <c r="J329" s="66">
        <f t="shared" si="110"/>
        <v>0</v>
      </c>
      <c r="K329" s="64" t="e">
        <f t="shared" si="119"/>
        <v>#DIV/0!</v>
      </c>
      <c r="L329" s="66"/>
      <c r="M329" s="48"/>
      <c r="N329" s="193"/>
      <c r="O329" s="67">
        <f t="shared" si="122"/>
        <v>0</v>
      </c>
      <c r="P329" s="67">
        <f t="shared" si="114"/>
        <v>0</v>
      </c>
      <c r="Q329" s="39" t="e">
        <f t="shared" si="115"/>
        <v>#DIV/0!</v>
      </c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</row>
    <row r="330" spans="1:154" x14ac:dyDescent="0.2">
      <c r="A330" s="36"/>
      <c r="B330" s="37"/>
      <c r="C330" s="37"/>
      <c r="D330" s="37" t="s">
        <v>91</v>
      </c>
      <c r="E330" s="37"/>
      <c r="F330" s="37"/>
      <c r="G330" s="62" t="s">
        <v>351</v>
      </c>
      <c r="H330" s="192">
        <f>H331</f>
        <v>0</v>
      </c>
      <c r="I330" s="63">
        <f>I331</f>
        <v>0</v>
      </c>
      <c r="J330" s="66">
        <f t="shared" si="110"/>
        <v>0</v>
      </c>
      <c r="K330" s="64"/>
      <c r="L330" s="63">
        <f t="shared" ref="L330:N331" si="123">L331</f>
        <v>0</v>
      </c>
      <c r="M330" s="58">
        <f t="shared" si="123"/>
        <v>0</v>
      </c>
      <c r="N330" s="192">
        <f t="shared" si="123"/>
        <v>0</v>
      </c>
      <c r="O330" s="65">
        <f t="shared" ref="O330:O331" si="124">O331</f>
        <v>0</v>
      </c>
      <c r="P330" s="65">
        <f t="shared" si="114"/>
        <v>0</v>
      </c>
      <c r="Q330" s="39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</row>
    <row r="331" spans="1:154" x14ac:dyDescent="0.2">
      <c r="A331" s="36"/>
      <c r="B331" s="37"/>
      <c r="C331" s="37"/>
      <c r="D331" s="37"/>
      <c r="E331" s="40" t="s">
        <v>27</v>
      </c>
      <c r="F331" s="37"/>
      <c r="G331" s="50" t="s">
        <v>350</v>
      </c>
      <c r="H331" s="192">
        <f>H332</f>
        <v>0</v>
      </c>
      <c r="I331" s="63">
        <f>I332</f>
        <v>0</v>
      </c>
      <c r="J331" s="66">
        <f t="shared" si="110"/>
        <v>0</v>
      </c>
      <c r="K331" s="64"/>
      <c r="L331" s="63">
        <f t="shared" si="123"/>
        <v>0</v>
      </c>
      <c r="M331" s="58">
        <f t="shared" si="123"/>
        <v>0</v>
      </c>
      <c r="N331" s="192">
        <f t="shared" si="123"/>
        <v>0</v>
      </c>
      <c r="O331" s="65">
        <f t="shared" si="124"/>
        <v>0</v>
      </c>
      <c r="P331" s="65">
        <f t="shared" si="114"/>
        <v>0</v>
      </c>
      <c r="Q331" s="39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</row>
    <row r="332" spans="1:154" x14ac:dyDescent="0.2">
      <c r="A332" s="46"/>
      <c r="B332" s="47"/>
      <c r="C332" s="47"/>
      <c r="D332" s="47"/>
      <c r="E332" s="47"/>
      <c r="F332" s="47" t="s">
        <v>31</v>
      </c>
      <c r="G332" s="51" t="s">
        <v>349</v>
      </c>
      <c r="H332" s="193"/>
      <c r="I332" s="66"/>
      <c r="J332" s="66">
        <f t="shared" si="110"/>
        <v>0</v>
      </c>
      <c r="K332" s="64"/>
      <c r="L332" s="66"/>
      <c r="M332" s="48"/>
      <c r="N332" s="193"/>
      <c r="O332" s="67">
        <f t="shared" ref="O332" si="125">M332+N332</f>
        <v>0</v>
      </c>
      <c r="P332" s="67">
        <f t="shared" si="114"/>
        <v>0</v>
      </c>
      <c r="Q332" s="39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</row>
    <row r="333" spans="1:154" s="45" customFormat="1" x14ac:dyDescent="0.25">
      <c r="A333" s="36"/>
      <c r="B333" s="37"/>
      <c r="C333" s="37"/>
      <c r="D333" s="37">
        <v>51</v>
      </c>
      <c r="E333" s="37"/>
      <c r="F333" s="37"/>
      <c r="G333" s="62" t="s">
        <v>73</v>
      </c>
      <c r="H333" s="192">
        <f>H334</f>
        <v>266300</v>
      </c>
      <c r="I333" s="63">
        <f>I334</f>
        <v>257487</v>
      </c>
      <c r="J333" s="63">
        <f>J334</f>
        <v>8813</v>
      </c>
      <c r="K333" s="64">
        <f t="shared" si="119"/>
        <v>96.69</v>
      </c>
      <c r="L333" s="63">
        <f>L334</f>
        <v>266300</v>
      </c>
      <c r="M333" s="58">
        <f>M334</f>
        <v>0</v>
      </c>
      <c r="N333" s="192">
        <f>N334</f>
        <v>257487</v>
      </c>
      <c r="O333" s="65">
        <f>O334</f>
        <v>257487</v>
      </c>
      <c r="P333" s="65">
        <f t="shared" si="114"/>
        <v>8813</v>
      </c>
      <c r="Q333" s="39">
        <f t="shared" si="115"/>
        <v>96.69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s="45" customFormat="1" x14ac:dyDescent="0.25">
      <c r="A334" s="36"/>
      <c r="B334" s="37"/>
      <c r="C334" s="37"/>
      <c r="D334" s="37"/>
      <c r="E334" s="37" t="s">
        <v>33</v>
      </c>
      <c r="F334" s="37"/>
      <c r="G334" s="50" t="s">
        <v>93</v>
      </c>
      <c r="H334" s="192">
        <f>H335+H336+H337</f>
        <v>266300</v>
      </c>
      <c r="I334" s="63">
        <f>I335+I336+I337</f>
        <v>257487</v>
      </c>
      <c r="J334" s="63">
        <f>J335+J336+J337</f>
        <v>8813</v>
      </c>
      <c r="K334" s="64">
        <f t="shared" si="119"/>
        <v>96.69</v>
      </c>
      <c r="L334" s="63">
        <f>L335+L336+L337</f>
        <v>266300</v>
      </c>
      <c r="M334" s="58">
        <f>M335+M336+M337</f>
        <v>0</v>
      </c>
      <c r="N334" s="192">
        <f>N335+N336+N337</f>
        <v>257487</v>
      </c>
      <c r="O334" s="65">
        <f>O335+O336+O337</f>
        <v>257487</v>
      </c>
      <c r="P334" s="65">
        <f t="shared" si="114"/>
        <v>8813</v>
      </c>
      <c r="Q334" s="39">
        <f t="shared" si="115"/>
        <v>96.69</v>
      </c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  <c r="BK334" s="43"/>
      <c r="BL334" s="43"/>
      <c r="BM334" s="43"/>
      <c r="BN334" s="43"/>
      <c r="BO334" s="43"/>
      <c r="BP334" s="43"/>
      <c r="BQ334" s="43"/>
      <c r="BR334" s="43"/>
      <c r="BS334" s="43"/>
      <c r="BT334" s="43"/>
      <c r="BU334" s="43"/>
      <c r="BV334" s="43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</row>
    <row r="335" spans="1:154" ht="33" x14ac:dyDescent="0.2">
      <c r="A335" s="46"/>
      <c r="B335" s="47"/>
      <c r="C335" s="47"/>
      <c r="D335" s="47"/>
      <c r="E335" s="47"/>
      <c r="F335" s="47">
        <v>17</v>
      </c>
      <c r="G335" s="51" t="s">
        <v>95</v>
      </c>
      <c r="H335" s="193">
        <v>266300</v>
      </c>
      <c r="I335" s="66">
        <f>O335</f>
        <v>257487</v>
      </c>
      <c r="J335" s="66">
        <f t="shared" ref="J335:J383" si="126">H335-I335</f>
        <v>8813</v>
      </c>
      <c r="K335" s="64">
        <f t="shared" si="119"/>
        <v>96.69</v>
      </c>
      <c r="L335" s="66">
        <f>H335</f>
        <v>266300</v>
      </c>
      <c r="M335" s="48"/>
      <c r="N335" s="193">
        <v>257487</v>
      </c>
      <c r="O335" s="67">
        <f t="shared" ref="O335:O337" si="127">M335+N335</f>
        <v>257487</v>
      </c>
      <c r="P335" s="67">
        <f t="shared" si="114"/>
        <v>8813</v>
      </c>
      <c r="Q335" s="39">
        <f t="shared" si="115"/>
        <v>96.69</v>
      </c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</row>
    <row r="336" spans="1:154" ht="33" x14ac:dyDescent="0.2">
      <c r="A336" s="46"/>
      <c r="B336" s="47"/>
      <c r="C336" s="47"/>
      <c r="D336" s="47"/>
      <c r="E336" s="47"/>
      <c r="F336" s="47">
        <v>19</v>
      </c>
      <c r="G336" s="51" t="s">
        <v>97</v>
      </c>
      <c r="H336" s="193"/>
      <c r="I336" s="66"/>
      <c r="J336" s="66">
        <f t="shared" si="126"/>
        <v>0</v>
      </c>
      <c r="K336" s="64"/>
      <c r="L336" s="66"/>
      <c r="M336" s="48"/>
      <c r="N336" s="193"/>
      <c r="O336" s="67">
        <f t="shared" si="127"/>
        <v>0</v>
      </c>
      <c r="P336" s="67">
        <f t="shared" si="114"/>
        <v>0</v>
      </c>
      <c r="Q336" s="39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</row>
    <row r="337" spans="1:154" ht="49.5" x14ac:dyDescent="0.2">
      <c r="A337" s="46"/>
      <c r="B337" s="47"/>
      <c r="C337" s="47"/>
      <c r="D337" s="47"/>
      <c r="E337" s="47"/>
      <c r="F337" s="47" t="s">
        <v>90</v>
      </c>
      <c r="G337" s="51" t="s">
        <v>98</v>
      </c>
      <c r="H337" s="193"/>
      <c r="I337" s="66"/>
      <c r="J337" s="66">
        <f t="shared" si="126"/>
        <v>0</v>
      </c>
      <c r="K337" s="64"/>
      <c r="L337" s="66"/>
      <c r="M337" s="48"/>
      <c r="N337" s="193"/>
      <c r="O337" s="67">
        <f t="shared" si="127"/>
        <v>0</v>
      </c>
      <c r="P337" s="67">
        <f t="shared" si="114"/>
        <v>0</v>
      </c>
      <c r="Q337" s="39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</row>
    <row r="338" spans="1:154" s="45" customFormat="1" x14ac:dyDescent="0.25">
      <c r="A338" s="36"/>
      <c r="B338" s="37"/>
      <c r="C338" s="37"/>
      <c r="D338" s="37">
        <v>57</v>
      </c>
      <c r="E338" s="37"/>
      <c r="F338" s="37"/>
      <c r="G338" s="62" t="s">
        <v>79</v>
      </c>
      <c r="H338" s="192">
        <f>H339+H356</f>
        <v>1065000</v>
      </c>
      <c r="I338" s="63">
        <f>I339+I356</f>
        <v>1054395</v>
      </c>
      <c r="J338" s="63">
        <f t="shared" ref="J338" si="128">J339+J356</f>
        <v>10605</v>
      </c>
      <c r="K338" s="64">
        <f t="shared" si="119"/>
        <v>99</v>
      </c>
      <c r="L338" s="63">
        <f>L339+L356</f>
        <v>1065000</v>
      </c>
      <c r="M338" s="58">
        <f>M339+M356</f>
        <v>0</v>
      </c>
      <c r="N338" s="192">
        <f>N339+N356</f>
        <v>1054395</v>
      </c>
      <c r="O338" s="65">
        <f t="shared" ref="O338" si="129">O339+O356</f>
        <v>1054395</v>
      </c>
      <c r="P338" s="65">
        <f t="shared" si="114"/>
        <v>10605</v>
      </c>
      <c r="Q338" s="39">
        <f t="shared" si="115"/>
        <v>99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s="45" customFormat="1" x14ac:dyDescent="0.25">
      <c r="A339" s="36"/>
      <c r="B339" s="37"/>
      <c r="C339" s="37"/>
      <c r="D339" s="37"/>
      <c r="E339" s="37" t="s">
        <v>33</v>
      </c>
      <c r="F339" s="37"/>
      <c r="G339" s="50" t="s">
        <v>100</v>
      </c>
      <c r="H339" s="192">
        <f>+H340+H349+H351+H350</f>
        <v>1065000</v>
      </c>
      <c r="I339" s="63">
        <f>+I340+I349+I351+I350</f>
        <v>1054395</v>
      </c>
      <c r="J339" s="66">
        <f t="shared" si="126"/>
        <v>10605</v>
      </c>
      <c r="K339" s="64">
        <f t="shared" si="119"/>
        <v>99</v>
      </c>
      <c r="L339" s="63">
        <f>+L340+L349+L351+L350</f>
        <v>1065000</v>
      </c>
      <c r="M339" s="58">
        <f>+M340+M349+M351+M350</f>
        <v>0</v>
      </c>
      <c r="N339" s="192">
        <f>+N340+N349+N351+N350</f>
        <v>1054395</v>
      </c>
      <c r="O339" s="65">
        <f>+O340+O349+O351+O350</f>
        <v>1054395</v>
      </c>
      <c r="P339" s="65">
        <f t="shared" si="114"/>
        <v>10605</v>
      </c>
      <c r="Q339" s="39">
        <f t="shared" si="115"/>
        <v>99</v>
      </c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M339" s="43"/>
      <c r="BN339" s="43"/>
      <c r="BO339" s="43"/>
      <c r="BP339" s="43"/>
      <c r="BQ339" s="43"/>
      <c r="BR339" s="43"/>
      <c r="BS339" s="43"/>
      <c r="BT339" s="43"/>
      <c r="BU339" s="43"/>
      <c r="BV339" s="43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</row>
    <row r="340" spans="1:154" x14ac:dyDescent="0.2">
      <c r="A340" s="46"/>
      <c r="B340" s="47"/>
      <c r="C340" s="47"/>
      <c r="D340" s="47"/>
      <c r="E340" s="47"/>
      <c r="F340" s="47"/>
      <c r="G340" s="51" t="s">
        <v>185</v>
      </c>
      <c r="H340" s="196">
        <f>+H341+H342+H343+H344+H345+H346+H347+H348</f>
        <v>1013000</v>
      </c>
      <c r="I340" s="49">
        <f>O340</f>
        <v>1004582</v>
      </c>
      <c r="J340" s="66">
        <f t="shared" si="126"/>
        <v>8418</v>
      </c>
      <c r="K340" s="64"/>
      <c r="L340" s="49">
        <f>+L341+L342+L343+L344+L345+L346+L347+L348</f>
        <v>1013000</v>
      </c>
      <c r="M340" s="49">
        <f>+M341+M342+M343+M344+M345+M346+M347+M348</f>
        <v>0</v>
      </c>
      <c r="N340" s="196">
        <f>+N341+N342+N343+N344+N345+N346+N347+N348</f>
        <v>1004582</v>
      </c>
      <c r="O340" s="49">
        <f>+O341+O342+O343+O344+O345+O346+O347+O348</f>
        <v>1004582</v>
      </c>
      <c r="P340" s="49">
        <f t="shared" si="114"/>
        <v>8418</v>
      </c>
      <c r="Q340" s="39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</row>
    <row r="341" spans="1:154" x14ac:dyDescent="0.2">
      <c r="A341" s="46"/>
      <c r="B341" s="47"/>
      <c r="C341" s="47"/>
      <c r="D341" s="47"/>
      <c r="E341" s="47"/>
      <c r="F341" s="47"/>
      <c r="G341" s="51" t="s">
        <v>186</v>
      </c>
      <c r="H341" s="193">
        <v>1013000</v>
      </c>
      <c r="I341" s="49">
        <f t="shared" ref="I341:I349" si="130">O341</f>
        <v>1004582</v>
      </c>
      <c r="J341" s="66">
        <f t="shared" si="126"/>
        <v>8418</v>
      </c>
      <c r="K341" s="64"/>
      <c r="L341" s="66">
        <f>1013000</f>
        <v>1013000</v>
      </c>
      <c r="M341" s="48"/>
      <c r="N341" s="193">
        <v>1004582</v>
      </c>
      <c r="O341" s="67">
        <f t="shared" ref="O341:O355" si="131">M341+N341</f>
        <v>1004582</v>
      </c>
      <c r="P341" s="67">
        <f t="shared" si="114"/>
        <v>8418</v>
      </c>
      <c r="Q341" s="39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</row>
    <row r="342" spans="1:154" x14ac:dyDescent="0.2">
      <c r="A342" s="46"/>
      <c r="B342" s="47"/>
      <c r="C342" s="47"/>
      <c r="D342" s="47"/>
      <c r="E342" s="47"/>
      <c r="F342" s="47"/>
      <c r="G342" s="51" t="s">
        <v>187</v>
      </c>
      <c r="H342" s="193"/>
      <c r="I342" s="49">
        <f t="shared" si="130"/>
        <v>0</v>
      </c>
      <c r="J342" s="66">
        <f t="shared" si="126"/>
        <v>0</v>
      </c>
      <c r="K342" s="64"/>
      <c r="L342" s="66"/>
      <c r="M342" s="48"/>
      <c r="N342" s="193"/>
      <c r="O342" s="67">
        <f t="shared" si="131"/>
        <v>0</v>
      </c>
      <c r="P342" s="67">
        <f t="shared" si="114"/>
        <v>0</v>
      </c>
      <c r="Q342" s="39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</row>
    <row r="343" spans="1:154" x14ac:dyDescent="0.2">
      <c r="A343" s="46"/>
      <c r="B343" s="47"/>
      <c r="C343" s="47"/>
      <c r="D343" s="47"/>
      <c r="E343" s="47"/>
      <c r="F343" s="47"/>
      <c r="G343" s="51" t="s">
        <v>325</v>
      </c>
      <c r="H343" s="193"/>
      <c r="I343" s="49">
        <f t="shared" si="130"/>
        <v>0</v>
      </c>
      <c r="J343" s="66">
        <f t="shared" si="126"/>
        <v>0</v>
      </c>
      <c r="K343" s="64"/>
      <c r="L343" s="66"/>
      <c r="M343" s="48"/>
      <c r="N343" s="193"/>
      <c r="O343" s="67">
        <f t="shared" si="131"/>
        <v>0</v>
      </c>
      <c r="P343" s="67">
        <f t="shared" si="114"/>
        <v>0</v>
      </c>
      <c r="Q343" s="39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</row>
    <row r="344" spans="1:154" x14ac:dyDescent="0.2">
      <c r="A344" s="46"/>
      <c r="B344" s="47"/>
      <c r="C344" s="47"/>
      <c r="D344" s="47"/>
      <c r="E344" s="47"/>
      <c r="F344" s="47"/>
      <c r="G344" s="51" t="s">
        <v>326</v>
      </c>
      <c r="H344" s="193"/>
      <c r="I344" s="49">
        <f t="shared" si="130"/>
        <v>0</v>
      </c>
      <c r="J344" s="66">
        <f t="shared" si="126"/>
        <v>0</v>
      </c>
      <c r="K344" s="64"/>
      <c r="L344" s="66"/>
      <c r="M344" s="48"/>
      <c r="N344" s="193"/>
      <c r="O344" s="67">
        <f t="shared" si="131"/>
        <v>0</v>
      </c>
      <c r="P344" s="67">
        <f t="shared" si="114"/>
        <v>0</v>
      </c>
      <c r="Q344" s="39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</row>
    <row r="345" spans="1:154" x14ac:dyDescent="0.2">
      <c r="A345" s="46"/>
      <c r="B345" s="47"/>
      <c r="C345" s="47"/>
      <c r="D345" s="47"/>
      <c r="E345" s="47"/>
      <c r="F345" s="47"/>
      <c r="G345" s="51" t="s">
        <v>188</v>
      </c>
      <c r="H345" s="193"/>
      <c r="I345" s="49">
        <f t="shared" si="130"/>
        <v>0</v>
      </c>
      <c r="J345" s="66">
        <f t="shared" si="126"/>
        <v>0</v>
      </c>
      <c r="K345" s="64"/>
      <c r="L345" s="66"/>
      <c r="M345" s="48"/>
      <c r="N345" s="193"/>
      <c r="O345" s="67">
        <f t="shared" si="131"/>
        <v>0</v>
      </c>
      <c r="P345" s="67">
        <f t="shared" si="114"/>
        <v>0</v>
      </c>
      <c r="Q345" s="39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</row>
    <row r="346" spans="1:154" x14ac:dyDescent="0.2">
      <c r="A346" s="46"/>
      <c r="B346" s="47"/>
      <c r="C346" s="47"/>
      <c r="D346" s="47"/>
      <c r="E346" s="47"/>
      <c r="F346" s="47"/>
      <c r="G346" s="51" t="s">
        <v>327</v>
      </c>
      <c r="H346" s="193"/>
      <c r="I346" s="49">
        <f t="shared" si="130"/>
        <v>0</v>
      </c>
      <c r="J346" s="66">
        <f t="shared" si="126"/>
        <v>0</v>
      </c>
      <c r="K346" s="64"/>
      <c r="L346" s="66"/>
      <c r="M346" s="48"/>
      <c r="N346" s="193"/>
      <c r="O346" s="67">
        <f t="shared" si="131"/>
        <v>0</v>
      </c>
      <c r="P346" s="67">
        <f t="shared" si="114"/>
        <v>0</v>
      </c>
      <c r="Q346" s="39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</row>
    <row r="347" spans="1:154" x14ac:dyDescent="0.2">
      <c r="A347" s="46"/>
      <c r="B347" s="47"/>
      <c r="C347" s="47"/>
      <c r="D347" s="47"/>
      <c r="E347" s="47"/>
      <c r="F347" s="47"/>
      <c r="G347" s="94" t="s">
        <v>328</v>
      </c>
      <c r="H347" s="193"/>
      <c r="I347" s="49">
        <f t="shared" si="130"/>
        <v>0</v>
      </c>
      <c r="J347" s="66">
        <f t="shared" si="126"/>
        <v>0</v>
      </c>
      <c r="K347" s="64"/>
      <c r="L347" s="66"/>
      <c r="M347" s="48"/>
      <c r="N347" s="193"/>
      <c r="O347" s="67">
        <f t="shared" si="131"/>
        <v>0</v>
      </c>
      <c r="P347" s="67">
        <f t="shared" si="114"/>
        <v>0</v>
      </c>
      <c r="Q347" s="39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</row>
    <row r="348" spans="1:154" x14ac:dyDescent="0.2">
      <c r="A348" s="46"/>
      <c r="B348" s="47"/>
      <c r="C348" s="47"/>
      <c r="D348" s="47"/>
      <c r="E348" s="47"/>
      <c r="F348" s="47"/>
      <c r="G348" s="94" t="s">
        <v>329</v>
      </c>
      <c r="H348" s="193"/>
      <c r="I348" s="49">
        <f t="shared" si="130"/>
        <v>0</v>
      </c>
      <c r="J348" s="66">
        <f t="shared" si="126"/>
        <v>0</v>
      </c>
      <c r="K348" s="64"/>
      <c r="L348" s="66"/>
      <c r="M348" s="48"/>
      <c r="N348" s="193"/>
      <c r="O348" s="67">
        <f t="shared" si="131"/>
        <v>0</v>
      </c>
      <c r="P348" s="67">
        <f t="shared" si="114"/>
        <v>0</v>
      </c>
      <c r="Q348" s="39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</row>
    <row r="349" spans="1:154" x14ac:dyDescent="0.2">
      <c r="A349" s="46"/>
      <c r="B349" s="47"/>
      <c r="C349" s="47"/>
      <c r="D349" s="47"/>
      <c r="E349" s="47"/>
      <c r="F349" s="47"/>
      <c r="G349" s="51" t="s">
        <v>189</v>
      </c>
      <c r="H349" s="193">
        <v>45000</v>
      </c>
      <c r="I349" s="49">
        <f t="shared" si="130"/>
        <v>43134</v>
      </c>
      <c r="J349" s="66">
        <f t="shared" si="126"/>
        <v>1866</v>
      </c>
      <c r="K349" s="64"/>
      <c r="L349" s="66">
        <f>H349</f>
        <v>45000</v>
      </c>
      <c r="M349" s="48"/>
      <c r="N349" s="193">
        <v>43134</v>
      </c>
      <c r="O349" s="67">
        <f t="shared" si="131"/>
        <v>43134</v>
      </c>
      <c r="P349" s="67">
        <f t="shared" si="114"/>
        <v>1866</v>
      </c>
      <c r="Q349" s="39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</row>
    <row r="350" spans="1:154" s="77" customFormat="1" x14ac:dyDescent="0.2">
      <c r="A350" s="68"/>
      <c r="B350" s="69"/>
      <c r="C350" s="69"/>
      <c r="D350" s="69"/>
      <c r="E350" s="69"/>
      <c r="F350" s="69"/>
      <c r="G350" s="70" t="s">
        <v>190</v>
      </c>
      <c r="H350" s="194">
        <v>7000</v>
      </c>
      <c r="I350" s="71">
        <f>N350</f>
        <v>6679</v>
      </c>
      <c r="J350" s="66">
        <f t="shared" si="126"/>
        <v>321</v>
      </c>
      <c r="K350" s="64"/>
      <c r="L350" s="66">
        <f>H350</f>
        <v>7000</v>
      </c>
      <c r="M350" s="73"/>
      <c r="N350" s="194">
        <v>6679</v>
      </c>
      <c r="O350" s="93">
        <f t="shared" si="131"/>
        <v>6679</v>
      </c>
      <c r="P350" s="93">
        <f t="shared" si="114"/>
        <v>321</v>
      </c>
      <c r="Q350" s="39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5"/>
      <c r="AT350" s="75"/>
      <c r="AU350" s="75"/>
      <c r="AV350" s="75"/>
      <c r="AW350" s="75"/>
      <c r="AX350" s="75"/>
      <c r="AY350" s="75"/>
      <c r="AZ350" s="75"/>
      <c r="BA350" s="75"/>
      <c r="BB350" s="75"/>
      <c r="BC350" s="75"/>
      <c r="BD350" s="75"/>
      <c r="BE350" s="75"/>
      <c r="BF350" s="75"/>
      <c r="BG350" s="75"/>
      <c r="BH350" s="75"/>
      <c r="BI350" s="75"/>
      <c r="BJ350" s="75"/>
      <c r="BK350" s="75"/>
      <c r="BL350" s="75"/>
      <c r="BM350" s="75"/>
      <c r="BN350" s="75"/>
      <c r="BO350" s="75"/>
      <c r="BP350" s="75"/>
      <c r="BQ350" s="75"/>
      <c r="BR350" s="75"/>
      <c r="BS350" s="75"/>
      <c r="BT350" s="75"/>
      <c r="BU350" s="75"/>
      <c r="BV350" s="75"/>
      <c r="BW350" s="75"/>
      <c r="BX350" s="75"/>
      <c r="BY350" s="75"/>
      <c r="BZ350" s="75"/>
      <c r="CA350" s="75"/>
      <c r="CB350" s="75"/>
      <c r="CC350" s="75"/>
      <c r="CD350" s="75"/>
      <c r="CE350" s="75"/>
      <c r="CF350" s="75"/>
      <c r="CG350" s="75"/>
      <c r="CH350" s="75"/>
      <c r="CI350" s="75"/>
      <c r="CJ350" s="75"/>
      <c r="CK350" s="75"/>
      <c r="CL350" s="75"/>
      <c r="CM350" s="75"/>
      <c r="CN350" s="75"/>
      <c r="CO350" s="75"/>
      <c r="CP350" s="75"/>
      <c r="CQ350" s="75"/>
      <c r="CR350" s="75"/>
      <c r="CS350" s="75"/>
      <c r="CT350" s="75"/>
      <c r="CU350" s="75"/>
      <c r="CV350" s="75"/>
      <c r="CW350" s="75"/>
      <c r="CX350" s="75"/>
      <c r="CY350" s="75"/>
      <c r="CZ350" s="75"/>
      <c r="DA350" s="75"/>
      <c r="DB350" s="75"/>
      <c r="DC350" s="76"/>
      <c r="DD350" s="76"/>
      <c r="DE350" s="76"/>
      <c r="DF350" s="76"/>
      <c r="DG350" s="76"/>
      <c r="DH350" s="76"/>
      <c r="DI350" s="76"/>
      <c r="DJ350" s="76"/>
      <c r="DK350" s="76"/>
      <c r="DL350" s="76"/>
      <c r="DM350" s="76"/>
      <c r="DN350" s="76"/>
      <c r="DO350" s="76"/>
      <c r="DP350" s="76"/>
      <c r="DQ350" s="76"/>
      <c r="DR350" s="76"/>
      <c r="DS350" s="76"/>
      <c r="DT350" s="76"/>
      <c r="DU350" s="76"/>
      <c r="DV350" s="76"/>
      <c r="DW350" s="76"/>
      <c r="DX350" s="76"/>
      <c r="DY350" s="76"/>
      <c r="DZ350" s="76"/>
      <c r="EA350" s="76"/>
      <c r="EB350" s="76"/>
      <c r="EC350" s="76"/>
      <c r="ED350" s="76"/>
      <c r="EE350" s="76"/>
      <c r="EF350" s="76"/>
      <c r="EG350" s="76"/>
      <c r="EH350" s="76"/>
      <c r="EI350" s="76"/>
      <c r="EJ350" s="76"/>
      <c r="EK350" s="76"/>
      <c r="EL350" s="76"/>
      <c r="EM350" s="76"/>
      <c r="EN350" s="76"/>
      <c r="EO350" s="76"/>
      <c r="EP350" s="76"/>
      <c r="EQ350" s="76"/>
      <c r="ER350" s="76"/>
      <c r="ES350" s="76"/>
      <c r="ET350" s="76"/>
      <c r="EU350" s="76"/>
      <c r="EV350" s="76"/>
      <c r="EW350" s="76"/>
      <c r="EX350" s="76"/>
    </row>
    <row r="351" spans="1:154" hidden="1" x14ac:dyDescent="0.2">
      <c r="A351" s="36"/>
      <c r="B351" s="37"/>
      <c r="C351" s="37"/>
      <c r="D351" s="37"/>
      <c r="E351" s="37"/>
      <c r="F351" s="37"/>
      <c r="G351" s="50" t="s">
        <v>191</v>
      </c>
      <c r="H351" s="192">
        <f>+H352+H353+H354+H355</f>
        <v>0</v>
      </c>
      <c r="I351" s="63">
        <f>+I352+I353+I354+I355</f>
        <v>0</v>
      </c>
      <c r="J351" s="66">
        <f t="shared" si="126"/>
        <v>0</v>
      </c>
      <c r="K351" s="64"/>
      <c r="L351" s="63">
        <f>+L352+L353+L354+L355</f>
        <v>0</v>
      </c>
      <c r="M351" s="58">
        <f>+M352+M353+M354+M355</f>
        <v>0</v>
      </c>
      <c r="N351" s="192">
        <f>+N352+N353+N354+N355</f>
        <v>0</v>
      </c>
      <c r="O351" s="63">
        <f>+O352+O353+O354+O355</f>
        <v>0</v>
      </c>
      <c r="P351" s="65">
        <f t="shared" si="114"/>
        <v>0</v>
      </c>
      <c r="Q351" s="39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</row>
    <row r="352" spans="1:154" hidden="1" x14ac:dyDescent="0.2">
      <c r="A352" s="46"/>
      <c r="B352" s="47"/>
      <c r="C352" s="47"/>
      <c r="D352" s="47"/>
      <c r="E352" s="47"/>
      <c r="F352" s="47"/>
      <c r="G352" s="51" t="s">
        <v>192</v>
      </c>
      <c r="H352" s="193"/>
      <c r="I352" s="66"/>
      <c r="J352" s="66">
        <f t="shared" si="126"/>
        <v>0</v>
      </c>
      <c r="K352" s="64"/>
      <c r="L352" s="66"/>
      <c r="M352" s="48"/>
      <c r="N352" s="193"/>
      <c r="O352" s="67">
        <f t="shared" si="131"/>
        <v>0</v>
      </c>
      <c r="P352" s="67">
        <f t="shared" si="114"/>
        <v>0</v>
      </c>
      <c r="Q352" s="39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</row>
    <row r="353" spans="1:154" hidden="1" x14ac:dyDescent="0.2">
      <c r="A353" s="46"/>
      <c r="B353" s="47"/>
      <c r="C353" s="47"/>
      <c r="D353" s="47"/>
      <c r="E353" s="47"/>
      <c r="F353" s="47"/>
      <c r="G353" s="51" t="s">
        <v>193</v>
      </c>
      <c r="H353" s="193"/>
      <c r="I353" s="66"/>
      <c r="J353" s="66">
        <f t="shared" si="126"/>
        <v>0</v>
      </c>
      <c r="K353" s="64"/>
      <c r="L353" s="66"/>
      <c r="M353" s="48"/>
      <c r="N353" s="193"/>
      <c r="O353" s="67">
        <f t="shared" si="131"/>
        <v>0</v>
      </c>
      <c r="P353" s="67">
        <f t="shared" si="114"/>
        <v>0</v>
      </c>
      <c r="Q353" s="39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</row>
    <row r="354" spans="1:154" hidden="1" x14ac:dyDescent="0.2">
      <c r="A354" s="46"/>
      <c r="B354" s="47"/>
      <c r="C354" s="47"/>
      <c r="D354" s="47"/>
      <c r="E354" s="47"/>
      <c r="F354" s="47"/>
      <c r="G354" s="51" t="s">
        <v>194</v>
      </c>
      <c r="H354" s="193"/>
      <c r="I354" s="66"/>
      <c r="J354" s="66">
        <f t="shared" si="126"/>
        <v>0</v>
      </c>
      <c r="K354" s="64"/>
      <c r="L354" s="66"/>
      <c r="M354" s="48"/>
      <c r="N354" s="193"/>
      <c r="O354" s="67">
        <f t="shared" si="131"/>
        <v>0</v>
      </c>
      <c r="P354" s="67">
        <f t="shared" si="114"/>
        <v>0</v>
      </c>
      <c r="Q354" s="39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</row>
    <row r="355" spans="1:154" hidden="1" x14ac:dyDescent="0.2">
      <c r="A355" s="46"/>
      <c r="B355" s="47"/>
      <c r="C355" s="47"/>
      <c r="D355" s="47"/>
      <c r="E355" s="47"/>
      <c r="F355" s="47"/>
      <c r="G355" s="51" t="s">
        <v>195</v>
      </c>
      <c r="H355" s="193"/>
      <c r="I355" s="66"/>
      <c r="J355" s="66">
        <f t="shared" si="126"/>
        <v>0</v>
      </c>
      <c r="K355" s="64"/>
      <c r="L355" s="66"/>
      <c r="M355" s="48"/>
      <c r="N355" s="193"/>
      <c r="O355" s="67">
        <f t="shared" si="131"/>
        <v>0</v>
      </c>
      <c r="P355" s="67">
        <f t="shared" si="114"/>
        <v>0</v>
      </c>
      <c r="Q355" s="39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</row>
    <row r="356" spans="1:154" x14ac:dyDescent="0.2">
      <c r="A356" s="36"/>
      <c r="B356" s="37"/>
      <c r="C356" s="37"/>
      <c r="D356" s="37"/>
      <c r="E356" s="37" t="s">
        <v>31</v>
      </c>
      <c r="F356" s="37"/>
      <c r="G356" s="50" t="s">
        <v>101</v>
      </c>
      <c r="H356" s="197">
        <f>H357</f>
        <v>0</v>
      </c>
      <c r="I356" s="95">
        <f>I357</f>
        <v>0</v>
      </c>
      <c r="J356" s="66">
        <f t="shared" si="126"/>
        <v>0</v>
      </c>
      <c r="K356" s="64" t="e">
        <f t="shared" si="119"/>
        <v>#DIV/0!</v>
      </c>
      <c r="L356" s="95">
        <f>L357</f>
        <v>0</v>
      </c>
      <c r="M356" s="58">
        <f>M357</f>
        <v>0</v>
      </c>
      <c r="N356" s="197">
        <f>N357</f>
        <v>0</v>
      </c>
      <c r="O356" s="58">
        <f>O357</f>
        <v>0</v>
      </c>
      <c r="P356" s="58">
        <f t="shared" si="114"/>
        <v>0</v>
      </c>
      <c r="Q356" s="39" t="e">
        <f t="shared" si="115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</row>
    <row r="357" spans="1:154" x14ac:dyDescent="0.2">
      <c r="A357" s="46"/>
      <c r="B357" s="47"/>
      <c r="C357" s="47"/>
      <c r="D357" s="47"/>
      <c r="E357" s="47"/>
      <c r="F357" s="47" t="s">
        <v>33</v>
      </c>
      <c r="G357" s="51" t="s">
        <v>196</v>
      </c>
      <c r="H357" s="193">
        <f>H358</f>
        <v>0</v>
      </c>
      <c r="I357" s="66">
        <f>I358</f>
        <v>0</v>
      </c>
      <c r="J357" s="66">
        <f t="shared" si="126"/>
        <v>0</v>
      </c>
      <c r="K357" s="64" t="e">
        <f t="shared" si="119"/>
        <v>#DIV/0!</v>
      </c>
      <c r="L357" s="66">
        <f>L358</f>
        <v>0</v>
      </c>
      <c r="M357" s="66">
        <f>M358</f>
        <v>0</v>
      </c>
      <c r="N357" s="193">
        <f>N358</f>
        <v>0</v>
      </c>
      <c r="O357" s="66">
        <f t="shared" ref="O357" si="132">O358</f>
        <v>0</v>
      </c>
      <c r="P357" s="66">
        <f t="shared" si="114"/>
        <v>0</v>
      </c>
      <c r="Q357" s="39" t="e">
        <f t="shared" si="115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</row>
    <row r="358" spans="1:154" x14ac:dyDescent="0.2">
      <c r="A358" s="46"/>
      <c r="B358" s="47"/>
      <c r="C358" s="96"/>
      <c r="D358" s="47"/>
      <c r="E358" s="47"/>
      <c r="F358" s="78"/>
      <c r="G358" s="51" t="s">
        <v>197</v>
      </c>
      <c r="H358" s="193"/>
      <c r="I358" s="66"/>
      <c r="J358" s="66">
        <f t="shared" si="126"/>
        <v>0</v>
      </c>
      <c r="K358" s="64"/>
      <c r="L358" s="66"/>
      <c r="M358" s="48"/>
      <c r="N358" s="193"/>
      <c r="O358" s="67">
        <f t="shared" ref="O358" si="133">M358+N358</f>
        <v>0</v>
      </c>
      <c r="P358" s="67">
        <f t="shared" si="114"/>
        <v>0</v>
      </c>
      <c r="Q358" s="39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</row>
    <row r="359" spans="1:154" x14ac:dyDescent="0.2">
      <c r="A359" s="46"/>
      <c r="B359" s="47"/>
      <c r="C359" s="47"/>
      <c r="D359" s="37">
        <v>59</v>
      </c>
      <c r="E359" s="47"/>
      <c r="F359" s="47"/>
      <c r="G359" s="62" t="s">
        <v>81</v>
      </c>
      <c r="H359" s="193">
        <f>+H360+H361</f>
        <v>0</v>
      </c>
      <c r="I359" s="66">
        <f>+I360+I361</f>
        <v>0</v>
      </c>
      <c r="J359" s="66">
        <f t="shared" si="126"/>
        <v>0</v>
      </c>
      <c r="K359" s="64" t="e">
        <f t="shared" si="119"/>
        <v>#DIV/0!</v>
      </c>
      <c r="L359" s="66">
        <f>+L360+L361</f>
        <v>0</v>
      </c>
      <c r="M359" s="66">
        <f>+M360+M361</f>
        <v>0</v>
      </c>
      <c r="N359" s="193">
        <f>+N360+N361</f>
        <v>0</v>
      </c>
      <c r="O359" s="67">
        <f>+O360+O361</f>
        <v>0</v>
      </c>
      <c r="P359" s="67">
        <f t="shared" ref="P359:P430" si="134">L359-O359</f>
        <v>0</v>
      </c>
      <c r="Q359" s="39" t="e">
        <f t="shared" si="115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</row>
    <row r="360" spans="1:154" x14ac:dyDescent="0.2">
      <c r="A360" s="46"/>
      <c r="B360" s="47"/>
      <c r="C360" s="47"/>
      <c r="D360" s="47"/>
      <c r="E360" s="47">
        <v>17</v>
      </c>
      <c r="F360" s="47"/>
      <c r="G360" s="51" t="s">
        <v>198</v>
      </c>
      <c r="H360" s="193"/>
      <c r="I360" s="66"/>
      <c r="J360" s="66">
        <f t="shared" si="126"/>
        <v>0</v>
      </c>
      <c r="K360" s="64" t="e">
        <f t="shared" si="119"/>
        <v>#DIV/0!</v>
      </c>
      <c r="L360" s="66"/>
      <c r="M360" s="48"/>
      <c r="N360" s="193"/>
      <c r="O360" s="67">
        <f t="shared" ref="O360:O361" si="135">M360+N360</f>
        <v>0</v>
      </c>
      <c r="P360" s="67">
        <f t="shared" si="134"/>
        <v>0</v>
      </c>
      <c r="Q360" s="39" t="e">
        <f t="shared" ref="Q360:Q417" si="136">ROUND(O360/L360*100,2)</f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</row>
    <row r="361" spans="1:154" x14ac:dyDescent="0.2">
      <c r="A361" s="46"/>
      <c r="B361" s="47"/>
      <c r="C361" s="47"/>
      <c r="D361" s="47"/>
      <c r="E361" s="144">
        <v>40</v>
      </c>
      <c r="F361" s="144"/>
      <c r="G361" s="145" t="s">
        <v>266</v>
      </c>
      <c r="H361" s="193"/>
      <c r="I361" s="66"/>
      <c r="J361" s="66">
        <f t="shared" si="126"/>
        <v>0</v>
      </c>
      <c r="K361" s="64" t="e">
        <f t="shared" si="119"/>
        <v>#DIV/0!</v>
      </c>
      <c r="L361" s="66"/>
      <c r="M361" s="48"/>
      <c r="N361" s="193"/>
      <c r="O361" s="67">
        <f t="shared" si="135"/>
        <v>0</v>
      </c>
      <c r="P361" s="67">
        <f t="shared" si="134"/>
        <v>0</v>
      </c>
      <c r="Q361" s="39" t="e">
        <f t="shared" si="136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</row>
    <row r="362" spans="1:154" x14ac:dyDescent="0.2">
      <c r="A362" s="36"/>
      <c r="B362" s="37"/>
      <c r="C362" s="37"/>
      <c r="D362" s="37" t="s">
        <v>106</v>
      </c>
      <c r="E362" s="37"/>
      <c r="F362" s="37"/>
      <c r="G362" s="62" t="s">
        <v>84</v>
      </c>
      <c r="H362" s="192">
        <f>H363</f>
        <v>0</v>
      </c>
      <c r="I362" s="63">
        <f>I363</f>
        <v>0</v>
      </c>
      <c r="J362" s="66">
        <f t="shared" si="126"/>
        <v>0</v>
      </c>
      <c r="K362" s="64" t="e">
        <f t="shared" si="119"/>
        <v>#DIV/0!</v>
      </c>
      <c r="L362" s="63">
        <f>L363</f>
        <v>0</v>
      </c>
      <c r="M362" s="58">
        <f>M363</f>
        <v>0</v>
      </c>
      <c r="N362" s="192">
        <f>N363</f>
        <v>0</v>
      </c>
      <c r="O362" s="65">
        <f>O363</f>
        <v>0</v>
      </c>
      <c r="P362" s="65">
        <f t="shared" si="134"/>
        <v>0</v>
      </c>
      <c r="Q362" s="39" t="e">
        <f t="shared" si="136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</row>
    <row r="363" spans="1:154" x14ac:dyDescent="0.2">
      <c r="A363" s="36"/>
      <c r="B363" s="37"/>
      <c r="C363" s="37"/>
      <c r="D363" s="37">
        <v>71</v>
      </c>
      <c r="E363" s="37"/>
      <c r="F363" s="37"/>
      <c r="G363" s="62" t="s">
        <v>348</v>
      </c>
      <c r="H363" s="192">
        <f>H364+H369</f>
        <v>0</v>
      </c>
      <c r="I363" s="63">
        <f>I364+I369</f>
        <v>0</v>
      </c>
      <c r="J363" s="66">
        <f t="shared" si="126"/>
        <v>0</v>
      </c>
      <c r="K363" s="64" t="e">
        <f t="shared" si="119"/>
        <v>#DIV/0!</v>
      </c>
      <c r="L363" s="63">
        <f>L364+L369</f>
        <v>0</v>
      </c>
      <c r="M363" s="58">
        <f>M364+M369</f>
        <v>0</v>
      </c>
      <c r="N363" s="192">
        <f>N364+N369</f>
        <v>0</v>
      </c>
      <c r="O363" s="65">
        <f>O364+O369</f>
        <v>0</v>
      </c>
      <c r="P363" s="65">
        <f t="shared" si="134"/>
        <v>0</v>
      </c>
      <c r="Q363" s="39" t="e">
        <f t="shared" si="136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</row>
    <row r="364" spans="1:154" x14ac:dyDescent="0.2">
      <c r="A364" s="36"/>
      <c r="B364" s="37"/>
      <c r="C364" s="37"/>
      <c r="D364" s="37"/>
      <c r="E364" s="37" t="s">
        <v>33</v>
      </c>
      <c r="F364" s="37"/>
      <c r="G364" s="50" t="s">
        <v>368</v>
      </c>
      <c r="H364" s="192">
        <f>H365+H366+H367+H368</f>
        <v>0</v>
      </c>
      <c r="I364" s="63">
        <f>I365+I366+I367+I368</f>
        <v>0</v>
      </c>
      <c r="J364" s="66">
        <f t="shared" si="126"/>
        <v>0</v>
      </c>
      <c r="K364" s="64" t="e">
        <f t="shared" si="119"/>
        <v>#DIV/0!</v>
      </c>
      <c r="L364" s="63">
        <f>L365+L366+L367+L368</f>
        <v>0</v>
      </c>
      <c r="M364" s="58">
        <f>M365+M366+M367+M368</f>
        <v>0</v>
      </c>
      <c r="N364" s="192">
        <f>N365+N366+N367+N368</f>
        <v>0</v>
      </c>
      <c r="O364" s="65">
        <f>O365+O366+O367+O368</f>
        <v>0</v>
      </c>
      <c r="P364" s="65">
        <f t="shared" si="134"/>
        <v>0</v>
      </c>
      <c r="Q364" s="39" t="e">
        <f t="shared" si="136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</row>
    <row r="365" spans="1:154" x14ac:dyDescent="0.2">
      <c r="A365" s="46"/>
      <c r="B365" s="47"/>
      <c r="C365" s="47"/>
      <c r="D365" s="47"/>
      <c r="E365" s="47"/>
      <c r="F365" s="47" t="s">
        <v>33</v>
      </c>
      <c r="G365" s="51" t="s">
        <v>331</v>
      </c>
      <c r="H365" s="193"/>
      <c r="I365" s="66"/>
      <c r="J365" s="66">
        <f t="shared" si="126"/>
        <v>0</v>
      </c>
      <c r="K365" s="64" t="e">
        <f t="shared" si="119"/>
        <v>#DIV/0!</v>
      </c>
      <c r="L365" s="66"/>
      <c r="M365" s="48"/>
      <c r="N365" s="193"/>
      <c r="O365" s="67">
        <f t="shared" ref="O365:O369" si="137">M365+N365</f>
        <v>0</v>
      </c>
      <c r="P365" s="67">
        <f t="shared" si="134"/>
        <v>0</v>
      </c>
      <c r="Q365" s="39" t="e">
        <f t="shared" si="136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</row>
    <row r="366" spans="1:154" x14ac:dyDescent="0.2">
      <c r="A366" s="46"/>
      <c r="B366" s="47"/>
      <c r="C366" s="47"/>
      <c r="D366" s="47"/>
      <c r="E366" s="47"/>
      <c r="F366" s="47" t="s">
        <v>31</v>
      </c>
      <c r="G366" s="51" t="s">
        <v>332</v>
      </c>
      <c r="H366" s="193"/>
      <c r="I366" s="66"/>
      <c r="J366" s="66">
        <f t="shared" si="126"/>
        <v>0</v>
      </c>
      <c r="K366" s="64" t="e">
        <f t="shared" ref="K366:K382" si="138">ROUND(I366/H366*100,2)</f>
        <v>#DIV/0!</v>
      </c>
      <c r="L366" s="66"/>
      <c r="M366" s="48"/>
      <c r="N366" s="193"/>
      <c r="O366" s="67">
        <f t="shared" si="137"/>
        <v>0</v>
      </c>
      <c r="P366" s="67">
        <f t="shared" si="134"/>
        <v>0</v>
      </c>
      <c r="Q366" s="39" t="e">
        <f t="shared" si="136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</row>
    <row r="367" spans="1:154" x14ac:dyDescent="0.2">
      <c r="A367" s="46"/>
      <c r="B367" s="47"/>
      <c r="C367" s="47"/>
      <c r="D367" s="47"/>
      <c r="E367" s="47"/>
      <c r="F367" s="47" t="s">
        <v>44</v>
      </c>
      <c r="G367" s="51" t="s">
        <v>333</v>
      </c>
      <c r="H367" s="193"/>
      <c r="I367" s="66"/>
      <c r="J367" s="66">
        <f t="shared" si="126"/>
        <v>0</v>
      </c>
      <c r="K367" s="64" t="e">
        <f t="shared" si="138"/>
        <v>#DIV/0!</v>
      </c>
      <c r="L367" s="66"/>
      <c r="M367" s="48"/>
      <c r="N367" s="193"/>
      <c r="O367" s="67">
        <f t="shared" si="137"/>
        <v>0</v>
      </c>
      <c r="P367" s="67">
        <f t="shared" si="134"/>
        <v>0</v>
      </c>
      <c r="Q367" s="39" t="e">
        <f t="shared" si="136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</row>
    <row r="368" spans="1:154" x14ac:dyDescent="0.2">
      <c r="A368" s="46"/>
      <c r="B368" s="47"/>
      <c r="C368" s="47"/>
      <c r="D368" s="47"/>
      <c r="E368" s="47"/>
      <c r="F368" s="47" t="s">
        <v>91</v>
      </c>
      <c r="G368" s="51" t="s">
        <v>334</v>
      </c>
      <c r="H368" s="193"/>
      <c r="I368" s="66"/>
      <c r="J368" s="66">
        <f t="shared" si="126"/>
        <v>0</v>
      </c>
      <c r="K368" s="64" t="e">
        <f t="shared" si="138"/>
        <v>#DIV/0!</v>
      </c>
      <c r="L368" s="66"/>
      <c r="M368" s="48"/>
      <c r="N368" s="193"/>
      <c r="O368" s="67">
        <f t="shared" si="137"/>
        <v>0</v>
      </c>
      <c r="P368" s="67">
        <f t="shared" si="134"/>
        <v>0</v>
      </c>
      <c r="Q368" s="39" t="e">
        <f t="shared" si="136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</row>
    <row r="369" spans="1:154" x14ac:dyDescent="0.2">
      <c r="A369" s="46"/>
      <c r="B369" s="47"/>
      <c r="C369" s="47"/>
      <c r="D369" s="47"/>
      <c r="E369" s="47" t="s">
        <v>44</v>
      </c>
      <c r="F369" s="47"/>
      <c r="G369" s="51" t="s">
        <v>335</v>
      </c>
      <c r="H369" s="193"/>
      <c r="I369" s="66"/>
      <c r="J369" s="66">
        <f t="shared" si="126"/>
        <v>0</v>
      </c>
      <c r="K369" s="64" t="e">
        <f t="shared" si="138"/>
        <v>#DIV/0!</v>
      </c>
      <c r="L369" s="66"/>
      <c r="M369" s="48"/>
      <c r="N369" s="193"/>
      <c r="O369" s="67">
        <f t="shared" si="137"/>
        <v>0</v>
      </c>
      <c r="P369" s="67">
        <f t="shared" si="134"/>
        <v>0</v>
      </c>
      <c r="Q369" s="39" t="e">
        <f t="shared" si="136"/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</row>
    <row r="370" spans="1:154" hidden="1" x14ac:dyDescent="0.2">
      <c r="A370" s="36"/>
      <c r="B370" s="37"/>
      <c r="C370" s="37"/>
      <c r="D370" s="37">
        <v>79</v>
      </c>
      <c r="E370" s="37"/>
      <c r="F370" s="37"/>
      <c r="G370" s="62" t="s">
        <v>347</v>
      </c>
      <c r="H370" s="192">
        <f t="shared" ref="H370:I372" si="139">H371</f>
        <v>0</v>
      </c>
      <c r="I370" s="63">
        <f t="shared" si="139"/>
        <v>0</v>
      </c>
      <c r="J370" s="66">
        <f t="shared" si="126"/>
        <v>0</v>
      </c>
      <c r="K370" s="64" t="e">
        <f t="shared" si="138"/>
        <v>#DIV/0!</v>
      </c>
      <c r="L370" s="63">
        <f t="shared" ref="L370:N372" si="140">L371</f>
        <v>0</v>
      </c>
      <c r="M370" s="58">
        <f t="shared" si="140"/>
        <v>0</v>
      </c>
      <c r="N370" s="192">
        <f t="shared" si="140"/>
        <v>0</v>
      </c>
      <c r="O370" s="65">
        <f t="shared" ref="O370:O372" si="141">O371</f>
        <v>0</v>
      </c>
      <c r="P370" s="65">
        <f t="shared" si="134"/>
        <v>0</v>
      </c>
      <c r="Q370" s="39" t="e">
        <f t="shared" si="136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</row>
    <row r="371" spans="1:154" x14ac:dyDescent="0.2">
      <c r="A371" s="36"/>
      <c r="B371" s="37"/>
      <c r="C371" s="37"/>
      <c r="D371" s="37">
        <v>81</v>
      </c>
      <c r="E371" s="37"/>
      <c r="F371" s="37"/>
      <c r="G371" s="62" t="s">
        <v>346</v>
      </c>
      <c r="H371" s="192">
        <f t="shared" si="139"/>
        <v>0</v>
      </c>
      <c r="I371" s="63">
        <f t="shared" si="139"/>
        <v>0</v>
      </c>
      <c r="J371" s="66">
        <f t="shared" si="126"/>
        <v>0</v>
      </c>
      <c r="K371" s="64" t="e">
        <f t="shared" si="138"/>
        <v>#DIV/0!</v>
      </c>
      <c r="L371" s="63">
        <f t="shared" si="140"/>
        <v>0</v>
      </c>
      <c r="M371" s="58">
        <f t="shared" si="140"/>
        <v>0</v>
      </c>
      <c r="N371" s="192">
        <f t="shared" si="140"/>
        <v>0</v>
      </c>
      <c r="O371" s="65">
        <f t="shared" si="141"/>
        <v>0</v>
      </c>
      <c r="P371" s="65">
        <f t="shared" si="134"/>
        <v>0</v>
      </c>
      <c r="Q371" s="39" t="e">
        <f t="shared" si="136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</row>
    <row r="372" spans="1:154" x14ac:dyDescent="0.2">
      <c r="A372" s="36"/>
      <c r="B372" s="37"/>
      <c r="C372" s="37"/>
      <c r="D372" s="37"/>
      <c r="E372" s="37" t="s">
        <v>33</v>
      </c>
      <c r="F372" s="37"/>
      <c r="G372" s="50" t="s">
        <v>345</v>
      </c>
      <c r="H372" s="192">
        <f t="shared" si="139"/>
        <v>0</v>
      </c>
      <c r="I372" s="63">
        <f t="shared" si="139"/>
        <v>0</v>
      </c>
      <c r="J372" s="66">
        <f t="shared" si="126"/>
        <v>0</v>
      </c>
      <c r="K372" s="64" t="e">
        <f t="shared" si="138"/>
        <v>#DIV/0!</v>
      </c>
      <c r="L372" s="63">
        <f t="shared" si="140"/>
        <v>0</v>
      </c>
      <c r="M372" s="58">
        <f t="shared" si="140"/>
        <v>0</v>
      </c>
      <c r="N372" s="192">
        <f t="shared" si="140"/>
        <v>0</v>
      </c>
      <c r="O372" s="65">
        <f t="shared" si="141"/>
        <v>0</v>
      </c>
      <c r="P372" s="65">
        <f t="shared" si="134"/>
        <v>0</v>
      </c>
      <c r="Q372" s="39" t="e">
        <f t="shared" si="136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</row>
    <row r="373" spans="1:154" x14ac:dyDescent="0.2">
      <c r="A373" s="46"/>
      <c r="B373" s="47"/>
      <c r="C373" s="47"/>
      <c r="D373" s="47"/>
      <c r="E373" s="47"/>
      <c r="F373" s="47" t="s">
        <v>33</v>
      </c>
      <c r="G373" s="51" t="s">
        <v>344</v>
      </c>
      <c r="H373" s="193"/>
      <c r="I373" s="66"/>
      <c r="J373" s="66">
        <f t="shared" si="126"/>
        <v>0</v>
      </c>
      <c r="K373" s="64" t="e">
        <f t="shared" si="138"/>
        <v>#DIV/0!</v>
      </c>
      <c r="L373" s="66"/>
      <c r="M373" s="48"/>
      <c r="N373" s="193"/>
      <c r="O373" s="67">
        <f t="shared" ref="O373:O374" si="142">M373+N373</f>
        <v>0</v>
      </c>
      <c r="P373" s="67">
        <f t="shared" si="134"/>
        <v>0</v>
      </c>
      <c r="Q373" s="39" t="e">
        <f t="shared" si="136"/>
        <v>#DIV/0!</v>
      </c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</row>
    <row r="374" spans="1:154" x14ac:dyDescent="0.2">
      <c r="A374" s="79"/>
      <c r="B374" s="80"/>
      <c r="C374" s="80"/>
      <c r="D374" s="80">
        <v>85</v>
      </c>
      <c r="E374" s="80"/>
      <c r="F374" s="80"/>
      <c r="G374" s="81" t="s">
        <v>87</v>
      </c>
      <c r="H374" s="193"/>
      <c r="I374" s="126">
        <f>N374</f>
        <v>-48602</v>
      </c>
      <c r="J374" s="126">
        <f t="shared" si="126"/>
        <v>48602</v>
      </c>
      <c r="K374" s="127"/>
      <c r="L374" s="126"/>
      <c r="M374" s="128"/>
      <c r="N374" s="193">
        <v>-48602</v>
      </c>
      <c r="O374" s="129">
        <f t="shared" si="142"/>
        <v>-48602</v>
      </c>
      <c r="P374" s="129">
        <f t="shared" si="134"/>
        <v>48602</v>
      </c>
      <c r="Q374" s="130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</row>
    <row r="375" spans="1:154" x14ac:dyDescent="0.2">
      <c r="A375" s="46"/>
      <c r="B375" s="47"/>
      <c r="C375" s="47"/>
      <c r="D375" s="47"/>
      <c r="E375" s="47"/>
      <c r="F375" s="47"/>
      <c r="G375" s="51" t="s">
        <v>199</v>
      </c>
      <c r="H375" s="193"/>
      <c r="I375" s="66"/>
      <c r="J375" s="66">
        <f t="shared" si="126"/>
        <v>0</v>
      </c>
      <c r="K375" s="64"/>
      <c r="L375" s="66"/>
      <c r="M375" s="48"/>
      <c r="N375" s="193"/>
      <c r="O375" s="84"/>
      <c r="P375" s="84">
        <f t="shared" si="134"/>
        <v>0</v>
      </c>
      <c r="Q375" s="39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</row>
    <row r="376" spans="1:154" x14ac:dyDescent="0.2">
      <c r="A376" s="36" t="s">
        <v>167</v>
      </c>
      <c r="B376" s="37" t="s">
        <v>126</v>
      </c>
      <c r="C376" s="37"/>
      <c r="D376" s="37"/>
      <c r="E376" s="37"/>
      <c r="F376" s="37"/>
      <c r="G376" s="62" t="s">
        <v>200</v>
      </c>
      <c r="H376" s="192">
        <f>H334+H339</f>
        <v>1331300</v>
      </c>
      <c r="I376" s="63">
        <f>I334+I339</f>
        <v>1311882</v>
      </c>
      <c r="J376" s="66">
        <f>J334+J339</f>
        <v>19418</v>
      </c>
      <c r="K376" s="64">
        <f t="shared" si="138"/>
        <v>98.54</v>
      </c>
      <c r="L376" s="63">
        <f>L334+L339</f>
        <v>1331300</v>
      </c>
      <c r="M376" s="63">
        <f>M334+M339</f>
        <v>0</v>
      </c>
      <c r="N376" s="192">
        <f>N334+N339</f>
        <v>1311882</v>
      </c>
      <c r="O376" s="63">
        <f>O334+O339</f>
        <v>1311882</v>
      </c>
      <c r="P376" s="65">
        <f t="shared" si="134"/>
        <v>19418</v>
      </c>
      <c r="Q376" s="39">
        <f t="shared" ref="Q376:Q382" si="143">ROUND(O376/N376*100,2)</f>
        <v>100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</row>
    <row r="377" spans="1:154" x14ac:dyDescent="0.2">
      <c r="A377" s="36"/>
      <c r="B377" s="37">
        <v>15</v>
      </c>
      <c r="C377" s="37"/>
      <c r="D377" s="37"/>
      <c r="E377" s="37"/>
      <c r="F377" s="37"/>
      <c r="G377" s="62" t="s">
        <v>201</v>
      </c>
      <c r="H377" s="192">
        <f>H378</f>
        <v>0</v>
      </c>
      <c r="I377" s="63">
        <f>I378</f>
        <v>0</v>
      </c>
      <c r="J377" s="66">
        <f t="shared" si="126"/>
        <v>0</v>
      </c>
      <c r="K377" s="64" t="e">
        <f t="shared" si="138"/>
        <v>#DIV/0!</v>
      </c>
      <c r="L377" s="63">
        <f>L378</f>
        <v>0</v>
      </c>
      <c r="M377" s="63">
        <f>M378</f>
        <v>0</v>
      </c>
      <c r="N377" s="192">
        <f>N378</f>
        <v>0</v>
      </c>
      <c r="O377" s="63">
        <f>O378</f>
        <v>0</v>
      </c>
      <c r="P377" s="65">
        <f t="shared" si="134"/>
        <v>0</v>
      </c>
      <c r="Q377" s="39" t="e">
        <f t="shared" si="143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</row>
    <row r="378" spans="1:154" x14ac:dyDescent="0.2">
      <c r="A378" s="36"/>
      <c r="B378" s="37"/>
      <c r="C378" s="37" t="s">
        <v>49</v>
      </c>
      <c r="D378" s="37"/>
      <c r="E378" s="37"/>
      <c r="F378" s="37"/>
      <c r="G378" s="62" t="s">
        <v>202</v>
      </c>
      <c r="H378" s="192">
        <f>H357</f>
        <v>0</v>
      </c>
      <c r="I378" s="63">
        <f>I357</f>
        <v>0</v>
      </c>
      <c r="J378" s="66">
        <f t="shared" si="126"/>
        <v>0</v>
      </c>
      <c r="K378" s="64" t="e">
        <f t="shared" si="138"/>
        <v>#DIV/0!</v>
      </c>
      <c r="L378" s="63">
        <f>L357</f>
        <v>0</v>
      </c>
      <c r="M378" s="63">
        <f>M357</f>
        <v>0</v>
      </c>
      <c r="N378" s="192">
        <f>N357</f>
        <v>0</v>
      </c>
      <c r="O378" s="63">
        <f>O357</f>
        <v>0</v>
      </c>
      <c r="P378" s="65">
        <f t="shared" si="134"/>
        <v>0</v>
      </c>
      <c r="Q378" s="39" t="e">
        <f t="shared" si="143"/>
        <v>#DIV/0!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</row>
    <row r="379" spans="1:154" x14ac:dyDescent="0.2">
      <c r="A379" s="36"/>
      <c r="B379" s="37" t="s">
        <v>49</v>
      </c>
      <c r="C379" s="37"/>
      <c r="D379" s="37"/>
      <c r="E379" s="37"/>
      <c r="F379" s="37"/>
      <c r="G379" s="62" t="s">
        <v>203</v>
      </c>
      <c r="H379" s="192">
        <f>H380+H381</f>
        <v>491600</v>
      </c>
      <c r="I379" s="63">
        <f>I380+I381</f>
        <v>421951.08999999985</v>
      </c>
      <c r="J379" s="66">
        <f t="shared" si="126"/>
        <v>69648.910000000149</v>
      </c>
      <c r="K379" s="64">
        <f t="shared" si="138"/>
        <v>85.83</v>
      </c>
      <c r="L379" s="63">
        <f>L380+L381</f>
        <v>491600</v>
      </c>
      <c r="M379" s="63">
        <f>M380+M381</f>
        <v>0</v>
      </c>
      <c r="N379" s="192">
        <f>N380+N381</f>
        <v>421951.08999999985</v>
      </c>
      <c r="O379" s="63">
        <f>O380+O381</f>
        <v>421951.08999999985</v>
      </c>
      <c r="P379" s="65">
        <f t="shared" si="134"/>
        <v>69648.910000000149</v>
      </c>
      <c r="Q379" s="39">
        <f t="shared" si="143"/>
        <v>100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</row>
    <row r="380" spans="1:154" x14ac:dyDescent="0.2">
      <c r="A380" s="36"/>
      <c r="B380" s="37"/>
      <c r="C380" s="37" t="s">
        <v>31</v>
      </c>
      <c r="D380" s="37"/>
      <c r="E380" s="37"/>
      <c r="F380" s="37"/>
      <c r="G380" s="62" t="s">
        <v>132</v>
      </c>
      <c r="H380" s="192">
        <f>+H327</f>
        <v>8000</v>
      </c>
      <c r="I380" s="63">
        <f>+I327</f>
        <v>8000</v>
      </c>
      <c r="J380" s="66">
        <f t="shared" si="126"/>
        <v>0</v>
      </c>
      <c r="K380" s="64">
        <f t="shared" si="138"/>
        <v>100</v>
      </c>
      <c r="L380" s="63">
        <f>+L327</f>
        <v>8000</v>
      </c>
      <c r="M380" s="63">
        <f>+M327</f>
        <v>0</v>
      </c>
      <c r="N380" s="192">
        <f>+N327</f>
        <v>8000</v>
      </c>
      <c r="O380" s="63">
        <f>+O327</f>
        <v>8000</v>
      </c>
      <c r="P380" s="65">
        <f t="shared" si="134"/>
        <v>0</v>
      </c>
      <c r="Q380" s="39">
        <f t="shared" si="143"/>
        <v>100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</row>
    <row r="381" spans="1:154" x14ac:dyDescent="0.2">
      <c r="A381" s="36"/>
      <c r="B381" s="37"/>
      <c r="C381" s="37" t="s">
        <v>44</v>
      </c>
      <c r="D381" s="37"/>
      <c r="E381" s="37"/>
      <c r="F381" s="37"/>
      <c r="G381" s="62" t="s">
        <v>204</v>
      </c>
      <c r="H381" s="192">
        <f>H262-H376-H377-H380</f>
        <v>483600</v>
      </c>
      <c r="I381" s="63">
        <f>I262-I376-I377-I380</f>
        <v>413951.08999999985</v>
      </c>
      <c r="J381" s="66">
        <f t="shared" si="126"/>
        <v>69648.910000000149</v>
      </c>
      <c r="K381" s="64">
        <f t="shared" si="138"/>
        <v>85.6</v>
      </c>
      <c r="L381" s="63">
        <f>L262-L376-L377-L380</f>
        <v>483600</v>
      </c>
      <c r="M381" s="63">
        <f>M262-M376-M377-M380</f>
        <v>0</v>
      </c>
      <c r="N381" s="192">
        <f>N262-N376-N377-N380</f>
        <v>413951.08999999985</v>
      </c>
      <c r="O381" s="63">
        <f>O262-O376-O377-O380</f>
        <v>413951.08999999985</v>
      </c>
      <c r="P381" s="65">
        <f t="shared" si="134"/>
        <v>69648.910000000149</v>
      </c>
      <c r="Q381" s="39">
        <f t="shared" si="143"/>
        <v>100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</row>
    <row r="382" spans="1:154" x14ac:dyDescent="0.2">
      <c r="A382" s="36" t="s">
        <v>205</v>
      </c>
      <c r="B382" s="37" t="s">
        <v>104</v>
      </c>
      <c r="C382" s="37"/>
      <c r="D382" s="37"/>
      <c r="E382" s="37"/>
      <c r="F382" s="37"/>
      <c r="G382" s="62" t="s">
        <v>206</v>
      </c>
      <c r="H382" s="192">
        <f>H384</f>
        <v>753000</v>
      </c>
      <c r="I382" s="63">
        <f>I384</f>
        <v>737102.34000000008</v>
      </c>
      <c r="J382" s="66">
        <f t="shared" si="126"/>
        <v>15897.659999999916</v>
      </c>
      <c r="K382" s="64">
        <f t="shared" si="138"/>
        <v>97.89</v>
      </c>
      <c r="L382" s="63">
        <f>L384</f>
        <v>753000</v>
      </c>
      <c r="M382" s="63">
        <f>M384</f>
        <v>0</v>
      </c>
      <c r="N382" s="192">
        <f>N384</f>
        <v>737102.34000000008</v>
      </c>
      <c r="O382" s="63">
        <f>O384</f>
        <v>737102.34000000008</v>
      </c>
      <c r="P382" s="65">
        <f t="shared" si="134"/>
        <v>15897.659999999916</v>
      </c>
      <c r="Q382" s="39">
        <f t="shared" si="143"/>
        <v>100</v>
      </c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</row>
    <row r="383" spans="1:154" ht="33" hidden="1" x14ac:dyDescent="0.2">
      <c r="A383" s="36"/>
      <c r="B383" s="37"/>
      <c r="C383" s="37"/>
      <c r="D383" s="37" t="s">
        <v>82</v>
      </c>
      <c r="E383" s="37"/>
      <c r="F383" s="37"/>
      <c r="G383" s="62" t="s">
        <v>207</v>
      </c>
      <c r="H383" s="192">
        <f>H442</f>
        <v>0</v>
      </c>
      <c r="I383" s="63">
        <f>I442</f>
        <v>0</v>
      </c>
      <c r="J383" s="66">
        <f t="shared" si="126"/>
        <v>0</v>
      </c>
      <c r="K383" s="95"/>
      <c r="L383" s="63">
        <f>L442</f>
        <v>0</v>
      </c>
      <c r="M383" s="82">
        <f>M442</f>
        <v>0</v>
      </c>
      <c r="N383" s="192">
        <f>N442</f>
        <v>0</v>
      </c>
      <c r="O383" s="65">
        <f>O442</f>
        <v>0</v>
      </c>
      <c r="P383" s="65">
        <f t="shared" si="134"/>
        <v>0</v>
      </c>
      <c r="Q383" s="39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</row>
    <row r="384" spans="1:154" s="45" customFormat="1" x14ac:dyDescent="0.25">
      <c r="A384" s="404" t="s">
        <v>208</v>
      </c>
      <c r="B384" s="405"/>
      <c r="C384" s="405"/>
      <c r="D384" s="405"/>
      <c r="E384" s="405"/>
      <c r="F384" s="405"/>
      <c r="G384" s="52" t="s">
        <v>209</v>
      </c>
      <c r="H384" s="192">
        <f>+H385+H445</f>
        <v>753000</v>
      </c>
      <c r="I384" s="131">
        <f>+I385+I445</f>
        <v>737102.34000000008</v>
      </c>
      <c r="J384" s="131">
        <f>+J385</f>
        <v>15359.319999999949</v>
      </c>
      <c r="K384" s="136">
        <f t="shared" ref="K384:K417" si="144">ROUND(I384/H384*100,2)</f>
        <v>97.89</v>
      </c>
      <c r="L384" s="131">
        <f>+L385+L445</f>
        <v>753000</v>
      </c>
      <c r="M384" s="133">
        <f>+M385+M445</f>
        <v>0</v>
      </c>
      <c r="N384" s="192">
        <f>+N385+N445</f>
        <v>737102.34000000008</v>
      </c>
      <c r="O384" s="134">
        <f>+O385+O445</f>
        <v>737102.34000000008</v>
      </c>
      <c r="P384" s="134">
        <f t="shared" si="134"/>
        <v>15897.659999999916</v>
      </c>
      <c r="Q384" s="135">
        <f t="shared" si="136"/>
        <v>97.89</v>
      </c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  <c r="AO384" s="83"/>
      <c r="AP384" s="83"/>
      <c r="AQ384" s="83"/>
      <c r="AR384" s="83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44"/>
      <c r="CE384" s="44"/>
      <c r="CF384" s="44"/>
      <c r="CG384" s="44"/>
      <c r="CH384" s="44"/>
      <c r="CI384" s="44"/>
      <c r="CJ384" s="44"/>
      <c r="CK384" s="44"/>
      <c r="CL384" s="44"/>
      <c r="CM384" s="44"/>
      <c r="CN384" s="44"/>
      <c r="CO384" s="44"/>
      <c r="CP384" s="44"/>
      <c r="CQ384" s="44"/>
      <c r="CR384" s="44"/>
      <c r="CS384" s="44"/>
      <c r="CT384" s="44"/>
      <c r="CU384" s="44"/>
      <c r="CV384" s="44"/>
      <c r="CW384" s="44"/>
      <c r="CX384" s="44"/>
      <c r="CY384" s="44"/>
      <c r="CZ384" s="44"/>
      <c r="DA384" s="44"/>
      <c r="DB384" s="44"/>
      <c r="DC384" s="44"/>
      <c r="DD384" s="44"/>
      <c r="DE384" s="44"/>
      <c r="DF384" s="44"/>
      <c r="DG384" s="44"/>
      <c r="DH384" s="44"/>
      <c r="DI384" s="44"/>
      <c r="DJ384" s="44"/>
      <c r="DK384" s="44"/>
      <c r="DL384" s="44"/>
      <c r="DM384" s="44"/>
      <c r="DN384" s="44"/>
      <c r="DO384" s="44"/>
      <c r="DP384" s="44"/>
      <c r="DQ384" s="44"/>
      <c r="DR384" s="44"/>
      <c r="DS384" s="44"/>
      <c r="DT384" s="44"/>
      <c r="DU384" s="44"/>
      <c r="DV384" s="44"/>
      <c r="DW384" s="44"/>
      <c r="DX384" s="44"/>
      <c r="DY384" s="44"/>
      <c r="DZ384" s="44"/>
      <c r="EA384" s="44"/>
      <c r="EB384" s="44"/>
      <c r="EC384" s="44"/>
      <c r="ED384" s="44"/>
      <c r="EE384" s="44"/>
      <c r="EF384" s="44"/>
      <c r="EG384" s="44"/>
      <c r="EH384" s="44"/>
      <c r="EI384" s="44"/>
      <c r="EJ384" s="44"/>
      <c r="EK384" s="44"/>
      <c r="EL384" s="44"/>
      <c r="EM384" s="44"/>
      <c r="EN384" s="44"/>
      <c r="EO384" s="44"/>
      <c r="EP384" s="44"/>
      <c r="EQ384" s="44"/>
      <c r="ER384" s="44"/>
      <c r="ES384" s="44"/>
      <c r="ET384" s="44"/>
      <c r="EU384" s="44"/>
      <c r="EV384" s="44"/>
      <c r="EW384" s="44"/>
      <c r="EX384" s="44"/>
    </row>
    <row r="385" spans="1:154" x14ac:dyDescent="0.2">
      <c r="A385" s="36"/>
      <c r="B385" s="37"/>
      <c r="C385" s="37"/>
      <c r="D385" s="37" t="s">
        <v>33</v>
      </c>
      <c r="E385" s="37"/>
      <c r="F385" s="37"/>
      <c r="G385" s="62" t="s">
        <v>63</v>
      </c>
      <c r="H385" s="192">
        <f>H386+H389+H392+H395+H401+H415</f>
        <v>753000</v>
      </c>
      <c r="I385" s="63">
        <f>I386+I389+I392+I395+I401+I415</f>
        <v>737640.68</v>
      </c>
      <c r="J385" s="63">
        <f>J386+J389+J392+J395+J401+J415</f>
        <v>15359.319999999949</v>
      </c>
      <c r="K385" s="95">
        <f t="shared" si="144"/>
        <v>97.96</v>
      </c>
      <c r="L385" s="63">
        <f>L386+L389+L392+L395+L401+L415</f>
        <v>753000</v>
      </c>
      <c r="M385" s="58">
        <f>M386+M389+M392+M395+M401+M415</f>
        <v>0</v>
      </c>
      <c r="N385" s="192">
        <f>N386+N389+N392+N395+N401+N415</f>
        <v>737640.68</v>
      </c>
      <c r="O385" s="65">
        <f>O386+O389+O392+O395+O401+O415</f>
        <v>737640.68</v>
      </c>
      <c r="P385" s="65">
        <f t="shared" si="134"/>
        <v>15359.319999999949</v>
      </c>
      <c r="Q385" s="39">
        <f t="shared" si="136"/>
        <v>97.96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</row>
    <row r="386" spans="1:154" x14ac:dyDescent="0.2">
      <c r="A386" s="36"/>
      <c r="B386" s="37"/>
      <c r="C386" s="37"/>
      <c r="D386" s="37" t="s">
        <v>90</v>
      </c>
      <c r="E386" s="37"/>
      <c r="F386" s="37"/>
      <c r="G386" s="62" t="s">
        <v>67</v>
      </c>
      <c r="H386" s="192">
        <f>H387</f>
        <v>0</v>
      </c>
      <c r="I386" s="63">
        <f>I387</f>
        <v>0</v>
      </c>
      <c r="J386" s="63">
        <f t="shared" ref="J386:J387" si="145">J387</f>
        <v>0</v>
      </c>
      <c r="K386" s="95" t="e">
        <f t="shared" si="144"/>
        <v>#DIV/0!</v>
      </c>
      <c r="L386" s="63">
        <f t="shared" ref="L386:N387" si="146">L387</f>
        <v>0</v>
      </c>
      <c r="M386" s="58">
        <f t="shared" si="146"/>
        <v>0</v>
      </c>
      <c r="N386" s="192">
        <f t="shared" si="146"/>
        <v>0</v>
      </c>
      <c r="O386" s="65">
        <f t="shared" ref="O386:O387" si="147">O387</f>
        <v>0</v>
      </c>
      <c r="P386" s="65">
        <f t="shared" si="134"/>
        <v>0</v>
      </c>
      <c r="Q386" s="39" t="e">
        <f t="shared" si="136"/>
        <v>#DIV/0!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</row>
    <row r="387" spans="1:154" x14ac:dyDescent="0.2">
      <c r="A387" s="36"/>
      <c r="B387" s="37"/>
      <c r="C387" s="37"/>
      <c r="D387" s="37"/>
      <c r="E387" s="37" t="s">
        <v>91</v>
      </c>
      <c r="F387" s="37"/>
      <c r="G387" s="50" t="s">
        <v>183</v>
      </c>
      <c r="H387" s="192">
        <f>H388</f>
        <v>0</v>
      </c>
      <c r="I387" s="63">
        <f>I388</f>
        <v>0</v>
      </c>
      <c r="J387" s="63">
        <f t="shared" si="145"/>
        <v>0</v>
      </c>
      <c r="K387" s="95" t="e">
        <f t="shared" si="144"/>
        <v>#DIV/0!</v>
      </c>
      <c r="L387" s="63">
        <f t="shared" si="146"/>
        <v>0</v>
      </c>
      <c r="M387" s="58">
        <f t="shared" si="146"/>
        <v>0</v>
      </c>
      <c r="N387" s="192">
        <f t="shared" si="146"/>
        <v>0</v>
      </c>
      <c r="O387" s="65">
        <f t="shared" si="147"/>
        <v>0</v>
      </c>
      <c r="P387" s="65">
        <f t="shared" si="134"/>
        <v>0</v>
      </c>
      <c r="Q387" s="39" t="e">
        <f t="shared" si="136"/>
        <v>#DIV/0!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</row>
    <row r="388" spans="1:154" ht="21.6" customHeight="1" x14ac:dyDescent="0.2">
      <c r="A388" s="46"/>
      <c r="B388" s="47"/>
      <c r="C388" s="47"/>
      <c r="D388" s="47"/>
      <c r="E388" s="47"/>
      <c r="F388" s="47" t="s">
        <v>91</v>
      </c>
      <c r="G388" s="51" t="s">
        <v>156</v>
      </c>
      <c r="H388" s="193"/>
      <c r="I388" s="66"/>
      <c r="J388" s="66">
        <f t="shared" ref="J388:J441" si="148">H388-I388</f>
        <v>0</v>
      </c>
      <c r="K388" s="95" t="e">
        <f t="shared" si="144"/>
        <v>#DIV/0!</v>
      </c>
      <c r="L388" s="66"/>
      <c r="M388" s="48"/>
      <c r="N388" s="193"/>
      <c r="O388" s="67">
        <f t="shared" ref="O388" si="149">M388+N388</f>
        <v>0</v>
      </c>
      <c r="P388" s="67">
        <f t="shared" si="134"/>
        <v>0</v>
      </c>
      <c r="Q388" s="39" t="e">
        <f t="shared" si="136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</row>
    <row r="389" spans="1:154" x14ac:dyDescent="0.2">
      <c r="A389" s="36"/>
      <c r="B389" s="37"/>
      <c r="C389" s="37"/>
      <c r="D389" s="37" t="s">
        <v>92</v>
      </c>
      <c r="E389" s="37"/>
      <c r="F389" s="37"/>
      <c r="G389" s="62" t="s">
        <v>71</v>
      </c>
      <c r="H389" s="192">
        <f>H390+H391</f>
        <v>0</v>
      </c>
      <c r="I389" s="63">
        <f>I390+I391</f>
        <v>0</v>
      </c>
      <c r="J389" s="66">
        <f t="shared" si="148"/>
        <v>0</v>
      </c>
      <c r="K389" s="95" t="e">
        <f t="shared" si="144"/>
        <v>#DIV/0!</v>
      </c>
      <c r="L389" s="63">
        <f>L390+L391</f>
        <v>0</v>
      </c>
      <c r="M389" s="58">
        <f>M390+M391</f>
        <v>0</v>
      </c>
      <c r="N389" s="192">
        <f>N390+N391</f>
        <v>0</v>
      </c>
      <c r="O389" s="65">
        <f>O390+O391</f>
        <v>0</v>
      </c>
      <c r="P389" s="65">
        <f t="shared" si="134"/>
        <v>0</v>
      </c>
      <c r="Q389" s="39" t="e">
        <f t="shared" si="136"/>
        <v>#DIV/0!</v>
      </c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</row>
    <row r="390" spans="1:154" x14ac:dyDescent="0.2">
      <c r="A390" s="46"/>
      <c r="B390" s="47"/>
      <c r="C390" s="47"/>
      <c r="D390" s="47"/>
      <c r="E390" s="47" t="s">
        <v>39</v>
      </c>
      <c r="F390" s="47"/>
      <c r="G390" s="51" t="s">
        <v>343</v>
      </c>
      <c r="H390" s="193"/>
      <c r="I390" s="66"/>
      <c r="J390" s="66">
        <f t="shared" si="148"/>
        <v>0</v>
      </c>
      <c r="K390" s="95" t="e">
        <f t="shared" si="144"/>
        <v>#DIV/0!</v>
      </c>
      <c r="L390" s="66"/>
      <c r="M390" s="48"/>
      <c r="N390" s="193"/>
      <c r="O390" s="67">
        <f t="shared" ref="O390:O391" si="150">M390+N390</f>
        <v>0</v>
      </c>
      <c r="P390" s="67">
        <f t="shared" si="134"/>
        <v>0</v>
      </c>
      <c r="Q390" s="39" t="e">
        <f t="shared" si="136"/>
        <v>#DIV/0!</v>
      </c>
      <c r="R390" s="31"/>
      <c r="S390" s="5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</row>
    <row r="391" spans="1:154" x14ac:dyDescent="0.2">
      <c r="A391" s="46"/>
      <c r="B391" s="47"/>
      <c r="C391" s="47"/>
      <c r="D391" s="47"/>
      <c r="E391" s="47">
        <v>10</v>
      </c>
      <c r="F391" s="47"/>
      <c r="G391" s="51" t="s">
        <v>342</v>
      </c>
      <c r="H391" s="193"/>
      <c r="I391" s="66"/>
      <c r="J391" s="66">
        <f t="shared" si="148"/>
        <v>0</v>
      </c>
      <c r="K391" s="95" t="e">
        <f t="shared" si="144"/>
        <v>#DIV/0!</v>
      </c>
      <c r="L391" s="66"/>
      <c r="M391" s="48"/>
      <c r="N391" s="193"/>
      <c r="O391" s="67">
        <f t="shared" si="150"/>
        <v>0</v>
      </c>
      <c r="P391" s="67">
        <f t="shared" si="134"/>
        <v>0</v>
      </c>
      <c r="Q391" s="39" t="e">
        <f t="shared" si="136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</row>
    <row r="392" spans="1:154" x14ac:dyDescent="0.2">
      <c r="A392" s="36"/>
      <c r="B392" s="37"/>
      <c r="C392" s="37"/>
      <c r="D392" s="37">
        <v>51</v>
      </c>
      <c r="E392" s="37"/>
      <c r="F392" s="37"/>
      <c r="G392" s="62" t="s">
        <v>73</v>
      </c>
      <c r="H392" s="192">
        <f>H393</f>
        <v>0</v>
      </c>
      <c r="I392" s="63">
        <f>I393</f>
        <v>0</v>
      </c>
      <c r="J392" s="66">
        <f t="shared" si="148"/>
        <v>0</v>
      </c>
      <c r="K392" s="95" t="e">
        <f t="shared" si="144"/>
        <v>#DIV/0!</v>
      </c>
      <c r="L392" s="63">
        <f t="shared" ref="L392:N393" si="151">L393</f>
        <v>0</v>
      </c>
      <c r="M392" s="58">
        <f t="shared" si="151"/>
        <v>0</v>
      </c>
      <c r="N392" s="192">
        <f t="shared" si="151"/>
        <v>0</v>
      </c>
      <c r="O392" s="65">
        <f t="shared" ref="O392:O393" si="152">O393</f>
        <v>0</v>
      </c>
      <c r="P392" s="65">
        <f t="shared" si="134"/>
        <v>0</v>
      </c>
      <c r="Q392" s="39" t="e">
        <f t="shared" si="136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</row>
    <row r="393" spans="1:154" x14ac:dyDescent="0.2">
      <c r="A393" s="36"/>
      <c r="B393" s="37"/>
      <c r="C393" s="37"/>
      <c r="D393" s="37"/>
      <c r="E393" s="37" t="s">
        <v>33</v>
      </c>
      <c r="F393" s="37"/>
      <c r="G393" s="50" t="s">
        <v>93</v>
      </c>
      <c r="H393" s="192">
        <f>H394</f>
        <v>0</v>
      </c>
      <c r="I393" s="63">
        <f>I394</f>
        <v>0</v>
      </c>
      <c r="J393" s="66">
        <f t="shared" si="148"/>
        <v>0</v>
      </c>
      <c r="K393" s="95" t="e">
        <f t="shared" si="144"/>
        <v>#DIV/0!</v>
      </c>
      <c r="L393" s="63">
        <f t="shared" si="151"/>
        <v>0</v>
      </c>
      <c r="M393" s="58">
        <f t="shared" si="151"/>
        <v>0</v>
      </c>
      <c r="N393" s="192">
        <f t="shared" si="151"/>
        <v>0</v>
      </c>
      <c r="O393" s="65">
        <f t="shared" si="152"/>
        <v>0</v>
      </c>
      <c r="P393" s="65">
        <f t="shared" si="134"/>
        <v>0</v>
      </c>
      <c r="Q393" s="39" t="e">
        <f t="shared" si="136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</row>
    <row r="394" spans="1:154" ht="33" x14ac:dyDescent="0.2">
      <c r="A394" s="46"/>
      <c r="B394" s="47"/>
      <c r="C394" s="47"/>
      <c r="D394" s="47"/>
      <c r="E394" s="47"/>
      <c r="F394" s="47">
        <v>18</v>
      </c>
      <c r="G394" s="51" t="s">
        <v>96</v>
      </c>
      <c r="H394" s="193"/>
      <c r="I394" s="66"/>
      <c r="J394" s="66">
        <f t="shared" si="148"/>
        <v>0</v>
      </c>
      <c r="K394" s="95" t="e">
        <f t="shared" si="144"/>
        <v>#DIV/0!</v>
      </c>
      <c r="L394" s="66"/>
      <c r="M394" s="48"/>
      <c r="N394" s="193"/>
      <c r="O394" s="67">
        <f t="shared" ref="O394" si="153">M394+N394</f>
        <v>0</v>
      </c>
      <c r="P394" s="67">
        <f t="shared" si="134"/>
        <v>0</v>
      </c>
      <c r="Q394" s="39" t="e">
        <f t="shared" si="136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</row>
    <row r="395" spans="1:154" x14ac:dyDescent="0.2">
      <c r="A395" s="36"/>
      <c r="B395" s="37"/>
      <c r="C395" s="37"/>
      <c r="D395" s="37">
        <v>55</v>
      </c>
      <c r="E395" s="37"/>
      <c r="F395" s="37"/>
      <c r="G395" s="62" t="s">
        <v>341</v>
      </c>
      <c r="H395" s="192">
        <f>H396+H399</f>
        <v>0</v>
      </c>
      <c r="I395" s="63">
        <f>I396+I399</f>
        <v>0</v>
      </c>
      <c r="J395" s="66">
        <f t="shared" si="148"/>
        <v>0</v>
      </c>
      <c r="K395" s="95" t="e">
        <f t="shared" si="144"/>
        <v>#DIV/0!</v>
      </c>
      <c r="L395" s="63">
        <f>L396+L399</f>
        <v>0</v>
      </c>
      <c r="M395" s="58">
        <f>M396+M399</f>
        <v>0</v>
      </c>
      <c r="N395" s="192">
        <f>N396+N399</f>
        <v>0</v>
      </c>
      <c r="O395" s="65">
        <f>O396+O399</f>
        <v>0</v>
      </c>
      <c r="P395" s="65">
        <f t="shared" si="134"/>
        <v>0</v>
      </c>
      <c r="Q395" s="39" t="e">
        <f t="shared" si="136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</row>
    <row r="396" spans="1:154" x14ac:dyDescent="0.2">
      <c r="A396" s="36"/>
      <c r="B396" s="37"/>
      <c r="C396" s="37"/>
      <c r="D396" s="37"/>
      <c r="E396" s="37" t="s">
        <v>33</v>
      </c>
      <c r="F396" s="37"/>
      <c r="G396" s="62" t="s">
        <v>340</v>
      </c>
      <c r="H396" s="192">
        <f>H397+H398</f>
        <v>0</v>
      </c>
      <c r="I396" s="63">
        <f>I397+I398</f>
        <v>0</v>
      </c>
      <c r="J396" s="66">
        <f t="shared" si="148"/>
        <v>0</v>
      </c>
      <c r="K396" s="95" t="e">
        <f t="shared" si="144"/>
        <v>#DIV/0!</v>
      </c>
      <c r="L396" s="63">
        <f>L397+L398</f>
        <v>0</v>
      </c>
      <c r="M396" s="58">
        <f>M397+M398</f>
        <v>0</v>
      </c>
      <c r="N396" s="192">
        <f>N397+N398</f>
        <v>0</v>
      </c>
      <c r="O396" s="65">
        <f>O397+O398</f>
        <v>0</v>
      </c>
      <c r="P396" s="65">
        <f t="shared" si="134"/>
        <v>0</v>
      </c>
      <c r="Q396" s="39" t="e">
        <f t="shared" si="136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</row>
    <row r="397" spans="1:154" x14ac:dyDescent="0.2">
      <c r="A397" s="46"/>
      <c r="B397" s="47"/>
      <c r="C397" s="47"/>
      <c r="D397" s="47"/>
      <c r="E397" s="47"/>
      <c r="F397" s="47" t="s">
        <v>117</v>
      </c>
      <c r="G397" s="51" t="s">
        <v>339</v>
      </c>
      <c r="H397" s="193"/>
      <c r="I397" s="66"/>
      <c r="J397" s="66">
        <f t="shared" si="148"/>
        <v>0</v>
      </c>
      <c r="K397" s="95" t="e">
        <f t="shared" si="144"/>
        <v>#DIV/0!</v>
      </c>
      <c r="L397" s="66"/>
      <c r="M397" s="48"/>
      <c r="N397" s="193"/>
      <c r="O397" s="67">
        <f t="shared" ref="O397:O398" si="154">M397+N397</f>
        <v>0</v>
      </c>
      <c r="P397" s="67">
        <f t="shared" si="134"/>
        <v>0</v>
      </c>
      <c r="Q397" s="39" t="e">
        <f t="shared" si="136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</row>
    <row r="398" spans="1:154" x14ac:dyDescent="0.2">
      <c r="A398" s="46"/>
      <c r="B398" s="47"/>
      <c r="C398" s="47"/>
      <c r="D398" s="47"/>
      <c r="E398" s="47"/>
      <c r="F398" s="47">
        <v>18</v>
      </c>
      <c r="G398" s="51" t="s">
        <v>210</v>
      </c>
      <c r="H398" s="193"/>
      <c r="I398" s="66"/>
      <c r="J398" s="66">
        <f t="shared" si="148"/>
        <v>0</v>
      </c>
      <c r="K398" s="95" t="e">
        <f t="shared" si="144"/>
        <v>#DIV/0!</v>
      </c>
      <c r="L398" s="66"/>
      <c r="M398" s="48"/>
      <c r="N398" s="193"/>
      <c r="O398" s="67">
        <f t="shared" si="154"/>
        <v>0</v>
      </c>
      <c r="P398" s="67">
        <f t="shared" si="134"/>
        <v>0</v>
      </c>
      <c r="Q398" s="39" t="e">
        <f t="shared" si="136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</row>
    <row r="399" spans="1:154" x14ac:dyDescent="0.2">
      <c r="A399" s="36"/>
      <c r="B399" s="37"/>
      <c r="C399" s="37"/>
      <c r="D399" s="37"/>
      <c r="E399" s="37" t="s">
        <v>31</v>
      </c>
      <c r="F399" s="37"/>
      <c r="G399" s="50" t="s">
        <v>338</v>
      </c>
      <c r="H399" s="192">
        <f>H400</f>
        <v>0</v>
      </c>
      <c r="I399" s="63">
        <f>I400</f>
        <v>0</v>
      </c>
      <c r="J399" s="66">
        <f t="shared" si="148"/>
        <v>0</v>
      </c>
      <c r="K399" s="95" t="e">
        <f t="shared" si="144"/>
        <v>#DIV/0!</v>
      </c>
      <c r="L399" s="63">
        <f>L400</f>
        <v>0</v>
      </c>
      <c r="M399" s="58">
        <f>M400</f>
        <v>0</v>
      </c>
      <c r="N399" s="192">
        <f>N400</f>
        <v>0</v>
      </c>
      <c r="O399" s="65">
        <f>O400</f>
        <v>0</v>
      </c>
      <c r="P399" s="65">
        <f t="shared" si="134"/>
        <v>0</v>
      </c>
      <c r="Q399" s="39" t="e">
        <f t="shared" si="136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</row>
    <row r="400" spans="1:154" x14ac:dyDescent="0.2">
      <c r="A400" s="46"/>
      <c r="B400" s="47"/>
      <c r="C400" s="47"/>
      <c r="D400" s="47"/>
      <c r="E400" s="47"/>
      <c r="F400" s="47" t="s">
        <v>33</v>
      </c>
      <c r="G400" s="51" t="s">
        <v>337</v>
      </c>
      <c r="H400" s="193"/>
      <c r="I400" s="66"/>
      <c r="J400" s="66">
        <f t="shared" si="148"/>
        <v>0</v>
      </c>
      <c r="K400" s="95" t="e">
        <f t="shared" si="144"/>
        <v>#DIV/0!</v>
      </c>
      <c r="L400" s="66"/>
      <c r="M400" s="48"/>
      <c r="N400" s="193"/>
      <c r="O400" s="67">
        <f t="shared" ref="O400" si="155">M400+N400</f>
        <v>0</v>
      </c>
      <c r="P400" s="67">
        <f t="shared" si="134"/>
        <v>0</v>
      </c>
      <c r="Q400" s="39" t="e">
        <f t="shared" si="136"/>
        <v>#DIV/0!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</row>
    <row r="401" spans="1:154" ht="33" x14ac:dyDescent="0.2">
      <c r="A401" s="36"/>
      <c r="B401" s="37"/>
      <c r="C401" s="37"/>
      <c r="D401" s="37">
        <v>56</v>
      </c>
      <c r="E401" s="37"/>
      <c r="F401" s="37"/>
      <c r="G401" s="50" t="s">
        <v>336</v>
      </c>
      <c r="H401" s="192">
        <f>+H402+H405+H408+H411</f>
        <v>0</v>
      </c>
      <c r="I401" s="63">
        <f>+I402+I405+I408+I411</f>
        <v>0</v>
      </c>
      <c r="J401" s="66">
        <f t="shared" si="148"/>
        <v>0</v>
      </c>
      <c r="K401" s="95" t="e">
        <f t="shared" si="144"/>
        <v>#DIV/0!</v>
      </c>
      <c r="L401" s="63">
        <f>+L402+L405+L408+L411</f>
        <v>0</v>
      </c>
      <c r="M401" s="58">
        <f>+M402+M405+M408+M411</f>
        <v>0</v>
      </c>
      <c r="N401" s="192">
        <f>+N402+N405+N408+N411</f>
        <v>0</v>
      </c>
      <c r="O401" s="65">
        <f t="shared" ref="O401" si="156">+O402+O405+O408+O411</f>
        <v>0</v>
      </c>
      <c r="P401" s="67">
        <f t="shared" si="134"/>
        <v>0</v>
      </c>
      <c r="Q401" s="39" t="e">
        <f t="shared" si="136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</row>
    <row r="402" spans="1:154" hidden="1" x14ac:dyDescent="0.2">
      <c r="A402" s="36"/>
      <c r="B402" s="37"/>
      <c r="C402" s="37"/>
      <c r="D402" s="144"/>
      <c r="E402" s="177" t="s">
        <v>253</v>
      </c>
      <c r="F402" s="144"/>
      <c r="G402" s="145" t="s">
        <v>411</v>
      </c>
      <c r="H402" s="192">
        <f>H403+H404</f>
        <v>0</v>
      </c>
      <c r="I402" s="63">
        <f>I403+I404</f>
        <v>0</v>
      </c>
      <c r="J402" s="66">
        <f t="shared" si="148"/>
        <v>0</v>
      </c>
      <c r="K402" s="95" t="e">
        <f t="shared" si="144"/>
        <v>#DIV/0!</v>
      </c>
      <c r="L402" s="63">
        <f>L403+L404</f>
        <v>0</v>
      </c>
      <c r="M402" s="58">
        <f>M403+M404</f>
        <v>0</v>
      </c>
      <c r="N402" s="192">
        <f>N403+N404</f>
        <v>0</v>
      </c>
      <c r="O402" s="65">
        <f>O403+O404</f>
        <v>0</v>
      </c>
      <c r="P402" s="65">
        <f>P403+P404</f>
        <v>0</v>
      </c>
      <c r="Q402" s="39" t="e">
        <f t="shared" si="136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</row>
    <row r="403" spans="1:154" hidden="1" x14ac:dyDescent="0.2">
      <c r="A403" s="36"/>
      <c r="B403" s="37"/>
      <c r="C403" s="37"/>
      <c r="D403" s="144"/>
      <c r="E403" s="178"/>
      <c r="F403" s="144" t="s">
        <v>55</v>
      </c>
      <c r="G403" s="145" t="s">
        <v>157</v>
      </c>
      <c r="H403" s="192"/>
      <c r="I403" s="63"/>
      <c r="J403" s="66">
        <f t="shared" si="148"/>
        <v>0</v>
      </c>
      <c r="K403" s="95" t="e">
        <f t="shared" si="144"/>
        <v>#DIV/0!</v>
      </c>
      <c r="L403" s="63"/>
      <c r="M403" s="58"/>
      <c r="N403" s="192"/>
      <c r="O403" s="65">
        <f t="shared" ref="O403:O404" si="157">M403+N403</f>
        <v>0</v>
      </c>
      <c r="P403" s="65"/>
      <c r="Q403" s="39" t="e">
        <f t="shared" si="136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</row>
    <row r="404" spans="1:154" hidden="1" x14ac:dyDescent="0.2">
      <c r="A404" s="36"/>
      <c r="B404" s="37"/>
      <c r="C404" s="37"/>
      <c r="D404" s="144"/>
      <c r="E404" s="178"/>
      <c r="F404" s="144" t="s">
        <v>56</v>
      </c>
      <c r="G404" s="145" t="s">
        <v>158</v>
      </c>
      <c r="H404" s="192"/>
      <c r="I404" s="63"/>
      <c r="J404" s="66">
        <f t="shared" si="148"/>
        <v>0</v>
      </c>
      <c r="K404" s="95" t="e">
        <f t="shared" si="144"/>
        <v>#DIV/0!</v>
      </c>
      <c r="L404" s="63"/>
      <c r="M404" s="58"/>
      <c r="N404" s="192"/>
      <c r="O404" s="65">
        <f t="shared" si="157"/>
        <v>0</v>
      </c>
      <c r="P404" s="65"/>
      <c r="Q404" s="39" t="e">
        <f t="shared" si="136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</row>
    <row r="405" spans="1:154" ht="33" x14ac:dyDescent="0.2">
      <c r="A405" s="46"/>
      <c r="B405" s="47"/>
      <c r="C405" s="47"/>
      <c r="D405" s="144"/>
      <c r="E405" s="146">
        <v>48</v>
      </c>
      <c r="F405" s="146"/>
      <c r="G405" s="147" t="s">
        <v>267</v>
      </c>
      <c r="H405" s="193">
        <f>H406+H407</f>
        <v>0</v>
      </c>
      <c r="I405" s="66">
        <f>I406+I407</f>
        <v>0</v>
      </c>
      <c r="J405" s="66">
        <f t="shared" si="148"/>
        <v>0</v>
      </c>
      <c r="K405" s="95" t="e">
        <f t="shared" si="144"/>
        <v>#DIV/0!</v>
      </c>
      <c r="L405" s="66">
        <f>L406+L407</f>
        <v>0</v>
      </c>
      <c r="M405" s="48">
        <f>M406+M407</f>
        <v>0</v>
      </c>
      <c r="N405" s="193">
        <f>N406+N407</f>
        <v>0</v>
      </c>
      <c r="O405" s="67">
        <f>O406+O407</f>
        <v>0</v>
      </c>
      <c r="P405" s="67">
        <f>P406+P407</f>
        <v>0</v>
      </c>
      <c r="Q405" s="39" t="e">
        <f t="shared" si="136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</row>
    <row r="406" spans="1:154" x14ac:dyDescent="0.2">
      <c r="A406" s="46"/>
      <c r="B406" s="47"/>
      <c r="C406" s="47"/>
      <c r="D406" s="144"/>
      <c r="E406" s="146"/>
      <c r="F406" s="144" t="s">
        <v>55</v>
      </c>
      <c r="G406" s="148" t="s">
        <v>157</v>
      </c>
      <c r="H406" s="193"/>
      <c r="I406" s="66"/>
      <c r="J406" s="66">
        <f t="shared" si="148"/>
        <v>0</v>
      </c>
      <c r="K406" s="95" t="e">
        <f t="shared" si="144"/>
        <v>#DIV/0!</v>
      </c>
      <c r="L406" s="66"/>
      <c r="M406" s="48"/>
      <c r="N406" s="193"/>
      <c r="O406" s="67">
        <f t="shared" ref="O406:O407" si="158">M406+N406</f>
        <v>0</v>
      </c>
      <c r="P406" s="67"/>
      <c r="Q406" s="39" t="e">
        <f t="shared" si="136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</row>
    <row r="407" spans="1:154" ht="17.45" customHeight="1" x14ac:dyDescent="0.2">
      <c r="A407" s="46"/>
      <c r="B407" s="47"/>
      <c r="C407" s="47"/>
      <c r="D407" s="144"/>
      <c r="E407" s="146"/>
      <c r="F407" s="144" t="s">
        <v>56</v>
      </c>
      <c r="G407" s="148" t="s">
        <v>158</v>
      </c>
      <c r="H407" s="193"/>
      <c r="I407" s="66"/>
      <c r="J407" s="66">
        <f t="shared" si="148"/>
        <v>0</v>
      </c>
      <c r="K407" s="95" t="e">
        <f t="shared" si="144"/>
        <v>#DIV/0!</v>
      </c>
      <c r="L407" s="66"/>
      <c r="M407" s="48"/>
      <c r="N407" s="193"/>
      <c r="O407" s="67">
        <f t="shared" si="158"/>
        <v>0</v>
      </c>
      <c r="P407" s="67"/>
      <c r="Q407" s="39" t="e">
        <f t="shared" si="136"/>
        <v>#DIV/0!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</row>
    <row r="408" spans="1:154" ht="33" x14ac:dyDescent="0.2">
      <c r="A408" s="46"/>
      <c r="B408" s="47"/>
      <c r="C408" s="47"/>
      <c r="D408" s="144"/>
      <c r="E408" s="146">
        <v>49</v>
      </c>
      <c r="F408" s="146"/>
      <c r="G408" s="147" t="s">
        <v>268</v>
      </c>
      <c r="H408" s="193">
        <f>H409+H410</f>
        <v>0</v>
      </c>
      <c r="I408" s="66">
        <f>I409+I410</f>
        <v>0</v>
      </c>
      <c r="J408" s="66">
        <f t="shared" si="148"/>
        <v>0</v>
      </c>
      <c r="K408" s="95" t="e">
        <f t="shared" si="144"/>
        <v>#DIV/0!</v>
      </c>
      <c r="L408" s="66">
        <f>L409+L410</f>
        <v>0</v>
      </c>
      <c r="M408" s="48">
        <f>M409+M410</f>
        <v>0</v>
      </c>
      <c r="N408" s="193">
        <f>N409+N410</f>
        <v>0</v>
      </c>
      <c r="O408" s="67">
        <f>O409+O410</f>
        <v>0</v>
      </c>
      <c r="P408" s="67">
        <f>P409+P410</f>
        <v>0</v>
      </c>
      <c r="Q408" s="39" t="e">
        <f t="shared" si="136"/>
        <v>#DIV/0!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</row>
    <row r="409" spans="1:154" x14ac:dyDescent="0.2">
      <c r="A409" s="46"/>
      <c r="B409" s="47"/>
      <c r="C409" s="47"/>
      <c r="D409" s="144"/>
      <c r="E409" s="146"/>
      <c r="F409" s="144" t="s">
        <v>55</v>
      </c>
      <c r="G409" s="148" t="s">
        <v>157</v>
      </c>
      <c r="H409" s="193"/>
      <c r="I409" s="66"/>
      <c r="J409" s="66">
        <f t="shared" si="148"/>
        <v>0</v>
      </c>
      <c r="K409" s="95" t="e">
        <f t="shared" si="144"/>
        <v>#DIV/0!</v>
      </c>
      <c r="L409" s="66"/>
      <c r="M409" s="48"/>
      <c r="N409" s="193"/>
      <c r="O409" s="67">
        <f t="shared" ref="O409:O414" si="159">M409+N409</f>
        <v>0</v>
      </c>
      <c r="P409" s="67"/>
      <c r="Q409" s="39" t="e">
        <f t="shared" si="136"/>
        <v>#DIV/0!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</row>
    <row r="410" spans="1:154" x14ac:dyDescent="0.2">
      <c r="A410" s="46"/>
      <c r="B410" s="47"/>
      <c r="C410" s="47"/>
      <c r="D410" s="144"/>
      <c r="E410" s="146"/>
      <c r="F410" s="144" t="s">
        <v>56</v>
      </c>
      <c r="G410" s="148" t="s">
        <v>158</v>
      </c>
      <c r="H410" s="193"/>
      <c r="I410" s="66"/>
      <c r="J410" s="66">
        <f t="shared" si="148"/>
        <v>0</v>
      </c>
      <c r="K410" s="95" t="e">
        <f t="shared" si="144"/>
        <v>#DIV/0!</v>
      </c>
      <c r="L410" s="66"/>
      <c r="M410" s="48"/>
      <c r="N410" s="193"/>
      <c r="O410" s="67">
        <f t="shared" si="159"/>
        <v>0</v>
      </c>
      <c r="P410" s="67"/>
      <c r="Q410" s="39" t="e">
        <f t="shared" si="136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</row>
    <row r="411" spans="1:154" ht="32.450000000000003" customHeight="1" x14ac:dyDescent="0.2">
      <c r="A411" s="46"/>
      <c r="B411" s="47"/>
      <c r="C411" s="47"/>
      <c r="D411" s="144"/>
      <c r="E411" s="146">
        <v>51</v>
      </c>
      <c r="F411" s="144"/>
      <c r="G411" s="148" t="s">
        <v>410</v>
      </c>
      <c r="H411" s="193">
        <f>H412+H413</f>
        <v>0</v>
      </c>
      <c r="I411" s="66">
        <f>I412+I413</f>
        <v>0</v>
      </c>
      <c r="J411" s="66">
        <f t="shared" si="148"/>
        <v>0</v>
      </c>
      <c r="K411" s="95" t="e">
        <f t="shared" si="144"/>
        <v>#DIV/0!</v>
      </c>
      <c r="L411" s="66">
        <f>L412+L413</f>
        <v>0</v>
      </c>
      <c r="M411" s="48">
        <f>M412+M413</f>
        <v>0</v>
      </c>
      <c r="N411" s="193">
        <f>N412+N413+N414</f>
        <v>0</v>
      </c>
      <c r="O411" s="67">
        <f t="shared" si="159"/>
        <v>0</v>
      </c>
      <c r="P411" s="67"/>
      <c r="Q411" s="39" t="e">
        <f t="shared" si="136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</row>
    <row r="412" spans="1:154" x14ac:dyDescent="0.2">
      <c r="A412" s="46"/>
      <c r="B412" s="47"/>
      <c r="C412" s="47"/>
      <c r="D412" s="144"/>
      <c r="E412" s="146"/>
      <c r="F412" s="144" t="s">
        <v>407</v>
      </c>
      <c r="G412" s="148" t="s">
        <v>157</v>
      </c>
      <c r="H412" s="193"/>
      <c r="I412" s="66"/>
      <c r="J412" s="66">
        <f t="shared" si="148"/>
        <v>0</v>
      </c>
      <c r="K412" s="95" t="e">
        <f t="shared" si="144"/>
        <v>#DIV/0!</v>
      </c>
      <c r="L412" s="66"/>
      <c r="M412" s="48"/>
      <c r="N412" s="193"/>
      <c r="O412" s="67">
        <f t="shared" si="159"/>
        <v>0</v>
      </c>
      <c r="P412" s="67"/>
      <c r="Q412" s="39" t="e">
        <f t="shared" si="136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</row>
    <row r="413" spans="1:154" x14ac:dyDescent="0.2">
      <c r="A413" s="46"/>
      <c r="B413" s="47"/>
      <c r="C413" s="47"/>
      <c r="D413" s="144"/>
      <c r="E413" s="146"/>
      <c r="F413" s="144" t="s">
        <v>408</v>
      </c>
      <c r="G413" s="148" t="s">
        <v>158</v>
      </c>
      <c r="H413" s="193"/>
      <c r="I413" s="66"/>
      <c r="J413" s="66">
        <f t="shared" si="148"/>
        <v>0</v>
      </c>
      <c r="K413" s="95" t="e">
        <f t="shared" si="144"/>
        <v>#DIV/0!</v>
      </c>
      <c r="L413" s="66"/>
      <c r="M413" s="48"/>
      <c r="N413" s="193"/>
      <c r="O413" s="67">
        <f t="shared" si="159"/>
        <v>0</v>
      </c>
      <c r="P413" s="67"/>
      <c r="Q413" s="39" t="e">
        <f t="shared" si="136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</row>
    <row r="414" spans="1:154" x14ac:dyDescent="0.2">
      <c r="A414" s="46"/>
      <c r="B414" s="47"/>
      <c r="C414" s="47"/>
      <c r="D414" s="144"/>
      <c r="E414" s="146"/>
      <c r="F414" s="144" t="s">
        <v>409</v>
      </c>
      <c r="G414" s="148" t="s">
        <v>234</v>
      </c>
      <c r="H414" s="193"/>
      <c r="I414" s="66"/>
      <c r="J414" s="66">
        <f t="shared" si="148"/>
        <v>0</v>
      </c>
      <c r="K414" s="95" t="e">
        <f t="shared" si="144"/>
        <v>#DIV/0!</v>
      </c>
      <c r="L414" s="66"/>
      <c r="M414" s="48"/>
      <c r="N414" s="193"/>
      <c r="O414" s="67">
        <f t="shared" si="159"/>
        <v>0</v>
      </c>
      <c r="P414" s="67"/>
      <c r="Q414" s="39" t="e">
        <f t="shared" si="136"/>
        <v>#DIV/0!</v>
      </c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</row>
    <row r="415" spans="1:154" x14ac:dyDescent="0.2">
      <c r="A415" s="36"/>
      <c r="B415" s="37"/>
      <c r="C415" s="37"/>
      <c r="D415" s="37">
        <v>57</v>
      </c>
      <c r="E415" s="37"/>
      <c r="F415" s="37"/>
      <c r="G415" s="50" t="s">
        <v>79</v>
      </c>
      <c r="H415" s="192">
        <f>H416</f>
        <v>753000</v>
      </c>
      <c r="I415" s="63">
        <f>I416</f>
        <v>737640.68</v>
      </c>
      <c r="J415" s="63">
        <f t="shared" si="148"/>
        <v>15359.319999999949</v>
      </c>
      <c r="K415" s="95">
        <f t="shared" si="144"/>
        <v>97.96</v>
      </c>
      <c r="L415" s="63">
        <f>L416</f>
        <v>753000</v>
      </c>
      <c r="M415" s="58">
        <f>M416</f>
        <v>0</v>
      </c>
      <c r="N415" s="192">
        <f>N416</f>
        <v>737640.68</v>
      </c>
      <c r="O415" s="65">
        <f t="shared" ref="O415" si="160">O416</f>
        <v>737640.68</v>
      </c>
      <c r="P415" s="65">
        <f t="shared" si="134"/>
        <v>15359.319999999949</v>
      </c>
      <c r="Q415" s="39">
        <f t="shared" si="136"/>
        <v>97.96</v>
      </c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</row>
    <row r="416" spans="1:154" x14ac:dyDescent="0.2">
      <c r="A416" s="36"/>
      <c r="B416" s="37"/>
      <c r="C416" s="37"/>
      <c r="D416" s="37"/>
      <c r="E416" s="37" t="s">
        <v>31</v>
      </c>
      <c r="F416" s="37"/>
      <c r="G416" s="50" t="s">
        <v>211</v>
      </c>
      <c r="H416" s="192">
        <f>+H417+H441</f>
        <v>753000</v>
      </c>
      <c r="I416" s="63">
        <f>+I417+I441</f>
        <v>737640.68</v>
      </c>
      <c r="J416" s="66">
        <f t="shared" si="148"/>
        <v>15359.319999999949</v>
      </c>
      <c r="K416" s="95">
        <f t="shared" si="144"/>
        <v>97.96</v>
      </c>
      <c r="L416" s="63">
        <f t="shared" ref="L416:O416" si="161">+L417+L441</f>
        <v>753000</v>
      </c>
      <c r="M416" s="58">
        <f t="shared" si="161"/>
        <v>0</v>
      </c>
      <c r="N416" s="192">
        <f t="shared" si="161"/>
        <v>737640.68</v>
      </c>
      <c r="O416" s="63">
        <f t="shared" si="161"/>
        <v>737640.68</v>
      </c>
      <c r="P416" s="65">
        <f t="shared" si="134"/>
        <v>15359.319999999949</v>
      </c>
      <c r="Q416" s="39">
        <f t="shared" si="136"/>
        <v>97.96</v>
      </c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</row>
    <row r="417" spans="1:154" x14ac:dyDescent="0.2">
      <c r="A417" s="36"/>
      <c r="B417" s="37"/>
      <c r="C417" s="37"/>
      <c r="D417" s="37"/>
      <c r="E417" s="37"/>
      <c r="F417" s="37" t="s">
        <v>33</v>
      </c>
      <c r="G417" s="50" t="s">
        <v>102</v>
      </c>
      <c r="H417" s="192">
        <f>+H418+H428+H430+H435+H436+H437+H438+H439+H440+H432</f>
        <v>753000</v>
      </c>
      <c r="I417" s="63">
        <f>+I418+I428+I430+I435+I436+I437+I438+I439+I440+I432</f>
        <v>737640.68</v>
      </c>
      <c r="J417" s="66">
        <f t="shared" si="148"/>
        <v>15359.319999999949</v>
      </c>
      <c r="K417" s="95">
        <f t="shared" si="144"/>
        <v>97.96</v>
      </c>
      <c r="L417" s="63">
        <f>+L418+L428+L430+L435+L436+L437+L438+L439+L440+L432</f>
        <v>753000</v>
      </c>
      <c r="M417" s="97">
        <f>+M418+M428+M430+M435+M436+M437+M438+M439+M440+M432</f>
        <v>0</v>
      </c>
      <c r="N417" s="192">
        <f>+N418+N428+N430+N435+N436+N437+N438+N439+N440+N432</f>
        <v>737640.68</v>
      </c>
      <c r="O417" s="63">
        <f>+O418+O428+O430+O435+O436+O437+O438+O439+O440+O432</f>
        <v>737640.68</v>
      </c>
      <c r="P417" s="97">
        <f t="shared" si="134"/>
        <v>15359.319999999949</v>
      </c>
      <c r="Q417" s="39">
        <f t="shared" si="136"/>
        <v>97.96</v>
      </c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</row>
    <row r="418" spans="1:154" x14ac:dyDescent="0.2">
      <c r="A418" s="36"/>
      <c r="B418" s="37"/>
      <c r="C418" s="37"/>
      <c r="D418" s="37"/>
      <c r="E418" s="37"/>
      <c r="F418" s="37"/>
      <c r="G418" s="50" t="s">
        <v>212</v>
      </c>
      <c r="H418" s="192">
        <f>+H419+H420</f>
        <v>0</v>
      </c>
      <c r="I418" s="63">
        <f>+I419+I420</f>
        <v>0</v>
      </c>
      <c r="J418" s="66">
        <f t="shared" si="148"/>
        <v>0</v>
      </c>
      <c r="K418" s="95"/>
      <c r="L418" s="63">
        <f>+L419+L420</f>
        <v>0</v>
      </c>
      <c r="M418" s="58">
        <f>+M419+M420</f>
        <v>0</v>
      </c>
      <c r="N418" s="192">
        <f>+N419+N420</f>
        <v>0</v>
      </c>
      <c r="O418" s="63">
        <f>+O419+O420</f>
        <v>0</v>
      </c>
      <c r="P418" s="65">
        <f t="shared" si="134"/>
        <v>0</v>
      </c>
      <c r="Q418" s="39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</row>
    <row r="419" spans="1:154" x14ac:dyDescent="0.2">
      <c r="A419" s="46"/>
      <c r="B419" s="47"/>
      <c r="C419" s="47"/>
      <c r="D419" s="47"/>
      <c r="E419" s="47"/>
      <c r="F419" s="47"/>
      <c r="G419" s="51" t="s">
        <v>213</v>
      </c>
      <c r="H419" s="193"/>
      <c r="I419" s="66"/>
      <c r="J419" s="66">
        <f t="shared" si="148"/>
        <v>0</v>
      </c>
      <c r="K419" s="95"/>
      <c r="L419" s="66"/>
      <c r="M419" s="48"/>
      <c r="N419" s="193"/>
      <c r="O419" s="67">
        <f t="shared" ref="O419:O427" si="162">M419+N419</f>
        <v>0</v>
      </c>
      <c r="P419" s="67">
        <f t="shared" si="134"/>
        <v>0</v>
      </c>
      <c r="Q419" s="39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</row>
    <row r="420" spans="1:154" x14ac:dyDescent="0.2">
      <c r="A420" s="46"/>
      <c r="B420" s="47"/>
      <c r="C420" s="47"/>
      <c r="D420" s="47"/>
      <c r="E420" s="47"/>
      <c r="F420" s="47"/>
      <c r="G420" s="51" t="s">
        <v>214</v>
      </c>
      <c r="H420" s="193"/>
      <c r="I420" s="66"/>
      <c r="J420" s="66">
        <f t="shared" si="148"/>
        <v>0</v>
      </c>
      <c r="K420" s="95"/>
      <c r="L420" s="66"/>
      <c r="M420" s="49"/>
      <c r="N420" s="193"/>
      <c r="O420" s="49">
        <f t="shared" si="162"/>
        <v>0</v>
      </c>
      <c r="P420" s="49">
        <f t="shared" si="134"/>
        <v>0</v>
      </c>
      <c r="Q420" s="39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</row>
    <row r="421" spans="1:154" x14ac:dyDescent="0.2">
      <c r="A421" s="46"/>
      <c r="B421" s="47"/>
      <c r="C421" s="47"/>
      <c r="D421" s="47"/>
      <c r="E421" s="47"/>
      <c r="F421" s="47"/>
      <c r="G421" s="51" t="s">
        <v>215</v>
      </c>
      <c r="H421" s="193"/>
      <c r="I421" s="66"/>
      <c r="J421" s="66">
        <f t="shared" si="148"/>
        <v>0</v>
      </c>
      <c r="K421" s="95"/>
      <c r="L421" s="66"/>
      <c r="M421" s="48"/>
      <c r="N421" s="193"/>
      <c r="O421" s="49">
        <f t="shared" si="162"/>
        <v>0</v>
      </c>
      <c r="P421" s="67">
        <f t="shared" si="134"/>
        <v>0</v>
      </c>
      <c r="Q421" s="39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</row>
    <row r="422" spans="1:154" x14ac:dyDescent="0.2">
      <c r="A422" s="46"/>
      <c r="B422" s="47"/>
      <c r="C422" s="47"/>
      <c r="D422" s="47"/>
      <c r="E422" s="47"/>
      <c r="F422" s="47"/>
      <c r="G422" s="51" t="s">
        <v>216</v>
      </c>
      <c r="H422" s="193"/>
      <c r="I422" s="66"/>
      <c r="J422" s="66">
        <f t="shared" si="148"/>
        <v>0</v>
      </c>
      <c r="K422" s="95"/>
      <c r="L422" s="66"/>
      <c r="M422" s="48"/>
      <c r="N422" s="193"/>
      <c r="O422" s="49">
        <f t="shared" si="162"/>
        <v>0</v>
      </c>
      <c r="P422" s="67">
        <f t="shared" si="134"/>
        <v>0</v>
      </c>
      <c r="Q422" s="39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</row>
    <row r="423" spans="1:154" x14ac:dyDescent="0.2">
      <c r="A423" s="46"/>
      <c r="B423" s="47"/>
      <c r="C423" s="47"/>
      <c r="D423" s="47"/>
      <c r="E423" s="47"/>
      <c r="F423" s="47"/>
      <c r="G423" s="51" t="s">
        <v>217</v>
      </c>
      <c r="H423" s="193"/>
      <c r="I423" s="66"/>
      <c r="J423" s="66">
        <f t="shared" si="148"/>
        <v>0</v>
      </c>
      <c r="K423" s="95"/>
      <c r="L423" s="66"/>
      <c r="M423" s="48"/>
      <c r="N423" s="193"/>
      <c r="O423" s="49">
        <f t="shared" si="162"/>
        <v>0</v>
      </c>
      <c r="P423" s="67">
        <f t="shared" si="134"/>
        <v>0</v>
      </c>
      <c r="Q423" s="39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</row>
    <row r="424" spans="1:154" x14ac:dyDescent="0.2">
      <c r="A424" s="46"/>
      <c r="B424" s="47"/>
      <c r="C424" s="47"/>
      <c r="D424" s="47"/>
      <c r="E424" s="47"/>
      <c r="F424" s="47"/>
      <c r="G424" s="51" t="s">
        <v>218</v>
      </c>
      <c r="H424" s="193">
        <f>+H425+H426+H427</f>
        <v>0</v>
      </c>
      <c r="I424" s="66">
        <f>+I425+I426+I427</f>
        <v>0</v>
      </c>
      <c r="J424" s="66">
        <f t="shared" si="148"/>
        <v>0</v>
      </c>
      <c r="K424" s="95"/>
      <c r="L424" s="66">
        <f>+L425+L426+L427</f>
        <v>0</v>
      </c>
      <c r="M424" s="49">
        <f>+M425+M426+M427</f>
        <v>0</v>
      </c>
      <c r="N424" s="193">
        <f>+N425+N426+N427</f>
        <v>0</v>
      </c>
      <c r="O424" s="49">
        <f t="shared" si="162"/>
        <v>0</v>
      </c>
      <c r="P424" s="49">
        <f t="shared" si="134"/>
        <v>0</v>
      </c>
      <c r="Q424" s="39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</row>
    <row r="425" spans="1:154" x14ac:dyDescent="0.2">
      <c r="A425" s="46"/>
      <c r="B425" s="47"/>
      <c r="C425" s="47"/>
      <c r="D425" s="47"/>
      <c r="E425" s="47"/>
      <c r="F425" s="47"/>
      <c r="G425" s="51" t="s">
        <v>219</v>
      </c>
      <c r="H425" s="193"/>
      <c r="I425" s="66"/>
      <c r="J425" s="66">
        <f t="shared" si="148"/>
        <v>0</v>
      </c>
      <c r="K425" s="95"/>
      <c r="L425" s="66"/>
      <c r="M425" s="48"/>
      <c r="N425" s="193"/>
      <c r="O425" s="49">
        <f t="shared" si="162"/>
        <v>0</v>
      </c>
      <c r="P425" s="67">
        <f t="shared" si="134"/>
        <v>0</v>
      </c>
      <c r="Q425" s="39"/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</row>
    <row r="426" spans="1:154" x14ac:dyDescent="0.2">
      <c r="A426" s="46"/>
      <c r="B426" s="47"/>
      <c r="C426" s="47"/>
      <c r="D426" s="47"/>
      <c r="E426" s="47"/>
      <c r="F426" s="47"/>
      <c r="G426" s="51" t="s">
        <v>220</v>
      </c>
      <c r="H426" s="193"/>
      <c r="I426" s="66"/>
      <c r="J426" s="66">
        <f t="shared" si="148"/>
        <v>0</v>
      </c>
      <c r="K426" s="95"/>
      <c r="L426" s="66"/>
      <c r="M426" s="48"/>
      <c r="N426" s="193"/>
      <c r="O426" s="49">
        <f t="shared" si="162"/>
        <v>0</v>
      </c>
      <c r="P426" s="67">
        <f t="shared" si="134"/>
        <v>0</v>
      </c>
      <c r="Q426" s="39"/>
      <c r="R426" s="57"/>
      <c r="S426" s="57"/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</row>
    <row r="427" spans="1:154" x14ac:dyDescent="0.2">
      <c r="A427" s="46"/>
      <c r="B427" s="47"/>
      <c r="C427" s="47"/>
      <c r="D427" s="47"/>
      <c r="E427" s="47"/>
      <c r="F427" s="47"/>
      <c r="G427" s="51" t="s">
        <v>221</v>
      </c>
      <c r="H427" s="193"/>
      <c r="I427" s="66"/>
      <c r="J427" s="66">
        <f t="shared" si="148"/>
        <v>0</v>
      </c>
      <c r="K427" s="95"/>
      <c r="L427" s="66"/>
      <c r="M427" s="48"/>
      <c r="N427" s="193"/>
      <c r="O427" s="49">
        <f t="shared" si="162"/>
        <v>0</v>
      </c>
      <c r="P427" s="67">
        <f t="shared" si="134"/>
        <v>0</v>
      </c>
      <c r="Q427" s="39"/>
      <c r="R427" s="57"/>
      <c r="S427" s="57"/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</row>
    <row r="428" spans="1:154" ht="33" x14ac:dyDescent="0.2">
      <c r="A428" s="36"/>
      <c r="B428" s="37"/>
      <c r="C428" s="37"/>
      <c r="D428" s="37"/>
      <c r="E428" s="37"/>
      <c r="F428" s="37"/>
      <c r="G428" s="50" t="s">
        <v>222</v>
      </c>
      <c r="H428" s="192">
        <f>H429</f>
        <v>0</v>
      </c>
      <c r="I428" s="63">
        <f>I429</f>
        <v>0</v>
      </c>
      <c r="J428" s="66">
        <f t="shared" si="148"/>
        <v>0</v>
      </c>
      <c r="K428" s="95"/>
      <c r="L428" s="63">
        <f>L429</f>
        <v>0</v>
      </c>
      <c r="M428" s="58">
        <f>M429</f>
        <v>0</v>
      </c>
      <c r="N428" s="192">
        <f>N429</f>
        <v>0</v>
      </c>
      <c r="O428" s="63">
        <f>O429</f>
        <v>0</v>
      </c>
      <c r="P428" s="98">
        <f t="shared" si="134"/>
        <v>0</v>
      </c>
      <c r="Q428" s="39"/>
      <c r="R428" s="57"/>
      <c r="S428" s="57"/>
      <c r="T428" s="57"/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</row>
    <row r="429" spans="1:154" x14ac:dyDescent="0.2">
      <c r="A429" s="46"/>
      <c r="B429" s="47"/>
      <c r="C429" s="47"/>
      <c r="D429" s="47"/>
      <c r="E429" s="47"/>
      <c r="F429" s="47"/>
      <c r="G429" s="70" t="s">
        <v>223</v>
      </c>
      <c r="H429" s="193"/>
      <c r="I429" s="66"/>
      <c r="J429" s="66">
        <f t="shared" si="148"/>
        <v>0</v>
      </c>
      <c r="K429" s="95"/>
      <c r="L429" s="66"/>
      <c r="M429" s="48"/>
      <c r="N429" s="193"/>
      <c r="O429" s="67">
        <f t="shared" ref="O429" si="163">M429+N429</f>
        <v>0</v>
      </c>
      <c r="P429" s="67">
        <f t="shared" si="134"/>
        <v>0</v>
      </c>
      <c r="Q429" s="39"/>
      <c r="R429" s="57"/>
      <c r="S429" s="57"/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</row>
    <row r="430" spans="1:154" ht="33" x14ac:dyDescent="0.2">
      <c r="A430" s="36"/>
      <c r="B430" s="37"/>
      <c r="C430" s="37"/>
      <c r="D430" s="37"/>
      <c r="E430" s="37"/>
      <c r="F430" s="37"/>
      <c r="G430" s="50" t="s">
        <v>224</v>
      </c>
      <c r="H430" s="192">
        <f>H431</f>
        <v>725000</v>
      </c>
      <c r="I430" s="63">
        <f>I431</f>
        <v>710352.68</v>
      </c>
      <c r="J430" s="66">
        <f t="shared" si="148"/>
        <v>14647.319999999949</v>
      </c>
      <c r="K430" s="95"/>
      <c r="L430" s="63">
        <f>L431</f>
        <v>725000</v>
      </c>
      <c r="M430" s="58">
        <f>M431</f>
        <v>0</v>
      </c>
      <c r="N430" s="192">
        <f>N431</f>
        <v>710352.68</v>
      </c>
      <c r="O430" s="63">
        <f>O431</f>
        <v>710352.68</v>
      </c>
      <c r="P430" s="98">
        <f t="shared" si="134"/>
        <v>14647.319999999949</v>
      </c>
      <c r="Q430" s="39"/>
      <c r="R430" s="57"/>
      <c r="S430" s="57"/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</row>
    <row r="431" spans="1:154" x14ac:dyDescent="0.2">
      <c r="A431" s="46"/>
      <c r="B431" s="47"/>
      <c r="C431" s="47"/>
      <c r="D431" s="47"/>
      <c r="E431" s="47"/>
      <c r="F431" s="47"/>
      <c r="G431" s="70" t="s">
        <v>225</v>
      </c>
      <c r="H431" s="193">
        <v>725000</v>
      </c>
      <c r="I431" s="66">
        <f>O431</f>
        <v>710352.68</v>
      </c>
      <c r="J431" s="66">
        <f t="shared" si="148"/>
        <v>14647.319999999949</v>
      </c>
      <c r="K431" s="95"/>
      <c r="L431" s="66">
        <f>H431</f>
        <v>725000</v>
      </c>
      <c r="M431" s="48"/>
      <c r="N431" s="193">
        <v>710352.68</v>
      </c>
      <c r="O431" s="67">
        <f t="shared" ref="O431" si="164">M431+N431</f>
        <v>710352.68</v>
      </c>
      <c r="P431" s="67">
        <f t="shared" ref="P431:P445" si="165">L431-O431</f>
        <v>14647.319999999949</v>
      </c>
      <c r="Q431" s="39"/>
      <c r="R431" s="57"/>
      <c r="S431" s="57"/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</row>
    <row r="432" spans="1:154" x14ac:dyDescent="0.2">
      <c r="A432" s="46"/>
      <c r="B432" s="47"/>
      <c r="C432" s="47"/>
      <c r="D432" s="47"/>
      <c r="E432" s="47"/>
      <c r="F432" s="47"/>
      <c r="G432" s="50" t="s">
        <v>226</v>
      </c>
      <c r="H432" s="192">
        <f>+H433+H434</f>
        <v>0</v>
      </c>
      <c r="I432" s="63">
        <f>+I433+I434</f>
        <v>0</v>
      </c>
      <c r="J432" s="66">
        <f t="shared" si="148"/>
        <v>0</v>
      </c>
      <c r="K432" s="95"/>
      <c r="L432" s="63">
        <f>+L433+L434</f>
        <v>0</v>
      </c>
      <c r="M432" s="63">
        <f>+M433+M434</f>
        <v>0</v>
      </c>
      <c r="N432" s="192">
        <f>+N433+N434</f>
        <v>0</v>
      </c>
      <c r="O432" s="63">
        <f t="shared" ref="O432" si="166">+O433+O434</f>
        <v>0</v>
      </c>
      <c r="P432" s="65">
        <f t="shared" si="165"/>
        <v>0</v>
      </c>
      <c r="Q432" s="39"/>
      <c r="R432" s="57"/>
      <c r="S432" s="57"/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</row>
    <row r="433" spans="1:154" x14ac:dyDescent="0.2">
      <c r="A433" s="46"/>
      <c r="B433" s="47"/>
      <c r="C433" s="47"/>
      <c r="D433" s="47"/>
      <c r="E433" s="47"/>
      <c r="F433" s="47"/>
      <c r="G433" s="51" t="s">
        <v>227</v>
      </c>
      <c r="H433" s="193"/>
      <c r="I433" s="66"/>
      <c r="J433" s="66">
        <f t="shared" si="148"/>
        <v>0</v>
      </c>
      <c r="K433" s="95"/>
      <c r="L433" s="66"/>
      <c r="M433" s="48"/>
      <c r="N433" s="193"/>
      <c r="O433" s="67">
        <f t="shared" ref="O433:O434" si="167">M433+N433</f>
        <v>0</v>
      </c>
      <c r="P433" s="67">
        <f t="shared" si="165"/>
        <v>0</v>
      </c>
      <c r="Q433" s="39"/>
      <c r="R433" s="57"/>
      <c r="S433" s="57"/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57"/>
      <c r="AR433" s="57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</row>
    <row r="434" spans="1:154" x14ac:dyDescent="0.2">
      <c r="A434" s="46"/>
      <c r="B434" s="47"/>
      <c r="C434" s="47"/>
      <c r="D434" s="47"/>
      <c r="E434" s="47"/>
      <c r="F434" s="47"/>
      <c r="G434" s="51" t="s">
        <v>271</v>
      </c>
      <c r="H434" s="193"/>
      <c r="I434" s="66"/>
      <c r="J434" s="66">
        <f t="shared" si="148"/>
        <v>0</v>
      </c>
      <c r="K434" s="95"/>
      <c r="L434" s="66"/>
      <c r="M434" s="48"/>
      <c r="N434" s="193"/>
      <c r="O434" s="67">
        <f t="shared" si="167"/>
        <v>0</v>
      </c>
      <c r="P434" s="67">
        <f t="shared" si="165"/>
        <v>0</v>
      </c>
      <c r="Q434" s="39"/>
      <c r="R434" s="57"/>
      <c r="S434" s="57"/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  <c r="AN434" s="57"/>
      <c r="AO434" s="57"/>
      <c r="AP434" s="57"/>
      <c r="AQ434" s="57"/>
      <c r="AR434" s="57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</row>
    <row r="435" spans="1:154" s="45" customFormat="1" x14ac:dyDescent="0.25">
      <c r="A435" s="36"/>
      <c r="B435" s="37"/>
      <c r="C435" s="37"/>
      <c r="D435" s="37"/>
      <c r="E435" s="37"/>
      <c r="F435" s="37"/>
      <c r="G435" s="50" t="s">
        <v>228</v>
      </c>
      <c r="H435" s="192"/>
      <c r="I435" s="63"/>
      <c r="J435" s="66">
        <f t="shared" si="148"/>
        <v>0</v>
      </c>
      <c r="K435" s="95"/>
      <c r="L435" s="63"/>
      <c r="M435" s="58"/>
      <c r="N435" s="192"/>
      <c r="O435" s="67">
        <f t="shared" ref="O435:O441" si="168">M435+N435</f>
        <v>0</v>
      </c>
      <c r="P435" s="98">
        <f t="shared" si="165"/>
        <v>0</v>
      </c>
      <c r="Q435" s="39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x14ac:dyDescent="0.25">
      <c r="A436" s="36"/>
      <c r="B436" s="37"/>
      <c r="C436" s="37"/>
      <c r="D436" s="37"/>
      <c r="E436" s="37"/>
      <c r="F436" s="37"/>
      <c r="G436" s="50" t="s">
        <v>229</v>
      </c>
      <c r="H436" s="192"/>
      <c r="I436" s="63"/>
      <c r="J436" s="66">
        <f t="shared" si="148"/>
        <v>0</v>
      </c>
      <c r="K436" s="95"/>
      <c r="L436" s="63"/>
      <c r="M436" s="58"/>
      <c r="N436" s="192"/>
      <c r="O436" s="67">
        <f t="shared" si="168"/>
        <v>0</v>
      </c>
      <c r="P436" s="98">
        <f t="shared" si="165"/>
        <v>0</v>
      </c>
      <c r="Q436" s="39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x14ac:dyDescent="0.25">
      <c r="A437" s="36"/>
      <c r="B437" s="37"/>
      <c r="C437" s="37"/>
      <c r="D437" s="37"/>
      <c r="E437" s="37"/>
      <c r="F437" s="37"/>
      <c r="G437" s="50" t="s">
        <v>230</v>
      </c>
      <c r="H437" s="192">
        <v>4500</v>
      </c>
      <c r="I437" s="63">
        <f>O437</f>
        <v>4500</v>
      </c>
      <c r="J437" s="66">
        <f t="shared" si="148"/>
        <v>0</v>
      </c>
      <c r="K437" s="95"/>
      <c r="L437" s="63">
        <f>H437</f>
        <v>4500</v>
      </c>
      <c r="M437" s="58"/>
      <c r="N437" s="192">
        <v>4500</v>
      </c>
      <c r="O437" s="67">
        <f t="shared" si="168"/>
        <v>4500</v>
      </c>
      <c r="P437" s="98">
        <f t="shared" si="165"/>
        <v>0</v>
      </c>
      <c r="Q437" s="39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x14ac:dyDescent="0.25">
      <c r="A438" s="36"/>
      <c r="B438" s="37"/>
      <c r="C438" s="37"/>
      <c r="D438" s="37"/>
      <c r="E438" s="37"/>
      <c r="F438" s="37"/>
      <c r="G438" s="50" t="s">
        <v>231</v>
      </c>
      <c r="H438" s="192">
        <v>3500</v>
      </c>
      <c r="I438" s="63">
        <f t="shared" ref="I438:I439" si="169">O438</f>
        <v>3295</v>
      </c>
      <c r="J438" s="66">
        <f t="shared" si="148"/>
        <v>205</v>
      </c>
      <c r="K438" s="95"/>
      <c r="L438" s="63">
        <f t="shared" ref="L438:L439" si="170">H438</f>
        <v>3500</v>
      </c>
      <c r="M438" s="58"/>
      <c r="N438" s="192">
        <v>3295</v>
      </c>
      <c r="O438" s="67">
        <f t="shared" si="168"/>
        <v>3295</v>
      </c>
      <c r="P438" s="98">
        <f t="shared" si="165"/>
        <v>205</v>
      </c>
      <c r="Q438" s="39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33" x14ac:dyDescent="0.25">
      <c r="A439" s="36"/>
      <c r="B439" s="37"/>
      <c r="C439" s="37"/>
      <c r="D439" s="37"/>
      <c r="E439" s="37"/>
      <c r="F439" s="37"/>
      <c r="G439" s="50" t="s">
        <v>232</v>
      </c>
      <c r="H439" s="192">
        <v>20000</v>
      </c>
      <c r="I439" s="63">
        <f t="shared" si="169"/>
        <v>19493</v>
      </c>
      <c r="J439" s="66">
        <f t="shared" si="148"/>
        <v>507</v>
      </c>
      <c r="K439" s="95"/>
      <c r="L439" s="63">
        <f t="shared" si="170"/>
        <v>20000</v>
      </c>
      <c r="M439" s="58"/>
      <c r="N439" s="192">
        <v>19493</v>
      </c>
      <c r="O439" s="67">
        <f t="shared" si="168"/>
        <v>19493</v>
      </c>
      <c r="P439" s="98">
        <f t="shared" si="165"/>
        <v>507</v>
      </c>
      <c r="Q439" s="39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x14ac:dyDescent="0.2">
      <c r="A440" s="46"/>
      <c r="B440" s="47"/>
      <c r="C440" s="47"/>
      <c r="D440" s="47"/>
      <c r="E440" s="47"/>
      <c r="F440" s="47"/>
      <c r="G440" s="51" t="s">
        <v>233</v>
      </c>
      <c r="H440" s="193"/>
      <c r="I440" s="66"/>
      <c r="J440" s="66">
        <f t="shared" si="148"/>
        <v>0</v>
      </c>
      <c r="K440" s="95"/>
      <c r="L440" s="66"/>
      <c r="M440" s="48"/>
      <c r="N440" s="193"/>
      <c r="O440" s="67">
        <f t="shared" si="168"/>
        <v>0</v>
      </c>
      <c r="P440" s="67">
        <f t="shared" si="165"/>
        <v>0</v>
      </c>
      <c r="Q440" s="39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</row>
    <row r="441" spans="1:154" x14ac:dyDescent="0.2">
      <c r="A441" s="46"/>
      <c r="B441" s="47"/>
      <c r="C441" s="47"/>
      <c r="D441" s="47"/>
      <c r="E441" s="47"/>
      <c r="F441" s="37" t="s">
        <v>31</v>
      </c>
      <c r="G441" s="50" t="s">
        <v>425</v>
      </c>
      <c r="H441" s="193"/>
      <c r="I441" s="66"/>
      <c r="J441" s="66">
        <f t="shared" si="148"/>
        <v>0</v>
      </c>
      <c r="K441" s="95"/>
      <c r="L441" s="66"/>
      <c r="M441" s="49"/>
      <c r="N441" s="193"/>
      <c r="O441" s="67">
        <f t="shared" si="168"/>
        <v>0</v>
      </c>
      <c r="P441" s="67">
        <f t="shared" si="165"/>
        <v>0</v>
      </c>
      <c r="Q441" s="39" t="e">
        <f t="shared" ref="Q441" si="171">ROUND(O441/L441*100,2)</f>
        <v>#DIV/0!</v>
      </c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</row>
    <row r="442" spans="1:154" ht="33" x14ac:dyDescent="0.2">
      <c r="A442" s="46"/>
      <c r="B442" s="47"/>
      <c r="C442" s="47"/>
      <c r="D442" s="146">
        <v>60</v>
      </c>
      <c r="E442" s="146"/>
      <c r="F442" s="146"/>
      <c r="G442" s="150" t="s">
        <v>207</v>
      </c>
      <c r="H442" s="193">
        <f>H443+H444</f>
        <v>0</v>
      </c>
      <c r="I442" s="66">
        <f>I443+I444</f>
        <v>0</v>
      </c>
      <c r="J442" s="66">
        <f t="shared" ref="J442:J455" si="172">H442-I442</f>
        <v>0</v>
      </c>
      <c r="K442" s="95" t="e">
        <f t="shared" ref="K442" si="173">ROUND(I442/H442*100,2)</f>
        <v>#DIV/0!</v>
      </c>
      <c r="L442" s="66">
        <f>L443+L444</f>
        <v>0</v>
      </c>
      <c r="M442" s="66">
        <f>M443+M444</f>
        <v>0</v>
      </c>
      <c r="N442" s="193">
        <f>N443+N444</f>
        <v>0</v>
      </c>
      <c r="O442" s="66">
        <f>O443+O444</f>
        <v>0</v>
      </c>
      <c r="P442" s="66">
        <f t="shared" ref="P442" si="174">P443+P444</f>
        <v>0</v>
      </c>
      <c r="Q442" s="39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</row>
    <row r="443" spans="1:154" x14ac:dyDescent="0.2">
      <c r="A443" s="46"/>
      <c r="B443" s="47"/>
      <c r="C443" s="47"/>
      <c r="D443" s="144"/>
      <c r="E443" s="149" t="s">
        <v>55</v>
      </c>
      <c r="F443" s="144"/>
      <c r="G443" s="148" t="s">
        <v>269</v>
      </c>
      <c r="H443" s="193"/>
      <c r="I443" s="66"/>
      <c r="J443" s="66">
        <f t="shared" si="172"/>
        <v>0</v>
      </c>
      <c r="K443" s="95"/>
      <c r="L443" s="66"/>
      <c r="M443" s="49"/>
      <c r="N443" s="193"/>
      <c r="O443" s="84">
        <f t="shared" ref="O443:O445" si="175">M443+N443</f>
        <v>0</v>
      </c>
      <c r="P443" s="84"/>
      <c r="Q443" s="39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</row>
    <row r="444" spans="1:154" x14ac:dyDescent="0.2">
      <c r="A444" s="46"/>
      <c r="B444" s="47"/>
      <c r="C444" s="47"/>
      <c r="D444" s="144"/>
      <c r="E444" s="149" t="s">
        <v>27</v>
      </c>
      <c r="F444" s="144"/>
      <c r="G444" s="148" t="s">
        <v>270</v>
      </c>
      <c r="H444" s="193"/>
      <c r="I444" s="66"/>
      <c r="J444" s="66">
        <f t="shared" si="172"/>
        <v>0</v>
      </c>
      <c r="K444" s="95"/>
      <c r="L444" s="66"/>
      <c r="M444" s="49"/>
      <c r="N444" s="193"/>
      <c r="O444" s="84">
        <f t="shared" si="175"/>
        <v>0</v>
      </c>
      <c r="P444" s="84"/>
      <c r="Q444" s="39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</row>
    <row r="445" spans="1:154" x14ac:dyDescent="0.2">
      <c r="A445" s="79"/>
      <c r="B445" s="80"/>
      <c r="C445" s="80"/>
      <c r="D445" s="80">
        <v>85</v>
      </c>
      <c r="E445" s="80"/>
      <c r="F445" s="80"/>
      <c r="G445" s="81" t="s">
        <v>87</v>
      </c>
      <c r="H445" s="193"/>
      <c r="I445" s="126">
        <f>N445</f>
        <v>-538.34</v>
      </c>
      <c r="J445" s="126">
        <f t="shared" si="172"/>
        <v>538.34</v>
      </c>
      <c r="K445" s="137"/>
      <c r="L445" s="126"/>
      <c r="M445" s="128"/>
      <c r="N445" s="193">
        <v>-538.34</v>
      </c>
      <c r="O445" s="138">
        <f t="shared" si="175"/>
        <v>-538.34</v>
      </c>
      <c r="P445" s="138">
        <f t="shared" si="165"/>
        <v>538.34</v>
      </c>
      <c r="Q445" s="130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</row>
    <row r="446" spans="1:154" x14ac:dyDescent="0.2">
      <c r="A446" s="46"/>
      <c r="B446" s="47"/>
      <c r="C446" s="47"/>
      <c r="D446" s="47"/>
      <c r="E446" s="47"/>
      <c r="F446" s="47"/>
      <c r="G446" s="51" t="s">
        <v>199</v>
      </c>
      <c r="H446" s="193"/>
      <c r="I446" s="66"/>
      <c r="J446" s="66">
        <f t="shared" si="172"/>
        <v>0</v>
      </c>
      <c r="K446" s="95"/>
      <c r="L446" s="66"/>
      <c r="M446" s="48"/>
      <c r="N446" s="193"/>
      <c r="O446" s="84"/>
      <c r="P446" s="84">
        <f t="shared" ref="P446:P455" si="176">H446-O446</f>
        <v>0</v>
      </c>
      <c r="Q446" s="39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</row>
    <row r="447" spans="1:154" x14ac:dyDescent="0.2">
      <c r="A447" s="36" t="s">
        <v>208</v>
      </c>
      <c r="B447" s="37" t="s">
        <v>31</v>
      </c>
      <c r="C447" s="37"/>
      <c r="D447" s="37"/>
      <c r="E447" s="37"/>
      <c r="F447" s="37"/>
      <c r="G447" s="50" t="s">
        <v>235</v>
      </c>
      <c r="H447" s="192">
        <f>SUM(H448:H450)</f>
        <v>753000</v>
      </c>
      <c r="I447" s="63">
        <f>SUM(I448:I450)</f>
        <v>737102.34000000008</v>
      </c>
      <c r="J447" s="63">
        <f t="shared" si="172"/>
        <v>15897.659999999916</v>
      </c>
      <c r="K447" s="95"/>
      <c r="L447" s="63">
        <f>SUM(L448:L450)</f>
        <v>753000</v>
      </c>
      <c r="M447" s="63">
        <f>SUM(M448:M450)</f>
        <v>0</v>
      </c>
      <c r="N447" s="192">
        <f>SUM(N448:N450)</f>
        <v>737102.34000000008</v>
      </c>
      <c r="O447" s="63">
        <f>SUM(O448:O450)</f>
        <v>737102.34000000008</v>
      </c>
      <c r="P447" s="65">
        <f t="shared" si="176"/>
        <v>15897.659999999916</v>
      </c>
      <c r="Q447" s="39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</row>
    <row r="448" spans="1:154" x14ac:dyDescent="0.2">
      <c r="A448" s="36"/>
      <c r="B448" s="37"/>
      <c r="C448" s="37" t="s">
        <v>23</v>
      </c>
      <c r="D448" s="37"/>
      <c r="E448" s="37"/>
      <c r="F448" s="37"/>
      <c r="G448" s="50" t="s">
        <v>236</v>
      </c>
      <c r="H448" s="192">
        <f>H387+H392</f>
        <v>0</v>
      </c>
      <c r="I448" s="63">
        <f>I387+I392</f>
        <v>0</v>
      </c>
      <c r="J448" s="63">
        <f t="shared" si="172"/>
        <v>0</v>
      </c>
      <c r="K448" s="95"/>
      <c r="L448" s="63">
        <f>L387+L392</f>
        <v>0</v>
      </c>
      <c r="M448" s="63">
        <f>M387+M392</f>
        <v>0</v>
      </c>
      <c r="N448" s="192">
        <f>N387+N392</f>
        <v>0</v>
      </c>
      <c r="O448" s="63">
        <f>O387+O392</f>
        <v>0</v>
      </c>
      <c r="P448" s="65">
        <f t="shared" si="176"/>
        <v>0</v>
      </c>
      <c r="Q448" s="39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</row>
    <row r="449" spans="1:154" x14ac:dyDescent="0.2">
      <c r="A449" s="36"/>
      <c r="B449" s="37"/>
      <c r="C449" s="37" t="s">
        <v>116</v>
      </c>
      <c r="D449" s="37"/>
      <c r="E449" s="37"/>
      <c r="F449" s="37"/>
      <c r="G449" s="50" t="s">
        <v>237</v>
      </c>
      <c r="H449" s="192">
        <f>H389+H415</f>
        <v>753000</v>
      </c>
      <c r="I449" s="63">
        <f>I389+I415</f>
        <v>737640.68</v>
      </c>
      <c r="J449" s="63">
        <f t="shared" si="172"/>
        <v>15359.319999999949</v>
      </c>
      <c r="K449" s="95"/>
      <c r="L449" s="63">
        <f>L389+L415</f>
        <v>753000</v>
      </c>
      <c r="M449" s="63">
        <f>M389+M415</f>
        <v>0</v>
      </c>
      <c r="N449" s="192">
        <f>N389+N415</f>
        <v>737640.68</v>
      </c>
      <c r="O449" s="63">
        <f>O389+O415</f>
        <v>737640.68</v>
      </c>
      <c r="P449" s="65">
        <f t="shared" si="176"/>
        <v>15359.319999999949</v>
      </c>
      <c r="Q449" s="39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</row>
    <row r="450" spans="1:154" x14ac:dyDescent="0.2">
      <c r="A450" s="36"/>
      <c r="B450" s="37"/>
      <c r="C450" s="37" t="s">
        <v>91</v>
      </c>
      <c r="D450" s="37"/>
      <c r="E450" s="37"/>
      <c r="F450" s="37"/>
      <c r="G450" s="50" t="s">
        <v>238</v>
      </c>
      <c r="H450" s="192">
        <f>H384-H448-H449</f>
        <v>0</v>
      </c>
      <c r="I450" s="63">
        <f>I384-I448-I449</f>
        <v>-538.3399999999674</v>
      </c>
      <c r="J450" s="63">
        <f t="shared" si="172"/>
        <v>538.3399999999674</v>
      </c>
      <c r="K450" s="95"/>
      <c r="L450" s="63">
        <f>L384-L448-L449</f>
        <v>0</v>
      </c>
      <c r="M450" s="63">
        <f>M384-M448-M449</f>
        <v>0</v>
      </c>
      <c r="N450" s="192">
        <f>N384-N448-N449</f>
        <v>-538.3399999999674</v>
      </c>
      <c r="O450" s="63">
        <f>O384-O448-O449</f>
        <v>-538.3399999999674</v>
      </c>
      <c r="P450" s="65">
        <f t="shared" si="176"/>
        <v>538.3399999999674</v>
      </c>
      <c r="Q450" s="39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</row>
    <row r="451" spans="1:154" x14ac:dyDescent="0.2">
      <c r="A451" s="36">
        <v>8904</v>
      </c>
      <c r="B451" s="37" t="s">
        <v>33</v>
      </c>
      <c r="C451" s="37"/>
      <c r="D451" s="37"/>
      <c r="E451" s="37"/>
      <c r="F451" s="37"/>
      <c r="G451" s="50" t="s">
        <v>239</v>
      </c>
      <c r="H451" s="192">
        <f>H82-H452</f>
        <v>2581400</v>
      </c>
      <c r="I451" s="63">
        <f>I82-I452</f>
        <v>2475580.2600000002</v>
      </c>
      <c r="J451" s="63">
        <f t="shared" si="172"/>
        <v>105819.73999999976</v>
      </c>
      <c r="K451" s="95"/>
      <c r="L451" s="63">
        <f>L82-L452</f>
        <v>2581400</v>
      </c>
      <c r="M451" s="63">
        <f>M82-M452</f>
        <v>0</v>
      </c>
      <c r="N451" s="192">
        <f>N82-N452</f>
        <v>2475580.2600000002</v>
      </c>
      <c r="O451" s="63">
        <f>O82-O452</f>
        <v>2475580.2600000002</v>
      </c>
      <c r="P451" s="65">
        <f t="shared" si="176"/>
        <v>105819.73999999976</v>
      </c>
      <c r="Q451" s="39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</row>
    <row r="452" spans="1:154" x14ac:dyDescent="0.2">
      <c r="A452" s="36"/>
      <c r="B452" s="37" t="s">
        <v>31</v>
      </c>
      <c r="C452" s="37"/>
      <c r="D452" s="37"/>
      <c r="E452" s="37"/>
      <c r="F452" s="37"/>
      <c r="G452" s="50" t="s">
        <v>240</v>
      </c>
      <c r="H452" s="192">
        <f>+H110</f>
        <v>0</v>
      </c>
      <c r="I452" s="63">
        <f>+I110</f>
        <v>0</v>
      </c>
      <c r="J452" s="63">
        <f t="shared" si="172"/>
        <v>0</v>
      </c>
      <c r="K452" s="95"/>
      <c r="L452" s="63">
        <f>+L110</f>
        <v>0</v>
      </c>
      <c r="M452" s="63">
        <f>+M110</f>
        <v>0</v>
      </c>
      <c r="N452" s="192">
        <f>+N110</f>
        <v>0</v>
      </c>
      <c r="O452" s="63">
        <f>+O110</f>
        <v>0</v>
      </c>
      <c r="P452" s="65">
        <f t="shared" si="176"/>
        <v>0</v>
      </c>
      <c r="Q452" s="39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</row>
    <row r="453" spans="1:154" x14ac:dyDescent="0.2">
      <c r="A453" s="408" t="s">
        <v>241</v>
      </c>
      <c r="B453" s="409"/>
      <c r="C453" s="409"/>
      <c r="D453" s="409"/>
      <c r="E453" s="409"/>
      <c r="F453" s="409"/>
      <c r="G453" s="50" t="s">
        <v>242</v>
      </c>
      <c r="H453" s="192">
        <f>H9-H82</f>
        <v>-2581400</v>
      </c>
      <c r="I453" s="63">
        <f>I9-I82</f>
        <v>-2475580.2600000002</v>
      </c>
      <c r="J453" s="63">
        <f t="shared" si="172"/>
        <v>-105819.73999999976</v>
      </c>
      <c r="K453" s="95"/>
      <c r="L453" s="63">
        <f>L9-L82</f>
        <v>-2581400</v>
      </c>
      <c r="M453" s="82">
        <f>M9-M82</f>
        <v>0</v>
      </c>
      <c r="N453" s="192">
        <f>N9-N82</f>
        <v>-1093563.4400000002</v>
      </c>
      <c r="O453" s="65">
        <f>O9-O82</f>
        <v>-1093563.4400000002</v>
      </c>
      <c r="P453" s="65">
        <f t="shared" si="176"/>
        <v>-1487836.5599999998</v>
      </c>
      <c r="Q453" s="39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</row>
    <row r="454" spans="1:154" x14ac:dyDescent="0.2">
      <c r="A454" s="36"/>
      <c r="B454" s="37" t="s">
        <v>89</v>
      </c>
      <c r="C454" s="37"/>
      <c r="D454" s="37"/>
      <c r="E454" s="37"/>
      <c r="F454" s="37"/>
      <c r="G454" s="50" t="s">
        <v>243</v>
      </c>
      <c r="H454" s="192">
        <f>H60-H451</f>
        <v>-2581400</v>
      </c>
      <c r="I454" s="63">
        <f>I60-I451</f>
        <v>-2475580.2600000002</v>
      </c>
      <c r="J454" s="63">
        <f t="shared" si="172"/>
        <v>-105819.73999999976</v>
      </c>
      <c r="K454" s="95"/>
      <c r="L454" s="63">
        <f>L60-L451</f>
        <v>-2581400</v>
      </c>
      <c r="M454" s="82">
        <f>M60-M451</f>
        <v>0</v>
      </c>
      <c r="N454" s="192">
        <f>N60-N451</f>
        <v>-1444186.6600000001</v>
      </c>
      <c r="O454" s="65">
        <f>O60-O451</f>
        <v>-1444186.6600000001</v>
      </c>
      <c r="P454" s="65">
        <f t="shared" si="176"/>
        <v>-1137213.3399999999</v>
      </c>
      <c r="Q454" s="39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</row>
    <row r="455" spans="1:154" ht="21" customHeight="1" thickBot="1" x14ac:dyDescent="0.25">
      <c r="A455" s="171"/>
      <c r="B455" s="172">
        <v>11</v>
      </c>
      <c r="C455" s="172"/>
      <c r="D455" s="172"/>
      <c r="E455" s="172"/>
      <c r="F455" s="172"/>
      <c r="G455" s="173" t="s">
        <v>244</v>
      </c>
      <c r="H455" s="190">
        <f>+H61-H452</f>
        <v>0</v>
      </c>
      <c r="I455" s="174">
        <f>+I61-I452</f>
        <v>0</v>
      </c>
      <c r="J455" s="174">
        <f t="shared" si="172"/>
        <v>0</v>
      </c>
      <c r="K455" s="174"/>
      <c r="L455" s="174">
        <f>+L61-L452</f>
        <v>0</v>
      </c>
      <c r="M455" s="174">
        <f>+M61-M452</f>
        <v>0</v>
      </c>
      <c r="N455" s="190">
        <f>+N61-N452</f>
        <v>350623.22</v>
      </c>
      <c r="O455" s="174">
        <f>+O61-O452</f>
        <v>350623.22</v>
      </c>
      <c r="P455" s="174">
        <f t="shared" si="176"/>
        <v>-350623.22</v>
      </c>
      <c r="Q455" s="175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</row>
    <row r="456" spans="1:154" x14ac:dyDescent="0.2">
      <c r="M456" s="101"/>
      <c r="N456" s="203"/>
      <c r="O456" s="101"/>
      <c r="P456" s="99"/>
      <c r="R456" s="102"/>
      <c r="S456" s="102"/>
      <c r="T456" s="102"/>
      <c r="U456" s="102"/>
    </row>
    <row r="457" spans="1:154" x14ac:dyDescent="0.2">
      <c r="G457" s="4" t="s">
        <v>426</v>
      </c>
      <c r="J457" s="204" t="s">
        <v>427</v>
      </c>
      <c r="M457" s="101"/>
      <c r="N457" s="203"/>
      <c r="O457" s="205" t="s">
        <v>428</v>
      </c>
      <c r="P457" s="99"/>
      <c r="R457" s="102"/>
      <c r="S457" s="102"/>
      <c r="T457" s="102"/>
      <c r="U457" s="102"/>
    </row>
    <row r="458" spans="1:154" x14ac:dyDescent="0.2">
      <c r="G458" s="4" t="s">
        <v>429</v>
      </c>
      <c r="J458" s="204" t="s">
        <v>430</v>
      </c>
      <c r="M458" s="101"/>
      <c r="N458" s="203"/>
      <c r="O458" s="205" t="s">
        <v>431</v>
      </c>
      <c r="P458" s="99"/>
      <c r="R458" s="102"/>
      <c r="S458" s="102"/>
      <c r="T458" s="102"/>
      <c r="U458" s="102"/>
    </row>
    <row r="459" spans="1:154" x14ac:dyDescent="0.2">
      <c r="M459" s="101"/>
      <c r="N459" s="203"/>
      <c r="O459" s="101"/>
      <c r="P459" s="99"/>
      <c r="R459" s="102"/>
      <c r="S459" s="102"/>
      <c r="T459" s="102"/>
      <c r="U459" s="102"/>
    </row>
    <row r="460" spans="1:154" x14ac:dyDescent="0.2">
      <c r="M460" s="101"/>
      <c r="N460" s="203"/>
      <c r="O460" s="101"/>
      <c r="P460" s="99"/>
      <c r="R460" s="102"/>
      <c r="S460" s="102"/>
      <c r="T460" s="102"/>
      <c r="U460" s="102"/>
    </row>
    <row r="461" spans="1:154" x14ac:dyDescent="0.2">
      <c r="M461" s="101"/>
      <c r="N461" s="203"/>
      <c r="O461" s="101"/>
      <c r="P461" s="99"/>
      <c r="R461" s="102"/>
      <c r="S461" s="102"/>
      <c r="T461" s="102"/>
      <c r="U461" s="102"/>
    </row>
    <row r="462" spans="1:154" x14ac:dyDescent="0.2">
      <c r="M462" s="101"/>
      <c r="N462" s="203"/>
      <c r="O462" s="101"/>
      <c r="P462" s="99"/>
      <c r="R462" s="102"/>
      <c r="S462" s="102"/>
      <c r="T462" s="102"/>
      <c r="U462" s="102"/>
    </row>
    <row r="463" spans="1:154" x14ac:dyDescent="0.2">
      <c r="M463" s="101"/>
      <c r="N463" s="203"/>
      <c r="O463" s="101"/>
      <c r="P463" s="99"/>
      <c r="R463" s="102"/>
      <c r="S463" s="102"/>
      <c r="T463" s="102"/>
      <c r="U463" s="102"/>
    </row>
    <row r="464" spans="1:154" x14ac:dyDescent="0.2">
      <c r="M464" s="101"/>
      <c r="N464" s="203"/>
      <c r="O464" s="101"/>
      <c r="P464" s="99"/>
      <c r="R464" s="102"/>
      <c r="S464" s="102"/>
      <c r="T464" s="102"/>
      <c r="U464" s="102"/>
    </row>
    <row r="465" spans="13:21" x14ac:dyDescent="0.2">
      <c r="M465" s="101"/>
      <c r="N465" s="203"/>
      <c r="O465" s="101"/>
      <c r="P465" s="99"/>
      <c r="R465" s="102"/>
      <c r="S465" s="102"/>
      <c r="T465" s="102"/>
      <c r="U465" s="102"/>
    </row>
    <row r="466" spans="13:21" x14ac:dyDescent="0.2">
      <c r="M466" s="101"/>
      <c r="N466" s="203"/>
      <c r="O466" s="101"/>
      <c r="P466" s="99"/>
      <c r="R466" s="102"/>
      <c r="S466" s="102"/>
      <c r="T466" s="102"/>
      <c r="U466" s="102"/>
    </row>
    <row r="467" spans="13:21" x14ac:dyDescent="0.2">
      <c r="M467" s="101"/>
      <c r="N467" s="203"/>
      <c r="O467" s="101"/>
      <c r="P467" s="99"/>
      <c r="R467" s="102"/>
      <c r="S467" s="102"/>
      <c r="T467" s="102"/>
      <c r="U467" s="102"/>
    </row>
    <row r="468" spans="13:21" x14ac:dyDescent="0.2">
      <c r="M468" s="101"/>
      <c r="N468" s="203"/>
      <c r="O468" s="101"/>
      <c r="P468" s="99"/>
      <c r="R468" s="102"/>
      <c r="S468" s="102"/>
      <c r="T468" s="102"/>
      <c r="U468" s="102"/>
    </row>
    <row r="469" spans="13:21" x14ac:dyDescent="0.2">
      <c r="M469" s="101"/>
      <c r="N469" s="203"/>
      <c r="O469" s="101"/>
      <c r="P469" s="99"/>
      <c r="R469" s="102"/>
      <c r="S469" s="102"/>
      <c r="T469" s="102"/>
      <c r="U469" s="102"/>
    </row>
    <row r="470" spans="13:21" x14ac:dyDescent="0.2">
      <c r="M470" s="101"/>
      <c r="N470" s="203"/>
      <c r="O470" s="101"/>
      <c r="P470" s="99"/>
      <c r="R470" s="102"/>
      <c r="S470" s="102"/>
      <c r="T470" s="102"/>
      <c r="U470" s="102"/>
    </row>
    <row r="471" spans="13:21" x14ac:dyDescent="0.2">
      <c r="M471" s="101"/>
      <c r="N471" s="203"/>
      <c r="O471" s="101"/>
      <c r="P471" s="99"/>
      <c r="R471" s="102"/>
      <c r="S471" s="102"/>
      <c r="T471" s="102"/>
      <c r="U471" s="102"/>
    </row>
    <row r="472" spans="13:21" x14ac:dyDescent="0.2">
      <c r="M472" s="101"/>
      <c r="N472" s="203"/>
      <c r="O472" s="101"/>
      <c r="P472" s="99"/>
      <c r="R472" s="102"/>
      <c r="S472" s="102"/>
      <c r="T472" s="102"/>
      <c r="U472" s="102"/>
    </row>
    <row r="473" spans="13:21" x14ac:dyDescent="0.2">
      <c r="M473" s="101"/>
      <c r="N473" s="203"/>
      <c r="O473" s="101"/>
      <c r="P473" s="99"/>
      <c r="R473" s="102"/>
      <c r="S473" s="102"/>
      <c r="T473" s="102"/>
      <c r="U473" s="102"/>
    </row>
    <row r="474" spans="13:21" x14ac:dyDescent="0.2">
      <c r="M474" s="101"/>
      <c r="N474" s="203"/>
      <c r="O474" s="101"/>
      <c r="P474" s="99"/>
      <c r="R474" s="102"/>
      <c r="S474" s="102"/>
      <c r="T474" s="102"/>
      <c r="U474" s="102"/>
    </row>
    <row r="475" spans="13:21" x14ac:dyDescent="0.2">
      <c r="M475" s="101"/>
      <c r="N475" s="203"/>
      <c r="O475" s="101"/>
      <c r="P475" s="99"/>
      <c r="R475" s="102"/>
      <c r="S475" s="102"/>
      <c r="T475" s="102"/>
      <c r="U475" s="102"/>
    </row>
    <row r="476" spans="13:21" x14ac:dyDescent="0.2">
      <c r="M476" s="101"/>
      <c r="N476" s="203"/>
      <c r="O476" s="101"/>
      <c r="P476" s="99"/>
      <c r="R476" s="102"/>
      <c r="S476" s="102"/>
      <c r="T476" s="102"/>
      <c r="U476" s="102"/>
    </row>
    <row r="477" spans="13:21" x14ac:dyDescent="0.2">
      <c r="M477" s="101"/>
      <c r="N477" s="203"/>
      <c r="O477" s="101"/>
      <c r="P477" s="99"/>
      <c r="R477" s="102"/>
      <c r="S477" s="102"/>
      <c r="T477" s="102"/>
      <c r="U477" s="102"/>
    </row>
    <row r="478" spans="13:21" x14ac:dyDescent="0.2">
      <c r="M478" s="101"/>
      <c r="N478" s="203"/>
      <c r="O478" s="101"/>
      <c r="P478" s="99"/>
      <c r="R478" s="102"/>
      <c r="S478" s="102"/>
      <c r="T478" s="102"/>
      <c r="U478" s="102"/>
    </row>
    <row r="479" spans="13:21" x14ac:dyDescent="0.2">
      <c r="M479" s="101"/>
      <c r="N479" s="203"/>
      <c r="O479" s="101"/>
      <c r="P479" s="99"/>
      <c r="R479" s="102"/>
      <c r="S479" s="102"/>
      <c r="T479" s="102"/>
      <c r="U479" s="102"/>
    </row>
    <row r="480" spans="13:21" x14ac:dyDescent="0.2">
      <c r="M480" s="101"/>
      <c r="N480" s="203"/>
      <c r="O480" s="101"/>
      <c r="P480" s="99"/>
      <c r="R480" s="102"/>
      <c r="S480" s="102"/>
      <c r="T480" s="102"/>
      <c r="U480" s="102"/>
    </row>
    <row r="481" spans="13:21" x14ac:dyDescent="0.2">
      <c r="M481" s="101"/>
      <c r="N481" s="203"/>
      <c r="O481" s="101"/>
      <c r="P481" s="99"/>
      <c r="R481" s="102"/>
      <c r="S481" s="102"/>
      <c r="T481" s="102"/>
      <c r="U481" s="102"/>
    </row>
    <row r="482" spans="13:21" x14ac:dyDescent="0.2">
      <c r="M482" s="101"/>
      <c r="N482" s="203"/>
      <c r="O482" s="101"/>
      <c r="P482" s="99"/>
      <c r="R482" s="102"/>
      <c r="S482" s="102"/>
      <c r="T482" s="102"/>
      <c r="U482" s="102"/>
    </row>
    <row r="483" spans="13:21" x14ac:dyDescent="0.2">
      <c r="M483" s="101"/>
      <c r="N483" s="203"/>
      <c r="O483" s="101"/>
      <c r="P483" s="99"/>
      <c r="R483" s="102"/>
      <c r="S483" s="102"/>
      <c r="T483" s="102"/>
      <c r="U483" s="102"/>
    </row>
    <row r="484" spans="13:21" x14ac:dyDescent="0.2">
      <c r="M484" s="101"/>
      <c r="N484" s="203"/>
      <c r="O484" s="101"/>
      <c r="P484" s="99"/>
      <c r="R484" s="102"/>
      <c r="S484" s="102"/>
      <c r="T484" s="102"/>
      <c r="U484" s="102"/>
    </row>
    <row r="485" spans="13:21" x14ac:dyDescent="0.2">
      <c r="M485" s="101"/>
      <c r="N485" s="203"/>
      <c r="O485" s="101"/>
      <c r="P485" s="99"/>
      <c r="R485" s="102"/>
      <c r="S485" s="102"/>
      <c r="T485" s="102"/>
      <c r="U485" s="102"/>
    </row>
    <row r="486" spans="13:21" x14ac:dyDescent="0.2">
      <c r="M486" s="101"/>
      <c r="N486" s="203"/>
      <c r="O486" s="101"/>
      <c r="P486" s="99"/>
      <c r="R486" s="102"/>
      <c r="S486" s="102"/>
      <c r="T486" s="102"/>
      <c r="U486" s="102"/>
    </row>
    <row r="487" spans="13:21" x14ac:dyDescent="0.2">
      <c r="M487" s="101"/>
      <c r="N487" s="203"/>
      <c r="O487" s="101"/>
      <c r="P487" s="99"/>
      <c r="R487" s="102"/>
      <c r="S487" s="102"/>
      <c r="T487" s="102"/>
      <c r="U487" s="102"/>
    </row>
    <row r="488" spans="13:21" x14ac:dyDescent="0.2">
      <c r="M488" s="101"/>
      <c r="N488" s="203"/>
      <c r="O488" s="101"/>
      <c r="P488" s="99"/>
      <c r="R488" s="102"/>
      <c r="S488" s="102"/>
      <c r="T488" s="102"/>
      <c r="U488" s="102"/>
    </row>
    <row r="489" spans="13:21" x14ac:dyDescent="0.2">
      <c r="M489" s="101"/>
      <c r="N489" s="203"/>
      <c r="O489" s="101"/>
      <c r="P489" s="99"/>
      <c r="R489" s="102"/>
      <c r="S489" s="102"/>
      <c r="T489" s="102"/>
      <c r="U489" s="102"/>
    </row>
    <row r="490" spans="13:21" x14ac:dyDescent="0.2">
      <c r="M490" s="101"/>
      <c r="N490" s="203"/>
      <c r="O490" s="101"/>
      <c r="P490" s="99"/>
      <c r="R490" s="102"/>
      <c r="S490" s="102"/>
      <c r="T490" s="102"/>
      <c r="U490" s="102"/>
    </row>
    <row r="491" spans="13:21" x14ac:dyDescent="0.2">
      <c r="M491" s="101"/>
      <c r="N491" s="203"/>
      <c r="O491" s="101"/>
      <c r="P491" s="99"/>
      <c r="R491" s="102"/>
      <c r="S491" s="102"/>
      <c r="T491" s="102"/>
      <c r="U491" s="102"/>
    </row>
    <row r="492" spans="13:21" x14ac:dyDescent="0.2">
      <c r="M492" s="101"/>
      <c r="N492" s="203"/>
      <c r="O492" s="101"/>
      <c r="P492" s="99"/>
      <c r="R492" s="102"/>
      <c r="S492" s="102"/>
      <c r="T492" s="102"/>
      <c r="U492" s="102"/>
    </row>
    <row r="493" spans="13:21" x14ac:dyDescent="0.2">
      <c r="M493" s="101"/>
      <c r="N493" s="203"/>
      <c r="O493" s="101"/>
      <c r="P493" s="99"/>
      <c r="R493" s="102"/>
      <c r="S493" s="102"/>
      <c r="T493" s="102"/>
      <c r="U493" s="102"/>
    </row>
    <row r="494" spans="13:21" x14ac:dyDescent="0.2">
      <c r="M494" s="101"/>
      <c r="N494" s="203"/>
      <c r="O494" s="101"/>
      <c r="P494" s="99"/>
      <c r="R494" s="102"/>
      <c r="S494" s="102"/>
      <c r="T494" s="102"/>
      <c r="U494" s="102"/>
    </row>
    <row r="495" spans="13:21" x14ac:dyDescent="0.2">
      <c r="M495" s="101"/>
      <c r="N495" s="203"/>
      <c r="O495" s="101"/>
      <c r="P495" s="99"/>
      <c r="R495" s="102"/>
      <c r="S495" s="102"/>
      <c r="T495" s="102"/>
      <c r="U495" s="102"/>
    </row>
    <row r="496" spans="13:21" x14ac:dyDescent="0.2">
      <c r="M496" s="101"/>
      <c r="N496" s="203"/>
      <c r="O496" s="101"/>
      <c r="P496" s="99"/>
      <c r="R496" s="102"/>
      <c r="S496" s="102"/>
      <c r="T496" s="102"/>
      <c r="U496" s="102"/>
    </row>
    <row r="497" spans="13:21" x14ac:dyDescent="0.2">
      <c r="M497" s="101"/>
      <c r="N497" s="203"/>
      <c r="O497" s="101"/>
      <c r="P497" s="99"/>
      <c r="R497" s="102"/>
      <c r="S497" s="102"/>
      <c r="T497" s="102"/>
      <c r="U497" s="102"/>
    </row>
    <row r="498" spans="13:21" x14ac:dyDescent="0.2">
      <c r="M498" s="101"/>
      <c r="N498" s="203"/>
      <c r="O498" s="101"/>
      <c r="P498" s="99"/>
      <c r="R498" s="102"/>
      <c r="S498" s="102"/>
      <c r="T498" s="102"/>
      <c r="U498" s="102"/>
    </row>
    <row r="499" spans="13:21" x14ac:dyDescent="0.2">
      <c r="M499" s="101"/>
      <c r="N499" s="203"/>
      <c r="O499" s="101"/>
      <c r="P499" s="99"/>
      <c r="R499" s="102"/>
      <c r="S499" s="102"/>
      <c r="T499" s="102"/>
      <c r="U499" s="102"/>
    </row>
    <row r="500" spans="13:21" x14ac:dyDescent="0.2">
      <c r="M500" s="101"/>
      <c r="N500" s="203"/>
      <c r="O500" s="101"/>
      <c r="P500" s="99"/>
      <c r="R500" s="102"/>
      <c r="S500" s="102"/>
      <c r="T500" s="102"/>
      <c r="U500" s="102"/>
    </row>
    <row r="501" spans="13:21" x14ac:dyDescent="0.2">
      <c r="M501" s="101"/>
      <c r="N501" s="203"/>
      <c r="O501" s="101"/>
      <c r="P501" s="99"/>
      <c r="R501" s="102"/>
      <c r="S501" s="102"/>
      <c r="T501" s="102"/>
      <c r="U501" s="102"/>
    </row>
    <row r="502" spans="13:21" x14ac:dyDescent="0.2">
      <c r="M502" s="101"/>
      <c r="N502" s="203"/>
      <c r="O502" s="101"/>
      <c r="P502" s="99"/>
      <c r="R502" s="102"/>
      <c r="S502" s="102"/>
      <c r="T502" s="102"/>
      <c r="U502" s="102"/>
    </row>
    <row r="503" spans="13:21" x14ac:dyDescent="0.2">
      <c r="M503" s="101"/>
      <c r="N503" s="203"/>
      <c r="O503" s="101"/>
      <c r="P503" s="99"/>
      <c r="R503" s="102"/>
      <c r="S503" s="102"/>
      <c r="T503" s="102"/>
      <c r="U503" s="102"/>
    </row>
    <row r="504" spans="13:21" x14ac:dyDescent="0.2">
      <c r="M504" s="101"/>
      <c r="N504" s="203"/>
      <c r="O504" s="101"/>
      <c r="P504" s="99"/>
      <c r="R504" s="102"/>
      <c r="S504" s="102"/>
      <c r="T504" s="102"/>
      <c r="U504" s="102"/>
    </row>
    <row r="505" spans="13:21" x14ac:dyDescent="0.2">
      <c r="M505" s="101"/>
      <c r="N505" s="203"/>
      <c r="O505" s="101"/>
      <c r="P505" s="99"/>
      <c r="R505" s="102"/>
      <c r="S505" s="102"/>
      <c r="T505" s="102"/>
      <c r="U505" s="102"/>
    </row>
    <row r="506" spans="13:21" x14ac:dyDescent="0.2">
      <c r="M506" s="101"/>
      <c r="N506" s="203"/>
      <c r="O506" s="101"/>
      <c r="P506" s="99"/>
      <c r="R506" s="102"/>
      <c r="S506" s="102"/>
      <c r="T506" s="102"/>
      <c r="U506" s="102"/>
    </row>
    <row r="507" spans="13:21" x14ac:dyDescent="0.2">
      <c r="M507" s="101"/>
      <c r="N507" s="203"/>
      <c r="O507" s="101"/>
      <c r="P507" s="99"/>
      <c r="R507" s="102"/>
      <c r="S507" s="102"/>
      <c r="T507" s="102"/>
      <c r="U507" s="102"/>
    </row>
    <row r="508" spans="13:21" x14ac:dyDescent="0.2">
      <c r="M508" s="101"/>
      <c r="N508" s="203"/>
      <c r="O508" s="101"/>
      <c r="P508" s="99"/>
      <c r="R508" s="102"/>
      <c r="S508" s="102"/>
      <c r="T508" s="102"/>
      <c r="U508" s="102"/>
    </row>
    <row r="509" spans="13:21" x14ac:dyDescent="0.2">
      <c r="M509" s="101"/>
      <c r="N509" s="203"/>
      <c r="O509" s="101"/>
      <c r="P509" s="99"/>
      <c r="R509" s="102"/>
      <c r="S509" s="102"/>
      <c r="T509" s="102"/>
      <c r="U509" s="102"/>
    </row>
    <row r="510" spans="13:21" x14ac:dyDescent="0.2">
      <c r="M510" s="101"/>
      <c r="N510" s="203"/>
      <c r="O510" s="101"/>
      <c r="P510" s="99"/>
      <c r="R510" s="102"/>
      <c r="S510" s="102"/>
      <c r="T510" s="102"/>
      <c r="U510" s="102"/>
    </row>
    <row r="511" spans="13:21" x14ac:dyDescent="0.2">
      <c r="M511" s="101"/>
      <c r="N511" s="203"/>
      <c r="O511" s="101"/>
      <c r="P511" s="99"/>
      <c r="R511" s="102"/>
      <c r="S511" s="102"/>
      <c r="T511" s="102"/>
      <c r="U511" s="102"/>
    </row>
    <row r="512" spans="13:21" x14ac:dyDescent="0.2">
      <c r="M512" s="101"/>
      <c r="N512" s="203"/>
      <c r="O512" s="101"/>
      <c r="P512" s="99"/>
      <c r="R512" s="102"/>
      <c r="S512" s="102"/>
      <c r="T512" s="102"/>
      <c r="U512" s="102"/>
    </row>
    <row r="513" spans="13:21" x14ac:dyDescent="0.2">
      <c r="M513" s="101"/>
      <c r="N513" s="203"/>
      <c r="O513" s="101"/>
      <c r="P513" s="99"/>
      <c r="R513" s="102"/>
      <c r="S513" s="102"/>
      <c r="T513" s="102"/>
      <c r="U513" s="102"/>
    </row>
    <row r="514" spans="13:21" x14ac:dyDescent="0.2">
      <c r="M514" s="101"/>
      <c r="N514" s="203"/>
      <c r="O514" s="101"/>
      <c r="P514" s="99"/>
      <c r="R514" s="102"/>
      <c r="S514" s="102"/>
      <c r="T514" s="102"/>
      <c r="U514" s="102"/>
    </row>
    <row r="515" spans="13:21" x14ac:dyDescent="0.2">
      <c r="M515" s="101"/>
      <c r="N515" s="203"/>
      <c r="O515" s="101"/>
      <c r="P515" s="99"/>
      <c r="R515" s="102"/>
      <c r="S515" s="102"/>
      <c r="T515" s="102"/>
      <c r="U515" s="102"/>
    </row>
    <row r="516" spans="13:21" x14ac:dyDescent="0.2">
      <c r="M516" s="101"/>
      <c r="N516" s="203"/>
      <c r="O516" s="101"/>
      <c r="P516" s="99"/>
      <c r="R516" s="102"/>
      <c r="S516" s="102"/>
      <c r="T516" s="102"/>
      <c r="U516" s="102"/>
    </row>
    <row r="517" spans="13:21" x14ac:dyDescent="0.2">
      <c r="M517" s="101"/>
      <c r="N517" s="203"/>
      <c r="O517" s="101"/>
      <c r="P517" s="99"/>
      <c r="R517" s="102"/>
      <c r="S517" s="102"/>
      <c r="T517" s="102"/>
      <c r="U517" s="102"/>
    </row>
    <row r="518" spans="13:21" x14ac:dyDescent="0.2">
      <c r="M518" s="101"/>
      <c r="N518" s="203"/>
      <c r="O518" s="101"/>
      <c r="P518" s="99"/>
      <c r="R518" s="102"/>
      <c r="S518" s="102"/>
      <c r="T518" s="102"/>
      <c r="U518" s="102"/>
    </row>
    <row r="519" spans="13:21" x14ac:dyDescent="0.2">
      <c r="M519" s="101"/>
      <c r="N519" s="203"/>
      <c r="O519" s="101"/>
      <c r="P519" s="99"/>
      <c r="R519" s="102"/>
      <c r="S519" s="102"/>
      <c r="T519" s="102"/>
      <c r="U519" s="102"/>
    </row>
    <row r="520" spans="13:21" x14ac:dyDescent="0.2">
      <c r="M520" s="101"/>
      <c r="N520" s="203"/>
      <c r="O520" s="101"/>
      <c r="P520" s="99"/>
      <c r="R520" s="102"/>
      <c r="S520" s="102"/>
      <c r="T520" s="102"/>
      <c r="U520" s="102"/>
    </row>
    <row r="521" spans="13:21" x14ac:dyDescent="0.2">
      <c r="M521" s="101"/>
      <c r="N521" s="203"/>
      <c r="O521" s="101"/>
      <c r="P521" s="99"/>
      <c r="R521" s="102"/>
      <c r="S521" s="102"/>
      <c r="T521" s="102"/>
      <c r="U521" s="102"/>
    </row>
    <row r="522" spans="13:21" x14ac:dyDescent="0.2">
      <c r="M522" s="101"/>
      <c r="N522" s="203"/>
      <c r="O522" s="101"/>
      <c r="P522" s="99"/>
      <c r="R522" s="102"/>
      <c r="S522" s="102"/>
      <c r="T522" s="102"/>
      <c r="U522" s="102"/>
    </row>
    <row r="523" spans="13:21" x14ac:dyDescent="0.2">
      <c r="M523" s="101"/>
      <c r="N523" s="203"/>
      <c r="O523" s="101"/>
      <c r="P523" s="99"/>
      <c r="R523" s="102"/>
      <c r="S523" s="102"/>
      <c r="T523" s="102"/>
      <c r="U523" s="102"/>
    </row>
    <row r="524" spans="13:21" x14ac:dyDescent="0.2">
      <c r="M524" s="101"/>
      <c r="N524" s="203"/>
      <c r="O524" s="101"/>
      <c r="P524" s="99"/>
      <c r="R524" s="102"/>
      <c r="S524" s="102"/>
      <c r="T524" s="102"/>
      <c r="U524" s="102"/>
    </row>
    <row r="525" spans="13:21" x14ac:dyDescent="0.2">
      <c r="M525" s="101"/>
      <c r="N525" s="203"/>
      <c r="O525" s="101"/>
      <c r="P525" s="99"/>
      <c r="R525" s="102"/>
      <c r="S525" s="102"/>
      <c r="T525" s="102"/>
      <c r="U525" s="102"/>
    </row>
    <row r="526" spans="13:21" x14ac:dyDescent="0.2">
      <c r="M526" s="101"/>
      <c r="N526" s="203"/>
      <c r="O526" s="101"/>
      <c r="P526" s="99"/>
      <c r="R526" s="102"/>
      <c r="S526" s="102"/>
      <c r="T526" s="102"/>
      <c r="U526" s="102"/>
    </row>
    <row r="527" spans="13:21" x14ac:dyDescent="0.2">
      <c r="M527" s="101"/>
      <c r="N527" s="203"/>
      <c r="O527" s="101"/>
      <c r="P527" s="99"/>
      <c r="R527" s="102"/>
      <c r="S527" s="102"/>
      <c r="T527" s="102"/>
      <c r="U527" s="102"/>
    </row>
    <row r="528" spans="13:21" x14ac:dyDescent="0.2">
      <c r="M528" s="101"/>
      <c r="N528" s="203"/>
      <c r="O528" s="101"/>
      <c r="P528" s="99"/>
      <c r="R528" s="102"/>
      <c r="S528" s="102"/>
      <c r="T528" s="102"/>
      <c r="U528" s="102"/>
    </row>
    <row r="529" spans="13:21" x14ac:dyDescent="0.2">
      <c r="M529" s="101"/>
      <c r="N529" s="203"/>
      <c r="O529" s="101"/>
      <c r="P529" s="99"/>
      <c r="R529" s="102"/>
      <c r="S529" s="102"/>
      <c r="T529" s="102"/>
      <c r="U529" s="102"/>
    </row>
    <row r="530" spans="13:21" x14ac:dyDescent="0.2">
      <c r="M530" s="101"/>
      <c r="N530" s="203"/>
      <c r="O530" s="101"/>
      <c r="P530" s="99"/>
      <c r="R530" s="102"/>
      <c r="S530" s="102"/>
      <c r="T530" s="102"/>
      <c r="U530" s="102"/>
    </row>
    <row r="531" spans="13:21" x14ac:dyDescent="0.2">
      <c r="M531" s="101"/>
      <c r="N531" s="203"/>
      <c r="O531" s="101"/>
      <c r="P531" s="99"/>
      <c r="R531" s="102"/>
      <c r="S531" s="102"/>
      <c r="T531" s="102"/>
      <c r="U531" s="102"/>
    </row>
    <row r="532" spans="13:21" x14ac:dyDescent="0.2">
      <c r="M532" s="101"/>
      <c r="N532" s="203"/>
      <c r="O532" s="101"/>
      <c r="P532" s="99"/>
      <c r="R532" s="102"/>
      <c r="S532" s="102"/>
      <c r="T532" s="102"/>
      <c r="U532" s="102"/>
    </row>
    <row r="533" spans="13:21" x14ac:dyDescent="0.2">
      <c r="M533" s="101"/>
      <c r="N533" s="203"/>
      <c r="O533" s="101"/>
      <c r="P533" s="99"/>
      <c r="R533" s="102"/>
      <c r="S533" s="102"/>
      <c r="T533" s="102"/>
      <c r="U533" s="102"/>
    </row>
    <row r="534" spans="13:21" x14ac:dyDescent="0.2">
      <c r="M534" s="101"/>
      <c r="N534" s="203"/>
      <c r="O534" s="101"/>
      <c r="P534" s="99"/>
      <c r="R534" s="102"/>
      <c r="S534" s="102"/>
      <c r="T534" s="102"/>
      <c r="U534" s="102"/>
    </row>
    <row r="535" spans="13:21" x14ac:dyDescent="0.2">
      <c r="M535" s="101"/>
      <c r="N535" s="203"/>
      <c r="O535" s="101"/>
      <c r="P535" s="99"/>
      <c r="R535" s="102"/>
      <c r="S535" s="102"/>
      <c r="T535" s="102"/>
      <c r="U535" s="102"/>
    </row>
    <row r="536" spans="13:21" x14ac:dyDescent="0.2">
      <c r="M536" s="101"/>
      <c r="N536" s="203"/>
      <c r="O536" s="101"/>
      <c r="P536" s="99"/>
      <c r="R536" s="102"/>
      <c r="S536" s="102"/>
      <c r="T536" s="102"/>
      <c r="U536" s="102"/>
    </row>
    <row r="537" spans="13:21" x14ac:dyDescent="0.2">
      <c r="M537" s="101"/>
      <c r="N537" s="203"/>
      <c r="O537" s="101"/>
      <c r="P537" s="99"/>
      <c r="R537" s="102"/>
      <c r="S537" s="102"/>
      <c r="T537" s="102"/>
      <c r="U537" s="102"/>
    </row>
    <row r="538" spans="13:21" x14ac:dyDescent="0.2">
      <c r="M538" s="101"/>
      <c r="N538" s="203"/>
      <c r="O538" s="101"/>
      <c r="P538" s="99"/>
      <c r="R538" s="102"/>
      <c r="S538" s="102"/>
      <c r="T538" s="102"/>
      <c r="U538" s="102"/>
    </row>
    <row r="539" spans="13:21" x14ac:dyDescent="0.2">
      <c r="M539" s="101"/>
      <c r="N539" s="203"/>
      <c r="O539" s="101"/>
      <c r="P539" s="99"/>
      <c r="R539" s="102"/>
      <c r="S539" s="102"/>
      <c r="T539" s="102"/>
      <c r="U539" s="102"/>
    </row>
    <row r="540" spans="13:21" x14ac:dyDescent="0.2">
      <c r="M540" s="101"/>
      <c r="N540" s="203"/>
      <c r="O540" s="101"/>
      <c r="P540" s="99"/>
      <c r="R540" s="102"/>
      <c r="S540" s="102"/>
      <c r="T540" s="102"/>
      <c r="U540" s="102"/>
    </row>
    <row r="541" spans="13:21" x14ac:dyDescent="0.2">
      <c r="M541" s="101"/>
      <c r="N541" s="203"/>
      <c r="O541" s="101"/>
      <c r="P541" s="99"/>
      <c r="R541" s="102"/>
      <c r="S541" s="102"/>
      <c r="T541" s="102"/>
      <c r="U541" s="102"/>
    </row>
    <row r="542" spans="13:21" x14ac:dyDescent="0.2">
      <c r="M542" s="101"/>
      <c r="N542" s="203"/>
      <c r="O542" s="101"/>
      <c r="P542" s="99"/>
      <c r="R542" s="102"/>
      <c r="S542" s="102"/>
      <c r="T542" s="102"/>
      <c r="U542" s="102"/>
    </row>
    <row r="543" spans="13:21" x14ac:dyDescent="0.2">
      <c r="M543" s="101"/>
      <c r="N543" s="203"/>
      <c r="O543" s="101"/>
      <c r="P543" s="99"/>
      <c r="R543" s="102"/>
      <c r="S543" s="102"/>
      <c r="T543" s="102"/>
      <c r="U543" s="102"/>
    </row>
    <row r="544" spans="13:21" x14ac:dyDescent="0.2">
      <c r="M544" s="101"/>
      <c r="N544" s="203"/>
      <c r="O544" s="101"/>
      <c r="P544" s="99"/>
      <c r="R544" s="102"/>
      <c r="S544" s="102"/>
      <c r="T544" s="102"/>
      <c r="U544" s="102"/>
    </row>
    <row r="545" spans="13:21" x14ac:dyDescent="0.2">
      <c r="M545" s="101"/>
      <c r="N545" s="203"/>
      <c r="O545" s="101"/>
      <c r="P545" s="99"/>
      <c r="R545" s="102"/>
      <c r="S545" s="102"/>
      <c r="T545" s="102"/>
      <c r="U545" s="102"/>
    </row>
    <row r="546" spans="13:21" x14ac:dyDescent="0.2">
      <c r="M546" s="101"/>
      <c r="N546" s="203"/>
      <c r="O546" s="101"/>
      <c r="P546" s="99"/>
      <c r="R546" s="102"/>
      <c r="S546" s="102"/>
      <c r="T546" s="102"/>
      <c r="U546" s="102"/>
    </row>
    <row r="547" spans="13:21" x14ac:dyDescent="0.2">
      <c r="M547" s="101"/>
      <c r="N547" s="203"/>
      <c r="O547" s="101"/>
      <c r="P547" s="99"/>
      <c r="R547" s="102"/>
      <c r="S547" s="102"/>
      <c r="T547" s="102"/>
      <c r="U547" s="102"/>
    </row>
    <row r="548" spans="13:21" x14ac:dyDescent="0.2">
      <c r="M548" s="101"/>
      <c r="N548" s="203"/>
      <c r="O548" s="101"/>
      <c r="P548" s="99"/>
      <c r="R548" s="102"/>
      <c r="S548" s="102"/>
      <c r="T548" s="102"/>
      <c r="U548" s="102"/>
    </row>
    <row r="549" spans="13:21" x14ac:dyDescent="0.2">
      <c r="M549" s="101"/>
      <c r="N549" s="203"/>
      <c r="O549" s="101"/>
      <c r="P549" s="99"/>
      <c r="R549" s="102"/>
      <c r="S549" s="102"/>
      <c r="T549" s="102"/>
      <c r="U549" s="102"/>
    </row>
    <row r="550" spans="13:21" x14ac:dyDescent="0.2">
      <c r="M550" s="101"/>
      <c r="N550" s="203"/>
      <c r="O550" s="101"/>
      <c r="P550" s="99"/>
      <c r="R550" s="102"/>
      <c r="S550" s="102"/>
      <c r="T550" s="102"/>
      <c r="U550" s="102"/>
    </row>
    <row r="551" spans="13:21" x14ac:dyDescent="0.2">
      <c r="M551" s="101"/>
      <c r="N551" s="203"/>
      <c r="O551" s="101"/>
      <c r="P551" s="99"/>
      <c r="R551" s="102"/>
      <c r="S551" s="102"/>
      <c r="T551" s="102"/>
      <c r="U551" s="102"/>
    </row>
    <row r="552" spans="13:21" x14ac:dyDescent="0.2">
      <c r="M552" s="101"/>
      <c r="N552" s="203"/>
      <c r="O552" s="101"/>
      <c r="P552" s="99"/>
      <c r="R552" s="102"/>
      <c r="S552" s="102"/>
      <c r="T552" s="102"/>
      <c r="U552" s="102"/>
    </row>
    <row r="553" spans="13:21" x14ac:dyDescent="0.2">
      <c r="M553" s="101"/>
      <c r="N553" s="203"/>
      <c r="O553" s="101"/>
      <c r="P553" s="99"/>
      <c r="R553" s="102"/>
      <c r="S553" s="102"/>
      <c r="T553" s="102"/>
      <c r="U553" s="102"/>
    </row>
    <row r="554" spans="13:21" x14ac:dyDescent="0.2">
      <c r="M554" s="101"/>
      <c r="N554" s="203"/>
      <c r="O554" s="101"/>
      <c r="P554" s="99"/>
      <c r="R554" s="102"/>
      <c r="S554" s="102"/>
      <c r="T554" s="102"/>
      <c r="U554" s="102"/>
    </row>
    <row r="555" spans="13:21" x14ac:dyDescent="0.2">
      <c r="M555" s="101"/>
      <c r="N555" s="203"/>
      <c r="O555" s="101"/>
      <c r="P555" s="99"/>
      <c r="R555" s="102"/>
      <c r="S555" s="102"/>
      <c r="T555" s="102"/>
      <c r="U555" s="102"/>
    </row>
    <row r="556" spans="13:21" x14ac:dyDescent="0.2">
      <c r="M556" s="101"/>
      <c r="N556" s="203"/>
      <c r="O556" s="101"/>
      <c r="P556" s="99"/>
      <c r="R556" s="102"/>
      <c r="S556" s="102"/>
      <c r="T556" s="102"/>
      <c r="U556" s="102"/>
    </row>
    <row r="557" spans="13:21" x14ac:dyDescent="0.2">
      <c r="M557" s="101"/>
      <c r="N557" s="203"/>
      <c r="O557" s="101"/>
      <c r="P557" s="99"/>
      <c r="R557" s="102"/>
      <c r="S557" s="102"/>
      <c r="T557" s="102"/>
      <c r="U557" s="102"/>
    </row>
    <row r="558" spans="13:21" x14ac:dyDescent="0.2">
      <c r="M558" s="101"/>
      <c r="N558" s="203"/>
      <c r="O558" s="101"/>
      <c r="P558" s="99"/>
      <c r="R558" s="102"/>
      <c r="S558" s="102"/>
      <c r="T558" s="102"/>
      <c r="U558" s="102"/>
    </row>
    <row r="559" spans="13:21" x14ac:dyDescent="0.2">
      <c r="M559" s="101"/>
      <c r="N559" s="203"/>
      <c r="O559" s="101"/>
      <c r="P559" s="99"/>
      <c r="R559" s="102"/>
      <c r="S559" s="102"/>
      <c r="T559" s="102"/>
      <c r="U559" s="102"/>
    </row>
    <row r="560" spans="13:21" x14ac:dyDescent="0.2">
      <c r="M560" s="101"/>
      <c r="N560" s="203"/>
      <c r="O560" s="101"/>
      <c r="P560" s="99"/>
      <c r="R560" s="102"/>
      <c r="S560" s="102"/>
      <c r="T560" s="102"/>
      <c r="U560" s="102"/>
    </row>
    <row r="561" spans="13:21" x14ac:dyDescent="0.2">
      <c r="M561" s="101"/>
      <c r="N561" s="203"/>
      <c r="O561" s="101"/>
      <c r="P561" s="99"/>
      <c r="R561" s="102"/>
      <c r="S561" s="102"/>
      <c r="T561" s="102"/>
      <c r="U561" s="102"/>
    </row>
    <row r="562" spans="13:21" x14ac:dyDescent="0.2">
      <c r="M562" s="101"/>
      <c r="N562" s="203"/>
      <c r="O562" s="101"/>
      <c r="P562" s="99"/>
      <c r="R562" s="102"/>
      <c r="S562" s="102"/>
      <c r="T562" s="102"/>
      <c r="U562" s="102"/>
    </row>
    <row r="563" spans="13:21" x14ac:dyDescent="0.2">
      <c r="M563" s="101"/>
      <c r="N563" s="203"/>
      <c r="O563" s="101"/>
      <c r="P563" s="99"/>
      <c r="R563" s="102"/>
      <c r="S563" s="102"/>
      <c r="T563" s="102"/>
      <c r="U563" s="102"/>
    </row>
    <row r="564" spans="13:21" x14ac:dyDescent="0.2">
      <c r="M564" s="101"/>
      <c r="N564" s="203"/>
      <c r="O564" s="101"/>
      <c r="P564" s="99"/>
      <c r="R564" s="102"/>
      <c r="S564" s="102"/>
      <c r="T564" s="102"/>
      <c r="U564" s="102"/>
    </row>
    <row r="565" spans="13:21" x14ac:dyDescent="0.2">
      <c r="M565" s="101"/>
      <c r="N565" s="203"/>
      <c r="O565" s="101"/>
      <c r="P565" s="99"/>
      <c r="R565" s="102"/>
      <c r="S565" s="102"/>
      <c r="T565" s="102"/>
      <c r="U565" s="102"/>
    </row>
    <row r="566" spans="13:21" x14ac:dyDescent="0.2">
      <c r="M566" s="101"/>
      <c r="N566" s="203"/>
      <c r="O566" s="101"/>
      <c r="P566" s="99"/>
      <c r="R566" s="102"/>
      <c r="S566" s="102"/>
      <c r="T566" s="102"/>
      <c r="U566" s="102"/>
    </row>
    <row r="567" spans="13:21" x14ac:dyDescent="0.2">
      <c r="M567" s="101"/>
      <c r="N567" s="203"/>
      <c r="O567" s="101"/>
      <c r="P567" s="99"/>
      <c r="R567" s="102"/>
      <c r="S567" s="102"/>
      <c r="T567" s="102"/>
      <c r="U567" s="102"/>
    </row>
    <row r="568" spans="13:21" x14ac:dyDescent="0.2">
      <c r="M568" s="101"/>
      <c r="N568" s="203"/>
      <c r="O568" s="101"/>
      <c r="P568" s="99"/>
      <c r="R568" s="102"/>
      <c r="S568" s="102"/>
      <c r="T568" s="102"/>
      <c r="U568" s="102"/>
    </row>
    <row r="569" spans="13:21" x14ac:dyDescent="0.2">
      <c r="M569" s="101"/>
      <c r="N569" s="203"/>
      <c r="O569" s="101"/>
      <c r="P569" s="99"/>
      <c r="R569" s="102"/>
      <c r="S569" s="102"/>
      <c r="T569" s="102"/>
      <c r="U569" s="102"/>
    </row>
    <row r="570" spans="13:21" x14ac:dyDescent="0.2">
      <c r="M570" s="101"/>
      <c r="N570" s="203"/>
      <c r="O570" s="101"/>
      <c r="P570" s="99"/>
      <c r="R570" s="102"/>
      <c r="S570" s="102"/>
      <c r="T570" s="102"/>
      <c r="U570" s="102"/>
    </row>
    <row r="571" spans="13:21" x14ac:dyDescent="0.2">
      <c r="M571" s="101"/>
      <c r="N571" s="203"/>
      <c r="O571" s="101"/>
      <c r="P571" s="99"/>
      <c r="R571" s="102"/>
      <c r="S571" s="102"/>
      <c r="T571" s="102"/>
      <c r="U571" s="102"/>
    </row>
    <row r="572" spans="13:21" x14ac:dyDescent="0.2">
      <c r="M572" s="101"/>
      <c r="N572" s="203"/>
      <c r="O572" s="101"/>
      <c r="P572" s="99"/>
      <c r="R572" s="102"/>
      <c r="S572" s="102"/>
      <c r="T572" s="102"/>
      <c r="U572" s="102"/>
    </row>
    <row r="573" spans="13:21" x14ac:dyDescent="0.2">
      <c r="M573" s="101"/>
      <c r="N573" s="203"/>
      <c r="O573" s="101"/>
      <c r="P573" s="99"/>
      <c r="R573" s="102"/>
      <c r="S573" s="102"/>
      <c r="T573" s="102"/>
      <c r="U573" s="102"/>
    </row>
    <row r="574" spans="13:21" x14ac:dyDescent="0.2">
      <c r="M574" s="101"/>
      <c r="N574" s="203"/>
      <c r="O574" s="101"/>
      <c r="P574" s="99"/>
      <c r="R574" s="102"/>
      <c r="S574" s="102"/>
      <c r="T574" s="102"/>
      <c r="U574" s="102"/>
    </row>
    <row r="575" spans="13:21" x14ac:dyDescent="0.2">
      <c r="M575" s="101"/>
      <c r="N575" s="203"/>
      <c r="O575" s="101"/>
      <c r="P575" s="99"/>
      <c r="R575" s="102"/>
      <c r="S575" s="102"/>
      <c r="T575" s="102"/>
      <c r="U575" s="102"/>
    </row>
    <row r="576" spans="13:21" x14ac:dyDescent="0.2">
      <c r="M576" s="101"/>
      <c r="N576" s="203"/>
      <c r="O576" s="101"/>
      <c r="P576" s="99"/>
      <c r="R576" s="102"/>
      <c r="S576" s="102"/>
      <c r="T576" s="102"/>
      <c r="U576" s="102"/>
    </row>
    <row r="577" spans="13:21" x14ac:dyDescent="0.2">
      <c r="M577" s="101"/>
      <c r="N577" s="203"/>
      <c r="O577" s="101"/>
      <c r="P577" s="99"/>
      <c r="R577" s="102"/>
      <c r="S577" s="102"/>
      <c r="T577" s="102"/>
      <c r="U577" s="102"/>
    </row>
    <row r="578" spans="13:21" x14ac:dyDescent="0.2">
      <c r="M578" s="101"/>
      <c r="N578" s="203"/>
      <c r="O578" s="101"/>
      <c r="P578" s="99"/>
      <c r="R578" s="102"/>
      <c r="S578" s="102"/>
      <c r="T578" s="102"/>
      <c r="U578" s="102"/>
    </row>
    <row r="579" spans="13:21" x14ac:dyDescent="0.2">
      <c r="M579" s="101"/>
      <c r="N579" s="203"/>
      <c r="O579" s="101"/>
      <c r="P579" s="99"/>
      <c r="R579" s="102"/>
      <c r="S579" s="102"/>
      <c r="T579" s="102"/>
      <c r="U579" s="102"/>
    </row>
    <row r="580" spans="13:21" x14ac:dyDescent="0.2">
      <c r="M580" s="101"/>
      <c r="N580" s="203"/>
      <c r="O580" s="101"/>
      <c r="P580" s="99"/>
      <c r="R580" s="102"/>
      <c r="S580" s="102"/>
      <c r="T580" s="102"/>
      <c r="U580" s="102"/>
    </row>
    <row r="581" spans="13:21" x14ac:dyDescent="0.2">
      <c r="M581" s="101"/>
      <c r="N581" s="203"/>
      <c r="O581" s="101"/>
      <c r="P581" s="99"/>
      <c r="R581" s="102"/>
      <c r="S581" s="102"/>
      <c r="T581" s="102"/>
      <c r="U581" s="102"/>
    </row>
    <row r="582" spans="13:21" x14ac:dyDescent="0.2">
      <c r="M582" s="101"/>
      <c r="N582" s="203"/>
      <c r="O582" s="101"/>
      <c r="P582" s="99"/>
      <c r="R582" s="102"/>
      <c r="S582" s="102"/>
      <c r="T582" s="102"/>
      <c r="U582" s="102"/>
    </row>
    <row r="583" spans="13:21" x14ac:dyDescent="0.2">
      <c r="M583" s="101"/>
      <c r="N583" s="203"/>
      <c r="O583" s="101"/>
      <c r="P583" s="99"/>
      <c r="R583" s="102"/>
      <c r="S583" s="102"/>
      <c r="T583" s="102"/>
      <c r="U583" s="102"/>
    </row>
    <row r="584" spans="13:21" x14ac:dyDescent="0.2">
      <c r="M584" s="101"/>
      <c r="N584" s="203"/>
      <c r="O584" s="101"/>
      <c r="P584" s="99"/>
      <c r="R584" s="102"/>
      <c r="S584" s="102"/>
      <c r="T584" s="102"/>
      <c r="U584" s="102"/>
    </row>
    <row r="585" spans="13:21" x14ac:dyDescent="0.2">
      <c r="M585" s="101"/>
      <c r="N585" s="203"/>
      <c r="O585" s="101"/>
      <c r="P585" s="99"/>
      <c r="R585" s="102"/>
      <c r="S585" s="102"/>
      <c r="T585" s="102"/>
      <c r="U585" s="102"/>
    </row>
    <row r="586" spans="13:21" x14ac:dyDescent="0.2">
      <c r="M586" s="101"/>
      <c r="N586" s="203"/>
      <c r="O586" s="101"/>
      <c r="P586" s="99"/>
      <c r="R586" s="102"/>
      <c r="S586" s="102"/>
      <c r="T586" s="102"/>
      <c r="U586" s="102"/>
    </row>
    <row r="587" spans="13:21" x14ac:dyDescent="0.2">
      <c r="M587" s="101"/>
      <c r="N587" s="203"/>
      <c r="O587" s="101"/>
      <c r="P587" s="99"/>
      <c r="R587" s="102"/>
      <c r="S587" s="102"/>
      <c r="T587" s="102"/>
      <c r="U587" s="102"/>
    </row>
    <row r="588" spans="13:21" x14ac:dyDescent="0.2">
      <c r="M588" s="101"/>
      <c r="N588" s="203"/>
      <c r="O588" s="101"/>
      <c r="P588" s="99"/>
      <c r="R588" s="102"/>
      <c r="S588" s="102"/>
      <c r="T588" s="102"/>
      <c r="U588" s="102"/>
    </row>
    <row r="589" spans="13:21" x14ac:dyDescent="0.2">
      <c r="M589" s="101"/>
      <c r="N589" s="203"/>
      <c r="O589" s="101"/>
      <c r="P589" s="99"/>
      <c r="R589" s="102"/>
      <c r="S589" s="102"/>
      <c r="T589" s="102"/>
      <c r="U589" s="102"/>
    </row>
    <row r="590" spans="13:21" x14ac:dyDescent="0.2">
      <c r="M590" s="101"/>
      <c r="N590" s="203"/>
      <c r="O590" s="101"/>
      <c r="P590" s="99"/>
      <c r="R590" s="102"/>
      <c r="S590" s="102"/>
      <c r="T590" s="102"/>
      <c r="U590" s="102"/>
    </row>
    <row r="591" spans="13:21" x14ac:dyDescent="0.2">
      <c r="M591" s="101"/>
      <c r="N591" s="203"/>
      <c r="O591" s="101"/>
      <c r="P591" s="99"/>
      <c r="R591" s="102"/>
      <c r="S591" s="102"/>
      <c r="T591" s="102"/>
      <c r="U591" s="102"/>
    </row>
    <row r="592" spans="13:21" x14ac:dyDescent="0.2">
      <c r="M592" s="101"/>
      <c r="N592" s="203"/>
      <c r="O592" s="101"/>
      <c r="P592" s="99"/>
      <c r="R592" s="102"/>
      <c r="S592" s="102"/>
      <c r="T592" s="102"/>
      <c r="U592" s="102"/>
    </row>
    <row r="593" spans="13:21" x14ac:dyDescent="0.2">
      <c r="M593" s="101"/>
      <c r="N593" s="203"/>
      <c r="O593" s="101"/>
      <c r="P593" s="99"/>
      <c r="R593" s="102"/>
      <c r="S593" s="102"/>
      <c r="T593" s="102"/>
      <c r="U593" s="102"/>
    </row>
    <row r="594" spans="13:21" x14ac:dyDescent="0.2">
      <c r="M594" s="101"/>
      <c r="N594" s="203"/>
      <c r="O594" s="101"/>
      <c r="P594" s="99"/>
      <c r="R594" s="102"/>
      <c r="S594" s="102"/>
      <c r="T594" s="102"/>
      <c r="U594" s="102"/>
    </row>
    <row r="595" spans="13:21" x14ac:dyDescent="0.2">
      <c r="M595" s="101"/>
      <c r="N595" s="203"/>
      <c r="O595" s="101"/>
      <c r="P595" s="99"/>
      <c r="R595" s="102"/>
      <c r="S595" s="102"/>
      <c r="T595" s="102"/>
      <c r="U595" s="102"/>
    </row>
    <row r="596" spans="13:21" x14ac:dyDescent="0.2">
      <c r="M596" s="101"/>
      <c r="N596" s="203"/>
      <c r="O596" s="101"/>
      <c r="P596" s="99"/>
      <c r="R596" s="102"/>
      <c r="S596" s="102"/>
      <c r="T596" s="102"/>
      <c r="U596" s="102"/>
    </row>
    <row r="597" spans="13:21" x14ac:dyDescent="0.2">
      <c r="M597" s="101"/>
      <c r="N597" s="203"/>
      <c r="O597" s="101"/>
      <c r="P597" s="99"/>
      <c r="R597" s="102"/>
      <c r="S597" s="102"/>
      <c r="T597" s="102"/>
      <c r="U597" s="102"/>
    </row>
    <row r="598" spans="13:21" x14ac:dyDescent="0.2">
      <c r="M598" s="101"/>
      <c r="N598" s="203"/>
      <c r="O598" s="101"/>
      <c r="P598" s="99"/>
      <c r="R598" s="102"/>
      <c r="S598" s="102"/>
      <c r="T598" s="102"/>
      <c r="U598" s="102"/>
    </row>
    <row r="599" spans="13:21" x14ac:dyDescent="0.2">
      <c r="M599" s="101"/>
      <c r="N599" s="203"/>
      <c r="O599" s="101"/>
      <c r="P599" s="99"/>
      <c r="R599" s="102"/>
      <c r="S599" s="102"/>
      <c r="T599" s="102"/>
      <c r="U599" s="102"/>
    </row>
    <row r="600" spans="13:21" x14ac:dyDescent="0.2">
      <c r="M600" s="101"/>
      <c r="N600" s="203"/>
      <c r="O600" s="101"/>
      <c r="P600" s="99"/>
      <c r="R600" s="102"/>
      <c r="S600" s="102"/>
      <c r="T600" s="102"/>
      <c r="U600" s="102"/>
    </row>
    <row r="601" spans="13:21" x14ac:dyDescent="0.2">
      <c r="M601" s="101"/>
      <c r="N601" s="203"/>
      <c r="O601" s="101"/>
      <c r="P601" s="99"/>
      <c r="R601" s="102"/>
      <c r="S601" s="102"/>
      <c r="T601" s="102"/>
      <c r="U601" s="102"/>
    </row>
    <row r="602" spans="13:21" x14ac:dyDescent="0.2">
      <c r="M602" s="101"/>
      <c r="N602" s="203"/>
      <c r="O602" s="101"/>
      <c r="P602" s="99"/>
      <c r="R602" s="102"/>
      <c r="S602" s="102"/>
      <c r="T602" s="102"/>
      <c r="U602" s="102"/>
    </row>
    <row r="603" spans="13:21" x14ac:dyDescent="0.2">
      <c r="M603" s="101"/>
      <c r="N603" s="203"/>
      <c r="O603" s="101"/>
      <c r="P603" s="99"/>
      <c r="R603" s="102"/>
      <c r="S603" s="102"/>
      <c r="T603" s="102"/>
      <c r="U603" s="102"/>
    </row>
    <row r="604" spans="13:21" x14ac:dyDescent="0.2">
      <c r="M604" s="101"/>
      <c r="N604" s="203"/>
      <c r="O604" s="101"/>
      <c r="P604" s="99"/>
      <c r="R604" s="102"/>
      <c r="S604" s="102"/>
      <c r="T604" s="102"/>
      <c r="U604" s="102"/>
    </row>
    <row r="605" spans="13:21" x14ac:dyDescent="0.2">
      <c r="M605" s="101"/>
      <c r="N605" s="203"/>
      <c r="O605" s="101"/>
      <c r="P605" s="99"/>
      <c r="R605" s="102"/>
      <c r="S605" s="102"/>
      <c r="T605" s="102"/>
      <c r="U605" s="102"/>
    </row>
    <row r="606" spans="13:21" x14ac:dyDescent="0.2">
      <c r="M606" s="101"/>
      <c r="N606" s="203"/>
      <c r="O606" s="101"/>
      <c r="P606" s="99"/>
      <c r="R606" s="102"/>
      <c r="S606" s="102"/>
      <c r="T606" s="102"/>
      <c r="U606" s="102"/>
    </row>
    <row r="607" spans="13:21" x14ac:dyDescent="0.2">
      <c r="M607" s="101"/>
      <c r="N607" s="203"/>
      <c r="O607" s="101"/>
      <c r="P607" s="99"/>
      <c r="R607" s="102"/>
      <c r="S607" s="102"/>
      <c r="T607" s="102"/>
      <c r="U607" s="102"/>
    </row>
    <row r="608" spans="13:21" x14ac:dyDescent="0.2">
      <c r="M608" s="101"/>
      <c r="N608" s="203"/>
      <c r="O608" s="101"/>
      <c r="P608" s="99"/>
      <c r="R608" s="102"/>
      <c r="S608" s="102"/>
      <c r="T608" s="102"/>
      <c r="U608" s="102"/>
    </row>
    <row r="609" spans="13:21" x14ac:dyDescent="0.2">
      <c r="M609" s="101"/>
      <c r="N609" s="203"/>
      <c r="O609" s="101"/>
      <c r="P609" s="99"/>
      <c r="R609" s="102"/>
      <c r="S609" s="102"/>
      <c r="T609" s="102"/>
      <c r="U609" s="102"/>
    </row>
    <row r="610" spans="13:21" x14ac:dyDescent="0.2">
      <c r="M610" s="101"/>
      <c r="N610" s="203"/>
      <c r="O610" s="101"/>
      <c r="P610" s="99"/>
      <c r="R610" s="102"/>
      <c r="S610" s="102"/>
      <c r="T610" s="102"/>
      <c r="U610" s="102"/>
    </row>
    <row r="611" spans="13:21" x14ac:dyDescent="0.2">
      <c r="M611" s="101"/>
      <c r="N611" s="203"/>
      <c r="O611" s="101"/>
      <c r="P611" s="99"/>
      <c r="R611" s="102"/>
      <c r="S611" s="102"/>
      <c r="T611" s="102"/>
      <c r="U611" s="102"/>
    </row>
    <row r="612" spans="13:21" x14ac:dyDescent="0.2">
      <c r="M612" s="101"/>
      <c r="N612" s="203"/>
      <c r="O612" s="101"/>
      <c r="P612" s="99"/>
      <c r="R612" s="102"/>
      <c r="S612" s="102"/>
      <c r="T612" s="102"/>
      <c r="U612" s="102"/>
    </row>
    <row r="613" spans="13:21" x14ac:dyDescent="0.2">
      <c r="M613" s="101"/>
      <c r="N613" s="203"/>
      <c r="O613" s="101"/>
      <c r="P613" s="99"/>
      <c r="R613" s="102"/>
      <c r="S613" s="102"/>
      <c r="T613" s="102"/>
      <c r="U613" s="102"/>
    </row>
    <row r="614" spans="13:21" x14ac:dyDescent="0.2">
      <c r="M614" s="101"/>
      <c r="N614" s="203"/>
      <c r="O614" s="101"/>
      <c r="P614" s="99"/>
      <c r="R614" s="102"/>
      <c r="S614" s="102"/>
      <c r="T614" s="102"/>
      <c r="U614" s="102"/>
    </row>
    <row r="615" spans="13:21" x14ac:dyDescent="0.2">
      <c r="M615" s="101"/>
      <c r="N615" s="203"/>
      <c r="O615" s="101"/>
      <c r="P615" s="99"/>
      <c r="R615" s="102"/>
      <c r="S615" s="102"/>
      <c r="T615" s="102"/>
      <c r="U615" s="102"/>
    </row>
    <row r="616" spans="13:21" x14ac:dyDescent="0.2">
      <c r="M616" s="101"/>
      <c r="N616" s="203"/>
      <c r="O616" s="101"/>
      <c r="P616" s="99"/>
      <c r="R616" s="102"/>
      <c r="S616" s="102"/>
      <c r="T616" s="102"/>
      <c r="U616" s="102"/>
    </row>
    <row r="617" spans="13:21" x14ac:dyDescent="0.2">
      <c r="M617" s="101"/>
      <c r="N617" s="203"/>
      <c r="O617" s="101"/>
      <c r="P617" s="99"/>
      <c r="R617" s="102"/>
      <c r="S617" s="102"/>
      <c r="T617" s="102"/>
      <c r="U617" s="102"/>
    </row>
    <row r="618" spans="13:21" x14ac:dyDescent="0.2">
      <c r="M618" s="101"/>
      <c r="N618" s="203"/>
      <c r="O618" s="101"/>
      <c r="P618" s="99"/>
      <c r="R618" s="102"/>
      <c r="S618" s="102"/>
      <c r="T618" s="102"/>
      <c r="U618" s="102"/>
    </row>
    <row r="619" spans="13:21" x14ac:dyDescent="0.2">
      <c r="M619" s="101"/>
      <c r="N619" s="203"/>
      <c r="O619" s="101"/>
      <c r="P619" s="99"/>
      <c r="R619" s="102"/>
      <c r="S619" s="102"/>
      <c r="T619" s="102"/>
      <c r="U619" s="102"/>
    </row>
    <row r="620" spans="13:21" x14ac:dyDescent="0.2">
      <c r="M620" s="101"/>
      <c r="N620" s="203"/>
      <c r="O620" s="101"/>
      <c r="P620" s="99"/>
      <c r="R620" s="102"/>
      <c r="S620" s="102"/>
      <c r="T620" s="102"/>
      <c r="U620" s="102"/>
    </row>
    <row r="621" spans="13:21" x14ac:dyDescent="0.2">
      <c r="M621" s="101"/>
      <c r="N621" s="203"/>
      <c r="O621" s="101"/>
      <c r="P621" s="99"/>
      <c r="R621" s="102"/>
      <c r="S621" s="102"/>
      <c r="T621" s="102"/>
      <c r="U621" s="102"/>
    </row>
    <row r="622" spans="13:21" x14ac:dyDescent="0.2">
      <c r="M622" s="101"/>
      <c r="N622" s="203"/>
      <c r="O622" s="101"/>
      <c r="P622" s="99"/>
      <c r="R622" s="102"/>
      <c r="S622" s="102"/>
      <c r="T622" s="102"/>
      <c r="U622" s="102"/>
    </row>
    <row r="623" spans="13:21" x14ac:dyDescent="0.2">
      <c r="M623" s="101"/>
      <c r="N623" s="203"/>
      <c r="O623" s="101"/>
      <c r="P623" s="99"/>
      <c r="R623" s="102"/>
      <c r="S623" s="102"/>
      <c r="T623" s="102"/>
      <c r="U623" s="102"/>
    </row>
    <row r="624" spans="13:21" x14ac:dyDescent="0.2">
      <c r="M624" s="101"/>
      <c r="N624" s="203"/>
      <c r="O624" s="101"/>
      <c r="P624" s="99"/>
      <c r="R624" s="102"/>
      <c r="S624" s="102"/>
      <c r="T624" s="102"/>
      <c r="U624" s="102"/>
    </row>
    <row r="625" spans="13:21" x14ac:dyDescent="0.2">
      <c r="M625" s="101"/>
      <c r="N625" s="203"/>
      <c r="O625" s="101"/>
      <c r="P625" s="99"/>
      <c r="R625" s="102"/>
      <c r="S625" s="102"/>
      <c r="T625" s="102"/>
      <c r="U625" s="102"/>
    </row>
    <row r="626" spans="13:21" x14ac:dyDescent="0.2">
      <c r="M626" s="101"/>
      <c r="N626" s="203"/>
      <c r="O626" s="101"/>
      <c r="P626" s="99"/>
      <c r="R626" s="102"/>
      <c r="S626" s="102"/>
      <c r="T626" s="102"/>
      <c r="U626" s="102"/>
    </row>
    <row r="627" spans="13:21" x14ac:dyDescent="0.2">
      <c r="M627" s="101"/>
      <c r="N627" s="203"/>
      <c r="O627" s="101"/>
      <c r="P627" s="99"/>
      <c r="R627" s="102"/>
      <c r="S627" s="102"/>
      <c r="T627" s="102"/>
      <c r="U627" s="102"/>
    </row>
    <row r="628" spans="13:21" x14ac:dyDescent="0.2">
      <c r="M628" s="101"/>
      <c r="N628" s="203"/>
      <c r="O628" s="101"/>
      <c r="P628" s="99"/>
      <c r="R628" s="102"/>
      <c r="S628" s="102"/>
      <c r="T628" s="102"/>
      <c r="U628" s="102"/>
    </row>
    <row r="629" spans="13:21" x14ac:dyDescent="0.2">
      <c r="M629" s="101"/>
      <c r="N629" s="203"/>
      <c r="O629" s="101"/>
      <c r="P629" s="99"/>
      <c r="R629" s="102"/>
      <c r="S629" s="102"/>
      <c r="T629" s="102"/>
      <c r="U629" s="102"/>
    </row>
    <row r="630" spans="13:21" x14ac:dyDescent="0.2">
      <c r="M630" s="101"/>
      <c r="N630" s="203"/>
      <c r="O630" s="101"/>
      <c r="P630" s="99"/>
      <c r="R630" s="102"/>
      <c r="S630" s="102"/>
      <c r="T630" s="102"/>
      <c r="U630" s="102"/>
    </row>
    <row r="631" spans="13:21" x14ac:dyDescent="0.2">
      <c r="M631" s="101"/>
      <c r="N631" s="203"/>
      <c r="O631" s="101"/>
      <c r="P631" s="99"/>
      <c r="R631" s="102"/>
      <c r="S631" s="102"/>
      <c r="T631" s="102"/>
      <c r="U631" s="102"/>
    </row>
    <row r="632" spans="13:21" x14ac:dyDescent="0.2">
      <c r="M632" s="101"/>
      <c r="N632" s="203"/>
      <c r="O632" s="101"/>
      <c r="P632" s="99"/>
      <c r="R632" s="102"/>
      <c r="S632" s="102"/>
      <c r="T632" s="102"/>
      <c r="U632" s="102"/>
    </row>
    <row r="633" spans="13:21" x14ac:dyDescent="0.2">
      <c r="M633" s="101"/>
      <c r="N633" s="203"/>
      <c r="O633" s="101"/>
      <c r="P633" s="99"/>
      <c r="R633" s="102"/>
      <c r="S633" s="102"/>
      <c r="T633" s="102"/>
      <c r="U633" s="102"/>
    </row>
    <row r="634" spans="13:21" x14ac:dyDescent="0.2">
      <c r="M634" s="101"/>
      <c r="N634" s="203"/>
      <c r="O634" s="101"/>
      <c r="P634" s="99"/>
      <c r="R634" s="102"/>
      <c r="S634" s="102"/>
      <c r="T634" s="102"/>
      <c r="U634" s="102"/>
    </row>
    <row r="635" spans="13:21" x14ac:dyDescent="0.2">
      <c r="M635" s="101"/>
      <c r="N635" s="203"/>
      <c r="O635" s="101"/>
      <c r="P635" s="99"/>
      <c r="R635" s="102"/>
      <c r="S635" s="102"/>
      <c r="T635" s="102"/>
      <c r="U635" s="102"/>
    </row>
    <row r="636" spans="13:21" x14ac:dyDescent="0.2">
      <c r="M636" s="101"/>
      <c r="N636" s="203"/>
      <c r="O636" s="101"/>
      <c r="P636" s="99"/>
      <c r="R636" s="102"/>
      <c r="S636" s="102"/>
      <c r="T636" s="102"/>
      <c r="U636" s="102"/>
    </row>
    <row r="637" spans="13:21" x14ac:dyDescent="0.2">
      <c r="M637" s="101"/>
      <c r="N637" s="203"/>
      <c r="O637" s="101"/>
      <c r="P637" s="99"/>
      <c r="R637" s="102"/>
      <c r="S637" s="102"/>
      <c r="T637" s="102"/>
      <c r="U637" s="102"/>
    </row>
    <row r="638" spans="13:21" x14ac:dyDescent="0.2">
      <c r="M638" s="101"/>
      <c r="N638" s="203"/>
      <c r="O638" s="101"/>
      <c r="P638" s="99"/>
      <c r="R638" s="102"/>
      <c r="S638" s="102"/>
      <c r="T638" s="102"/>
      <c r="U638" s="102"/>
    </row>
    <row r="639" spans="13:21" x14ac:dyDescent="0.2">
      <c r="M639" s="101"/>
      <c r="N639" s="203"/>
      <c r="O639" s="101"/>
      <c r="P639" s="99"/>
      <c r="R639" s="102"/>
      <c r="S639" s="102"/>
      <c r="T639" s="102"/>
      <c r="U639" s="102"/>
    </row>
    <row r="640" spans="13:21" x14ac:dyDescent="0.2">
      <c r="M640" s="101"/>
      <c r="N640" s="203"/>
      <c r="O640" s="101"/>
      <c r="P640" s="99"/>
      <c r="R640" s="102"/>
      <c r="S640" s="102"/>
      <c r="T640" s="102"/>
      <c r="U640" s="102"/>
    </row>
    <row r="641" spans="13:21" x14ac:dyDescent="0.2">
      <c r="M641" s="101"/>
      <c r="N641" s="203"/>
      <c r="O641" s="101"/>
      <c r="P641" s="99"/>
      <c r="R641" s="102"/>
      <c r="S641" s="102"/>
      <c r="T641" s="102"/>
      <c r="U641" s="102"/>
    </row>
    <row r="642" spans="13:21" x14ac:dyDescent="0.2">
      <c r="M642" s="101"/>
      <c r="N642" s="203"/>
      <c r="O642" s="101"/>
      <c r="P642" s="99"/>
      <c r="R642" s="102"/>
      <c r="S642" s="102"/>
      <c r="T642" s="102"/>
      <c r="U642" s="102"/>
    </row>
    <row r="643" spans="13:21" x14ac:dyDescent="0.2">
      <c r="M643" s="101"/>
      <c r="N643" s="203"/>
      <c r="O643" s="101"/>
      <c r="P643" s="99"/>
      <c r="R643" s="102"/>
      <c r="S643" s="102"/>
      <c r="T643" s="102"/>
      <c r="U643" s="102"/>
    </row>
    <row r="644" spans="13:21" x14ac:dyDescent="0.2">
      <c r="M644" s="101"/>
      <c r="N644" s="203"/>
      <c r="O644" s="101"/>
      <c r="P644" s="99"/>
      <c r="R644" s="102"/>
      <c r="S644" s="102"/>
      <c r="T644" s="102"/>
      <c r="U644" s="102"/>
    </row>
    <row r="645" spans="13:21" x14ac:dyDescent="0.2">
      <c r="M645" s="101"/>
      <c r="N645" s="203"/>
      <c r="O645" s="101"/>
      <c r="P645" s="99"/>
      <c r="R645" s="102"/>
      <c r="S645" s="102"/>
      <c r="T645" s="102"/>
      <c r="U645" s="102"/>
    </row>
    <row r="646" spans="13:21" x14ac:dyDescent="0.2">
      <c r="M646" s="101"/>
      <c r="N646" s="203"/>
      <c r="O646" s="101"/>
      <c r="P646" s="99"/>
      <c r="R646" s="102"/>
      <c r="S646" s="102"/>
      <c r="T646" s="102"/>
      <c r="U646" s="102"/>
    </row>
    <row r="647" spans="13:21" x14ac:dyDescent="0.2">
      <c r="M647" s="101"/>
      <c r="N647" s="203"/>
      <c r="O647" s="101"/>
      <c r="P647" s="99"/>
      <c r="R647" s="102"/>
      <c r="S647" s="102"/>
      <c r="T647" s="102"/>
      <c r="U647" s="102"/>
    </row>
    <row r="648" spans="13:21" x14ac:dyDescent="0.2">
      <c r="M648" s="101"/>
      <c r="N648" s="203"/>
      <c r="O648" s="101"/>
      <c r="P648" s="99"/>
      <c r="R648" s="102"/>
      <c r="S648" s="102"/>
      <c r="T648" s="102"/>
      <c r="U648" s="102"/>
    </row>
    <row r="649" spans="13:21" x14ac:dyDescent="0.2">
      <c r="M649" s="101"/>
      <c r="N649" s="203"/>
      <c r="O649" s="101"/>
      <c r="P649" s="99"/>
      <c r="R649" s="102"/>
      <c r="S649" s="102"/>
      <c r="T649" s="102"/>
      <c r="U649" s="102"/>
    </row>
    <row r="650" spans="13:21" x14ac:dyDescent="0.2">
      <c r="M650" s="101"/>
      <c r="N650" s="203"/>
      <c r="O650" s="101"/>
      <c r="P650" s="99"/>
      <c r="R650" s="102"/>
      <c r="S650" s="102"/>
      <c r="T650" s="102"/>
      <c r="U650" s="102"/>
    </row>
    <row r="651" spans="13:21" x14ac:dyDescent="0.2">
      <c r="M651" s="101"/>
      <c r="N651" s="203"/>
      <c r="O651" s="101"/>
      <c r="P651" s="99"/>
      <c r="R651" s="102"/>
      <c r="S651" s="102"/>
      <c r="T651" s="102"/>
      <c r="U651" s="102"/>
    </row>
    <row r="652" spans="13:21" x14ac:dyDescent="0.2">
      <c r="M652" s="101"/>
      <c r="N652" s="203"/>
      <c r="O652" s="101"/>
      <c r="P652" s="99"/>
      <c r="R652" s="102"/>
      <c r="S652" s="102"/>
      <c r="T652" s="102"/>
      <c r="U652" s="102"/>
    </row>
    <row r="653" spans="13:21" x14ac:dyDescent="0.2">
      <c r="M653" s="101"/>
      <c r="N653" s="203"/>
      <c r="O653" s="101"/>
      <c r="P653" s="99"/>
      <c r="R653" s="102"/>
      <c r="S653" s="102"/>
      <c r="T653" s="102"/>
      <c r="U653" s="102"/>
    </row>
    <row r="654" spans="13:21" x14ac:dyDescent="0.2">
      <c r="M654" s="101"/>
      <c r="N654" s="203"/>
      <c r="O654" s="101"/>
      <c r="P654" s="99"/>
      <c r="R654" s="102"/>
      <c r="S654" s="102"/>
      <c r="T654" s="102"/>
      <c r="U654" s="102"/>
    </row>
    <row r="655" spans="13:21" x14ac:dyDescent="0.2">
      <c r="M655" s="101"/>
      <c r="N655" s="203"/>
      <c r="O655" s="101"/>
      <c r="P655" s="99"/>
      <c r="R655" s="102"/>
      <c r="S655" s="102"/>
      <c r="T655" s="102"/>
      <c r="U655" s="102"/>
    </row>
    <row r="656" spans="13:21" x14ac:dyDescent="0.2">
      <c r="M656" s="101"/>
      <c r="N656" s="203"/>
      <c r="O656" s="101"/>
      <c r="P656" s="99"/>
      <c r="R656" s="102"/>
      <c r="S656" s="102"/>
      <c r="T656" s="102"/>
      <c r="U656" s="102"/>
    </row>
    <row r="657" spans="13:21" x14ac:dyDescent="0.2">
      <c r="M657" s="101"/>
      <c r="N657" s="203"/>
      <c r="O657" s="101"/>
      <c r="P657" s="99"/>
      <c r="R657" s="102"/>
      <c r="S657" s="102"/>
      <c r="T657" s="102"/>
      <c r="U657" s="102"/>
    </row>
    <row r="658" spans="13:21" x14ac:dyDescent="0.2">
      <c r="M658" s="101"/>
      <c r="N658" s="203"/>
      <c r="O658" s="101"/>
      <c r="P658" s="99"/>
      <c r="R658" s="102"/>
      <c r="S658" s="102"/>
      <c r="T658" s="102"/>
      <c r="U658" s="102"/>
    </row>
    <row r="659" spans="13:21" x14ac:dyDescent="0.2">
      <c r="M659" s="101"/>
      <c r="N659" s="203"/>
      <c r="O659" s="101"/>
      <c r="P659" s="99"/>
      <c r="R659" s="102"/>
      <c r="S659" s="102"/>
      <c r="T659" s="102"/>
      <c r="U659" s="102"/>
    </row>
    <row r="660" spans="13:21" x14ac:dyDescent="0.2">
      <c r="M660" s="101"/>
      <c r="N660" s="203"/>
      <c r="O660" s="101"/>
      <c r="P660" s="99"/>
      <c r="R660" s="102"/>
      <c r="S660" s="102"/>
      <c r="T660" s="102"/>
      <c r="U660" s="102"/>
    </row>
    <row r="661" spans="13:21" x14ac:dyDescent="0.2">
      <c r="M661" s="101"/>
      <c r="N661" s="203"/>
      <c r="O661" s="101"/>
      <c r="P661" s="99"/>
      <c r="R661" s="102"/>
      <c r="S661" s="102"/>
      <c r="T661" s="102"/>
      <c r="U661" s="102"/>
    </row>
    <row r="662" spans="13:21" x14ac:dyDescent="0.2">
      <c r="M662" s="101"/>
      <c r="N662" s="203"/>
      <c r="O662" s="101"/>
      <c r="P662" s="99"/>
      <c r="R662" s="102"/>
      <c r="S662" s="102"/>
      <c r="T662" s="102"/>
      <c r="U662" s="102"/>
    </row>
    <row r="663" spans="13:21" x14ac:dyDescent="0.2">
      <c r="M663" s="101"/>
      <c r="N663" s="203"/>
      <c r="O663" s="101"/>
      <c r="P663" s="99"/>
      <c r="R663" s="102"/>
      <c r="S663" s="102"/>
      <c r="T663" s="102"/>
      <c r="U663" s="102"/>
    </row>
    <row r="664" spans="13:21" x14ac:dyDescent="0.2">
      <c r="M664" s="101"/>
      <c r="N664" s="203"/>
      <c r="O664" s="101"/>
      <c r="P664" s="99"/>
      <c r="R664" s="102"/>
      <c r="S664" s="102"/>
      <c r="T664" s="102"/>
      <c r="U664" s="102"/>
    </row>
    <row r="665" spans="13:21" x14ac:dyDescent="0.2">
      <c r="M665" s="101"/>
      <c r="N665" s="203"/>
      <c r="O665" s="101"/>
      <c r="P665" s="99"/>
      <c r="R665" s="102"/>
      <c r="S665" s="102"/>
      <c r="T665" s="102"/>
      <c r="U665" s="102"/>
    </row>
    <row r="666" spans="13:21" x14ac:dyDescent="0.2">
      <c r="M666" s="101"/>
      <c r="N666" s="203"/>
      <c r="O666" s="101"/>
      <c r="P666" s="99"/>
      <c r="R666" s="102"/>
      <c r="S666" s="102"/>
      <c r="T666" s="102"/>
      <c r="U666" s="102"/>
    </row>
    <row r="667" spans="13:21" x14ac:dyDescent="0.2">
      <c r="M667" s="101"/>
      <c r="N667" s="203"/>
      <c r="O667" s="101"/>
      <c r="P667" s="99"/>
      <c r="R667" s="102"/>
      <c r="S667" s="102"/>
      <c r="T667" s="102"/>
      <c r="U667" s="102"/>
    </row>
    <row r="668" spans="13:21" x14ac:dyDescent="0.2">
      <c r="M668" s="101"/>
      <c r="N668" s="203"/>
      <c r="O668" s="101"/>
      <c r="P668" s="99"/>
      <c r="R668" s="102"/>
      <c r="S668" s="102"/>
      <c r="T668" s="102"/>
      <c r="U668" s="102"/>
    </row>
    <row r="669" spans="13:21" x14ac:dyDescent="0.2">
      <c r="M669" s="101"/>
      <c r="N669" s="203"/>
      <c r="O669" s="101"/>
      <c r="P669" s="99"/>
      <c r="R669" s="102"/>
      <c r="S669" s="102"/>
      <c r="T669" s="102"/>
      <c r="U669" s="102"/>
    </row>
    <row r="670" spans="13:21" x14ac:dyDescent="0.2">
      <c r="M670" s="101"/>
      <c r="N670" s="203"/>
      <c r="O670" s="101"/>
      <c r="P670" s="99"/>
      <c r="R670" s="102"/>
      <c r="S670" s="102"/>
      <c r="T670" s="102"/>
      <c r="U670" s="102"/>
    </row>
    <row r="671" spans="13:21" x14ac:dyDescent="0.2">
      <c r="M671" s="101"/>
      <c r="N671" s="203"/>
      <c r="O671" s="101"/>
      <c r="P671" s="99"/>
      <c r="R671" s="102"/>
      <c r="S671" s="102"/>
      <c r="T671" s="102"/>
      <c r="U671" s="102"/>
    </row>
    <row r="672" spans="13:21" x14ac:dyDescent="0.2">
      <c r="M672" s="101"/>
      <c r="N672" s="203"/>
      <c r="O672" s="101"/>
      <c r="P672" s="99"/>
      <c r="R672" s="102"/>
      <c r="S672" s="102"/>
      <c r="T672" s="102"/>
      <c r="U672" s="102"/>
    </row>
    <row r="673" spans="13:21" x14ac:dyDescent="0.2">
      <c r="M673" s="101"/>
      <c r="N673" s="203"/>
      <c r="O673" s="101"/>
      <c r="P673" s="99"/>
      <c r="R673" s="102"/>
      <c r="S673" s="102"/>
      <c r="T673" s="102"/>
      <c r="U673" s="102"/>
    </row>
    <row r="674" spans="13:21" x14ac:dyDescent="0.2">
      <c r="M674" s="101"/>
      <c r="N674" s="203"/>
      <c r="O674" s="101"/>
      <c r="P674" s="99"/>
      <c r="R674" s="102"/>
      <c r="S674" s="102"/>
      <c r="T674" s="102"/>
      <c r="U674" s="102"/>
    </row>
    <row r="675" spans="13:21" x14ac:dyDescent="0.2">
      <c r="M675" s="101"/>
      <c r="N675" s="203"/>
      <c r="O675" s="101"/>
      <c r="P675" s="99"/>
      <c r="R675" s="102"/>
      <c r="S675" s="102"/>
      <c r="T675" s="102"/>
      <c r="U675" s="102"/>
    </row>
    <row r="676" spans="13:21" x14ac:dyDescent="0.2">
      <c r="M676" s="101"/>
      <c r="N676" s="203"/>
      <c r="O676" s="101"/>
      <c r="P676" s="99"/>
      <c r="R676" s="102"/>
      <c r="S676" s="102"/>
      <c r="T676" s="102"/>
      <c r="U676" s="102"/>
    </row>
    <row r="677" spans="13:21" x14ac:dyDescent="0.2">
      <c r="M677" s="101"/>
      <c r="N677" s="203"/>
      <c r="O677" s="101"/>
      <c r="P677" s="99"/>
      <c r="R677" s="102"/>
      <c r="S677" s="102"/>
      <c r="T677" s="102"/>
      <c r="U677" s="102"/>
    </row>
    <row r="678" spans="13:21" x14ac:dyDescent="0.2">
      <c r="M678" s="101"/>
      <c r="N678" s="203"/>
      <c r="O678" s="101"/>
      <c r="P678" s="99"/>
      <c r="R678" s="102"/>
      <c r="S678" s="102"/>
      <c r="T678" s="102"/>
      <c r="U678" s="102"/>
    </row>
    <row r="679" spans="13:21" x14ac:dyDescent="0.2">
      <c r="M679" s="101"/>
      <c r="N679" s="203"/>
      <c r="O679" s="101"/>
      <c r="P679" s="99"/>
      <c r="R679" s="102"/>
      <c r="S679" s="102"/>
      <c r="T679" s="102"/>
      <c r="U679" s="102"/>
    </row>
    <row r="680" spans="13:21" x14ac:dyDescent="0.2">
      <c r="M680" s="101"/>
      <c r="N680" s="203"/>
      <c r="O680" s="101"/>
      <c r="P680" s="99"/>
      <c r="R680" s="102"/>
      <c r="S680" s="102"/>
      <c r="T680" s="102"/>
      <c r="U680" s="102"/>
    </row>
    <row r="681" spans="13:21" x14ac:dyDescent="0.2">
      <c r="M681" s="101"/>
      <c r="N681" s="203"/>
      <c r="O681" s="101"/>
      <c r="P681" s="99"/>
      <c r="R681" s="102"/>
      <c r="S681" s="102"/>
      <c r="T681" s="102"/>
      <c r="U681" s="102"/>
    </row>
    <row r="682" spans="13:21" x14ac:dyDescent="0.2">
      <c r="M682" s="101"/>
      <c r="N682" s="203"/>
      <c r="O682" s="101"/>
      <c r="P682" s="99"/>
      <c r="R682" s="102"/>
      <c r="S682" s="102"/>
      <c r="T682" s="102"/>
      <c r="U682" s="102"/>
    </row>
    <row r="683" spans="13:21" x14ac:dyDescent="0.2">
      <c r="M683" s="101"/>
      <c r="N683" s="203"/>
      <c r="O683" s="101"/>
      <c r="P683" s="99"/>
      <c r="R683" s="102"/>
      <c r="S683" s="102"/>
      <c r="T683" s="102"/>
      <c r="U683" s="102"/>
    </row>
    <row r="684" spans="13:21" x14ac:dyDescent="0.2">
      <c r="M684" s="101"/>
      <c r="N684" s="203"/>
      <c r="O684" s="101"/>
      <c r="P684" s="99"/>
      <c r="R684" s="102"/>
      <c r="S684" s="102"/>
      <c r="T684" s="102"/>
      <c r="U684" s="102"/>
    </row>
    <row r="685" spans="13:21" x14ac:dyDescent="0.2">
      <c r="M685" s="101"/>
      <c r="N685" s="203"/>
      <c r="O685" s="101"/>
      <c r="P685" s="99"/>
      <c r="R685" s="102"/>
      <c r="S685" s="102"/>
      <c r="T685" s="102"/>
      <c r="U685" s="102"/>
    </row>
    <row r="686" spans="13:21" x14ac:dyDescent="0.2">
      <c r="M686" s="101"/>
      <c r="N686" s="203"/>
      <c r="O686" s="101"/>
      <c r="P686" s="99"/>
      <c r="R686" s="102"/>
      <c r="S686" s="102"/>
      <c r="T686" s="102"/>
      <c r="U686" s="102"/>
    </row>
    <row r="687" spans="13:21" x14ac:dyDescent="0.2">
      <c r="M687" s="101"/>
      <c r="N687" s="203"/>
      <c r="O687" s="101"/>
      <c r="P687" s="99"/>
      <c r="R687" s="102"/>
      <c r="S687" s="102"/>
      <c r="T687" s="102"/>
      <c r="U687" s="102"/>
    </row>
    <row r="688" spans="13:21" x14ac:dyDescent="0.2">
      <c r="M688" s="101"/>
      <c r="N688" s="203"/>
      <c r="O688" s="101"/>
      <c r="P688" s="99"/>
      <c r="R688" s="102"/>
      <c r="S688" s="102"/>
      <c r="T688" s="102"/>
      <c r="U688" s="102"/>
    </row>
    <row r="689" spans="13:21" x14ac:dyDescent="0.2">
      <c r="M689" s="101"/>
      <c r="N689" s="203"/>
      <c r="O689" s="101"/>
      <c r="P689" s="99"/>
      <c r="R689" s="102"/>
      <c r="S689" s="102"/>
      <c r="T689" s="102"/>
      <c r="U689" s="102"/>
    </row>
    <row r="690" spans="13:21" x14ac:dyDescent="0.2">
      <c r="M690" s="101"/>
      <c r="N690" s="203"/>
      <c r="O690" s="101"/>
      <c r="P690" s="99"/>
      <c r="R690" s="102"/>
      <c r="S690" s="102"/>
      <c r="T690" s="102"/>
      <c r="U690" s="102"/>
    </row>
    <row r="691" spans="13:21" x14ac:dyDescent="0.2">
      <c r="M691" s="101"/>
      <c r="N691" s="203"/>
      <c r="O691" s="101"/>
      <c r="P691" s="99"/>
      <c r="R691" s="102"/>
      <c r="S691" s="102"/>
      <c r="T691" s="102"/>
      <c r="U691" s="102"/>
    </row>
    <row r="692" spans="13:21" x14ac:dyDescent="0.2">
      <c r="M692" s="101"/>
      <c r="N692" s="203"/>
      <c r="O692" s="101"/>
      <c r="P692" s="99"/>
      <c r="R692" s="102"/>
      <c r="S692" s="102"/>
      <c r="T692" s="102"/>
      <c r="U692" s="102"/>
    </row>
    <row r="693" spans="13:21" x14ac:dyDescent="0.2">
      <c r="M693" s="101"/>
      <c r="N693" s="203"/>
      <c r="O693" s="101"/>
      <c r="P693" s="99"/>
      <c r="R693" s="102"/>
      <c r="S693" s="102"/>
      <c r="T693" s="102"/>
      <c r="U693" s="102"/>
    </row>
    <row r="694" spans="13:21" x14ac:dyDescent="0.2">
      <c r="M694" s="101"/>
      <c r="N694" s="203"/>
      <c r="O694" s="101"/>
      <c r="P694" s="99"/>
      <c r="R694" s="102"/>
      <c r="S694" s="102"/>
      <c r="T694" s="102"/>
      <c r="U694" s="102"/>
    </row>
    <row r="695" spans="13:21" x14ac:dyDescent="0.2">
      <c r="M695" s="101"/>
      <c r="N695" s="203"/>
      <c r="O695" s="101"/>
      <c r="P695" s="99"/>
      <c r="R695" s="102"/>
      <c r="S695" s="102"/>
      <c r="T695" s="102"/>
      <c r="U695" s="102"/>
    </row>
    <row r="696" spans="13:21" x14ac:dyDescent="0.2">
      <c r="M696" s="101"/>
      <c r="N696" s="203"/>
      <c r="O696" s="101"/>
      <c r="P696" s="99"/>
      <c r="R696" s="102"/>
      <c r="S696" s="102"/>
      <c r="T696" s="102"/>
      <c r="U696" s="102"/>
    </row>
    <row r="697" spans="13:21" x14ac:dyDescent="0.2">
      <c r="M697" s="101"/>
      <c r="N697" s="203"/>
      <c r="O697" s="101"/>
      <c r="P697" s="99"/>
      <c r="R697" s="102"/>
      <c r="S697" s="102"/>
      <c r="T697" s="102"/>
      <c r="U697" s="102"/>
    </row>
    <row r="698" spans="13:21" x14ac:dyDescent="0.2">
      <c r="M698" s="101"/>
      <c r="N698" s="203"/>
      <c r="O698" s="101"/>
      <c r="P698" s="99"/>
      <c r="R698" s="102"/>
      <c r="S698" s="102"/>
      <c r="T698" s="102"/>
      <c r="U698" s="102"/>
    </row>
    <row r="699" spans="13:21" x14ac:dyDescent="0.2">
      <c r="M699" s="101"/>
      <c r="N699" s="203"/>
      <c r="O699" s="101"/>
      <c r="P699" s="99"/>
      <c r="R699" s="102"/>
      <c r="S699" s="102"/>
      <c r="T699" s="102"/>
      <c r="U699" s="102"/>
    </row>
    <row r="700" spans="13:21" x14ac:dyDescent="0.2">
      <c r="M700" s="101"/>
      <c r="N700" s="203"/>
      <c r="O700" s="101"/>
      <c r="P700" s="99"/>
      <c r="R700" s="102"/>
      <c r="S700" s="102"/>
      <c r="T700" s="102"/>
      <c r="U700" s="102"/>
    </row>
    <row r="701" spans="13:21" x14ac:dyDescent="0.2">
      <c r="M701" s="101"/>
      <c r="N701" s="203"/>
      <c r="O701" s="101"/>
      <c r="P701" s="99"/>
      <c r="R701" s="102"/>
      <c r="S701" s="102"/>
      <c r="T701" s="102"/>
      <c r="U701" s="102"/>
    </row>
    <row r="702" spans="13:21" x14ac:dyDescent="0.2">
      <c r="M702" s="101"/>
      <c r="N702" s="203"/>
      <c r="O702" s="101"/>
      <c r="P702" s="99"/>
      <c r="R702" s="102"/>
      <c r="S702" s="102"/>
      <c r="T702" s="102"/>
      <c r="U702" s="102"/>
    </row>
    <row r="703" spans="13:21" x14ac:dyDescent="0.2">
      <c r="M703" s="101"/>
      <c r="N703" s="203"/>
      <c r="O703" s="101"/>
      <c r="P703" s="99"/>
      <c r="R703" s="102"/>
      <c r="S703" s="102"/>
      <c r="T703" s="102"/>
      <c r="U703" s="102"/>
    </row>
    <row r="704" spans="13:21" x14ac:dyDescent="0.2">
      <c r="M704" s="101"/>
      <c r="N704" s="203"/>
      <c r="O704" s="101"/>
      <c r="P704" s="99"/>
      <c r="R704" s="102"/>
      <c r="S704" s="102"/>
      <c r="T704" s="102"/>
      <c r="U704" s="102"/>
    </row>
    <row r="705" spans="13:21" x14ac:dyDescent="0.2">
      <c r="M705" s="101"/>
      <c r="N705" s="203"/>
      <c r="O705" s="101"/>
      <c r="P705" s="99"/>
      <c r="R705" s="102"/>
      <c r="S705" s="102"/>
      <c r="T705" s="102"/>
      <c r="U705" s="102"/>
    </row>
    <row r="706" spans="13:21" x14ac:dyDescent="0.2">
      <c r="M706" s="101"/>
      <c r="N706" s="203"/>
      <c r="O706" s="101"/>
      <c r="P706" s="99"/>
      <c r="R706" s="102"/>
      <c r="S706" s="102"/>
      <c r="T706" s="102"/>
      <c r="U706" s="102"/>
    </row>
    <row r="707" spans="13:21" x14ac:dyDescent="0.2">
      <c r="M707" s="101"/>
      <c r="N707" s="203"/>
      <c r="O707" s="101"/>
      <c r="P707" s="99"/>
      <c r="R707" s="102"/>
      <c r="S707" s="102"/>
      <c r="T707" s="102"/>
      <c r="U707" s="102"/>
    </row>
    <row r="708" spans="13:21" x14ac:dyDescent="0.2">
      <c r="M708" s="101"/>
      <c r="N708" s="203"/>
      <c r="O708" s="101"/>
      <c r="P708" s="99"/>
      <c r="R708" s="102"/>
      <c r="S708" s="102"/>
      <c r="T708" s="102"/>
      <c r="U708" s="102"/>
    </row>
    <row r="709" spans="13:21" x14ac:dyDescent="0.2">
      <c r="M709" s="101"/>
      <c r="N709" s="203"/>
      <c r="O709" s="101"/>
      <c r="P709" s="99"/>
      <c r="R709" s="102"/>
      <c r="S709" s="102"/>
      <c r="T709" s="102"/>
      <c r="U709" s="102"/>
    </row>
    <row r="710" spans="13:21" x14ac:dyDescent="0.2">
      <c r="M710" s="101"/>
      <c r="N710" s="203"/>
      <c r="O710" s="101"/>
      <c r="P710" s="99"/>
      <c r="R710" s="102"/>
      <c r="S710" s="102"/>
      <c r="T710" s="102"/>
      <c r="U710" s="102"/>
    </row>
    <row r="711" spans="13:21" x14ac:dyDescent="0.2">
      <c r="M711" s="101"/>
      <c r="N711" s="203"/>
      <c r="O711" s="101"/>
      <c r="P711" s="99"/>
      <c r="R711" s="102"/>
      <c r="S711" s="102"/>
      <c r="T711" s="102"/>
      <c r="U711" s="102"/>
    </row>
    <row r="712" spans="13:21" x14ac:dyDescent="0.2">
      <c r="M712" s="101"/>
      <c r="N712" s="203"/>
      <c r="O712" s="101"/>
      <c r="P712" s="99"/>
      <c r="R712" s="102"/>
      <c r="S712" s="102"/>
      <c r="T712" s="102"/>
      <c r="U712" s="102"/>
    </row>
    <row r="713" spans="13:21" x14ac:dyDescent="0.2">
      <c r="M713" s="101"/>
      <c r="N713" s="203"/>
      <c r="O713" s="101"/>
      <c r="P713" s="99"/>
      <c r="R713" s="102"/>
      <c r="S713" s="102"/>
      <c r="T713" s="102"/>
      <c r="U713" s="102"/>
    </row>
    <row r="714" spans="13:21" x14ac:dyDescent="0.2">
      <c r="M714" s="101"/>
      <c r="N714" s="203"/>
      <c r="O714" s="101"/>
      <c r="P714" s="99"/>
      <c r="R714" s="102"/>
      <c r="S714" s="102"/>
      <c r="T714" s="102"/>
      <c r="U714" s="102"/>
    </row>
    <row r="715" spans="13:21" x14ac:dyDescent="0.2">
      <c r="M715" s="101"/>
      <c r="N715" s="203"/>
      <c r="O715" s="101"/>
      <c r="P715" s="99"/>
      <c r="R715" s="102"/>
      <c r="S715" s="102"/>
      <c r="T715" s="102"/>
      <c r="U715" s="102"/>
    </row>
    <row r="716" spans="13:21" x14ac:dyDescent="0.2">
      <c r="M716" s="101"/>
      <c r="N716" s="203"/>
      <c r="O716" s="101"/>
      <c r="P716" s="99"/>
      <c r="R716" s="102"/>
      <c r="S716" s="102"/>
      <c r="T716" s="102"/>
      <c r="U716" s="102"/>
    </row>
    <row r="717" spans="13:21" x14ac:dyDescent="0.2">
      <c r="M717" s="101"/>
      <c r="N717" s="203"/>
      <c r="O717" s="101"/>
      <c r="P717" s="99"/>
      <c r="R717" s="102"/>
      <c r="S717" s="102"/>
      <c r="T717" s="102"/>
      <c r="U717" s="102"/>
    </row>
    <row r="718" spans="13:21" x14ac:dyDescent="0.2">
      <c r="M718" s="101"/>
      <c r="N718" s="203"/>
      <c r="O718" s="101"/>
      <c r="P718" s="99"/>
      <c r="R718" s="102"/>
      <c r="S718" s="102"/>
      <c r="T718" s="102"/>
      <c r="U718" s="102"/>
    </row>
    <row r="719" spans="13:21" x14ac:dyDescent="0.2">
      <c r="M719" s="101"/>
      <c r="N719" s="203"/>
      <c r="O719" s="101"/>
      <c r="P719" s="99"/>
      <c r="R719" s="102"/>
      <c r="S719" s="102"/>
      <c r="T719" s="102"/>
      <c r="U719" s="102"/>
    </row>
    <row r="720" spans="13:21" x14ac:dyDescent="0.2">
      <c r="M720" s="101"/>
      <c r="N720" s="203"/>
      <c r="O720" s="101"/>
      <c r="P720" s="99"/>
      <c r="R720" s="102"/>
      <c r="S720" s="102"/>
      <c r="T720" s="102"/>
      <c r="U720" s="102"/>
    </row>
    <row r="721" spans="13:21" x14ac:dyDescent="0.2">
      <c r="M721" s="101"/>
      <c r="N721" s="203"/>
      <c r="O721" s="101"/>
      <c r="P721" s="99"/>
      <c r="R721" s="102"/>
      <c r="S721" s="102"/>
      <c r="T721" s="102"/>
      <c r="U721" s="102"/>
    </row>
    <row r="722" spans="13:21" x14ac:dyDescent="0.2">
      <c r="M722" s="101"/>
      <c r="N722" s="203"/>
      <c r="O722" s="101"/>
      <c r="P722" s="99"/>
      <c r="R722" s="102"/>
      <c r="S722" s="102"/>
      <c r="T722" s="102"/>
      <c r="U722" s="102"/>
    </row>
    <row r="723" spans="13:21" x14ac:dyDescent="0.2">
      <c r="M723" s="101"/>
      <c r="N723" s="203"/>
      <c r="O723" s="101"/>
      <c r="P723" s="99"/>
      <c r="R723" s="102"/>
      <c r="S723" s="102"/>
      <c r="T723" s="102"/>
      <c r="U723" s="102"/>
    </row>
    <row r="724" spans="13:21" x14ac:dyDescent="0.2">
      <c r="M724" s="101"/>
      <c r="N724" s="203"/>
      <c r="O724" s="101"/>
      <c r="P724" s="99"/>
      <c r="R724" s="102"/>
      <c r="S724" s="102"/>
      <c r="T724" s="102"/>
      <c r="U724" s="102"/>
    </row>
    <row r="725" spans="13:21" x14ac:dyDescent="0.2">
      <c r="M725" s="101"/>
      <c r="N725" s="203"/>
      <c r="O725" s="101"/>
      <c r="P725" s="99"/>
      <c r="R725" s="102"/>
      <c r="S725" s="102"/>
      <c r="T725" s="102"/>
      <c r="U725" s="102"/>
    </row>
    <row r="726" spans="13:21" x14ac:dyDescent="0.2">
      <c r="M726" s="101"/>
      <c r="N726" s="203"/>
      <c r="O726" s="101"/>
      <c r="P726" s="99"/>
      <c r="R726" s="102"/>
      <c r="S726" s="102"/>
      <c r="T726" s="102"/>
      <c r="U726" s="102"/>
    </row>
    <row r="727" spans="13:21" x14ac:dyDescent="0.2">
      <c r="M727" s="101"/>
      <c r="N727" s="203"/>
      <c r="O727" s="101"/>
      <c r="P727" s="99"/>
      <c r="R727" s="102"/>
      <c r="S727" s="102"/>
      <c r="T727" s="102"/>
      <c r="U727" s="102"/>
    </row>
    <row r="728" spans="13:21" x14ac:dyDescent="0.2">
      <c r="M728" s="101"/>
      <c r="N728" s="203"/>
      <c r="O728" s="101"/>
      <c r="P728" s="99"/>
      <c r="R728" s="102"/>
      <c r="S728" s="102"/>
      <c r="T728" s="102"/>
      <c r="U728" s="102"/>
    </row>
    <row r="729" spans="13:21" x14ac:dyDescent="0.2">
      <c r="M729" s="101"/>
      <c r="N729" s="203"/>
      <c r="O729" s="101"/>
      <c r="P729" s="99"/>
      <c r="R729" s="102"/>
      <c r="S729" s="102"/>
      <c r="T729" s="102"/>
      <c r="U729" s="102"/>
    </row>
    <row r="730" spans="13:21" x14ac:dyDescent="0.2">
      <c r="M730" s="101"/>
      <c r="N730" s="203"/>
      <c r="O730" s="101"/>
      <c r="P730" s="99"/>
      <c r="R730" s="102"/>
      <c r="S730" s="102"/>
      <c r="T730" s="102"/>
      <c r="U730" s="102"/>
    </row>
    <row r="731" spans="13:21" x14ac:dyDescent="0.2">
      <c r="M731" s="101"/>
      <c r="N731" s="203"/>
      <c r="O731" s="101"/>
      <c r="P731" s="99"/>
      <c r="R731" s="102"/>
      <c r="S731" s="102"/>
      <c r="T731" s="102"/>
      <c r="U731" s="102"/>
    </row>
    <row r="732" spans="13:21" x14ac:dyDescent="0.2">
      <c r="M732" s="101"/>
      <c r="N732" s="203"/>
      <c r="O732" s="101"/>
      <c r="P732" s="99"/>
      <c r="R732" s="102"/>
      <c r="S732" s="102"/>
      <c r="T732" s="102"/>
      <c r="U732" s="102"/>
    </row>
    <row r="733" spans="13:21" x14ac:dyDescent="0.2">
      <c r="M733" s="101"/>
      <c r="N733" s="203"/>
      <c r="O733" s="101"/>
      <c r="P733" s="99"/>
      <c r="R733" s="102"/>
      <c r="S733" s="102"/>
      <c r="T733" s="102"/>
      <c r="U733" s="102"/>
    </row>
    <row r="734" spans="13:21" x14ac:dyDescent="0.2">
      <c r="M734" s="101"/>
      <c r="N734" s="203"/>
      <c r="O734" s="101"/>
      <c r="P734" s="99"/>
      <c r="R734" s="102"/>
      <c r="S734" s="102"/>
      <c r="T734" s="102"/>
      <c r="U734" s="102"/>
    </row>
    <row r="735" spans="13:21" x14ac:dyDescent="0.2">
      <c r="M735" s="101"/>
      <c r="N735" s="203"/>
      <c r="O735" s="101"/>
      <c r="P735" s="99"/>
      <c r="R735" s="102"/>
      <c r="S735" s="102"/>
      <c r="T735" s="102"/>
      <c r="U735" s="102"/>
    </row>
    <row r="736" spans="13:21" x14ac:dyDescent="0.2">
      <c r="M736" s="101"/>
      <c r="N736" s="203"/>
      <c r="O736" s="101"/>
      <c r="P736" s="99"/>
      <c r="R736" s="102"/>
      <c r="S736" s="102"/>
      <c r="T736" s="102"/>
      <c r="U736" s="102"/>
    </row>
    <row r="737" spans="13:21" x14ac:dyDescent="0.2">
      <c r="M737" s="101"/>
      <c r="N737" s="203"/>
      <c r="O737" s="101"/>
      <c r="P737" s="99"/>
      <c r="R737" s="102"/>
      <c r="S737" s="102"/>
      <c r="T737" s="102"/>
      <c r="U737" s="102"/>
    </row>
    <row r="738" spans="13:21" x14ac:dyDescent="0.2">
      <c r="M738" s="101"/>
      <c r="N738" s="203"/>
      <c r="O738" s="101"/>
      <c r="P738" s="99"/>
      <c r="R738" s="102"/>
      <c r="S738" s="102"/>
      <c r="T738" s="102"/>
      <c r="U738" s="102"/>
    </row>
    <row r="739" spans="13:21" x14ac:dyDescent="0.2">
      <c r="M739" s="101"/>
      <c r="N739" s="203"/>
      <c r="O739" s="101"/>
      <c r="P739" s="99"/>
      <c r="R739" s="102"/>
      <c r="S739" s="102"/>
      <c r="T739" s="102"/>
      <c r="U739" s="102"/>
    </row>
    <row r="740" spans="13:21" x14ac:dyDescent="0.2">
      <c r="M740" s="101"/>
      <c r="N740" s="203"/>
      <c r="O740" s="101"/>
      <c r="P740" s="99"/>
      <c r="R740" s="102"/>
      <c r="S740" s="102"/>
      <c r="T740" s="102"/>
      <c r="U740" s="102"/>
    </row>
    <row r="741" spans="13:21" x14ac:dyDescent="0.2">
      <c r="M741" s="101"/>
      <c r="N741" s="203"/>
      <c r="O741" s="101"/>
      <c r="P741" s="99"/>
      <c r="R741" s="102"/>
      <c r="S741" s="102"/>
      <c r="T741" s="102"/>
      <c r="U741" s="102"/>
    </row>
    <row r="742" spans="13:21" x14ac:dyDescent="0.2">
      <c r="M742" s="101"/>
      <c r="N742" s="203"/>
      <c r="O742" s="101"/>
      <c r="P742" s="99"/>
      <c r="R742" s="102"/>
      <c r="S742" s="102"/>
      <c r="T742" s="102"/>
      <c r="U742" s="102"/>
    </row>
    <row r="743" spans="13:21" x14ac:dyDescent="0.2">
      <c r="M743" s="101"/>
      <c r="N743" s="203"/>
      <c r="O743" s="101"/>
      <c r="P743" s="99"/>
      <c r="R743" s="102"/>
      <c r="S743" s="102"/>
      <c r="T743" s="102"/>
      <c r="U743" s="102"/>
    </row>
    <row r="744" spans="13:21" x14ac:dyDescent="0.2">
      <c r="M744" s="101"/>
      <c r="N744" s="203"/>
      <c r="O744" s="101"/>
      <c r="P744" s="99"/>
      <c r="R744" s="102"/>
      <c r="S744" s="102"/>
      <c r="T744" s="102"/>
      <c r="U744" s="102"/>
    </row>
    <row r="745" spans="13:21" x14ac:dyDescent="0.2">
      <c r="M745" s="101"/>
      <c r="N745" s="203"/>
      <c r="O745" s="101"/>
      <c r="P745" s="99"/>
      <c r="R745" s="102"/>
      <c r="S745" s="102"/>
      <c r="T745" s="102"/>
      <c r="U745" s="102"/>
    </row>
    <row r="746" spans="13:21" x14ac:dyDescent="0.2">
      <c r="M746" s="101"/>
      <c r="N746" s="203"/>
      <c r="O746" s="101"/>
      <c r="P746" s="99"/>
      <c r="R746" s="102"/>
      <c r="S746" s="102"/>
      <c r="T746" s="102"/>
      <c r="U746" s="102"/>
    </row>
    <row r="747" spans="13:21" x14ac:dyDescent="0.2">
      <c r="M747" s="101"/>
      <c r="N747" s="203"/>
      <c r="O747" s="101"/>
      <c r="P747" s="99"/>
      <c r="R747" s="102"/>
      <c r="S747" s="102"/>
      <c r="T747" s="102"/>
      <c r="U747" s="102"/>
    </row>
    <row r="748" spans="13:21" x14ac:dyDescent="0.2">
      <c r="M748" s="101"/>
      <c r="N748" s="203"/>
      <c r="O748" s="101"/>
      <c r="P748" s="99"/>
      <c r="R748" s="102"/>
      <c r="S748" s="102"/>
      <c r="T748" s="102"/>
      <c r="U748" s="102"/>
    </row>
    <row r="749" spans="13:21" x14ac:dyDescent="0.2">
      <c r="M749" s="101"/>
      <c r="N749" s="203"/>
      <c r="O749" s="101"/>
      <c r="P749" s="99"/>
      <c r="R749" s="102"/>
      <c r="S749" s="102"/>
      <c r="T749" s="102"/>
      <c r="U749" s="102"/>
    </row>
    <row r="750" spans="13:21" x14ac:dyDescent="0.2">
      <c r="M750" s="101"/>
      <c r="N750" s="203"/>
      <c r="O750" s="101"/>
      <c r="P750" s="99"/>
      <c r="R750" s="102"/>
      <c r="S750" s="102"/>
      <c r="T750" s="102"/>
      <c r="U750" s="102"/>
    </row>
    <row r="751" spans="13:21" x14ac:dyDescent="0.2">
      <c r="M751" s="101"/>
      <c r="N751" s="203"/>
      <c r="O751" s="101"/>
      <c r="P751" s="99"/>
      <c r="R751" s="102"/>
      <c r="S751" s="102"/>
      <c r="T751" s="102"/>
      <c r="U751" s="102"/>
    </row>
    <row r="752" spans="13:21" x14ac:dyDescent="0.2">
      <c r="M752" s="101"/>
      <c r="N752" s="203"/>
      <c r="O752" s="101"/>
      <c r="P752" s="99"/>
      <c r="R752" s="102"/>
      <c r="S752" s="102"/>
      <c r="T752" s="102"/>
      <c r="U752" s="102"/>
    </row>
    <row r="753" spans="13:21" x14ac:dyDescent="0.2">
      <c r="M753" s="101"/>
      <c r="N753" s="203"/>
      <c r="O753" s="101"/>
      <c r="P753" s="99"/>
      <c r="R753" s="102"/>
      <c r="S753" s="102"/>
      <c r="T753" s="102"/>
      <c r="U753" s="102"/>
    </row>
    <row r="754" spans="13:21" x14ac:dyDescent="0.2">
      <c r="M754" s="101"/>
      <c r="N754" s="203"/>
      <c r="O754" s="101"/>
      <c r="P754" s="99"/>
      <c r="R754" s="102"/>
      <c r="S754" s="102"/>
      <c r="T754" s="102"/>
      <c r="U754" s="102"/>
    </row>
    <row r="755" spans="13:21" x14ac:dyDescent="0.2">
      <c r="M755" s="101"/>
      <c r="N755" s="203"/>
      <c r="O755" s="101"/>
      <c r="P755" s="99"/>
      <c r="R755" s="102"/>
      <c r="S755" s="102"/>
      <c r="T755" s="102"/>
      <c r="U755" s="102"/>
    </row>
    <row r="756" spans="13:21" x14ac:dyDescent="0.2">
      <c r="M756" s="101"/>
      <c r="N756" s="203"/>
      <c r="O756" s="101"/>
      <c r="P756" s="99"/>
      <c r="R756" s="102"/>
      <c r="S756" s="102"/>
      <c r="T756" s="102"/>
      <c r="U756" s="102"/>
    </row>
    <row r="757" spans="13:21" x14ac:dyDescent="0.2">
      <c r="M757" s="101"/>
      <c r="N757" s="203"/>
      <c r="O757" s="101"/>
      <c r="P757" s="99"/>
      <c r="R757" s="102"/>
      <c r="S757" s="102"/>
      <c r="T757" s="102"/>
      <c r="U757" s="102"/>
    </row>
    <row r="758" spans="13:21" x14ac:dyDescent="0.2">
      <c r="M758" s="101"/>
      <c r="N758" s="203"/>
      <c r="O758" s="101"/>
      <c r="P758" s="99"/>
      <c r="R758" s="102"/>
      <c r="S758" s="102"/>
      <c r="T758" s="102"/>
      <c r="U758" s="102"/>
    </row>
    <row r="759" spans="13:21" x14ac:dyDescent="0.2">
      <c r="M759" s="101"/>
      <c r="N759" s="203"/>
      <c r="O759" s="101"/>
      <c r="P759" s="99"/>
      <c r="R759" s="102"/>
      <c r="S759" s="102"/>
      <c r="T759" s="102"/>
      <c r="U759" s="102"/>
    </row>
    <row r="760" spans="13:21" x14ac:dyDescent="0.2">
      <c r="M760" s="101"/>
      <c r="N760" s="203"/>
      <c r="O760" s="101"/>
      <c r="P760" s="99"/>
      <c r="R760" s="102"/>
      <c r="S760" s="102"/>
      <c r="T760" s="102"/>
      <c r="U760" s="102"/>
    </row>
    <row r="761" spans="13:21" x14ac:dyDescent="0.2">
      <c r="M761" s="101"/>
      <c r="N761" s="203"/>
      <c r="O761" s="101"/>
      <c r="P761" s="99"/>
      <c r="R761" s="102"/>
      <c r="S761" s="102"/>
      <c r="T761" s="102"/>
      <c r="U761" s="102"/>
    </row>
    <row r="762" spans="13:21" x14ac:dyDescent="0.2">
      <c r="M762" s="101"/>
      <c r="N762" s="203"/>
      <c r="O762" s="101"/>
      <c r="P762" s="99"/>
      <c r="R762" s="102"/>
      <c r="S762" s="102"/>
      <c r="T762" s="102"/>
      <c r="U762" s="102"/>
    </row>
    <row r="763" spans="13:21" x14ac:dyDescent="0.2">
      <c r="M763" s="101"/>
      <c r="N763" s="203"/>
      <c r="O763" s="101"/>
      <c r="P763" s="99"/>
      <c r="R763" s="102"/>
      <c r="S763" s="102"/>
      <c r="T763" s="102"/>
      <c r="U763" s="102"/>
    </row>
    <row r="764" spans="13:21" x14ac:dyDescent="0.2">
      <c r="M764" s="101"/>
      <c r="N764" s="203"/>
      <c r="O764" s="101"/>
      <c r="P764" s="99"/>
      <c r="R764" s="102"/>
      <c r="S764" s="102"/>
      <c r="T764" s="102"/>
      <c r="U764" s="102"/>
    </row>
    <row r="765" spans="13:21" x14ac:dyDescent="0.2">
      <c r="M765" s="101"/>
      <c r="N765" s="203"/>
      <c r="O765" s="101"/>
      <c r="P765" s="99"/>
      <c r="R765" s="102"/>
      <c r="S765" s="102"/>
      <c r="T765" s="102"/>
      <c r="U765" s="102"/>
    </row>
    <row r="766" spans="13:21" x14ac:dyDescent="0.2">
      <c r="M766" s="101"/>
      <c r="N766" s="203"/>
      <c r="O766" s="101"/>
      <c r="P766" s="99"/>
      <c r="R766" s="102"/>
      <c r="S766" s="102"/>
      <c r="T766" s="102"/>
      <c r="U766" s="102"/>
    </row>
    <row r="767" spans="13:21" x14ac:dyDescent="0.2">
      <c r="M767" s="101"/>
      <c r="N767" s="203"/>
      <c r="O767" s="101"/>
      <c r="P767" s="99"/>
      <c r="R767" s="102"/>
      <c r="S767" s="102"/>
      <c r="T767" s="102"/>
      <c r="U767" s="102"/>
    </row>
    <row r="768" spans="13:21" x14ac:dyDescent="0.2">
      <c r="M768" s="101"/>
      <c r="N768" s="203"/>
      <c r="O768" s="101"/>
      <c r="P768" s="99"/>
      <c r="R768" s="102"/>
      <c r="S768" s="102"/>
      <c r="T768" s="102"/>
      <c r="U768" s="102"/>
    </row>
    <row r="769" spans="13:21" x14ac:dyDescent="0.2">
      <c r="M769" s="101"/>
      <c r="N769" s="203"/>
      <c r="O769" s="101"/>
      <c r="P769" s="99"/>
      <c r="R769" s="102"/>
      <c r="S769" s="102"/>
      <c r="T769" s="102"/>
      <c r="U769" s="102"/>
    </row>
    <row r="770" spans="13:21" x14ac:dyDescent="0.2">
      <c r="M770" s="101"/>
      <c r="N770" s="203"/>
      <c r="O770" s="101"/>
      <c r="P770" s="99"/>
      <c r="R770" s="102"/>
      <c r="S770" s="102"/>
      <c r="T770" s="102"/>
      <c r="U770" s="102"/>
    </row>
    <row r="771" spans="13:21" x14ac:dyDescent="0.2">
      <c r="M771" s="101"/>
      <c r="N771" s="203"/>
      <c r="O771" s="101"/>
      <c r="P771" s="99"/>
      <c r="R771" s="102"/>
      <c r="S771" s="102"/>
      <c r="T771" s="102"/>
      <c r="U771" s="102"/>
    </row>
    <row r="772" spans="13:21" x14ac:dyDescent="0.2">
      <c r="M772" s="101"/>
      <c r="N772" s="203"/>
      <c r="O772" s="101"/>
      <c r="P772" s="99"/>
      <c r="R772" s="102"/>
      <c r="S772" s="102"/>
      <c r="T772" s="102"/>
      <c r="U772" s="102"/>
    </row>
    <row r="773" spans="13:21" x14ac:dyDescent="0.2">
      <c r="M773" s="101"/>
      <c r="N773" s="203"/>
      <c r="O773" s="101"/>
      <c r="P773" s="99"/>
      <c r="R773" s="102"/>
      <c r="S773" s="102"/>
      <c r="T773" s="102"/>
      <c r="U773" s="102"/>
    </row>
    <row r="774" spans="13:21" x14ac:dyDescent="0.2">
      <c r="M774" s="101"/>
      <c r="N774" s="203"/>
      <c r="O774" s="101"/>
      <c r="P774" s="99"/>
      <c r="R774" s="102"/>
      <c r="S774" s="102"/>
      <c r="T774" s="102"/>
      <c r="U774" s="102"/>
    </row>
    <row r="775" spans="13:21" x14ac:dyDescent="0.2">
      <c r="M775" s="101"/>
      <c r="N775" s="203"/>
      <c r="O775" s="101"/>
      <c r="P775" s="99"/>
      <c r="R775" s="102"/>
      <c r="S775" s="102"/>
      <c r="T775" s="102"/>
      <c r="U775" s="102"/>
    </row>
    <row r="776" spans="13:21" x14ac:dyDescent="0.2">
      <c r="M776" s="101"/>
      <c r="N776" s="203"/>
      <c r="O776" s="101"/>
      <c r="P776" s="99"/>
      <c r="R776" s="102"/>
      <c r="S776" s="102"/>
      <c r="T776" s="102"/>
      <c r="U776" s="102"/>
    </row>
    <row r="777" spans="13:21" x14ac:dyDescent="0.2">
      <c r="M777" s="101"/>
      <c r="N777" s="203"/>
      <c r="O777" s="101"/>
      <c r="P777" s="99"/>
      <c r="R777" s="102"/>
      <c r="S777" s="102"/>
      <c r="T777" s="102"/>
      <c r="U777" s="102"/>
    </row>
    <row r="778" spans="13:21" x14ac:dyDescent="0.2">
      <c r="M778" s="101"/>
      <c r="N778" s="203"/>
      <c r="O778" s="101"/>
      <c r="P778" s="99"/>
      <c r="R778" s="102"/>
      <c r="S778" s="102"/>
      <c r="T778" s="102"/>
      <c r="U778" s="102"/>
    </row>
    <row r="779" spans="13:21" x14ac:dyDescent="0.2">
      <c r="M779" s="101"/>
      <c r="N779" s="203"/>
      <c r="O779" s="101"/>
      <c r="P779" s="99"/>
      <c r="R779" s="102"/>
      <c r="S779" s="102"/>
      <c r="T779" s="102"/>
      <c r="U779" s="102"/>
    </row>
    <row r="780" spans="13:21" x14ac:dyDescent="0.2">
      <c r="M780" s="101"/>
      <c r="N780" s="203"/>
      <c r="O780" s="101"/>
      <c r="P780" s="99"/>
      <c r="R780" s="102"/>
      <c r="S780" s="102"/>
      <c r="T780" s="102"/>
      <c r="U780" s="102"/>
    </row>
    <row r="781" spans="13:21" x14ac:dyDescent="0.2">
      <c r="M781" s="101"/>
      <c r="N781" s="203"/>
      <c r="O781" s="101"/>
      <c r="P781" s="99"/>
      <c r="R781" s="102"/>
      <c r="S781" s="102"/>
      <c r="T781" s="102"/>
      <c r="U781" s="102"/>
    </row>
    <row r="782" spans="13:21" x14ac:dyDescent="0.2">
      <c r="M782" s="101"/>
      <c r="N782" s="203"/>
      <c r="O782" s="101"/>
      <c r="P782" s="99"/>
      <c r="R782" s="102"/>
      <c r="S782" s="102"/>
      <c r="T782" s="102"/>
      <c r="U782" s="102"/>
    </row>
    <row r="783" spans="13:21" x14ac:dyDescent="0.2">
      <c r="M783" s="101"/>
      <c r="N783" s="203"/>
      <c r="O783" s="101"/>
      <c r="P783" s="99"/>
      <c r="R783" s="102"/>
      <c r="S783" s="102"/>
      <c r="T783" s="102"/>
      <c r="U783" s="102"/>
    </row>
    <row r="784" spans="13:21" x14ac:dyDescent="0.2">
      <c r="M784" s="101"/>
      <c r="N784" s="203"/>
      <c r="O784" s="101"/>
      <c r="P784" s="99"/>
      <c r="R784" s="102"/>
      <c r="S784" s="102"/>
      <c r="T784" s="102"/>
      <c r="U784" s="102"/>
    </row>
    <row r="785" spans="13:21" x14ac:dyDescent="0.2">
      <c r="M785" s="101"/>
      <c r="N785" s="203"/>
      <c r="O785" s="101"/>
      <c r="P785" s="99"/>
      <c r="R785" s="102"/>
      <c r="S785" s="102"/>
      <c r="T785" s="102"/>
      <c r="U785" s="102"/>
    </row>
    <row r="786" spans="13:21" x14ac:dyDescent="0.2">
      <c r="M786" s="101"/>
      <c r="N786" s="203"/>
      <c r="O786" s="101"/>
      <c r="P786" s="99"/>
      <c r="R786" s="102"/>
      <c r="S786" s="102"/>
      <c r="T786" s="102"/>
      <c r="U786" s="102"/>
    </row>
    <row r="787" spans="13:21" x14ac:dyDescent="0.2">
      <c r="M787" s="101"/>
      <c r="N787" s="203"/>
      <c r="O787" s="101"/>
      <c r="P787" s="99"/>
      <c r="R787" s="102"/>
      <c r="S787" s="102"/>
      <c r="T787" s="102"/>
      <c r="U787" s="102"/>
    </row>
    <row r="788" spans="13:21" x14ac:dyDescent="0.2">
      <c r="M788" s="101"/>
      <c r="N788" s="203"/>
      <c r="O788" s="101"/>
      <c r="P788" s="99"/>
      <c r="R788" s="102"/>
      <c r="S788" s="102"/>
      <c r="T788" s="102"/>
      <c r="U788" s="102"/>
    </row>
    <row r="789" spans="13:21" x14ac:dyDescent="0.2">
      <c r="M789" s="101"/>
      <c r="N789" s="203"/>
      <c r="O789" s="101"/>
      <c r="P789" s="99"/>
      <c r="R789" s="102"/>
      <c r="S789" s="102"/>
      <c r="T789" s="102"/>
      <c r="U789" s="102"/>
    </row>
    <row r="790" spans="13:21" x14ac:dyDescent="0.2">
      <c r="M790" s="101"/>
      <c r="N790" s="203"/>
      <c r="O790" s="101"/>
      <c r="P790" s="99"/>
      <c r="R790" s="102"/>
      <c r="S790" s="102"/>
      <c r="T790" s="102"/>
      <c r="U790" s="102"/>
    </row>
    <row r="791" spans="13:21" x14ac:dyDescent="0.2">
      <c r="M791" s="101"/>
      <c r="N791" s="203"/>
      <c r="O791" s="101"/>
      <c r="P791" s="99"/>
      <c r="R791" s="102"/>
      <c r="S791" s="102"/>
      <c r="T791" s="102"/>
      <c r="U791" s="102"/>
    </row>
    <row r="792" spans="13:21" x14ac:dyDescent="0.2">
      <c r="M792" s="101"/>
      <c r="N792" s="203"/>
      <c r="O792" s="101"/>
      <c r="P792" s="99"/>
      <c r="R792" s="102"/>
      <c r="S792" s="102"/>
      <c r="T792" s="102"/>
      <c r="U792" s="102"/>
    </row>
    <row r="793" spans="13:21" x14ac:dyDescent="0.2">
      <c r="M793" s="101"/>
      <c r="N793" s="203"/>
      <c r="O793" s="101"/>
      <c r="P793" s="99"/>
      <c r="R793" s="102"/>
      <c r="S793" s="102"/>
      <c r="T793" s="102"/>
      <c r="U793" s="102"/>
    </row>
    <row r="794" spans="13:21" x14ac:dyDescent="0.2">
      <c r="M794" s="101"/>
      <c r="N794" s="203"/>
      <c r="O794" s="101"/>
      <c r="P794" s="99"/>
      <c r="R794" s="102"/>
      <c r="S794" s="102"/>
      <c r="T794" s="102"/>
      <c r="U794" s="102"/>
    </row>
    <row r="795" spans="13:21" x14ac:dyDescent="0.2">
      <c r="M795" s="101"/>
      <c r="N795" s="203"/>
      <c r="O795" s="101"/>
      <c r="P795" s="99"/>
      <c r="R795" s="102"/>
      <c r="S795" s="102"/>
      <c r="T795" s="102"/>
      <c r="U795" s="102"/>
    </row>
    <row r="796" spans="13:21" x14ac:dyDescent="0.2">
      <c r="M796" s="101"/>
      <c r="N796" s="203"/>
      <c r="O796" s="101"/>
      <c r="P796" s="99"/>
      <c r="R796" s="102"/>
      <c r="S796" s="102"/>
      <c r="T796" s="102"/>
      <c r="U796" s="102"/>
    </row>
    <row r="797" spans="13:21" x14ac:dyDescent="0.2">
      <c r="M797" s="101"/>
      <c r="N797" s="203"/>
      <c r="O797" s="101"/>
      <c r="P797" s="99"/>
      <c r="R797" s="102"/>
      <c r="S797" s="102"/>
      <c r="T797" s="102"/>
      <c r="U797" s="102"/>
    </row>
    <row r="798" spans="13:21" x14ac:dyDescent="0.2">
      <c r="M798" s="101"/>
      <c r="N798" s="203"/>
      <c r="O798" s="101"/>
      <c r="P798" s="99"/>
      <c r="R798" s="102"/>
      <c r="S798" s="102"/>
      <c r="T798" s="102"/>
      <c r="U798" s="102"/>
    </row>
    <row r="799" spans="13:21" x14ac:dyDescent="0.2">
      <c r="M799" s="101"/>
      <c r="N799" s="203"/>
      <c r="O799" s="101"/>
      <c r="P799" s="99"/>
      <c r="R799" s="102"/>
      <c r="S799" s="102"/>
      <c r="T799" s="102"/>
      <c r="U799" s="102"/>
    </row>
    <row r="800" spans="13:21" x14ac:dyDescent="0.2">
      <c r="M800" s="101"/>
      <c r="N800" s="203"/>
      <c r="O800" s="101"/>
      <c r="P800" s="99"/>
      <c r="R800" s="102"/>
      <c r="S800" s="102"/>
      <c r="T800" s="102"/>
      <c r="U800" s="102"/>
    </row>
    <row r="801" spans="13:21" x14ac:dyDescent="0.2">
      <c r="M801" s="101"/>
      <c r="N801" s="203"/>
      <c r="O801" s="101"/>
      <c r="P801" s="99"/>
      <c r="R801" s="102"/>
      <c r="S801" s="102"/>
      <c r="T801" s="102"/>
      <c r="U801" s="102"/>
    </row>
    <row r="802" spans="13:21" x14ac:dyDescent="0.2">
      <c r="M802" s="101"/>
      <c r="N802" s="203"/>
      <c r="O802" s="101"/>
      <c r="P802" s="99"/>
      <c r="R802" s="102"/>
      <c r="S802" s="102"/>
      <c r="T802" s="102"/>
      <c r="U802" s="102"/>
    </row>
    <row r="803" spans="13:21" x14ac:dyDescent="0.2">
      <c r="M803" s="101"/>
      <c r="N803" s="203"/>
      <c r="O803" s="101"/>
      <c r="P803" s="99"/>
      <c r="R803" s="102"/>
      <c r="S803" s="102"/>
      <c r="T803" s="102"/>
      <c r="U803" s="102"/>
    </row>
    <row r="804" spans="13:21" x14ac:dyDescent="0.2">
      <c r="M804" s="101"/>
      <c r="N804" s="203"/>
      <c r="O804" s="101"/>
      <c r="P804" s="99"/>
      <c r="R804" s="102"/>
      <c r="S804" s="102"/>
      <c r="T804" s="102"/>
      <c r="U804" s="102"/>
    </row>
    <row r="805" spans="13:21" x14ac:dyDescent="0.2">
      <c r="M805" s="101"/>
      <c r="N805" s="203"/>
      <c r="O805" s="101"/>
      <c r="P805" s="99"/>
      <c r="R805" s="102"/>
      <c r="S805" s="102"/>
      <c r="T805" s="102"/>
      <c r="U805" s="102"/>
    </row>
    <row r="806" spans="13:21" x14ac:dyDescent="0.2">
      <c r="M806" s="101"/>
      <c r="N806" s="203"/>
      <c r="O806" s="101"/>
      <c r="P806" s="99"/>
      <c r="R806" s="102"/>
      <c r="S806" s="102"/>
      <c r="T806" s="102"/>
      <c r="U806" s="102"/>
    </row>
    <row r="807" spans="13:21" x14ac:dyDescent="0.2">
      <c r="M807" s="101"/>
      <c r="N807" s="203"/>
      <c r="O807" s="101"/>
      <c r="P807" s="99"/>
      <c r="R807" s="102"/>
      <c r="S807" s="102"/>
      <c r="T807" s="102"/>
      <c r="U807" s="102"/>
    </row>
    <row r="808" spans="13:21" x14ac:dyDescent="0.2">
      <c r="M808" s="101"/>
      <c r="N808" s="203"/>
      <c r="O808" s="101"/>
      <c r="P808" s="99"/>
      <c r="R808" s="102"/>
      <c r="S808" s="102"/>
      <c r="T808" s="102"/>
      <c r="U808" s="102"/>
    </row>
    <row r="809" spans="13:21" x14ac:dyDescent="0.2">
      <c r="M809" s="101"/>
      <c r="N809" s="203"/>
      <c r="O809" s="101"/>
      <c r="P809" s="99"/>
      <c r="R809" s="102"/>
      <c r="S809" s="102"/>
      <c r="T809" s="102"/>
      <c r="U809" s="102"/>
    </row>
    <row r="810" spans="13:21" x14ac:dyDescent="0.2">
      <c r="M810" s="101"/>
      <c r="N810" s="203"/>
      <c r="O810" s="101"/>
      <c r="P810" s="99"/>
      <c r="R810" s="102"/>
      <c r="S810" s="102"/>
      <c r="T810" s="102"/>
      <c r="U810" s="102"/>
    </row>
    <row r="811" spans="13:21" x14ac:dyDescent="0.2">
      <c r="M811" s="101"/>
      <c r="N811" s="203"/>
      <c r="O811" s="101"/>
      <c r="P811" s="99"/>
      <c r="R811" s="102"/>
      <c r="S811" s="102"/>
      <c r="T811" s="102"/>
      <c r="U811" s="102"/>
    </row>
    <row r="812" spans="13:21" x14ac:dyDescent="0.2">
      <c r="M812" s="101"/>
      <c r="N812" s="203"/>
      <c r="O812" s="101"/>
      <c r="P812" s="99"/>
      <c r="R812" s="102"/>
      <c r="S812" s="102"/>
      <c r="T812" s="102"/>
      <c r="U812" s="102"/>
    </row>
    <row r="813" spans="13:21" x14ac:dyDescent="0.2">
      <c r="M813" s="101"/>
      <c r="N813" s="203"/>
      <c r="O813" s="101"/>
      <c r="P813" s="99"/>
      <c r="R813" s="102"/>
      <c r="S813" s="102"/>
      <c r="T813" s="102"/>
      <c r="U813" s="102"/>
    </row>
    <row r="814" spans="13:21" x14ac:dyDescent="0.2">
      <c r="M814" s="101"/>
      <c r="N814" s="203"/>
      <c r="O814" s="101"/>
      <c r="P814" s="99"/>
      <c r="R814" s="102"/>
      <c r="S814" s="102"/>
      <c r="T814" s="102"/>
      <c r="U814" s="102"/>
    </row>
    <row r="815" spans="13:21" x14ac:dyDescent="0.2">
      <c r="M815" s="101"/>
      <c r="N815" s="203"/>
      <c r="O815" s="101"/>
      <c r="P815" s="99"/>
      <c r="R815" s="102"/>
      <c r="S815" s="102"/>
      <c r="T815" s="102"/>
      <c r="U815" s="102"/>
    </row>
    <row r="816" spans="13:21" x14ac:dyDescent="0.2">
      <c r="M816" s="101"/>
      <c r="N816" s="203"/>
      <c r="O816" s="101"/>
      <c r="P816" s="99"/>
      <c r="R816" s="102"/>
      <c r="S816" s="102"/>
      <c r="T816" s="102"/>
      <c r="U816" s="102"/>
    </row>
    <row r="817" spans="13:21" x14ac:dyDescent="0.2">
      <c r="M817" s="101"/>
      <c r="N817" s="203"/>
      <c r="O817" s="101"/>
      <c r="P817" s="99"/>
      <c r="R817" s="102"/>
      <c r="S817" s="102"/>
      <c r="T817" s="102"/>
      <c r="U817" s="102"/>
    </row>
    <row r="818" spans="13:21" x14ac:dyDescent="0.2">
      <c r="M818" s="101"/>
      <c r="N818" s="203"/>
      <c r="O818" s="101"/>
      <c r="P818" s="99"/>
      <c r="R818" s="102"/>
      <c r="S818" s="102"/>
      <c r="T818" s="102"/>
      <c r="U818" s="102"/>
    </row>
    <row r="819" spans="13:21" x14ac:dyDescent="0.2">
      <c r="M819" s="101"/>
      <c r="N819" s="203"/>
      <c r="O819" s="101"/>
      <c r="P819" s="99"/>
      <c r="R819" s="102"/>
      <c r="S819" s="102"/>
      <c r="T819" s="102"/>
      <c r="U819" s="102"/>
    </row>
    <row r="820" spans="13:21" x14ac:dyDescent="0.2">
      <c r="M820" s="101"/>
      <c r="N820" s="203"/>
      <c r="O820" s="101"/>
      <c r="P820" s="99"/>
      <c r="R820" s="102"/>
      <c r="S820" s="102"/>
      <c r="T820" s="102"/>
      <c r="U820" s="102"/>
    </row>
    <row r="821" spans="13:21" x14ac:dyDescent="0.2">
      <c r="M821" s="101"/>
      <c r="N821" s="203"/>
      <c r="O821" s="101"/>
      <c r="P821" s="99"/>
      <c r="R821" s="102"/>
      <c r="S821" s="102"/>
      <c r="T821" s="102"/>
      <c r="U821" s="102"/>
    </row>
    <row r="822" spans="13:21" x14ac:dyDescent="0.2">
      <c r="M822" s="101"/>
      <c r="N822" s="203"/>
      <c r="O822" s="101"/>
      <c r="P822" s="99"/>
      <c r="R822" s="102"/>
      <c r="S822" s="102"/>
      <c r="T822" s="102"/>
      <c r="U822" s="102"/>
    </row>
    <row r="823" spans="13:21" x14ac:dyDescent="0.2">
      <c r="M823" s="101"/>
      <c r="N823" s="203"/>
      <c r="O823" s="101"/>
      <c r="P823" s="99"/>
      <c r="R823" s="102"/>
      <c r="S823" s="102"/>
      <c r="T823" s="102"/>
      <c r="U823" s="102"/>
    </row>
    <row r="824" spans="13:21" x14ac:dyDescent="0.2">
      <c r="M824" s="101"/>
      <c r="N824" s="203"/>
      <c r="O824" s="101"/>
      <c r="P824" s="99"/>
      <c r="R824" s="102"/>
      <c r="S824" s="102"/>
      <c r="T824" s="102"/>
      <c r="U824" s="102"/>
    </row>
    <row r="825" spans="13:21" x14ac:dyDescent="0.2">
      <c r="M825" s="101"/>
      <c r="N825" s="203"/>
      <c r="O825" s="101"/>
      <c r="P825" s="99"/>
      <c r="R825" s="102"/>
      <c r="S825" s="102"/>
      <c r="T825" s="102"/>
      <c r="U825" s="102"/>
    </row>
    <row r="826" spans="13:21" x14ac:dyDescent="0.2">
      <c r="M826" s="101"/>
      <c r="N826" s="203"/>
      <c r="O826" s="101"/>
      <c r="P826" s="99"/>
      <c r="R826" s="102"/>
      <c r="S826" s="102"/>
      <c r="T826" s="102"/>
      <c r="U826" s="102"/>
    </row>
    <row r="827" spans="13:21" x14ac:dyDescent="0.2">
      <c r="M827" s="101"/>
      <c r="N827" s="203"/>
      <c r="O827" s="101"/>
      <c r="P827" s="99"/>
      <c r="R827" s="102"/>
      <c r="S827" s="102"/>
      <c r="T827" s="102"/>
      <c r="U827" s="102"/>
    </row>
    <row r="828" spans="13:21" x14ac:dyDescent="0.2">
      <c r="M828" s="101"/>
      <c r="N828" s="203"/>
      <c r="O828" s="101"/>
      <c r="P828" s="99"/>
      <c r="R828" s="102"/>
      <c r="S828" s="102"/>
      <c r="T828" s="102"/>
      <c r="U828" s="102"/>
    </row>
    <row r="829" spans="13:21" x14ac:dyDescent="0.2">
      <c r="M829" s="101"/>
      <c r="N829" s="203"/>
      <c r="O829" s="101"/>
      <c r="P829" s="99"/>
      <c r="R829" s="102"/>
      <c r="S829" s="102"/>
      <c r="T829" s="102"/>
      <c r="U829" s="102"/>
    </row>
    <row r="830" spans="13:21" x14ac:dyDescent="0.2">
      <c r="M830" s="101"/>
      <c r="N830" s="203"/>
      <c r="O830" s="101"/>
      <c r="P830" s="99"/>
      <c r="R830" s="102"/>
      <c r="S830" s="102"/>
      <c r="T830" s="102"/>
      <c r="U830" s="102"/>
    </row>
    <row r="831" spans="13:21" x14ac:dyDescent="0.2">
      <c r="M831" s="101"/>
      <c r="N831" s="203"/>
      <c r="O831" s="101"/>
      <c r="P831" s="99"/>
      <c r="R831" s="102"/>
      <c r="S831" s="102"/>
      <c r="T831" s="102"/>
      <c r="U831" s="102"/>
    </row>
    <row r="832" spans="13:21" x14ac:dyDescent="0.2">
      <c r="M832" s="101"/>
      <c r="N832" s="203"/>
      <c r="O832" s="101"/>
      <c r="P832" s="99"/>
      <c r="R832" s="102"/>
      <c r="S832" s="102"/>
      <c r="T832" s="102"/>
      <c r="U832" s="102"/>
    </row>
    <row r="833" spans="13:21" x14ac:dyDescent="0.2">
      <c r="M833" s="101"/>
      <c r="N833" s="203"/>
      <c r="O833" s="101"/>
      <c r="P833" s="99"/>
      <c r="R833" s="102"/>
      <c r="S833" s="102"/>
      <c r="T833" s="102"/>
      <c r="U833" s="102"/>
    </row>
    <row r="834" spans="13:21" x14ac:dyDescent="0.2">
      <c r="M834" s="101"/>
      <c r="N834" s="203"/>
      <c r="O834" s="101"/>
      <c r="P834" s="99"/>
      <c r="R834" s="102"/>
      <c r="S834" s="102"/>
      <c r="T834" s="102"/>
      <c r="U834" s="102"/>
    </row>
    <row r="835" spans="13:21" x14ac:dyDescent="0.2">
      <c r="M835" s="101"/>
      <c r="N835" s="203"/>
      <c r="O835" s="101"/>
      <c r="P835" s="99"/>
      <c r="R835" s="102"/>
      <c r="S835" s="102"/>
      <c r="T835" s="102"/>
      <c r="U835" s="102"/>
    </row>
    <row r="836" spans="13:21" x14ac:dyDescent="0.2">
      <c r="M836" s="101"/>
      <c r="N836" s="203"/>
      <c r="O836" s="101"/>
      <c r="P836" s="99"/>
      <c r="R836" s="102"/>
      <c r="S836" s="102"/>
      <c r="T836" s="102"/>
      <c r="U836" s="102"/>
    </row>
    <row r="837" spans="13:21" x14ac:dyDescent="0.2">
      <c r="M837" s="101"/>
      <c r="N837" s="203"/>
      <c r="O837" s="101"/>
      <c r="P837" s="99"/>
      <c r="R837" s="102"/>
      <c r="S837" s="102"/>
      <c r="T837" s="102"/>
      <c r="U837" s="102"/>
    </row>
    <row r="838" spans="13:21" x14ac:dyDescent="0.2">
      <c r="M838" s="101"/>
      <c r="N838" s="203"/>
      <c r="O838" s="101"/>
      <c r="P838" s="99"/>
      <c r="R838" s="102"/>
      <c r="S838" s="102"/>
      <c r="T838" s="102"/>
      <c r="U838" s="102"/>
    </row>
    <row r="839" spans="13:21" x14ac:dyDescent="0.2">
      <c r="M839" s="101"/>
      <c r="N839" s="203"/>
      <c r="O839" s="101"/>
      <c r="P839" s="99"/>
      <c r="R839" s="102"/>
      <c r="S839" s="102"/>
      <c r="T839" s="102"/>
      <c r="U839" s="102"/>
    </row>
    <row r="840" spans="13:21" x14ac:dyDescent="0.2">
      <c r="M840" s="101"/>
      <c r="N840" s="203"/>
      <c r="O840" s="101"/>
      <c r="P840" s="99"/>
      <c r="R840" s="102"/>
      <c r="S840" s="102"/>
      <c r="T840" s="102"/>
      <c r="U840" s="102"/>
    </row>
    <row r="841" spans="13:21" x14ac:dyDescent="0.2">
      <c r="M841" s="101"/>
      <c r="N841" s="203"/>
      <c r="O841" s="101"/>
      <c r="P841" s="99"/>
      <c r="R841" s="102"/>
      <c r="S841" s="102"/>
      <c r="T841" s="102"/>
      <c r="U841" s="102"/>
    </row>
    <row r="842" spans="13:21" x14ac:dyDescent="0.2">
      <c r="M842" s="101"/>
      <c r="N842" s="203"/>
      <c r="O842" s="101"/>
      <c r="P842" s="99"/>
      <c r="R842" s="102"/>
      <c r="S842" s="102"/>
      <c r="T842" s="102"/>
      <c r="U842" s="102"/>
    </row>
    <row r="843" spans="13:21" x14ac:dyDescent="0.2">
      <c r="M843" s="101"/>
      <c r="N843" s="203"/>
      <c r="O843" s="101"/>
      <c r="P843" s="99"/>
      <c r="R843" s="102"/>
      <c r="S843" s="102"/>
      <c r="T843" s="102"/>
      <c r="U843" s="102"/>
    </row>
    <row r="844" spans="13:21" x14ac:dyDescent="0.2">
      <c r="M844" s="101"/>
      <c r="N844" s="203"/>
      <c r="O844" s="101"/>
      <c r="P844" s="99"/>
      <c r="R844" s="102"/>
      <c r="S844" s="102"/>
      <c r="T844" s="102"/>
      <c r="U844" s="102"/>
    </row>
    <row r="845" spans="13:21" x14ac:dyDescent="0.2">
      <c r="M845" s="101"/>
      <c r="N845" s="203"/>
      <c r="O845" s="101"/>
      <c r="P845" s="99"/>
      <c r="R845" s="102"/>
      <c r="S845" s="102"/>
      <c r="T845" s="102"/>
      <c r="U845" s="102"/>
    </row>
    <row r="846" spans="13:21" x14ac:dyDescent="0.2">
      <c r="M846" s="101"/>
      <c r="N846" s="203"/>
      <c r="O846" s="101"/>
      <c r="P846" s="99"/>
      <c r="R846" s="102"/>
      <c r="S846" s="102"/>
      <c r="T846" s="102"/>
      <c r="U846" s="102"/>
    </row>
    <row r="847" spans="13:21" x14ac:dyDescent="0.2">
      <c r="M847" s="101"/>
      <c r="N847" s="203"/>
      <c r="O847" s="101"/>
      <c r="P847" s="99"/>
      <c r="R847" s="102"/>
      <c r="S847" s="102"/>
      <c r="T847" s="102"/>
      <c r="U847" s="102"/>
    </row>
    <row r="848" spans="13:21" x14ac:dyDescent="0.2">
      <c r="M848" s="101"/>
      <c r="N848" s="203"/>
      <c r="O848" s="101"/>
      <c r="P848" s="99"/>
      <c r="R848" s="102"/>
      <c r="S848" s="102"/>
      <c r="T848" s="102"/>
      <c r="U848" s="102"/>
    </row>
    <row r="849" spans="13:21" x14ac:dyDescent="0.2">
      <c r="M849" s="101"/>
      <c r="N849" s="203"/>
      <c r="O849" s="101"/>
      <c r="P849" s="99"/>
      <c r="R849" s="102"/>
      <c r="S849" s="102"/>
      <c r="T849" s="102"/>
      <c r="U849" s="102"/>
    </row>
    <row r="850" spans="13:21" x14ac:dyDescent="0.2">
      <c r="M850" s="101"/>
      <c r="N850" s="203"/>
      <c r="O850" s="101"/>
      <c r="P850" s="99"/>
      <c r="R850" s="102"/>
      <c r="S850" s="102"/>
      <c r="T850" s="102"/>
      <c r="U850" s="102"/>
    </row>
  </sheetData>
  <mergeCells count="19">
    <mergeCell ref="A178:F178"/>
    <mergeCell ref="A262:F262"/>
    <mergeCell ref="A384:F384"/>
    <mergeCell ref="A453:F453"/>
    <mergeCell ref="L6:O6"/>
    <mergeCell ref="P6:P7"/>
    <mergeCell ref="Q6:Q7"/>
    <mergeCell ref="A67:F67"/>
    <mergeCell ref="A82:F82"/>
    <mergeCell ref="A110:F110"/>
    <mergeCell ref="G5:N5"/>
    <mergeCell ref="A6:A7"/>
    <mergeCell ref="B6:B7"/>
    <mergeCell ref="C6:C7"/>
    <mergeCell ref="D6:D7"/>
    <mergeCell ref="E6:E7"/>
    <mergeCell ref="F6:F7"/>
    <mergeCell ref="G6:G7"/>
    <mergeCell ref="H6:K6"/>
  </mergeCells>
  <printOptions horizontalCentered="1"/>
  <pageMargins left="0.39370078740157483" right="0.19685039370078741" top="0.19685039370078741" bottom="0.39370078740157483" header="0" footer="0"/>
  <pageSetup paperSize="9" scale="53" fitToHeight="15" orientation="landscape" r:id="rId1"/>
  <headerFooter alignWithMargins="0"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X850"/>
  <sheetViews>
    <sheetView zoomScale="60" zoomScaleNormal="60" workbookViewId="0">
      <selection activeCell="G28" sqref="G28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371" customWidth="1"/>
    <col min="9" max="9" width="15.375" style="372" bestFit="1" customWidth="1"/>
    <col min="10" max="10" width="14.125" style="371" customWidth="1"/>
    <col min="11" max="11" width="14.25" style="373" customWidth="1"/>
    <col min="12" max="15" width="15.375" style="371" bestFit="1" customWidth="1"/>
    <col min="16" max="16" width="15.125" style="381" customWidth="1"/>
    <col min="17" max="17" width="10.25" style="376" customWidth="1"/>
    <col min="18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4"/>
      <c r="D4" s="413"/>
      <c r="E4" s="413"/>
      <c r="F4" s="413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6"/>
      <c r="DD4" s="216"/>
      <c r="DE4" s="216"/>
      <c r="DF4" s="216"/>
      <c r="DG4" s="216"/>
      <c r="DH4" s="216"/>
      <c r="DI4" s="216"/>
      <c r="DJ4" s="216"/>
      <c r="DK4" s="216"/>
      <c r="DL4" s="216"/>
      <c r="DM4" s="216"/>
      <c r="DN4" s="216"/>
      <c r="DO4" s="216"/>
      <c r="DP4" s="216"/>
      <c r="DQ4" s="216"/>
      <c r="DR4" s="216"/>
      <c r="DS4" s="216"/>
      <c r="DT4" s="216"/>
      <c r="DU4" s="216"/>
      <c r="DV4" s="216"/>
      <c r="DW4" s="216"/>
      <c r="DX4" s="216"/>
      <c r="DY4" s="216"/>
      <c r="DZ4" s="216"/>
      <c r="EA4" s="216"/>
      <c r="EB4" s="216"/>
      <c r="EC4" s="216"/>
      <c r="ED4" s="216"/>
      <c r="EE4" s="216"/>
      <c r="EF4" s="216"/>
      <c r="EG4" s="216"/>
      <c r="EH4" s="216"/>
      <c r="EI4" s="216"/>
      <c r="EJ4" s="216"/>
      <c r="EK4" s="216"/>
      <c r="EL4" s="216"/>
      <c r="EM4" s="216"/>
      <c r="EN4" s="216"/>
      <c r="EO4" s="216"/>
      <c r="EP4" s="216"/>
      <c r="EQ4" s="216"/>
      <c r="ER4" s="216"/>
      <c r="ES4" s="216"/>
      <c r="ET4" s="216"/>
      <c r="EU4" s="216"/>
      <c r="EV4" s="216"/>
      <c r="EW4" s="216"/>
      <c r="EX4" s="216"/>
    </row>
    <row r="5" spans="1:154" ht="18.75" thickBot="1" x14ac:dyDescent="0.25">
      <c r="A5" s="214"/>
      <c r="B5" s="214"/>
      <c r="C5" s="214"/>
      <c r="D5" s="214"/>
      <c r="E5" s="214"/>
      <c r="F5" s="214"/>
      <c r="G5" s="413" t="s">
        <v>435</v>
      </c>
      <c r="H5" s="413"/>
      <c r="I5" s="413"/>
      <c r="J5" s="413"/>
      <c r="K5" s="413"/>
      <c r="L5" s="413"/>
      <c r="M5" s="414"/>
      <c r="N5" s="413"/>
      <c r="O5" s="217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6"/>
      <c r="DD5" s="216"/>
      <c r="DE5" s="216"/>
      <c r="DF5" s="216"/>
      <c r="DG5" s="216"/>
      <c r="DH5" s="216"/>
      <c r="DI5" s="216"/>
      <c r="DJ5" s="216"/>
      <c r="DK5" s="216"/>
      <c r="DL5" s="216"/>
      <c r="DM5" s="216"/>
      <c r="DN5" s="216"/>
      <c r="DO5" s="216"/>
      <c r="DP5" s="216"/>
      <c r="DQ5" s="216"/>
      <c r="DR5" s="216"/>
      <c r="DS5" s="216"/>
      <c r="DT5" s="216"/>
      <c r="DU5" s="216"/>
      <c r="DV5" s="216"/>
      <c r="DW5" s="216"/>
      <c r="DX5" s="216"/>
      <c r="DY5" s="216"/>
      <c r="DZ5" s="216"/>
      <c r="EA5" s="216"/>
      <c r="EB5" s="216"/>
      <c r="EC5" s="216"/>
      <c r="ED5" s="216"/>
      <c r="EE5" s="216"/>
      <c r="EF5" s="216"/>
      <c r="EG5" s="216"/>
      <c r="EH5" s="216"/>
      <c r="EI5" s="216"/>
      <c r="EJ5" s="216"/>
      <c r="EK5" s="216"/>
      <c r="EL5" s="216"/>
      <c r="EM5" s="216"/>
      <c r="EN5" s="216"/>
      <c r="EO5" s="216"/>
      <c r="EP5" s="216"/>
      <c r="EQ5" s="216"/>
      <c r="ER5" s="216"/>
      <c r="ES5" s="216"/>
      <c r="ET5" s="216"/>
      <c r="EU5" s="216"/>
      <c r="EV5" s="216"/>
      <c r="EW5" s="216"/>
      <c r="EX5" s="216"/>
    </row>
    <row r="6" spans="1:154" ht="18.75" thickBot="1" x14ac:dyDescent="0.25">
      <c r="A6" s="415" t="s">
        <v>1</v>
      </c>
      <c r="B6" s="417" t="s">
        <v>2</v>
      </c>
      <c r="C6" s="417" t="s">
        <v>3</v>
      </c>
      <c r="D6" s="417" t="s">
        <v>4</v>
      </c>
      <c r="E6" s="417" t="s">
        <v>5</v>
      </c>
      <c r="F6" s="417" t="s">
        <v>6</v>
      </c>
      <c r="G6" s="419" t="s">
        <v>7</v>
      </c>
      <c r="H6" s="421" t="s">
        <v>8</v>
      </c>
      <c r="I6" s="422"/>
      <c r="J6" s="422"/>
      <c r="K6" s="423"/>
      <c r="L6" s="436" t="s">
        <v>9</v>
      </c>
      <c r="M6" s="437"/>
      <c r="N6" s="437"/>
      <c r="O6" s="438"/>
      <c r="P6" s="424" t="s">
        <v>10</v>
      </c>
      <c r="Q6" s="426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6"/>
      <c r="DD6" s="216"/>
      <c r="DE6" s="216"/>
      <c r="DF6" s="216"/>
      <c r="DG6" s="216"/>
      <c r="DH6" s="216"/>
      <c r="DI6" s="216"/>
      <c r="DJ6" s="216"/>
      <c r="DK6" s="216"/>
      <c r="DL6" s="216"/>
      <c r="DM6" s="216"/>
      <c r="DN6" s="216"/>
      <c r="DO6" s="216"/>
      <c r="DP6" s="216"/>
      <c r="DQ6" s="216"/>
      <c r="DR6" s="216"/>
      <c r="DS6" s="216"/>
      <c r="DT6" s="216"/>
      <c r="DU6" s="216"/>
      <c r="DV6" s="216"/>
      <c r="DW6" s="216"/>
      <c r="DX6" s="216"/>
      <c r="DY6" s="216"/>
      <c r="DZ6" s="216"/>
      <c r="EA6" s="216"/>
      <c r="EB6" s="216"/>
      <c r="EC6" s="216"/>
      <c r="ED6" s="216"/>
      <c r="EE6" s="216"/>
      <c r="EF6" s="216"/>
      <c r="EG6" s="216"/>
      <c r="EH6" s="216"/>
      <c r="EI6" s="216"/>
      <c r="EJ6" s="216"/>
      <c r="EK6" s="216"/>
      <c r="EL6" s="216"/>
      <c r="EM6" s="216"/>
      <c r="EN6" s="216"/>
      <c r="EO6" s="216"/>
      <c r="EP6" s="216"/>
      <c r="EQ6" s="216"/>
      <c r="ER6" s="216"/>
      <c r="ES6" s="216"/>
      <c r="ET6" s="216"/>
      <c r="EU6" s="216"/>
      <c r="EV6" s="216"/>
      <c r="EW6" s="216"/>
      <c r="EX6" s="216"/>
    </row>
    <row r="7" spans="1:154" s="18" customFormat="1" ht="91.15" customHeight="1" thickBot="1" x14ac:dyDescent="0.3">
      <c r="A7" s="416"/>
      <c r="B7" s="418"/>
      <c r="C7" s="418"/>
      <c r="D7" s="418"/>
      <c r="E7" s="418"/>
      <c r="F7" s="418"/>
      <c r="G7" s="420"/>
      <c r="H7" s="218" t="s">
        <v>11</v>
      </c>
      <c r="I7" s="219" t="s">
        <v>12</v>
      </c>
      <c r="J7" s="220" t="s">
        <v>13</v>
      </c>
      <c r="K7" s="221" t="s">
        <v>14</v>
      </c>
      <c r="L7" s="222" t="s">
        <v>15</v>
      </c>
      <c r="M7" s="220" t="s">
        <v>16</v>
      </c>
      <c r="N7" s="220" t="s">
        <v>17</v>
      </c>
      <c r="O7" s="223" t="s">
        <v>18</v>
      </c>
      <c r="P7" s="425"/>
      <c r="Q7" s="42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4"/>
      <c r="B8" s="225"/>
      <c r="C8" s="225"/>
      <c r="D8" s="225"/>
      <c r="E8" s="225"/>
      <c r="F8" s="225"/>
      <c r="G8" s="226">
        <v>1</v>
      </c>
      <c r="H8" s="227">
        <v>2</v>
      </c>
      <c r="I8" s="225">
        <v>3</v>
      </c>
      <c r="J8" s="228">
        <v>4</v>
      </c>
      <c r="K8" s="229" t="s">
        <v>19</v>
      </c>
      <c r="L8" s="230">
        <v>6</v>
      </c>
      <c r="M8" s="228">
        <v>7</v>
      </c>
      <c r="N8" s="228">
        <v>8</v>
      </c>
      <c r="O8" s="231" t="s">
        <v>20</v>
      </c>
      <c r="P8" s="232" t="s">
        <v>21</v>
      </c>
      <c r="Q8" s="233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16"/>
      <c r="EX8" s="216"/>
    </row>
    <row r="9" spans="1:154" ht="18.75" thickBot="1" x14ac:dyDescent="0.25">
      <c r="A9" s="234"/>
      <c r="B9" s="235" t="s">
        <v>23</v>
      </c>
      <c r="C9" s="235"/>
      <c r="D9" s="235"/>
      <c r="E9" s="235"/>
      <c r="F9" s="235"/>
      <c r="G9" s="236" t="s">
        <v>24</v>
      </c>
      <c r="H9" s="237">
        <f>+H10+H54</f>
        <v>12019000</v>
      </c>
      <c r="I9" s="237">
        <f>+I10+I54</f>
        <v>2396133.9200000004</v>
      </c>
      <c r="J9" s="238"/>
      <c r="K9" s="239" t="s">
        <v>25</v>
      </c>
      <c r="L9" s="240">
        <f>+L10+L54</f>
        <v>12019000</v>
      </c>
      <c r="M9" s="238">
        <f>+M10+M54</f>
        <v>1382016.82</v>
      </c>
      <c r="N9" s="238">
        <f>+N10+N54</f>
        <v>1014117.1</v>
      </c>
      <c r="O9" s="241">
        <f>+O10+O54</f>
        <v>2396133.92</v>
      </c>
      <c r="P9" s="242">
        <f>+P10+P34</f>
        <v>9622866.0800000001</v>
      </c>
      <c r="Q9" s="243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6"/>
      <c r="DD9" s="216"/>
      <c r="DE9" s="216"/>
      <c r="DF9" s="216"/>
      <c r="DG9" s="216"/>
      <c r="DH9" s="216"/>
      <c r="DI9" s="216"/>
      <c r="DJ9" s="216"/>
      <c r="DK9" s="216"/>
      <c r="DL9" s="216"/>
      <c r="DM9" s="216"/>
      <c r="DN9" s="216"/>
      <c r="DO9" s="216"/>
      <c r="DP9" s="216"/>
      <c r="DQ9" s="216"/>
      <c r="DR9" s="216"/>
      <c r="DS9" s="216"/>
      <c r="DT9" s="216"/>
      <c r="DU9" s="216"/>
      <c r="DV9" s="216"/>
      <c r="DW9" s="216"/>
      <c r="DX9" s="216"/>
      <c r="DY9" s="216"/>
      <c r="DZ9" s="216"/>
      <c r="EA9" s="216"/>
      <c r="EB9" s="216"/>
      <c r="EC9" s="216"/>
      <c r="ED9" s="216"/>
      <c r="EE9" s="216"/>
      <c r="EF9" s="216"/>
      <c r="EG9" s="216"/>
      <c r="EH9" s="216"/>
      <c r="EI9" s="216"/>
      <c r="EJ9" s="216"/>
      <c r="EK9" s="216"/>
      <c r="EL9" s="216"/>
      <c r="EM9" s="216"/>
      <c r="EN9" s="216"/>
      <c r="EO9" s="216"/>
      <c r="EP9" s="216"/>
      <c r="EQ9" s="216"/>
      <c r="ER9" s="216"/>
      <c r="ES9" s="216"/>
      <c r="ET9" s="216"/>
      <c r="EU9" s="216"/>
      <c r="EV9" s="216"/>
      <c r="EW9" s="216"/>
      <c r="EX9" s="216"/>
    </row>
    <row r="10" spans="1:154" ht="18" x14ac:dyDescent="0.2">
      <c r="A10" s="244" t="s">
        <v>387</v>
      </c>
      <c r="B10" s="245"/>
      <c r="C10" s="245"/>
      <c r="D10" s="245"/>
      <c r="E10" s="245"/>
      <c r="F10" s="245"/>
      <c r="G10" s="246" t="s">
        <v>388</v>
      </c>
      <c r="H10" s="247">
        <f>H12+H13+H25+H11+H34+H41+H52+H36+H58</f>
        <v>12019000</v>
      </c>
      <c r="I10" s="247">
        <f>I12+I13+I25+I11+I41+I52+I36+I58</f>
        <v>2396133.9200000004</v>
      </c>
      <c r="J10" s="248">
        <f>H10-I10</f>
        <v>9622866.0800000001</v>
      </c>
      <c r="K10" s="249">
        <f>I10/H10*100</f>
        <v>19.936216989766205</v>
      </c>
      <c r="L10" s="247">
        <f>L12+L13+L25+L11+L41+L52+L36+L58</f>
        <v>12019000</v>
      </c>
      <c r="M10" s="247">
        <f>M12+M13+M25+M11+M41+M52+M36+M58</f>
        <v>1382016.82</v>
      </c>
      <c r="N10" s="247">
        <f>N12+N13+N25+N11+N41+N52+N36+N58</f>
        <v>1014117.1</v>
      </c>
      <c r="O10" s="247">
        <f>O12+O13+O25+O11+O41+O52+O36+O58</f>
        <v>2396133.92</v>
      </c>
      <c r="P10" s="250">
        <f>L10-O10</f>
        <v>9622866.0800000001</v>
      </c>
      <c r="Q10" s="249">
        <f>ROUND(O10/L10*100,2)</f>
        <v>19.940000000000001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6"/>
      <c r="DD10" s="216"/>
      <c r="DE10" s="216"/>
      <c r="DF10" s="216"/>
      <c r="DG10" s="216"/>
      <c r="DH10" s="216"/>
      <c r="DI10" s="216"/>
      <c r="DJ10" s="216"/>
      <c r="DK10" s="216"/>
      <c r="DL10" s="216"/>
      <c r="DM10" s="216"/>
      <c r="DN10" s="216"/>
      <c r="DO10" s="216"/>
      <c r="DP10" s="216"/>
      <c r="DQ10" s="216"/>
      <c r="DR10" s="216"/>
      <c r="DS10" s="216"/>
      <c r="DT10" s="216"/>
      <c r="DU10" s="216"/>
      <c r="DV10" s="216"/>
      <c r="DW10" s="216"/>
      <c r="DX10" s="216"/>
      <c r="DY10" s="216"/>
      <c r="DZ10" s="216"/>
      <c r="EA10" s="216"/>
      <c r="EB10" s="216"/>
      <c r="EC10" s="216"/>
      <c r="ED10" s="216"/>
      <c r="EE10" s="216"/>
      <c r="EF10" s="216"/>
      <c r="EG10" s="216"/>
      <c r="EH10" s="216"/>
      <c r="EI10" s="216"/>
      <c r="EJ10" s="216"/>
      <c r="EK10" s="216"/>
      <c r="EL10" s="216"/>
      <c r="EM10" s="216"/>
      <c r="EN10" s="216"/>
      <c r="EO10" s="216"/>
      <c r="EP10" s="216"/>
      <c r="EQ10" s="216"/>
      <c r="ER10" s="216"/>
      <c r="ES10" s="216"/>
      <c r="ET10" s="216"/>
      <c r="EU10" s="216"/>
      <c r="EV10" s="216"/>
      <c r="EW10" s="216"/>
      <c r="EX10" s="216"/>
    </row>
    <row r="11" spans="1:154" ht="36" x14ac:dyDescent="0.2">
      <c r="A11" s="251">
        <v>1600</v>
      </c>
      <c r="B11" s="252"/>
      <c r="C11" s="252"/>
      <c r="D11" s="252"/>
      <c r="E11" s="252"/>
      <c r="F11" s="252"/>
      <c r="G11" s="253" t="s">
        <v>26</v>
      </c>
      <c r="H11" s="254">
        <f>H12</f>
        <v>0</v>
      </c>
      <c r="I11" s="254">
        <f>I12</f>
        <v>0</v>
      </c>
      <c r="J11" s="255">
        <f t="shared" ref="J11:J65" si="0">H11-I11</f>
        <v>0</v>
      </c>
      <c r="K11" s="256" t="e">
        <f t="shared" ref="K11:K65" si="1">I11/H11*100</f>
        <v>#DIV/0!</v>
      </c>
      <c r="L11" s="254">
        <f>L12</f>
        <v>0</v>
      </c>
      <c r="M11" s="254">
        <f>M12</f>
        <v>0</v>
      </c>
      <c r="N11" s="254">
        <f>N12</f>
        <v>0</v>
      </c>
      <c r="O11" s="257">
        <f>+M11+N11</f>
        <v>0</v>
      </c>
      <c r="P11" s="258">
        <f t="shared" ref="P11:P65" si="2">L11-O11</f>
        <v>0</v>
      </c>
      <c r="Q11" s="256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6"/>
      <c r="DD11" s="216"/>
      <c r="DE11" s="216"/>
      <c r="DF11" s="216"/>
      <c r="DG11" s="216"/>
      <c r="DH11" s="216"/>
      <c r="DI11" s="216"/>
      <c r="DJ11" s="216"/>
      <c r="DK11" s="216"/>
      <c r="DL11" s="216"/>
      <c r="DM11" s="216"/>
      <c r="DN11" s="216"/>
      <c r="DO11" s="216"/>
      <c r="DP11" s="216"/>
      <c r="DQ11" s="216"/>
      <c r="DR11" s="216"/>
      <c r="DS11" s="216"/>
      <c r="DT11" s="216"/>
      <c r="DU11" s="216"/>
      <c r="DV11" s="216"/>
      <c r="DW11" s="216"/>
      <c r="DX11" s="216"/>
      <c r="DY11" s="216"/>
      <c r="DZ11" s="216"/>
      <c r="EA11" s="216"/>
      <c r="EB11" s="216"/>
      <c r="EC11" s="216"/>
      <c r="ED11" s="216"/>
      <c r="EE11" s="216"/>
      <c r="EF11" s="216"/>
      <c r="EG11" s="216"/>
      <c r="EH11" s="216"/>
      <c r="EI11" s="216"/>
      <c r="EJ11" s="216"/>
      <c r="EK11" s="216"/>
      <c r="EL11" s="216"/>
      <c r="EM11" s="216"/>
      <c r="EN11" s="216"/>
      <c r="EO11" s="216"/>
      <c r="EP11" s="216"/>
      <c r="EQ11" s="216"/>
      <c r="ER11" s="216"/>
      <c r="ES11" s="216"/>
      <c r="ET11" s="216"/>
      <c r="EU11" s="216"/>
      <c r="EV11" s="216"/>
      <c r="EW11" s="216"/>
      <c r="EX11" s="216"/>
    </row>
    <row r="12" spans="1:154" ht="36" x14ac:dyDescent="0.2">
      <c r="A12" s="251"/>
      <c r="B12" s="259" t="s">
        <v>405</v>
      </c>
      <c r="C12" s="252"/>
      <c r="D12" s="252"/>
      <c r="E12" s="252"/>
      <c r="F12" s="252"/>
      <c r="G12" s="253" t="s">
        <v>28</v>
      </c>
      <c r="H12" s="254">
        <v>0</v>
      </c>
      <c r="I12" s="254">
        <v>0</v>
      </c>
      <c r="J12" s="255">
        <f t="shared" si="0"/>
        <v>0</v>
      </c>
      <c r="K12" s="256" t="e">
        <f t="shared" si="1"/>
        <v>#DIV/0!</v>
      </c>
      <c r="L12" s="254">
        <v>0</v>
      </c>
      <c r="M12" s="254">
        <v>0</v>
      </c>
      <c r="N12" s="254">
        <v>0</v>
      </c>
      <c r="O12" s="260">
        <f>+M12+N12</f>
        <v>0</v>
      </c>
      <c r="P12" s="258">
        <f t="shared" si="2"/>
        <v>0</v>
      </c>
      <c r="Q12" s="256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6"/>
      <c r="DD12" s="216"/>
      <c r="DE12" s="216"/>
      <c r="DF12" s="216"/>
      <c r="DG12" s="216"/>
      <c r="DH12" s="216"/>
      <c r="DI12" s="216"/>
      <c r="DJ12" s="216"/>
      <c r="DK12" s="216"/>
      <c r="DL12" s="216"/>
      <c r="DM12" s="216"/>
      <c r="DN12" s="216"/>
      <c r="DO12" s="216"/>
      <c r="DP12" s="216"/>
      <c r="DQ12" s="216"/>
      <c r="DR12" s="216"/>
      <c r="DS12" s="216"/>
      <c r="DT12" s="216"/>
      <c r="DU12" s="216"/>
      <c r="DV12" s="216"/>
      <c r="DW12" s="216"/>
      <c r="DX12" s="216"/>
      <c r="DY12" s="216"/>
      <c r="DZ12" s="216"/>
      <c r="EA12" s="216"/>
      <c r="EB12" s="216"/>
      <c r="EC12" s="216"/>
      <c r="ED12" s="216"/>
      <c r="EE12" s="216"/>
      <c r="EF12" s="216"/>
      <c r="EG12" s="216"/>
      <c r="EH12" s="216"/>
      <c r="EI12" s="216"/>
      <c r="EJ12" s="216"/>
      <c r="EK12" s="216"/>
      <c r="EL12" s="216"/>
      <c r="EM12" s="216"/>
      <c r="EN12" s="216"/>
      <c r="EO12" s="216"/>
      <c r="EP12" s="216"/>
      <c r="EQ12" s="216"/>
      <c r="ER12" s="216"/>
      <c r="ES12" s="216"/>
      <c r="ET12" s="216"/>
      <c r="EU12" s="216"/>
      <c r="EV12" s="216"/>
      <c r="EW12" s="216"/>
      <c r="EX12" s="216"/>
    </row>
    <row r="13" spans="1:154" ht="18" x14ac:dyDescent="0.2">
      <c r="A13" s="251">
        <v>2000</v>
      </c>
      <c r="B13" s="252"/>
      <c r="C13" s="252"/>
      <c r="D13" s="252"/>
      <c r="E13" s="252"/>
      <c r="F13" s="252"/>
      <c r="G13" s="261" t="s">
        <v>29</v>
      </c>
      <c r="H13" s="254">
        <f>+H14+H19</f>
        <v>12000000</v>
      </c>
      <c r="I13" s="254">
        <f>+I14+I19</f>
        <v>2393264.1100000003</v>
      </c>
      <c r="J13" s="255">
        <f t="shared" si="0"/>
        <v>9606735.8900000006</v>
      </c>
      <c r="K13" s="256">
        <f t="shared" si="1"/>
        <v>19.943867583333336</v>
      </c>
      <c r="L13" s="254">
        <f>+L14+L19</f>
        <v>12000000</v>
      </c>
      <c r="M13" s="254">
        <f>+M14+M19</f>
        <v>1379185.58</v>
      </c>
      <c r="N13" s="254">
        <f>+N14+N19</f>
        <v>1014078.53</v>
      </c>
      <c r="O13" s="257">
        <f>+O14+O19</f>
        <v>2393264.11</v>
      </c>
      <c r="P13" s="258">
        <f t="shared" si="2"/>
        <v>9606735.8900000006</v>
      </c>
      <c r="Q13" s="256">
        <f t="shared" si="3"/>
        <v>19.940000000000001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6"/>
      <c r="DD13" s="216"/>
      <c r="DE13" s="216"/>
      <c r="DF13" s="216"/>
      <c r="DG13" s="216"/>
      <c r="DH13" s="216"/>
      <c r="DI13" s="216"/>
      <c r="DJ13" s="216"/>
      <c r="DK13" s="216"/>
      <c r="DL13" s="216"/>
      <c r="DM13" s="216"/>
      <c r="DN13" s="216"/>
      <c r="DO13" s="216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216"/>
      <c r="EA13" s="216"/>
      <c r="EB13" s="216"/>
      <c r="EC13" s="216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216"/>
      <c r="EO13" s="216"/>
      <c r="EP13" s="216"/>
      <c r="EQ13" s="216"/>
      <c r="ER13" s="216"/>
      <c r="ES13" s="216"/>
      <c r="ET13" s="216"/>
      <c r="EU13" s="216"/>
      <c r="EV13" s="216"/>
      <c r="EW13" s="216"/>
      <c r="EX13" s="216"/>
    </row>
    <row r="14" spans="1:154" ht="18" x14ac:dyDescent="0.2">
      <c r="A14" s="251">
        <v>2000</v>
      </c>
      <c r="B14" s="252"/>
      <c r="C14" s="252"/>
      <c r="D14" s="252"/>
      <c r="E14" s="252"/>
      <c r="F14" s="252"/>
      <c r="G14" s="261" t="s">
        <v>30</v>
      </c>
      <c r="H14" s="254">
        <f>+H15+H16+H17+H18</f>
        <v>12000000</v>
      </c>
      <c r="I14" s="254">
        <f>+I15+I16+I17+I18</f>
        <v>2388205.1100000003</v>
      </c>
      <c r="J14" s="255">
        <f t="shared" si="0"/>
        <v>9611794.8900000006</v>
      </c>
      <c r="K14" s="256">
        <f t="shared" si="1"/>
        <v>19.901709250000003</v>
      </c>
      <c r="L14" s="254">
        <f>+L15+L16+L17+L18</f>
        <v>12000000</v>
      </c>
      <c r="M14" s="254">
        <f>+M15+M16+M17+M18</f>
        <v>1374192.58</v>
      </c>
      <c r="N14" s="254">
        <f>+N15+N16+N17+N18</f>
        <v>1014012.53</v>
      </c>
      <c r="O14" s="257">
        <f>+O15+O16+O17+O18</f>
        <v>2388205.11</v>
      </c>
      <c r="P14" s="258">
        <f t="shared" si="2"/>
        <v>9611794.8900000006</v>
      </c>
      <c r="Q14" s="256">
        <f t="shared" si="3"/>
        <v>19.899999999999999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6"/>
      <c r="DD14" s="216"/>
      <c r="DE14" s="216"/>
      <c r="DF14" s="216"/>
      <c r="DG14" s="216"/>
      <c r="DH14" s="216"/>
      <c r="DI14" s="216"/>
      <c r="DJ14" s="216"/>
      <c r="DK14" s="216"/>
      <c r="DL14" s="216"/>
      <c r="DM14" s="216"/>
      <c r="DN14" s="216"/>
      <c r="DO14" s="216"/>
      <c r="DP14" s="216"/>
      <c r="DQ14" s="216"/>
      <c r="DR14" s="216"/>
      <c r="DS14" s="216"/>
      <c r="DT14" s="216"/>
      <c r="DU14" s="216"/>
      <c r="DV14" s="216"/>
      <c r="DW14" s="216"/>
      <c r="DX14" s="216"/>
      <c r="DY14" s="216"/>
      <c r="DZ14" s="216"/>
      <c r="EA14" s="216"/>
      <c r="EB14" s="216"/>
      <c r="EC14" s="216"/>
      <c r="ED14" s="216"/>
      <c r="EE14" s="216"/>
      <c r="EF14" s="216"/>
      <c r="EG14" s="216"/>
      <c r="EH14" s="216"/>
      <c r="EI14" s="216"/>
      <c r="EJ14" s="216"/>
      <c r="EK14" s="216"/>
      <c r="EL14" s="216"/>
      <c r="EM14" s="216"/>
      <c r="EN14" s="216"/>
      <c r="EO14" s="216"/>
      <c r="EP14" s="216"/>
      <c r="EQ14" s="216"/>
      <c r="ER14" s="216"/>
      <c r="ES14" s="216"/>
      <c r="ET14" s="216"/>
      <c r="EU14" s="216"/>
      <c r="EV14" s="216"/>
      <c r="EW14" s="216"/>
      <c r="EX14" s="216"/>
    </row>
    <row r="15" spans="1:154" s="45" customFormat="1" ht="18" x14ac:dyDescent="0.25">
      <c r="A15" s="251"/>
      <c r="B15" s="262" t="s">
        <v>375</v>
      </c>
      <c r="C15" s="262" t="s">
        <v>374</v>
      </c>
      <c r="D15" s="252"/>
      <c r="E15" s="252"/>
      <c r="F15" s="252"/>
      <c r="G15" s="253" t="s">
        <v>32</v>
      </c>
      <c r="H15" s="254"/>
      <c r="I15" s="254">
        <v>5192</v>
      </c>
      <c r="J15" s="255">
        <f t="shared" si="0"/>
        <v>-5192</v>
      </c>
      <c r="K15" s="256" t="e">
        <f t="shared" si="1"/>
        <v>#DIV/0!</v>
      </c>
      <c r="L15" s="254"/>
      <c r="M15" s="254">
        <v>5086</v>
      </c>
      <c r="N15" s="254">
        <v>106</v>
      </c>
      <c r="O15" s="257">
        <f>+M15+N15</f>
        <v>5192</v>
      </c>
      <c r="P15" s="258">
        <f t="shared" si="2"/>
        <v>-5192</v>
      </c>
      <c r="Q15" s="256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3"/>
      <c r="B16" s="262" t="s">
        <v>376</v>
      </c>
      <c r="C16" s="262"/>
      <c r="D16" s="262"/>
      <c r="E16" s="262"/>
      <c r="F16" s="262"/>
      <c r="G16" s="253" t="s">
        <v>35</v>
      </c>
      <c r="H16" s="254"/>
      <c r="I16" s="254">
        <v>282</v>
      </c>
      <c r="J16" s="255">
        <f t="shared" si="0"/>
        <v>-282</v>
      </c>
      <c r="K16" s="256" t="e">
        <f t="shared" si="1"/>
        <v>#DIV/0!</v>
      </c>
      <c r="L16" s="254"/>
      <c r="M16" s="254">
        <v>231</v>
      </c>
      <c r="N16" s="254">
        <v>51</v>
      </c>
      <c r="O16" s="260">
        <f>+M16+N16</f>
        <v>282</v>
      </c>
      <c r="P16" s="258">
        <f t="shared" si="2"/>
        <v>-282</v>
      </c>
      <c r="Q16" s="256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6"/>
      <c r="DD16" s="216"/>
      <c r="DE16" s="216"/>
      <c r="DF16" s="216"/>
      <c r="DG16" s="216"/>
      <c r="DH16" s="216"/>
      <c r="DI16" s="216"/>
      <c r="DJ16" s="216"/>
      <c r="DK16" s="216"/>
      <c r="DL16" s="216"/>
      <c r="DM16" s="216"/>
      <c r="DN16" s="216"/>
      <c r="DO16" s="216"/>
      <c r="DP16" s="216"/>
      <c r="DQ16" s="216"/>
      <c r="DR16" s="216"/>
      <c r="DS16" s="216"/>
      <c r="DT16" s="216"/>
      <c r="DU16" s="216"/>
      <c r="DV16" s="216"/>
      <c r="DW16" s="216"/>
      <c r="DX16" s="216"/>
      <c r="DY16" s="216"/>
      <c r="DZ16" s="216"/>
      <c r="EA16" s="216"/>
      <c r="EB16" s="216"/>
      <c r="EC16" s="216"/>
      <c r="ED16" s="216"/>
      <c r="EE16" s="216"/>
      <c r="EF16" s="216"/>
      <c r="EG16" s="216"/>
      <c r="EH16" s="216"/>
      <c r="EI16" s="216"/>
      <c r="EJ16" s="216"/>
      <c r="EK16" s="216"/>
      <c r="EL16" s="216"/>
      <c r="EM16" s="216"/>
      <c r="EN16" s="216"/>
      <c r="EO16" s="216"/>
      <c r="EP16" s="216"/>
      <c r="EQ16" s="216"/>
      <c r="ER16" s="216"/>
      <c r="ES16" s="216"/>
      <c r="ET16" s="216"/>
      <c r="EU16" s="216"/>
      <c r="EV16" s="216"/>
      <c r="EW16" s="216"/>
      <c r="EX16" s="216"/>
    </row>
    <row r="17" spans="1:154" ht="36" x14ac:dyDescent="0.2">
      <c r="A17" s="263"/>
      <c r="B17" s="262" t="s">
        <v>377</v>
      </c>
      <c r="C17" s="262"/>
      <c r="D17" s="262"/>
      <c r="E17" s="262"/>
      <c r="F17" s="262"/>
      <c r="G17" s="253" t="s">
        <v>378</v>
      </c>
      <c r="H17" s="254">
        <v>11000000</v>
      </c>
      <c r="I17" s="254">
        <v>1987602.86</v>
      </c>
      <c r="J17" s="255">
        <f t="shared" si="0"/>
        <v>9012397.1400000006</v>
      </c>
      <c r="K17" s="256">
        <f t="shared" si="1"/>
        <v>18.069116909090909</v>
      </c>
      <c r="L17" s="254">
        <v>11000000</v>
      </c>
      <c r="M17" s="254">
        <v>1018483.36</v>
      </c>
      <c r="N17" s="254">
        <v>969119.5</v>
      </c>
      <c r="O17" s="260">
        <f>+M17+N17</f>
        <v>1987602.8599999999</v>
      </c>
      <c r="P17" s="258">
        <f t="shared" si="2"/>
        <v>9012397.1400000006</v>
      </c>
      <c r="Q17" s="256">
        <f t="shared" si="3"/>
        <v>18.07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6"/>
      <c r="DD17" s="216"/>
      <c r="DE17" s="216"/>
      <c r="DF17" s="216"/>
      <c r="DG17" s="216"/>
      <c r="DH17" s="216"/>
      <c r="DI17" s="216"/>
      <c r="DJ17" s="216"/>
      <c r="DK17" s="216"/>
      <c r="DL17" s="216"/>
      <c r="DM17" s="216"/>
      <c r="DN17" s="216"/>
      <c r="DO17" s="216"/>
      <c r="DP17" s="216"/>
      <c r="DQ17" s="216"/>
      <c r="DR17" s="216"/>
      <c r="DS17" s="216"/>
      <c r="DT17" s="216"/>
      <c r="DU17" s="216"/>
      <c r="DV17" s="216"/>
      <c r="DW17" s="216"/>
      <c r="DX17" s="216"/>
      <c r="DY17" s="216"/>
      <c r="DZ17" s="216"/>
      <c r="EA17" s="216"/>
      <c r="EB17" s="216"/>
      <c r="EC17" s="216"/>
      <c r="ED17" s="216"/>
      <c r="EE17" s="216"/>
      <c r="EF17" s="216"/>
      <c r="EG17" s="216"/>
      <c r="EH17" s="216"/>
      <c r="EI17" s="216"/>
      <c r="EJ17" s="216"/>
      <c r="EK17" s="216"/>
      <c r="EL17" s="216"/>
      <c r="EM17" s="216"/>
      <c r="EN17" s="216"/>
      <c r="EO17" s="216"/>
      <c r="EP17" s="216"/>
      <c r="EQ17" s="216"/>
      <c r="ER17" s="216"/>
      <c r="ES17" s="216"/>
      <c r="ET17" s="216"/>
      <c r="EU17" s="216"/>
      <c r="EV17" s="216"/>
      <c r="EW17" s="216"/>
      <c r="EX17" s="216"/>
    </row>
    <row r="18" spans="1:154" ht="36" x14ac:dyDescent="0.2">
      <c r="A18" s="263"/>
      <c r="B18" s="262" t="s">
        <v>379</v>
      </c>
      <c r="C18" s="262"/>
      <c r="D18" s="262"/>
      <c r="E18" s="262"/>
      <c r="F18" s="262"/>
      <c r="G18" s="253" t="s">
        <v>36</v>
      </c>
      <c r="H18" s="254">
        <v>1000000</v>
      </c>
      <c r="I18" s="254">
        <v>395128.25</v>
      </c>
      <c r="J18" s="255">
        <f t="shared" si="0"/>
        <v>604871.75</v>
      </c>
      <c r="K18" s="256">
        <f t="shared" si="1"/>
        <v>39.512824999999999</v>
      </c>
      <c r="L18" s="254">
        <v>1000000</v>
      </c>
      <c r="M18" s="254">
        <v>350392.22</v>
      </c>
      <c r="N18" s="254">
        <v>44736.03</v>
      </c>
      <c r="O18" s="260">
        <f>+M18+N18</f>
        <v>395128.25</v>
      </c>
      <c r="P18" s="258">
        <f t="shared" si="2"/>
        <v>604871.75</v>
      </c>
      <c r="Q18" s="256">
        <f t="shared" si="3"/>
        <v>39.51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6"/>
      <c r="DD18" s="216"/>
      <c r="DE18" s="216"/>
      <c r="DF18" s="216"/>
      <c r="DG18" s="216"/>
      <c r="DH18" s="216"/>
      <c r="DI18" s="216"/>
      <c r="DJ18" s="216"/>
      <c r="DK18" s="216"/>
      <c r="DL18" s="216"/>
      <c r="DM18" s="216"/>
      <c r="DN18" s="216"/>
      <c r="DO18" s="216"/>
      <c r="DP18" s="216"/>
      <c r="DQ18" s="216"/>
      <c r="DR18" s="216"/>
      <c r="DS18" s="216"/>
      <c r="DT18" s="216"/>
      <c r="DU18" s="216"/>
      <c r="DV18" s="216"/>
      <c r="DW18" s="216"/>
      <c r="DX18" s="216"/>
      <c r="DY18" s="216"/>
      <c r="DZ18" s="216"/>
      <c r="EA18" s="216"/>
      <c r="EB18" s="216"/>
      <c r="EC18" s="216"/>
      <c r="ED18" s="216"/>
      <c r="EE18" s="216"/>
      <c r="EF18" s="216"/>
      <c r="EG18" s="216"/>
      <c r="EH18" s="216"/>
      <c r="EI18" s="216"/>
      <c r="EJ18" s="216"/>
      <c r="EK18" s="216"/>
      <c r="EL18" s="216"/>
      <c r="EM18" s="216"/>
      <c r="EN18" s="216"/>
      <c r="EO18" s="216"/>
      <c r="EP18" s="216"/>
      <c r="EQ18" s="216"/>
      <c r="ER18" s="216"/>
      <c r="ES18" s="216"/>
      <c r="ET18" s="216"/>
      <c r="EU18" s="216"/>
      <c r="EV18" s="216"/>
      <c r="EW18" s="216"/>
      <c r="EX18" s="216"/>
    </row>
    <row r="19" spans="1:154" ht="18" x14ac:dyDescent="0.2">
      <c r="A19" s="251">
        <v>2100</v>
      </c>
      <c r="B19" s="252"/>
      <c r="C19" s="252"/>
      <c r="D19" s="252"/>
      <c r="E19" s="252"/>
      <c r="F19" s="252"/>
      <c r="G19" s="264" t="s">
        <v>37</v>
      </c>
      <c r="H19" s="254">
        <f>H20+H23+H24</f>
        <v>0</v>
      </c>
      <c r="I19" s="254">
        <f>I20+I23+I24</f>
        <v>5059</v>
      </c>
      <c r="J19" s="255">
        <f t="shared" si="0"/>
        <v>-5059</v>
      </c>
      <c r="K19" s="256" t="e">
        <f t="shared" si="1"/>
        <v>#DIV/0!</v>
      </c>
      <c r="L19" s="254">
        <f>L20+L23+L24</f>
        <v>0</v>
      </c>
      <c r="M19" s="254">
        <f>M20+M23+M24</f>
        <v>4993</v>
      </c>
      <c r="N19" s="254">
        <f>N20+N23+N24</f>
        <v>66</v>
      </c>
      <c r="O19" s="254">
        <f>O20+O23+O24</f>
        <v>5059</v>
      </c>
      <c r="P19" s="258">
        <f t="shared" si="2"/>
        <v>-5059</v>
      </c>
      <c r="Q19" s="256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6"/>
      <c r="DD19" s="216"/>
      <c r="DE19" s="216"/>
      <c r="DF19" s="216"/>
      <c r="DG19" s="216"/>
      <c r="DH19" s="216"/>
      <c r="DI19" s="216"/>
      <c r="DJ19" s="216"/>
      <c r="DK19" s="216"/>
      <c r="DL19" s="216"/>
      <c r="DM19" s="216"/>
      <c r="DN19" s="216"/>
      <c r="DO19" s="216"/>
      <c r="DP19" s="216"/>
      <c r="DQ19" s="216"/>
      <c r="DR19" s="216"/>
      <c r="DS19" s="216"/>
      <c r="DT19" s="216"/>
      <c r="DU19" s="216"/>
      <c r="DV19" s="216"/>
      <c r="DW19" s="216"/>
      <c r="DX19" s="216"/>
      <c r="DY19" s="216"/>
      <c r="DZ19" s="216"/>
      <c r="EA19" s="216"/>
      <c r="EB19" s="216"/>
      <c r="EC19" s="216"/>
      <c r="ED19" s="216"/>
      <c r="EE19" s="216"/>
      <c r="EF19" s="216"/>
      <c r="EG19" s="216"/>
      <c r="EH19" s="216"/>
      <c r="EI19" s="216"/>
      <c r="EJ19" s="216"/>
      <c r="EK19" s="216"/>
      <c r="EL19" s="216"/>
      <c r="EM19" s="216"/>
      <c r="EN19" s="216"/>
      <c r="EO19" s="216"/>
      <c r="EP19" s="216"/>
      <c r="EQ19" s="216"/>
      <c r="ER19" s="216"/>
      <c r="ES19" s="216"/>
      <c r="ET19" s="216"/>
      <c r="EU19" s="216"/>
      <c r="EV19" s="216"/>
      <c r="EW19" s="216"/>
      <c r="EX19" s="216"/>
    </row>
    <row r="20" spans="1:154" s="45" customFormat="1" ht="18" x14ac:dyDescent="0.25">
      <c r="A20" s="251"/>
      <c r="B20" s="262" t="s">
        <v>380</v>
      </c>
      <c r="C20" s="252"/>
      <c r="D20" s="252"/>
      <c r="E20" s="252"/>
      <c r="F20" s="252"/>
      <c r="G20" s="265" t="s">
        <v>38</v>
      </c>
      <c r="H20" s="254">
        <f>+H21+H22</f>
        <v>0</v>
      </c>
      <c r="I20" s="254">
        <f>+I21+I22</f>
        <v>5059</v>
      </c>
      <c r="J20" s="255">
        <f t="shared" si="0"/>
        <v>-5059</v>
      </c>
      <c r="K20" s="256" t="e">
        <f t="shared" si="1"/>
        <v>#DIV/0!</v>
      </c>
      <c r="L20" s="254">
        <f>+L21+L22</f>
        <v>0</v>
      </c>
      <c r="M20" s="254">
        <f>+M21+M22</f>
        <v>4993</v>
      </c>
      <c r="N20" s="254">
        <f>+N21+N22</f>
        <v>66</v>
      </c>
      <c r="O20" s="254">
        <f>+O21+O22</f>
        <v>5059</v>
      </c>
      <c r="P20" s="258">
        <f t="shared" si="2"/>
        <v>-5059</v>
      </c>
      <c r="Q20" s="256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3"/>
      <c r="B21" s="262"/>
      <c r="C21" s="262" t="s">
        <v>381</v>
      </c>
      <c r="D21" s="262"/>
      <c r="E21" s="262"/>
      <c r="F21" s="262"/>
      <c r="G21" s="265" t="s">
        <v>246</v>
      </c>
      <c r="H21" s="254"/>
      <c r="I21" s="254">
        <v>5059</v>
      </c>
      <c r="J21" s="255">
        <f t="shared" si="0"/>
        <v>-5059</v>
      </c>
      <c r="K21" s="256" t="e">
        <f t="shared" si="1"/>
        <v>#DIV/0!</v>
      </c>
      <c r="L21" s="254"/>
      <c r="M21" s="254">
        <v>4993</v>
      </c>
      <c r="N21" s="254">
        <v>66</v>
      </c>
      <c r="O21" s="260">
        <f>+M21+N21</f>
        <v>5059</v>
      </c>
      <c r="P21" s="258">
        <f t="shared" si="2"/>
        <v>-5059</v>
      </c>
      <c r="Q21" s="256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6"/>
      <c r="DD21" s="216"/>
      <c r="DE21" s="216"/>
      <c r="DF21" s="216"/>
      <c r="DG21" s="216"/>
      <c r="DH21" s="216"/>
      <c r="DI21" s="216"/>
      <c r="DJ21" s="216"/>
      <c r="DK21" s="216"/>
      <c r="DL21" s="216"/>
      <c r="DM21" s="216"/>
      <c r="DN21" s="216"/>
      <c r="DO21" s="216"/>
      <c r="DP21" s="216"/>
      <c r="DQ21" s="216"/>
      <c r="DR21" s="216"/>
      <c r="DS21" s="216"/>
      <c r="DT21" s="216"/>
      <c r="DU21" s="216"/>
      <c r="DV21" s="216"/>
      <c r="DW21" s="216"/>
      <c r="DX21" s="216"/>
      <c r="DY21" s="216"/>
      <c r="DZ21" s="216"/>
      <c r="EA21" s="216"/>
      <c r="EB21" s="216"/>
      <c r="EC21" s="216"/>
      <c r="ED21" s="216"/>
      <c r="EE21" s="216"/>
      <c r="EF21" s="216"/>
      <c r="EG21" s="216"/>
      <c r="EH21" s="216"/>
      <c r="EI21" s="216"/>
      <c r="EJ21" s="216"/>
      <c r="EK21" s="216"/>
      <c r="EL21" s="216"/>
      <c r="EM21" s="216"/>
      <c r="EN21" s="216"/>
      <c r="EO21" s="216"/>
      <c r="EP21" s="216"/>
      <c r="EQ21" s="216"/>
      <c r="ER21" s="216"/>
      <c r="ES21" s="216"/>
      <c r="ET21" s="216"/>
      <c r="EU21" s="216"/>
      <c r="EV21" s="216"/>
      <c r="EW21" s="216"/>
      <c r="EX21" s="216"/>
    </row>
    <row r="22" spans="1:154" ht="18" x14ac:dyDescent="0.2">
      <c r="A22" s="263"/>
      <c r="B22" s="262"/>
      <c r="C22" s="262" t="s">
        <v>382</v>
      </c>
      <c r="D22" s="262"/>
      <c r="E22" s="262"/>
      <c r="F22" s="262"/>
      <c r="G22" s="265" t="s">
        <v>247</v>
      </c>
      <c r="H22" s="254"/>
      <c r="I22" s="254"/>
      <c r="J22" s="255">
        <f t="shared" si="0"/>
        <v>0</v>
      </c>
      <c r="K22" s="256" t="e">
        <f t="shared" si="1"/>
        <v>#DIV/0!</v>
      </c>
      <c r="L22" s="254"/>
      <c r="M22" s="254"/>
      <c r="N22" s="254"/>
      <c r="O22" s="260">
        <f>+M22+N22</f>
        <v>0</v>
      </c>
      <c r="P22" s="258">
        <f t="shared" si="2"/>
        <v>0</v>
      </c>
      <c r="Q22" s="256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DV22" s="216"/>
      <c r="DW22" s="216"/>
      <c r="DX22" s="216"/>
      <c r="DY22" s="216"/>
      <c r="DZ22" s="216"/>
      <c r="EA22" s="216"/>
      <c r="EB22" s="216"/>
      <c r="EC22" s="216"/>
      <c r="ED22" s="216"/>
      <c r="EE22" s="216"/>
      <c r="EF22" s="216"/>
      <c r="EG22" s="216"/>
      <c r="EH22" s="216"/>
      <c r="EI22" s="216"/>
      <c r="EJ22" s="216"/>
      <c r="EK22" s="216"/>
      <c r="EL22" s="216"/>
      <c r="EM22" s="216"/>
      <c r="EN22" s="216"/>
      <c r="EO22" s="216"/>
      <c r="EP22" s="216"/>
      <c r="EQ22" s="216"/>
      <c r="ER22" s="216"/>
      <c r="ES22" s="216"/>
      <c r="ET22" s="216"/>
      <c r="EU22" s="216"/>
      <c r="EV22" s="216"/>
      <c r="EW22" s="216"/>
      <c r="EX22" s="216"/>
    </row>
    <row r="23" spans="1:154" ht="54" x14ac:dyDescent="0.2">
      <c r="A23" s="263"/>
      <c r="B23" s="262" t="s">
        <v>383</v>
      </c>
      <c r="C23" s="262"/>
      <c r="D23" s="262"/>
      <c r="E23" s="262"/>
      <c r="F23" s="262"/>
      <c r="G23" s="253" t="s">
        <v>40</v>
      </c>
      <c r="H23" s="254">
        <v>0</v>
      </c>
      <c r="I23" s="254">
        <v>0</v>
      </c>
      <c r="J23" s="255">
        <f t="shared" si="0"/>
        <v>0</v>
      </c>
      <c r="K23" s="256" t="e">
        <f t="shared" si="1"/>
        <v>#DIV/0!</v>
      </c>
      <c r="L23" s="254">
        <v>0</v>
      </c>
      <c r="M23" s="254">
        <v>0</v>
      </c>
      <c r="N23" s="254">
        <v>0</v>
      </c>
      <c r="O23" s="260">
        <f>+M23+N23</f>
        <v>0</v>
      </c>
      <c r="P23" s="258">
        <f t="shared" si="2"/>
        <v>0</v>
      </c>
      <c r="Q23" s="256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DV23" s="216"/>
      <c r="DW23" s="216"/>
      <c r="DX23" s="216"/>
      <c r="DY23" s="216"/>
      <c r="DZ23" s="216"/>
      <c r="EA23" s="216"/>
      <c r="EB23" s="216"/>
      <c r="EC23" s="216"/>
      <c r="ED23" s="216"/>
      <c r="EE23" s="216"/>
      <c r="EF23" s="216"/>
      <c r="EG23" s="216"/>
      <c r="EH23" s="216"/>
      <c r="EI23" s="216"/>
      <c r="EJ23" s="216"/>
      <c r="EK23" s="216"/>
      <c r="EL23" s="216"/>
      <c r="EM23" s="216"/>
      <c r="EN23" s="216"/>
      <c r="EO23" s="216"/>
      <c r="EP23" s="216"/>
      <c r="EQ23" s="216"/>
      <c r="ER23" s="216"/>
      <c r="ES23" s="216"/>
      <c r="ET23" s="216"/>
      <c r="EU23" s="216"/>
      <c r="EV23" s="216"/>
      <c r="EW23" s="216"/>
      <c r="EX23" s="216"/>
    </row>
    <row r="24" spans="1:154" ht="54" x14ac:dyDescent="0.2">
      <c r="A24" s="263"/>
      <c r="B24" s="262" t="s">
        <v>384</v>
      </c>
      <c r="C24" s="262"/>
      <c r="D24" s="262"/>
      <c r="E24" s="262"/>
      <c r="F24" s="262"/>
      <c r="G24" s="253" t="s">
        <v>414</v>
      </c>
      <c r="H24" s="254">
        <v>0</v>
      </c>
      <c r="I24" s="254">
        <v>0</v>
      </c>
      <c r="J24" s="255">
        <f t="shared" si="0"/>
        <v>0</v>
      </c>
      <c r="K24" s="256" t="e">
        <f t="shared" si="1"/>
        <v>#DIV/0!</v>
      </c>
      <c r="L24" s="254">
        <v>0</v>
      </c>
      <c r="M24" s="254">
        <v>0</v>
      </c>
      <c r="N24" s="254">
        <v>0</v>
      </c>
      <c r="O24" s="260">
        <f>+M24+N24</f>
        <v>0</v>
      </c>
      <c r="P24" s="258">
        <f t="shared" si="2"/>
        <v>0</v>
      </c>
      <c r="Q24" s="256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DV24" s="216"/>
      <c r="DW24" s="216"/>
      <c r="DX24" s="216"/>
      <c r="DY24" s="216"/>
      <c r="DZ24" s="216"/>
      <c r="EA24" s="216"/>
      <c r="EB24" s="216"/>
      <c r="EC24" s="216"/>
      <c r="ED24" s="216"/>
      <c r="EE24" s="216"/>
      <c r="EF24" s="216"/>
      <c r="EG24" s="216"/>
      <c r="EH24" s="216"/>
      <c r="EI24" s="216"/>
      <c r="EJ24" s="216"/>
      <c r="EK24" s="216"/>
      <c r="EL24" s="216"/>
      <c r="EM24" s="216"/>
      <c r="EN24" s="216"/>
      <c r="EO24" s="216"/>
      <c r="EP24" s="216"/>
      <c r="EQ24" s="216"/>
      <c r="ER24" s="216"/>
      <c r="ES24" s="216"/>
      <c r="ET24" s="216"/>
      <c r="EU24" s="216"/>
      <c r="EV24" s="216"/>
      <c r="EW24" s="216"/>
      <c r="EX24" s="216"/>
    </row>
    <row r="25" spans="1:154" ht="18" x14ac:dyDescent="0.2">
      <c r="A25" s="251"/>
      <c r="B25" s="252"/>
      <c r="C25" s="252"/>
      <c r="D25" s="252"/>
      <c r="E25" s="252"/>
      <c r="F25" s="252"/>
      <c r="G25" s="261" t="s">
        <v>41</v>
      </c>
      <c r="H25" s="254">
        <f>+H26+H30</f>
        <v>19000</v>
      </c>
      <c r="I25" s="254">
        <f>+I26+I30</f>
        <v>2869.81</v>
      </c>
      <c r="J25" s="255">
        <f t="shared" si="0"/>
        <v>16130.19</v>
      </c>
      <c r="K25" s="256">
        <f t="shared" si="1"/>
        <v>15.104263157894737</v>
      </c>
      <c r="L25" s="254">
        <f>+L26+L30</f>
        <v>19000</v>
      </c>
      <c r="M25" s="254">
        <f>+M26+M30</f>
        <v>2831.24</v>
      </c>
      <c r="N25" s="254">
        <f>+N26+N30</f>
        <v>38.57</v>
      </c>
      <c r="O25" s="257">
        <f>+O26+O30</f>
        <v>2869.81</v>
      </c>
      <c r="P25" s="258">
        <f t="shared" si="2"/>
        <v>16130.19</v>
      </c>
      <c r="Q25" s="256">
        <f t="shared" si="3"/>
        <v>15.1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DV25" s="216"/>
      <c r="DW25" s="216"/>
      <c r="DX25" s="216"/>
      <c r="DY25" s="216"/>
      <c r="DZ25" s="216"/>
      <c r="EA25" s="216"/>
      <c r="EB25" s="216"/>
      <c r="EC25" s="216"/>
      <c r="ED25" s="216"/>
      <c r="EE25" s="216"/>
      <c r="EF25" s="216"/>
      <c r="EG25" s="216"/>
      <c r="EH25" s="216"/>
      <c r="EI25" s="216"/>
      <c r="EJ25" s="216"/>
      <c r="EK25" s="216"/>
      <c r="EL25" s="216"/>
      <c r="EM25" s="216"/>
      <c r="EN25" s="216"/>
      <c r="EO25" s="216"/>
      <c r="EP25" s="216"/>
      <c r="EQ25" s="216"/>
      <c r="ER25" s="216"/>
      <c r="ES25" s="216"/>
      <c r="ET25" s="216"/>
      <c r="EU25" s="216"/>
      <c r="EV25" s="216"/>
      <c r="EW25" s="216"/>
      <c r="EX25" s="216"/>
    </row>
    <row r="26" spans="1:154" ht="18" x14ac:dyDescent="0.2">
      <c r="A26" s="251">
        <v>3000</v>
      </c>
      <c r="B26" s="252"/>
      <c r="C26" s="252"/>
      <c r="D26" s="252"/>
      <c r="E26" s="252"/>
      <c r="F26" s="252"/>
      <c r="G26" s="261" t="s">
        <v>42</v>
      </c>
      <c r="H26" s="254">
        <f>+H27</f>
        <v>0</v>
      </c>
      <c r="I26" s="254">
        <f>+I27</f>
        <v>0</v>
      </c>
      <c r="J26" s="255">
        <f t="shared" si="0"/>
        <v>0</v>
      </c>
      <c r="K26" s="256" t="e">
        <f t="shared" si="1"/>
        <v>#DIV/0!</v>
      </c>
      <c r="L26" s="254">
        <f>+L27</f>
        <v>0</v>
      </c>
      <c r="M26" s="254">
        <f>+M27</f>
        <v>0</v>
      </c>
      <c r="N26" s="254">
        <f>+N27</f>
        <v>0</v>
      </c>
      <c r="O26" s="257">
        <f>+O27</f>
        <v>0</v>
      </c>
      <c r="P26" s="258">
        <f t="shared" si="2"/>
        <v>0</v>
      </c>
      <c r="Q26" s="256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6"/>
      <c r="DD26" s="216"/>
      <c r="DE26" s="216"/>
      <c r="DF26" s="216"/>
      <c r="DG26" s="216"/>
      <c r="DH26" s="216"/>
      <c r="DI26" s="216"/>
      <c r="DJ26" s="216"/>
      <c r="DK26" s="216"/>
      <c r="DL26" s="216"/>
      <c r="DM26" s="216"/>
      <c r="DN26" s="216"/>
      <c r="DO26" s="216"/>
      <c r="DP26" s="216"/>
      <c r="DQ26" s="216"/>
      <c r="DR26" s="216"/>
      <c r="DS26" s="216"/>
      <c r="DT26" s="216"/>
      <c r="DU26" s="216"/>
      <c r="DV26" s="216"/>
      <c r="DW26" s="216"/>
      <c r="DX26" s="216"/>
      <c r="DY26" s="216"/>
      <c r="DZ26" s="216"/>
      <c r="EA26" s="216"/>
      <c r="EB26" s="216"/>
      <c r="EC26" s="216"/>
      <c r="ED26" s="216"/>
      <c r="EE26" s="216"/>
      <c r="EF26" s="216"/>
      <c r="EG26" s="216"/>
      <c r="EH26" s="216"/>
      <c r="EI26" s="216"/>
      <c r="EJ26" s="216"/>
      <c r="EK26" s="216"/>
      <c r="EL26" s="216"/>
      <c r="EM26" s="216"/>
      <c r="EN26" s="216"/>
      <c r="EO26" s="216"/>
      <c r="EP26" s="216"/>
      <c r="EQ26" s="216"/>
      <c r="ER26" s="216"/>
      <c r="ES26" s="216"/>
      <c r="ET26" s="216"/>
      <c r="EU26" s="216"/>
      <c r="EV26" s="216"/>
      <c r="EW26" s="216"/>
      <c r="EX26" s="216"/>
    </row>
    <row r="27" spans="1:154" ht="18" x14ac:dyDescent="0.2">
      <c r="A27" s="251">
        <v>3100</v>
      </c>
      <c r="B27" s="252"/>
      <c r="C27" s="252"/>
      <c r="D27" s="252"/>
      <c r="E27" s="252"/>
      <c r="F27" s="252"/>
      <c r="G27" s="261" t="s">
        <v>43</v>
      </c>
      <c r="H27" s="254">
        <f>+H28+H29</f>
        <v>0</v>
      </c>
      <c r="I27" s="254">
        <f>+I28+I29</f>
        <v>0</v>
      </c>
      <c r="J27" s="255">
        <f t="shared" si="0"/>
        <v>0</v>
      </c>
      <c r="K27" s="256" t="e">
        <f t="shared" si="1"/>
        <v>#DIV/0!</v>
      </c>
      <c r="L27" s="254">
        <f>+L28+L29</f>
        <v>0</v>
      </c>
      <c r="M27" s="254">
        <f>+M28+M29</f>
        <v>0</v>
      </c>
      <c r="N27" s="254">
        <f>+N28+N29</f>
        <v>0</v>
      </c>
      <c r="O27" s="257">
        <f>+O28+O29</f>
        <v>0</v>
      </c>
      <c r="P27" s="258">
        <f t="shared" si="2"/>
        <v>0</v>
      </c>
      <c r="Q27" s="256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6"/>
      <c r="DD27" s="216"/>
      <c r="DE27" s="216"/>
      <c r="DF27" s="216"/>
      <c r="DG27" s="216"/>
      <c r="DH27" s="216"/>
      <c r="DI27" s="216"/>
      <c r="DJ27" s="216"/>
      <c r="DK27" s="216"/>
      <c r="DL27" s="216"/>
      <c r="DM27" s="216"/>
      <c r="DN27" s="216"/>
      <c r="DO27" s="216"/>
      <c r="DP27" s="216"/>
      <c r="DQ27" s="216"/>
      <c r="DR27" s="216"/>
      <c r="DS27" s="216"/>
      <c r="DT27" s="216"/>
      <c r="DU27" s="216"/>
      <c r="DV27" s="216"/>
      <c r="DW27" s="216"/>
      <c r="DX27" s="216"/>
      <c r="DY27" s="216"/>
      <c r="DZ27" s="216"/>
      <c r="EA27" s="216"/>
      <c r="EB27" s="216"/>
      <c r="EC27" s="216"/>
      <c r="ED27" s="216"/>
      <c r="EE27" s="216"/>
      <c r="EF27" s="216"/>
      <c r="EG27" s="216"/>
      <c r="EH27" s="216"/>
      <c r="EI27" s="216"/>
      <c r="EJ27" s="216"/>
      <c r="EK27" s="216"/>
      <c r="EL27" s="216"/>
      <c r="EM27" s="216"/>
      <c r="EN27" s="216"/>
      <c r="EO27" s="216"/>
      <c r="EP27" s="216"/>
      <c r="EQ27" s="216"/>
      <c r="ER27" s="216"/>
      <c r="ES27" s="216"/>
      <c r="ET27" s="216"/>
      <c r="EU27" s="216"/>
      <c r="EV27" s="216"/>
      <c r="EW27" s="216"/>
      <c r="EX27" s="216"/>
    </row>
    <row r="28" spans="1:154" ht="18" x14ac:dyDescent="0.2">
      <c r="A28" s="263"/>
      <c r="B28" s="262" t="s">
        <v>385</v>
      </c>
      <c r="C28" s="262"/>
      <c r="D28" s="262"/>
      <c r="E28" s="262"/>
      <c r="F28" s="262"/>
      <c r="G28" s="253" t="s">
        <v>45</v>
      </c>
      <c r="H28" s="254">
        <v>0</v>
      </c>
      <c r="I28" s="254">
        <v>0</v>
      </c>
      <c r="J28" s="255">
        <f t="shared" si="0"/>
        <v>0</v>
      </c>
      <c r="K28" s="256" t="e">
        <f t="shared" si="1"/>
        <v>#DIV/0!</v>
      </c>
      <c r="L28" s="254">
        <v>0</v>
      </c>
      <c r="M28" s="254">
        <v>0</v>
      </c>
      <c r="N28" s="254">
        <v>0</v>
      </c>
      <c r="O28" s="260">
        <f>+M28+N28</f>
        <v>0</v>
      </c>
      <c r="P28" s="258">
        <f t="shared" si="2"/>
        <v>0</v>
      </c>
      <c r="Q28" s="256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6"/>
      <c r="DD28" s="216"/>
      <c r="DE28" s="216"/>
      <c r="DF28" s="216"/>
      <c r="DG28" s="216"/>
      <c r="DH28" s="216"/>
      <c r="DI28" s="216"/>
      <c r="DJ28" s="216"/>
      <c r="DK28" s="216"/>
      <c r="DL28" s="216"/>
      <c r="DM28" s="216"/>
      <c r="DN28" s="216"/>
      <c r="DO28" s="216"/>
      <c r="DP28" s="216"/>
      <c r="DQ28" s="216"/>
      <c r="DR28" s="216"/>
      <c r="DS28" s="216"/>
      <c r="DT28" s="216"/>
      <c r="DU28" s="216"/>
      <c r="DV28" s="216"/>
      <c r="DW28" s="216"/>
      <c r="DX28" s="216"/>
      <c r="DY28" s="216"/>
      <c r="DZ28" s="216"/>
      <c r="EA28" s="216"/>
      <c r="EB28" s="216"/>
      <c r="EC28" s="216"/>
      <c r="ED28" s="216"/>
      <c r="EE28" s="216"/>
      <c r="EF28" s="216"/>
      <c r="EG28" s="216"/>
      <c r="EH28" s="216"/>
      <c r="EI28" s="216"/>
      <c r="EJ28" s="216"/>
      <c r="EK28" s="216"/>
      <c r="EL28" s="216"/>
      <c r="EM28" s="216"/>
      <c r="EN28" s="216"/>
      <c r="EO28" s="216"/>
      <c r="EP28" s="216"/>
      <c r="EQ28" s="216"/>
      <c r="ER28" s="216"/>
      <c r="ES28" s="216"/>
      <c r="ET28" s="216"/>
      <c r="EU28" s="216"/>
      <c r="EV28" s="216"/>
      <c r="EW28" s="216"/>
      <c r="EX28" s="216"/>
    </row>
    <row r="29" spans="1:154" ht="36" x14ac:dyDescent="0.2">
      <c r="A29" s="263"/>
      <c r="B29" s="262" t="s">
        <v>386</v>
      </c>
      <c r="C29" s="262"/>
      <c r="D29" s="262"/>
      <c r="E29" s="262"/>
      <c r="F29" s="262"/>
      <c r="G29" s="253" t="s">
        <v>248</v>
      </c>
      <c r="H29" s="254">
        <v>0</v>
      </c>
      <c r="I29" s="254">
        <v>0</v>
      </c>
      <c r="J29" s="255">
        <f t="shared" si="0"/>
        <v>0</v>
      </c>
      <c r="K29" s="256" t="e">
        <f t="shared" si="1"/>
        <v>#DIV/0!</v>
      </c>
      <c r="L29" s="254">
        <v>0</v>
      </c>
      <c r="M29" s="254">
        <v>0</v>
      </c>
      <c r="N29" s="254">
        <v>0</v>
      </c>
      <c r="O29" s="260">
        <f>+M29+N29</f>
        <v>0</v>
      </c>
      <c r="P29" s="258">
        <f t="shared" si="2"/>
        <v>0</v>
      </c>
      <c r="Q29" s="256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6"/>
      <c r="DD29" s="216"/>
      <c r="DE29" s="216"/>
      <c r="DF29" s="216"/>
      <c r="DG29" s="216"/>
      <c r="DH29" s="216"/>
      <c r="DI29" s="216"/>
      <c r="DJ29" s="216"/>
      <c r="DK29" s="216"/>
      <c r="DL29" s="216"/>
      <c r="DM29" s="216"/>
      <c r="DN29" s="216"/>
      <c r="DO29" s="216"/>
      <c r="DP29" s="216"/>
      <c r="DQ29" s="216"/>
      <c r="DR29" s="216"/>
      <c r="DS29" s="216"/>
      <c r="DT29" s="216"/>
      <c r="DU29" s="216"/>
      <c r="DV29" s="216"/>
      <c r="DW29" s="216"/>
      <c r="DX29" s="216"/>
      <c r="DY29" s="216"/>
      <c r="DZ29" s="216"/>
      <c r="EA29" s="216"/>
      <c r="EB29" s="216"/>
      <c r="EC29" s="216"/>
      <c r="ED29" s="216"/>
      <c r="EE29" s="216"/>
      <c r="EF29" s="216"/>
      <c r="EG29" s="216"/>
      <c r="EH29" s="216"/>
      <c r="EI29" s="216"/>
      <c r="EJ29" s="216"/>
      <c r="EK29" s="216"/>
      <c r="EL29" s="216"/>
      <c r="EM29" s="216"/>
      <c r="EN29" s="216"/>
      <c r="EO29" s="216"/>
      <c r="EP29" s="216"/>
      <c r="EQ29" s="216"/>
      <c r="ER29" s="216"/>
      <c r="ES29" s="216"/>
      <c r="ET29" s="216"/>
      <c r="EU29" s="216"/>
      <c r="EV29" s="216"/>
      <c r="EW29" s="216"/>
      <c r="EX29" s="216"/>
    </row>
    <row r="30" spans="1:154" ht="18" x14ac:dyDescent="0.2">
      <c r="A30" s="251">
        <v>3300</v>
      </c>
      <c r="B30" s="252"/>
      <c r="C30" s="252"/>
      <c r="D30" s="252"/>
      <c r="E30" s="252"/>
      <c r="F30" s="252"/>
      <c r="G30" s="264" t="s">
        <v>46</v>
      </c>
      <c r="H30" s="254">
        <f>+H31</f>
        <v>19000</v>
      </c>
      <c r="I30" s="254">
        <f>+I31</f>
        <v>2869.81</v>
      </c>
      <c r="J30" s="255">
        <f t="shared" si="0"/>
        <v>16130.19</v>
      </c>
      <c r="K30" s="256">
        <f t="shared" si="1"/>
        <v>15.104263157894737</v>
      </c>
      <c r="L30" s="254">
        <f>+L31</f>
        <v>19000</v>
      </c>
      <c r="M30" s="254">
        <f>+M31</f>
        <v>2831.24</v>
      </c>
      <c r="N30" s="254">
        <f>+N31</f>
        <v>38.57</v>
      </c>
      <c r="O30" s="257">
        <f>+O31</f>
        <v>2869.81</v>
      </c>
      <c r="P30" s="258">
        <f t="shared" si="2"/>
        <v>16130.19</v>
      </c>
      <c r="Q30" s="256">
        <f t="shared" si="3"/>
        <v>15.1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6"/>
      <c r="DD30" s="216"/>
      <c r="DE30" s="216"/>
      <c r="DF30" s="216"/>
      <c r="DG30" s="216"/>
      <c r="DH30" s="216"/>
      <c r="DI30" s="216"/>
      <c r="DJ30" s="216"/>
      <c r="DK30" s="216"/>
      <c r="DL30" s="216"/>
      <c r="DM30" s="216"/>
      <c r="DN30" s="216"/>
      <c r="DO30" s="216"/>
      <c r="DP30" s="216"/>
      <c r="DQ30" s="216"/>
      <c r="DR30" s="216"/>
      <c r="DS30" s="216"/>
      <c r="DT30" s="216"/>
      <c r="DU30" s="216"/>
      <c r="DV30" s="216"/>
      <c r="DW30" s="216"/>
      <c r="DX30" s="216"/>
      <c r="DY30" s="216"/>
      <c r="DZ30" s="216"/>
      <c r="EA30" s="216"/>
      <c r="EB30" s="216"/>
      <c r="EC30" s="216"/>
      <c r="ED30" s="216"/>
      <c r="EE30" s="216"/>
      <c r="EF30" s="216"/>
      <c r="EG30" s="216"/>
      <c r="EH30" s="216"/>
      <c r="EI30" s="216"/>
      <c r="EJ30" s="216"/>
      <c r="EK30" s="216"/>
      <c r="EL30" s="216"/>
      <c r="EM30" s="216"/>
      <c r="EN30" s="216"/>
      <c r="EO30" s="216"/>
      <c r="EP30" s="216"/>
      <c r="EQ30" s="216"/>
      <c r="ER30" s="216"/>
      <c r="ES30" s="216"/>
      <c r="ET30" s="216"/>
      <c r="EU30" s="216"/>
      <c r="EV30" s="216"/>
      <c r="EW30" s="216"/>
      <c r="EX30" s="216"/>
    </row>
    <row r="31" spans="1:154" ht="18" x14ac:dyDescent="0.2">
      <c r="A31" s="251">
        <v>3600</v>
      </c>
      <c r="B31" s="252"/>
      <c r="C31" s="252"/>
      <c r="D31" s="252"/>
      <c r="E31" s="252"/>
      <c r="F31" s="252"/>
      <c r="G31" s="264" t="s">
        <v>47</v>
      </c>
      <c r="H31" s="254">
        <f>+H33+H32</f>
        <v>19000</v>
      </c>
      <c r="I31" s="254">
        <f>+I33+I32</f>
        <v>2869.81</v>
      </c>
      <c r="J31" s="255">
        <f t="shared" si="0"/>
        <v>16130.19</v>
      </c>
      <c r="K31" s="256">
        <f t="shared" si="1"/>
        <v>15.104263157894737</v>
      </c>
      <c r="L31" s="254">
        <f>+L33+L32</f>
        <v>19000</v>
      </c>
      <c r="M31" s="254">
        <f>+M33+M32</f>
        <v>2831.24</v>
      </c>
      <c r="N31" s="254">
        <f>+N33+N32</f>
        <v>38.57</v>
      </c>
      <c r="O31" s="254">
        <f>+O33+O32</f>
        <v>2869.81</v>
      </c>
      <c r="P31" s="258">
        <f t="shared" si="2"/>
        <v>16130.19</v>
      </c>
      <c r="Q31" s="256">
        <f t="shared" si="3"/>
        <v>15.1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6"/>
      <c r="DD31" s="216"/>
      <c r="DE31" s="216"/>
      <c r="DF31" s="216"/>
      <c r="DG31" s="216"/>
      <c r="DH31" s="216"/>
      <c r="DI31" s="216"/>
      <c r="DJ31" s="216"/>
      <c r="DK31" s="216"/>
      <c r="DL31" s="216"/>
      <c r="DM31" s="216"/>
      <c r="DN31" s="216"/>
      <c r="DO31" s="216"/>
      <c r="DP31" s="216"/>
      <c r="DQ31" s="216"/>
      <c r="DR31" s="216"/>
      <c r="DS31" s="216"/>
      <c r="DT31" s="216"/>
      <c r="DU31" s="216"/>
      <c r="DV31" s="216"/>
      <c r="DW31" s="216"/>
      <c r="DX31" s="216"/>
      <c r="DY31" s="216"/>
      <c r="DZ31" s="216"/>
      <c r="EA31" s="216"/>
      <c r="EB31" s="216"/>
      <c r="EC31" s="216"/>
      <c r="ED31" s="216"/>
      <c r="EE31" s="216"/>
      <c r="EF31" s="216"/>
      <c r="EG31" s="216"/>
      <c r="EH31" s="216"/>
      <c r="EI31" s="216"/>
      <c r="EJ31" s="216"/>
      <c r="EK31" s="216"/>
      <c r="EL31" s="216"/>
      <c r="EM31" s="216"/>
      <c r="EN31" s="216"/>
      <c r="EO31" s="216"/>
      <c r="EP31" s="216"/>
      <c r="EQ31" s="216"/>
      <c r="ER31" s="216"/>
      <c r="ES31" s="216"/>
      <c r="ET31" s="216"/>
      <c r="EU31" s="216"/>
      <c r="EV31" s="216"/>
      <c r="EW31" s="216"/>
      <c r="EX31" s="216"/>
    </row>
    <row r="32" spans="1:154" ht="18" x14ac:dyDescent="0.2">
      <c r="A32" s="263"/>
      <c r="B32" s="262" t="s">
        <v>389</v>
      </c>
      <c r="C32" s="262"/>
      <c r="D32" s="262"/>
      <c r="E32" s="262"/>
      <c r="F32" s="262"/>
      <c r="G32" s="266" t="s">
        <v>48</v>
      </c>
      <c r="H32" s="254">
        <v>0</v>
      </c>
      <c r="I32" s="254">
        <v>0</v>
      </c>
      <c r="J32" s="255">
        <f t="shared" si="0"/>
        <v>0</v>
      </c>
      <c r="K32" s="256" t="e">
        <f t="shared" si="1"/>
        <v>#DIV/0!</v>
      </c>
      <c r="L32" s="254">
        <v>0</v>
      </c>
      <c r="M32" s="254">
        <v>0</v>
      </c>
      <c r="N32" s="254">
        <v>0</v>
      </c>
      <c r="O32" s="260">
        <f>+M32+N32</f>
        <v>0</v>
      </c>
      <c r="P32" s="258">
        <f t="shared" si="2"/>
        <v>0</v>
      </c>
      <c r="Q32" s="256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6"/>
      <c r="DD32" s="216"/>
      <c r="DE32" s="216"/>
      <c r="DF32" s="216"/>
      <c r="DG32" s="216"/>
      <c r="DH32" s="216"/>
      <c r="DI32" s="216"/>
      <c r="DJ32" s="216"/>
      <c r="DK32" s="216"/>
      <c r="DL32" s="216"/>
      <c r="DM32" s="216"/>
      <c r="DN32" s="216"/>
      <c r="DO32" s="216"/>
      <c r="DP32" s="216"/>
      <c r="DQ32" s="216"/>
      <c r="DR32" s="216"/>
      <c r="DS32" s="216"/>
      <c r="DT32" s="216"/>
      <c r="DU32" s="216"/>
      <c r="DV32" s="216"/>
      <c r="DW32" s="216"/>
      <c r="DX32" s="216"/>
      <c r="DY32" s="216"/>
      <c r="DZ32" s="216"/>
      <c r="EA32" s="216"/>
      <c r="EB32" s="216"/>
      <c r="EC32" s="216"/>
      <c r="ED32" s="216"/>
      <c r="EE32" s="216"/>
      <c r="EF32" s="216"/>
      <c r="EG32" s="216"/>
      <c r="EH32" s="216"/>
      <c r="EI32" s="216"/>
      <c r="EJ32" s="216"/>
      <c r="EK32" s="216"/>
      <c r="EL32" s="216"/>
      <c r="EM32" s="216"/>
      <c r="EN32" s="216"/>
      <c r="EO32" s="216"/>
      <c r="EP32" s="216"/>
      <c r="EQ32" s="216"/>
      <c r="ER32" s="216"/>
      <c r="ES32" s="216"/>
      <c r="ET32" s="216"/>
      <c r="EU32" s="216"/>
      <c r="EV32" s="216"/>
      <c r="EW32" s="216"/>
      <c r="EX32" s="216"/>
    </row>
    <row r="33" spans="1:154" ht="18" x14ac:dyDescent="0.2">
      <c r="A33" s="263"/>
      <c r="B33" s="262" t="s">
        <v>390</v>
      </c>
      <c r="C33" s="262"/>
      <c r="D33" s="262"/>
      <c r="E33" s="262"/>
      <c r="F33" s="262"/>
      <c r="G33" s="266" t="s">
        <v>50</v>
      </c>
      <c r="H33" s="254">
        <v>19000</v>
      </c>
      <c r="I33" s="254">
        <v>2869.81</v>
      </c>
      <c r="J33" s="255">
        <f t="shared" si="0"/>
        <v>16130.19</v>
      </c>
      <c r="K33" s="256">
        <f t="shared" si="1"/>
        <v>15.104263157894737</v>
      </c>
      <c r="L33" s="254">
        <v>19000</v>
      </c>
      <c r="M33" s="254">
        <v>2831.24</v>
      </c>
      <c r="N33" s="254">
        <v>38.57</v>
      </c>
      <c r="O33" s="260">
        <f>+M33+N33</f>
        <v>2869.81</v>
      </c>
      <c r="P33" s="258">
        <f t="shared" si="2"/>
        <v>16130.19</v>
      </c>
      <c r="Q33" s="256">
        <f t="shared" si="3"/>
        <v>15.1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6"/>
      <c r="DD33" s="216"/>
      <c r="DE33" s="216"/>
      <c r="DF33" s="216"/>
      <c r="DG33" s="216"/>
      <c r="DH33" s="216"/>
      <c r="DI33" s="216"/>
      <c r="DJ33" s="216"/>
      <c r="DK33" s="216"/>
      <c r="DL33" s="216"/>
      <c r="DM33" s="216"/>
      <c r="DN33" s="216"/>
      <c r="DO33" s="216"/>
      <c r="DP33" s="216"/>
      <c r="DQ33" s="216"/>
      <c r="DR33" s="216"/>
      <c r="DS33" s="216"/>
      <c r="DT33" s="216"/>
      <c r="DU33" s="216"/>
      <c r="DV33" s="216"/>
      <c r="DW33" s="216"/>
      <c r="DX33" s="216"/>
      <c r="DY33" s="216"/>
      <c r="DZ33" s="216"/>
      <c r="EA33" s="216"/>
      <c r="EB33" s="216"/>
      <c r="EC33" s="216"/>
      <c r="ED33" s="216"/>
      <c r="EE33" s="216"/>
      <c r="EF33" s="216"/>
      <c r="EG33" s="216"/>
      <c r="EH33" s="216"/>
      <c r="EI33" s="216"/>
      <c r="EJ33" s="216"/>
      <c r="EK33" s="216"/>
      <c r="EL33" s="216"/>
      <c r="EM33" s="216"/>
      <c r="EN33" s="216"/>
      <c r="EO33" s="216"/>
      <c r="EP33" s="216"/>
      <c r="EQ33" s="216"/>
      <c r="ER33" s="216"/>
      <c r="ES33" s="216"/>
      <c r="ET33" s="216"/>
      <c r="EU33" s="216"/>
      <c r="EV33" s="216"/>
      <c r="EW33" s="216"/>
      <c r="EX33" s="216"/>
    </row>
    <row r="34" spans="1:154" ht="36" x14ac:dyDescent="0.2">
      <c r="A34" s="251">
        <v>4000</v>
      </c>
      <c r="B34" s="252"/>
      <c r="C34" s="252"/>
      <c r="D34" s="252"/>
      <c r="E34" s="252"/>
      <c r="F34" s="252"/>
      <c r="G34" s="264" t="s">
        <v>51</v>
      </c>
      <c r="H34" s="254">
        <f>+H35</f>
        <v>0</v>
      </c>
      <c r="I34" s="254">
        <f>+I35</f>
        <v>0</v>
      </c>
      <c r="J34" s="255">
        <f t="shared" si="0"/>
        <v>0</v>
      </c>
      <c r="K34" s="256" t="e">
        <f t="shared" si="1"/>
        <v>#DIV/0!</v>
      </c>
      <c r="L34" s="254">
        <f>+L35</f>
        <v>0</v>
      </c>
      <c r="M34" s="254">
        <f>+M35</f>
        <v>0</v>
      </c>
      <c r="N34" s="254">
        <f>+N35</f>
        <v>0</v>
      </c>
      <c r="O34" s="257">
        <f>+O35</f>
        <v>0</v>
      </c>
      <c r="P34" s="258">
        <f t="shared" si="2"/>
        <v>0</v>
      </c>
      <c r="Q34" s="256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6"/>
      <c r="DD34" s="216"/>
      <c r="DE34" s="216"/>
      <c r="DF34" s="216"/>
      <c r="DG34" s="216"/>
      <c r="DH34" s="216"/>
      <c r="DI34" s="216"/>
      <c r="DJ34" s="216"/>
      <c r="DK34" s="216"/>
      <c r="DL34" s="216"/>
      <c r="DM34" s="216"/>
      <c r="DN34" s="216"/>
      <c r="DO34" s="216"/>
      <c r="DP34" s="216"/>
      <c r="DQ34" s="216"/>
      <c r="DR34" s="216"/>
      <c r="DS34" s="216"/>
      <c r="DT34" s="216"/>
      <c r="DU34" s="216"/>
      <c r="DV34" s="216"/>
      <c r="DW34" s="216"/>
      <c r="DX34" s="216"/>
      <c r="DY34" s="216"/>
      <c r="DZ34" s="216"/>
      <c r="EA34" s="216"/>
      <c r="EB34" s="216"/>
      <c r="EC34" s="216"/>
      <c r="ED34" s="216"/>
      <c r="EE34" s="216"/>
      <c r="EF34" s="216"/>
      <c r="EG34" s="216"/>
      <c r="EH34" s="216"/>
      <c r="EI34" s="216"/>
      <c r="EJ34" s="216"/>
      <c r="EK34" s="216"/>
      <c r="EL34" s="216"/>
      <c r="EM34" s="216"/>
      <c r="EN34" s="216"/>
      <c r="EO34" s="216"/>
      <c r="EP34" s="216"/>
      <c r="EQ34" s="216"/>
      <c r="ER34" s="216"/>
      <c r="ES34" s="216"/>
      <c r="ET34" s="216"/>
      <c r="EU34" s="216"/>
      <c r="EV34" s="216"/>
      <c r="EW34" s="216"/>
      <c r="EX34" s="216"/>
    </row>
    <row r="35" spans="1:154" ht="36" x14ac:dyDescent="0.2">
      <c r="A35" s="263"/>
      <c r="B35" s="262" t="s">
        <v>391</v>
      </c>
      <c r="C35" s="262"/>
      <c r="D35" s="262"/>
      <c r="E35" s="262"/>
      <c r="F35" s="262"/>
      <c r="G35" s="266" t="s">
        <v>250</v>
      </c>
      <c r="H35" s="254">
        <v>0</v>
      </c>
      <c r="I35" s="254">
        <v>0</v>
      </c>
      <c r="J35" s="255">
        <f t="shared" si="0"/>
        <v>0</v>
      </c>
      <c r="K35" s="256" t="e">
        <f t="shared" si="1"/>
        <v>#DIV/0!</v>
      </c>
      <c r="L35" s="254">
        <v>0</v>
      </c>
      <c r="M35" s="254">
        <v>0</v>
      </c>
      <c r="N35" s="254">
        <v>0</v>
      </c>
      <c r="O35" s="260">
        <f t="shared" ref="O35:O40" si="4">+M35+N35</f>
        <v>0</v>
      </c>
      <c r="P35" s="258">
        <f t="shared" si="2"/>
        <v>0</v>
      </c>
      <c r="Q35" s="256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6"/>
      <c r="DD35" s="216"/>
      <c r="DE35" s="216"/>
      <c r="DF35" s="216"/>
      <c r="DG35" s="216"/>
      <c r="DH35" s="216"/>
      <c r="DI35" s="216"/>
      <c r="DJ35" s="216"/>
      <c r="DK35" s="216"/>
      <c r="DL35" s="216"/>
      <c r="DM35" s="216"/>
      <c r="DN35" s="216"/>
      <c r="DO35" s="216"/>
      <c r="DP35" s="216"/>
      <c r="DQ35" s="216"/>
      <c r="DR35" s="216"/>
      <c r="DS35" s="216"/>
      <c r="DT35" s="216"/>
      <c r="DU35" s="216"/>
      <c r="DV35" s="216"/>
      <c r="DW35" s="216"/>
      <c r="DX35" s="216"/>
      <c r="DY35" s="216"/>
      <c r="DZ35" s="216"/>
      <c r="EA35" s="216"/>
      <c r="EB35" s="216"/>
      <c r="EC35" s="216"/>
      <c r="ED35" s="216"/>
      <c r="EE35" s="216"/>
      <c r="EF35" s="216"/>
      <c r="EG35" s="216"/>
      <c r="EH35" s="216"/>
      <c r="EI35" s="216"/>
      <c r="EJ35" s="216"/>
      <c r="EK35" s="216"/>
      <c r="EL35" s="216"/>
      <c r="EM35" s="216"/>
      <c r="EN35" s="216"/>
      <c r="EO35" s="216"/>
      <c r="EP35" s="216"/>
      <c r="EQ35" s="216"/>
      <c r="ER35" s="216"/>
      <c r="ES35" s="216"/>
      <c r="ET35" s="216"/>
      <c r="EU35" s="216"/>
      <c r="EV35" s="216"/>
      <c r="EW35" s="216"/>
      <c r="EX35" s="216"/>
    </row>
    <row r="36" spans="1:154" ht="18" x14ac:dyDescent="0.2">
      <c r="A36" s="251">
        <v>4200</v>
      </c>
      <c r="B36" s="262"/>
      <c r="C36" s="262"/>
      <c r="D36" s="262"/>
      <c r="E36" s="262"/>
      <c r="F36" s="262"/>
      <c r="G36" s="266" t="s">
        <v>52</v>
      </c>
      <c r="H36" s="254">
        <f t="shared" ref="H36:I37" si="5">H37</f>
        <v>0</v>
      </c>
      <c r="I36" s="254">
        <f t="shared" si="5"/>
        <v>0</v>
      </c>
      <c r="J36" s="255">
        <f t="shared" si="0"/>
        <v>0</v>
      </c>
      <c r="K36" s="256" t="e">
        <f t="shared" si="1"/>
        <v>#DIV/0!</v>
      </c>
      <c r="L36" s="254">
        <f t="shared" ref="L36:O37" si="6">L37</f>
        <v>0</v>
      </c>
      <c r="M36" s="254">
        <f t="shared" si="6"/>
        <v>0</v>
      </c>
      <c r="N36" s="254">
        <f t="shared" si="6"/>
        <v>0</v>
      </c>
      <c r="O36" s="260">
        <f t="shared" si="6"/>
        <v>0</v>
      </c>
      <c r="P36" s="258">
        <f t="shared" si="2"/>
        <v>0</v>
      </c>
      <c r="Q36" s="256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6"/>
      <c r="DD36" s="216"/>
      <c r="DE36" s="216"/>
      <c r="DF36" s="216"/>
      <c r="DG36" s="216"/>
      <c r="DH36" s="216"/>
      <c r="DI36" s="216"/>
      <c r="DJ36" s="216"/>
      <c r="DK36" s="216"/>
      <c r="DL36" s="216"/>
      <c r="DM36" s="216"/>
      <c r="DN36" s="216"/>
      <c r="DO36" s="216"/>
      <c r="DP36" s="216"/>
      <c r="DQ36" s="216"/>
      <c r="DR36" s="216"/>
      <c r="DS36" s="216"/>
      <c r="DT36" s="216"/>
      <c r="DU36" s="216"/>
      <c r="DV36" s="216"/>
      <c r="DW36" s="216"/>
      <c r="DX36" s="216"/>
      <c r="DY36" s="216"/>
      <c r="DZ36" s="216"/>
      <c r="EA36" s="216"/>
      <c r="EB36" s="216"/>
      <c r="EC36" s="216"/>
      <c r="ED36" s="216"/>
      <c r="EE36" s="216"/>
      <c r="EF36" s="216"/>
      <c r="EG36" s="216"/>
      <c r="EH36" s="216"/>
      <c r="EI36" s="216"/>
      <c r="EJ36" s="216"/>
      <c r="EK36" s="216"/>
      <c r="EL36" s="216"/>
      <c r="EM36" s="216"/>
      <c r="EN36" s="216"/>
      <c r="EO36" s="216"/>
      <c r="EP36" s="216"/>
      <c r="EQ36" s="216"/>
      <c r="ER36" s="216"/>
      <c r="ES36" s="216"/>
      <c r="ET36" s="216"/>
      <c r="EU36" s="216"/>
      <c r="EV36" s="216"/>
      <c r="EW36" s="216"/>
      <c r="EX36" s="216"/>
    </row>
    <row r="37" spans="1:154" ht="18" x14ac:dyDescent="0.2">
      <c r="A37" s="251">
        <v>4200</v>
      </c>
      <c r="B37" s="262"/>
      <c r="C37" s="262"/>
      <c r="D37" s="262"/>
      <c r="E37" s="262"/>
      <c r="F37" s="262"/>
      <c r="G37" s="266" t="s">
        <v>249</v>
      </c>
      <c r="H37" s="254">
        <f t="shared" si="5"/>
        <v>0</v>
      </c>
      <c r="I37" s="254">
        <f t="shared" si="5"/>
        <v>0</v>
      </c>
      <c r="J37" s="255">
        <f t="shared" si="0"/>
        <v>0</v>
      </c>
      <c r="K37" s="256" t="e">
        <f t="shared" si="1"/>
        <v>#DIV/0!</v>
      </c>
      <c r="L37" s="254">
        <f t="shared" si="6"/>
        <v>0</v>
      </c>
      <c r="M37" s="254">
        <f t="shared" si="6"/>
        <v>0</v>
      </c>
      <c r="N37" s="254">
        <f t="shared" si="6"/>
        <v>0</v>
      </c>
      <c r="O37" s="260">
        <f t="shared" si="6"/>
        <v>0</v>
      </c>
      <c r="P37" s="258">
        <f t="shared" si="2"/>
        <v>0</v>
      </c>
      <c r="Q37" s="256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6"/>
      <c r="DD37" s="216"/>
      <c r="DE37" s="216"/>
      <c r="DF37" s="216"/>
      <c r="DG37" s="216"/>
      <c r="DH37" s="216"/>
      <c r="DI37" s="216"/>
      <c r="DJ37" s="216"/>
      <c r="DK37" s="216"/>
      <c r="DL37" s="216"/>
      <c r="DM37" s="216"/>
      <c r="DN37" s="216"/>
      <c r="DO37" s="216"/>
      <c r="DP37" s="216"/>
      <c r="DQ37" s="216"/>
      <c r="DR37" s="216"/>
      <c r="DS37" s="216"/>
      <c r="DT37" s="216"/>
      <c r="DU37" s="216"/>
      <c r="DV37" s="216"/>
      <c r="DW37" s="216"/>
      <c r="DX37" s="216"/>
      <c r="DY37" s="216"/>
      <c r="DZ37" s="216"/>
      <c r="EA37" s="216"/>
      <c r="EB37" s="216"/>
      <c r="EC37" s="216"/>
      <c r="ED37" s="216"/>
      <c r="EE37" s="216"/>
      <c r="EF37" s="216"/>
      <c r="EG37" s="216"/>
      <c r="EH37" s="216"/>
      <c r="EI37" s="216"/>
      <c r="EJ37" s="216"/>
      <c r="EK37" s="216"/>
      <c r="EL37" s="216"/>
      <c r="EM37" s="216"/>
      <c r="EN37" s="216"/>
      <c r="EO37" s="216"/>
      <c r="EP37" s="216"/>
      <c r="EQ37" s="216"/>
      <c r="ER37" s="216"/>
      <c r="ES37" s="216"/>
      <c r="ET37" s="216"/>
      <c r="EU37" s="216"/>
      <c r="EV37" s="216"/>
      <c r="EW37" s="216"/>
      <c r="EX37" s="216"/>
    </row>
    <row r="38" spans="1:154" ht="18" x14ac:dyDescent="0.2">
      <c r="A38" s="251">
        <v>4200</v>
      </c>
      <c r="B38" s="262"/>
      <c r="C38" s="262"/>
      <c r="D38" s="262"/>
      <c r="E38" s="262"/>
      <c r="F38" s="262"/>
      <c r="G38" s="266" t="s">
        <v>53</v>
      </c>
      <c r="H38" s="254">
        <f>H39+H40</f>
        <v>0</v>
      </c>
      <c r="I38" s="254">
        <f>I39+I40</f>
        <v>0</v>
      </c>
      <c r="J38" s="255">
        <f t="shared" si="0"/>
        <v>0</v>
      </c>
      <c r="K38" s="256" t="e">
        <f t="shared" si="1"/>
        <v>#DIV/0!</v>
      </c>
      <c r="L38" s="254">
        <f>L39+L40</f>
        <v>0</v>
      </c>
      <c r="M38" s="254">
        <f>M39+M40</f>
        <v>0</v>
      </c>
      <c r="N38" s="254">
        <f>N39+N40</f>
        <v>0</v>
      </c>
      <c r="O38" s="254">
        <f>O39+O40</f>
        <v>0</v>
      </c>
      <c r="P38" s="258">
        <f t="shared" si="2"/>
        <v>0</v>
      </c>
      <c r="Q38" s="256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6"/>
      <c r="DD38" s="216"/>
      <c r="DE38" s="216"/>
      <c r="DF38" s="216"/>
      <c r="DG38" s="216"/>
      <c r="DH38" s="216"/>
      <c r="DI38" s="216"/>
      <c r="DJ38" s="216"/>
      <c r="DK38" s="216"/>
      <c r="DL38" s="216"/>
      <c r="DM38" s="216"/>
      <c r="DN38" s="216"/>
      <c r="DO38" s="216"/>
      <c r="DP38" s="216"/>
      <c r="DQ38" s="216"/>
      <c r="DR38" s="216"/>
      <c r="DS38" s="216"/>
      <c r="DT38" s="216"/>
      <c r="DU38" s="216"/>
      <c r="DV38" s="216"/>
      <c r="DW38" s="216"/>
      <c r="DX38" s="216"/>
      <c r="DY38" s="216"/>
      <c r="DZ38" s="216"/>
      <c r="EA38" s="216"/>
      <c r="EB38" s="216"/>
      <c r="EC38" s="216"/>
      <c r="ED38" s="216"/>
      <c r="EE38" s="216"/>
      <c r="EF38" s="216"/>
      <c r="EG38" s="216"/>
      <c r="EH38" s="216"/>
      <c r="EI38" s="216"/>
      <c r="EJ38" s="216"/>
      <c r="EK38" s="216"/>
      <c r="EL38" s="216"/>
      <c r="EM38" s="216"/>
      <c r="EN38" s="216"/>
      <c r="EO38" s="216"/>
      <c r="EP38" s="216"/>
      <c r="EQ38" s="216"/>
      <c r="ER38" s="216"/>
      <c r="ES38" s="216"/>
      <c r="ET38" s="216"/>
      <c r="EU38" s="216"/>
      <c r="EV38" s="216"/>
      <c r="EW38" s="216"/>
      <c r="EX38" s="216"/>
    </row>
    <row r="39" spans="1:154" ht="18" x14ac:dyDescent="0.2">
      <c r="A39" s="251"/>
      <c r="B39" s="262" t="s">
        <v>392</v>
      </c>
      <c r="C39" s="262"/>
      <c r="D39" s="262"/>
      <c r="E39" s="262"/>
      <c r="F39" s="262"/>
      <c r="G39" s="266" t="s">
        <v>54</v>
      </c>
      <c r="H39" s="254">
        <v>0</v>
      </c>
      <c r="I39" s="254">
        <v>0</v>
      </c>
      <c r="J39" s="255">
        <f t="shared" si="0"/>
        <v>0</v>
      </c>
      <c r="K39" s="256" t="e">
        <f t="shared" si="1"/>
        <v>#DIV/0!</v>
      </c>
      <c r="L39" s="254">
        <v>0</v>
      </c>
      <c r="M39" s="254">
        <v>0</v>
      </c>
      <c r="N39" s="254">
        <v>0</v>
      </c>
      <c r="O39" s="260">
        <f t="shared" si="4"/>
        <v>0</v>
      </c>
      <c r="P39" s="258">
        <f t="shared" si="2"/>
        <v>0</v>
      </c>
      <c r="Q39" s="256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6"/>
      <c r="DD39" s="216"/>
      <c r="DE39" s="216"/>
      <c r="DF39" s="216"/>
      <c r="DG39" s="216"/>
      <c r="DH39" s="216"/>
      <c r="DI39" s="216"/>
      <c r="DJ39" s="216"/>
      <c r="DK39" s="216"/>
      <c r="DL39" s="216"/>
      <c r="DM39" s="216"/>
      <c r="DN39" s="216"/>
      <c r="DO39" s="216"/>
      <c r="DP39" s="216"/>
      <c r="DQ39" s="216"/>
      <c r="DR39" s="216"/>
      <c r="DS39" s="216"/>
      <c r="DT39" s="216"/>
      <c r="DU39" s="216"/>
      <c r="DV39" s="216"/>
      <c r="DW39" s="216"/>
      <c r="DX39" s="216"/>
      <c r="DY39" s="216"/>
      <c r="DZ39" s="216"/>
      <c r="EA39" s="216"/>
      <c r="EB39" s="216"/>
      <c r="EC39" s="216"/>
      <c r="ED39" s="216"/>
      <c r="EE39" s="216"/>
      <c r="EF39" s="216"/>
      <c r="EG39" s="216"/>
      <c r="EH39" s="216"/>
      <c r="EI39" s="216"/>
      <c r="EJ39" s="216"/>
      <c r="EK39" s="216"/>
      <c r="EL39" s="216"/>
      <c r="EM39" s="216"/>
      <c r="EN39" s="216"/>
      <c r="EO39" s="216"/>
      <c r="EP39" s="216"/>
      <c r="EQ39" s="216"/>
      <c r="ER39" s="216"/>
      <c r="ES39" s="216"/>
      <c r="ET39" s="216"/>
      <c r="EU39" s="216"/>
      <c r="EV39" s="216"/>
      <c r="EW39" s="216"/>
      <c r="EX39" s="216"/>
    </row>
    <row r="40" spans="1:154" ht="36" x14ac:dyDescent="0.2">
      <c r="A40" s="251"/>
      <c r="B40" s="262" t="s">
        <v>396</v>
      </c>
      <c r="C40" s="262"/>
      <c r="D40" s="262"/>
      <c r="E40" s="262"/>
      <c r="F40" s="262"/>
      <c r="G40" s="266" t="s">
        <v>264</v>
      </c>
      <c r="H40" s="254"/>
      <c r="I40" s="254"/>
      <c r="J40" s="255">
        <f t="shared" si="0"/>
        <v>0</v>
      </c>
      <c r="K40" s="256"/>
      <c r="L40" s="254"/>
      <c r="M40" s="254"/>
      <c r="N40" s="254"/>
      <c r="O40" s="260">
        <f t="shared" si="4"/>
        <v>0</v>
      </c>
      <c r="P40" s="258"/>
      <c r="Q40" s="256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6"/>
      <c r="DD40" s="216"/>
      <c r="DE40" s="216"/>
      <c r="DF40" s="216"/>
      <c r="DG40" s="216"/>
      <c r="DH40" s="216"/>
      <c r="DI40" s="216"/>
      <c r="DJ40" s="216"/>
      <c r="DK40" s="216"/>
      <c r="DL40" s="216"/>
      <c r="DM40" s="216"/>
      <c r="DN40" s="216"/>
      <c r="DO40" s="216"/>
      <c r="DP40" s="216"/>
      <c r="DQ40" s="216"/>
      <c r="DR40" s="216"/>
      <c r="DS40" s="216"/>
      <c r="DT40" s="216"/>
      <c r="DU40" s="216"/>
      <c r="DV40" s="216"/>
      <c r="DW40" s="216"/>
      <c r="DX40" s="216"/>
      <c r="DY40" s="216"/>
      <c r="DZ40" s="216"/>
      <c r="EA40" s="216"/>
      <c r="EB40" s="216"/>
      <c r="EC40" s="216"/>
      <c r="ED40" s="216"/>
      <c r="EE40" s="216"/>
      <c r="EF40" s="216"/>
      <c r="EG40" s="216"/>
      <c r="EH40" s="216"/>
      <c r="EI40" s="216"/>
      <c r="EJ40" s="216"/>
      <c r="EK40" s="216"/>
      <c r="EL40" s="216"/>
      <c r="EM40" s="216"/>
      <c r="EN40" s="216"/>
      <c r="EO40" s="216"/>
      <c r="EP40" s="216"/>
      <c r="EQ40" s="216"/>
      <c r="ER40" s="216"/>
      <c r="ES40" s="216"/>
      <c r="ET40" s="216"/>
      <c r="EU40" s="216"/>
      <c r="EV40" s="216"/>
      <c r="EW40" s="216"/>
      <c r="EX40" s="216"/>
    </row>
    <row r="41" spans="1:154" ht="36" x14ac:dyDescent="0.2">
      <c r="A41" s="251">
        <v>4500</v>
      </c>
      <c r="B41" s="262"/>
      <c r="C41" s="262"/>
      <c r="D41" s="262"/>
      <c r="E41" s="262"/>
      <c r="F41" s="262"/>
      <c r="G41" s="264" t="s">
        <v>260</v>
      </c>
      <c r="H41" s="254">
        <f>H42+H44+H47+H48</f>
        <v>0</v>
      </c>
      <c r="I41" s="254">
        <f>I42+I44+I47+I48</f>
        <v>0</v>
      </c>
      <c r="J41" s="255">
        <f t="shared" si="0"/>
        <v>0</v>
      </c>
      <c r="K41" s="256" t="e">
        <f t="shared" si="1"/>
        <v>#DIV/0!</v>
      </c>
      <c r="L41" s="254">
        <f t="shared" ref="L41:O41" si="7">L42+L44+L47+L48</f>
        <v>0</v>
      </c>
      <c r="M41" s="254">
        <f t="shared" si="7"/>
        <v>0</v>
      </c>
      <c r="N41" s="254">
        <f t="shared" si="7"/>
        <v>0</v>
      </c>
      <c r="O41" s="254">
        <f t="shared" si="7"/>
        <v>0</v>
      </c>
      <c r="P41" s="258">
        <f t="shared" si="2"/>
        <v>0</v>
      </c>
      <c r="Q41" s="256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6"/>
      <c r="DD41" s="216"/>
      <c r="DE41" s="216"/>
      <c r="DF41" s="216"/>
      <c r="DG41" s="216"/>
      <c r="DH41" s="216"/>
      <c r="DI41" s="216"/>
      <c r="DJ41" s="216"/>
      <c r="DK41" s="216"/>
      <c r="DL41" s="216"/>
      <c r="DM41" s="216"/>
      <c r="DN41" s="216"/>
      <c r="DO41" s="216"/>
      <c r="DP41" s="216"/>
      <c r="DQ41" s="216"/>
      <c r="DR41" s="216"/>
      <c r="DS41" s="216"/>
      <c r="DT41" s="216"/>
      <c r="DU41" s="216"/>
      <c r="DV41" s="216"/>
      <c r="DW41" s="216"/>
      <c r="DX41" s="216"/>
      <c r="DY41" s="216"/>
      <c r="DZ41" s="216"/>
      <c r="EA41" s="216"/>
      <c r="EB41" s="216"/>
      <c r="EC41" s="216"/>
      <c r="ED41" s="216"/>
      <c r="EE41" s="216"/>
      <c r="EF41" s="216"/>
      <c r="EG41" s="216"/>
      <c r="EH41" s="216"/>
      <c r="EI41" s="216"/>
      <c r="EJ41" s="216"/>
      <c r="EK41" s="216"/>
      <c r="EL41" s="216"/>
      <c r="EM41" s="216"/>
      <c r="EN41" s="216"/>
      <c r="EO41" s="216"/>
      <c r="EP41" s="216"/>
      <c r="EQ41" s="216"/>
      <c r="ER41" s="216"/>
      <c r="ES41" s="216"/>
      <c r="ET41" s="216"/>
      <c r="EU41" s="216"/>
      <c r="EV41" s="216"/>
      <c r="EW41" s="216"/>
      <c r="EX41" s="216"/>
    </row>
    <row r="42" spans="1:154" ht="18" x14ac:dyDescent="0.2">
      <c r="A42" s="251"/>
      <c r="B42" s="262" t="s">
        <v>397</v>
      </c>
      <c r="C42" s="262"/>
      <c r="D42" s="262"/>
      <c r="E42" s="262"/>
      <c r="F42" s="262"/>
      <c r="G42" s="266" t="s">
        <v>254</v>
      </c>
      <c r="H42" s="254">
        <f>H43</f>
        <v>0</v>
      </c>
      <c r="I42" s="254">
        <f>I43</f>
        <v>0</v>
      </c>
      <c r="J42" s="255">
        <f t="shared" si="0"/>
        <v>0</v>
      </c>
      <c r="K42" s="256" t="e">
        <f t="shared" si="1"/>
        <v>#DIV/0!</v>
      </c>
      <c r="L42" s="254">
        <f>L43</f>
        <v>0</v>
      </c>
      <c r="M42" s="254">
        <f>M43</f>
        <v>0</v>
      </c>
      <c r="N42" s="254">
        <f>N43</f>
        <v>0</v>
      </c>
      <c r="O42" s="254">
        <f>O43</f>
        <v>0</v>
      </c>
      <c r="P42" s="258">
        <f t="shared" si="2"/>
        <v>0</v>
      </c>
      <c r="Q42" s="256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  <c r="EK42" s="216"/>
      <c r="EL42" s="216"/>
      <c r="EM42" s="216"/>
      <c r="EN42" s="216"/>
      <c r="EO42" s="216"/>
      <c r="EP42" s="216"/>
      <c r="EQ42" s="216"/>
      <c r="ER42" s="216"/>
      <c r="ES42" s="216"/>
      <c r="ET42" s="216"/>
      <c r="EU42" s="216"/>
      <c r="EV42" s="216"/>
      <c r="EW42" s="216"/>
      <c r="EX42" s="216"/>
    </row>
    <row r="43" spans="1:154" ht="18" x14ac:dyDescent="0.2">
      <c r="A43" s="251"/>
      <c r="B43" s="262"/>
      <c r="C43" s="262" t="s">
        <v>393</v>
      </c>
      <c r="D43" s="262"/>
      <c r="E43" s="262"/>
      <c r="F43" s="262"/>
      <c r="G43" s="266" t="s">
        <v>261</v>
      </c>
      <c r="H43" s="254"/>
      <c r="I43" s="254"/>
      <c r="J43" s="255">
        <f t="shared" si="0"/>
        <v>0</v>
      </c>
      <c r="K43" s="256" t="e">
        <f t="shared" si="1"/>
        <v>#DIV/0!</v>
      </c>
      <c r="L43" s="254"/>
      <c r="M43" s="254"/>
      <c r="N43" s="254"/>
      <c r="O43" s="260">
        <f t="shared" ref="O43:O51" si="8">+M43+N43</f>
        <v>0</v>
      </c>
      <c r="P43" s="258">
        <f t="shared" si="2"/>
        <v>0</v>
      </c>
      <c r="Q43" s="256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  <c r="EK43" s="216"/>
      <c r="EL43" s="216"/>
      <c r="EM43" s="216"/>
      <c r="EN43" s="216"/>
      <c r="EO43" s="216"/>
      <c r="EP43" s="216"/>
      <c r="EQ43" s="216"/>
      <c r="ER43" s="216"/>
      <c r="ES43" s="216"/>
      <c r="ET43" s="216"/>
      <c r="EU43" s="216"/>
      <c r="EV43" s="216"/>
      <c r="EW43" s="216"/>
      <c r="EX43" s="216"/>
    </row>
    <row r="44" spans="1:154" ht="18" x14ac:dyDescent="0.2">
      <c r="A44" s="251"/>
      <c r="B44" s="262" t="s">
        <v>398</v>
      </c>
      <c r="C44" s="262"/>
      <c r="D44" s="262"/>
      <c r="E44" s="262"/>
      <c r="F44" s="262"/>
      <c r="G44" s="266" t="s">
        <v>255</v>
      </c>
      <c r="H44" s="254">
        <f>H45+H46</f>
        <v>0</v>
      </c>
      <c r="I44" s="254">
        <f>I45+I46</f>
        <v>0</v>
      </c>
      <c r="J44" s="255">
        <f t="shared" si="0"/>
        <v>0</v>
      </c>
      <c r="K44" s="256" t="e">
        <f t="shared" si="1"/>
        <v>#DIV/0!</v>
      </c>
      <c r="L44" s="254">
        <f>L45+L46</f>
        <v>0</v>
      </c>
      <c r="M44" s="254">
        <f>M45+M46</f>
        <v>0</v>
      </c>
      <c r="N44" s="254">
        <f>N45+N46</f>
        <v>0</v>
      </c>
      <c r="O44" s="254">
        <f>O45+O46</f>
        <v>0</v>
      </c>
      <c r="P44" s="258">
        <f t="shared" si="2"/>
        <v>0</v>
      </c>
      <c r="Q44" s="256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  <c r="EK44" s="216"/>
      <c r="EL44" s="216"/>
      <c r="EM44" s="216"/>
      <c r="EN44" s="216"/>
      <c r="EO44" s="216"/>
      <c r="EP44" s="216"/>
      <c r="EQ44" s="216"/>
      <c r="ER44" s="216"/>
      <c r="ES44" s="216"/>
      <c r="ET44" s="216"/>
      <c r="EU44" s="216"/>
      <c r="EV44" s="216"/>
      <c r="EW44" s="216"/>
      <c r="EX44" s="216"/>
    </row>
    <row r="45" spans="1:154" ht="18" x14ac:dyDescent="0.2">
      <c r="A45" s="251"/>
      <c r="B45" s="262"/>
      <c r="C45" s="262" t="s">
        <v>394</v>
      </c>
      <c r="D45" s="262"/>
      <c r="E45" s="262"/>
      <c r="F45" s="262"/>
      <c r="G45" s="266" t="s">
        <v>261</v>
      </c>
      <c r="H45" s="254"/>
      <c r="I45" s="254"/>
      <c r="J45" s="255">
        <f t="shared" si="0"/>
        <v>0</v>
      </c>
      <c r="K45" s="256" t="e">
        <f t="shared" si="1"/>
        <v>#DIV/0!</v>
      </c>
      <c r="L45" s="254"/>
      <c r="M45" s="254"/>
      <c r="N45" s="254"/>
      <c r="O45" s="260">
        <f t="shared" si="8"/>
        <v>0</v>
      </c>
      <c r="P45" s="258">
        <f t="shared" si="2"/>
        <v>0</v>
      </c>
      <c r="Q45" s="256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6"/>
      <c r="DD45" s="216"/>
      <c r="DE45" s="216"/>
      <c r="DF45" s="216"/>
      <c r="DG45" s="216"/>
      <c r="DH45" s="216"/>
      <c r="DI45" s="216"/>
      <c r="DJ45" s="216"/>
      <c r="DK45" s="216"/>
      <c r="DL45" s="216"/>
      <c r="DM45" s="216"/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  <c r="EK45" s="216"/>
      <c r="EL45" s="216"/>
      <c r="EM45" s="216"/>
      <c r="EN45" s="216"/>
      <c r="EO45" s="216"/>
      <c r="EP45" s="216"/>
      <c r="EQ45" s="216"/>
      <c r="ER45" s="216"/>
      <c r="ES45" s="216"/>
      <c r="ET45" s="216"/>
      <c r="EU45" s="216"/>
      <c r="EV45" s="216"/>
      <c r="EW45" s="216"/>
      <c r="EX45" s="216"/>
    </row>
    <row r="46" spans="1:154" ht="18" x14ac:dyDescent="0.2">
      <c r="A46" s="251"/>
      <c r="B46" s="262"/>
      <c r="C46" s="262" t="s">
        <v>395</v>
      </c>
      <c r="D46" s="262"/>
      <c r="E46" s="262"/>
      <c r="F46" s="262"/>
      <c r="G46" s="266" t="s">
        <v>262</v>
      </c>
      <c r="H46" s="254"/>
      <c r="I46" s="254"/>
      <c r="J46" s="255">
        <f t="shared" si="0"/>
        <v>0</v>
      </c>
      <c r="K46" s="256" t="e">
        <f t="shared" si="1"/>
        <v>#DIV/0!</v>
      </c>
      <c r="L46" s="254"/>
      <c r="M46" s="254"/>
      <c r="N46" s="254"/>
      <c r="O46" s="260">
        <f t="shared" si="8"/>
        <v>0</v>
      </c>
      <c r="P46" s="258">
        <f t="shared" si="2"/>
        <v>0</v>
      </c>
      <c r="Q46" s="256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6"/>
      <c r="DD46" s="216"/>
      <c r="DE46" s="216"/>
      <c r="DF46" s="216"/>
      <c r="DG46" s="216"/>
      <c r="DH46" s="216"/>
      <c r="DI46" s="216"/>
      <c r="DJ46" s="216"/>
      <c r="DK46" s="216"/>
      <c r="DL46" s="216"/>
      <c r="DM46" s="216"/>
      <c r="DN46" s="216"/>
      <c r="DO46" s="216"/>
      <c r="DP46" s="216"/>
      <c r="DQ46" s="216"/>
      <c r="DR46" s="216"/>
      <c r="DS46" s="216"/>
      <c r="DT46" s="216"/>
      <c r="DU46" s="216"/>
      <c r="DV46" s="216"/>
      <c r="DW46" s="216"/>
      <c r="DX46" s="216"/>
      <c r="DY46" s="216"/>
      <c r="DZ46" s="216"/>
      <c r="EA46" s="216"/>
      <c r="EB46" s="216"/>
      <c r="EC46" s="216"/>
      <c r="ED46" s="216"/>
      <c r="EE46" s="216"/>
      <c r="EF46" s="216"/>
      <c r="EG46" s="216"/>
      <c r="EH46" s="216"/>
      <c r="EI46" s="216"/>
      <c r="EJ46" s="216"/>
      <c r="EK46" s="216"/>
      <c r="EL46" s="216"/>
      <c r="EM46" s="216"/>
      <c r="EN46" s="216"/>
      <c r="EO46" s="216"/>
      <c r="EP46" s="216"/>
      <c r="EQ46" s="216"/>
      <c r="ER46" s="216"/>
      <c r="ES46" s="216"/>
      <c r="ET46" s="216"/>
      <c r="EU46" s="216"/>
      <c r="EV46" s="216"/>
      <c r="EW46" s="216"/>
      <c r="EX46" s="216"/>
    </row>
    <row r="47" spans="1:154" ht="18" x14ac:dyDescent="0.2">
      <c r="A47" s="263"/>
      <c r="B47" s="262" t="s">
        <v>399</v>
      </c>
      <c r="C47" s="262"/>
      <c r="D47" s="262"/>
      <c r="E47" s="262"/>
      <c r="F47" s="262"/>
      <c r="G47" s="266" t="s">
        <v>263</v>
      </c>
      <c r="H47" s="254"/>
      <c r="I47" s="254"/>
      <c r="J47" s="255">
        <f t="shared" si="0"/>
        <v>0</v>
      </c>
      <c r="K47" s="256" t="e">
        <f t="shared" si="1"/>
        <v>#DIV/0!</v>
      </c>
      <c r="L47" s="254"/>
      <c r="M47" s="254"/>
      <c r="N47" s="254"/>
      <c r="O47" s="260">
        <f t="shared" si="8"/>
        <v>0</v>
      </c>
      <c r="P47" s="258">
        <f t="shared" si="2"/>
        <v>0</v>
      </c>
      <c r="Q47" s="256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6"/>
      <c r="DD47" s="216"/>
      <c r="DE47" s="216"/>
      <c r="DF47" s="216"/>
      <c r="DG47" s="216"/>
      <c r="DH47" s="216"/>
      <c r="DI47" s="216"/>
      <c r="DJ47" s="216"/>
      <c r="DK47" s="216"/>
      <c r="DL47" s="216"/>
      <c r="DM47" s="216"/>
      <c r="DN47" s="216"/>
      <c r="DO47" s="216"/>
      <c r="DP47" s="216"/>
      <c r="DQ47" s="216"/>
      <c r="DR47" s="216"/>
      <c r="DS47" s="216"/>
      <c r="DT47" s="216"/>
      <c r="DU47" s="216"/>
      <c r="DV47" s="216"/>
      <c r="DW47" s="216"/>
      <c r="DX47" s="216"/>
      <c r="DY47" s="216"/>
      <c r="DZ47" s="216"/>
      <c r="EA47" s="216"/>
      <c r="EB47" s="216"/>
      <c r="EC47" s="216"/>
      <c r="ED47" s="216"/>
      <c r="EE47" s="216"/>
      <c r="EF47" s="216"/>
      <c r="EG47" s="216"/>
      <c r="EH47" s="216"/>
      <c r="EI47" s="216"/>
      <c r="EJ47" s="216"/>
      <c r="EK47" s="216"/>
      <c r="EL47" s="216"/>
      <c r="EM47" s="216"/>
      <c r="EN47" s="216"/>
      <c r="EO47" s="216"/>
      <c r="EP47" s="216"/>
      <c r="EQ47" s="216"/>
      <c r="ER47" s="216"/>
      <c r="ES47" s="216"/>
      <c r="ET47" s="216"/>
      <c r="EU47" s="216"/>
      <c r="EV47" s="216"/>
      <c r="EW47" s="216"/>
      <c r="EX47" s="216"/>
    </row>
    <row r="48" spans="1:154" ht="36" x14ac:dyDescent="0.2">
      <c r="A48" s="263"/>
      <c r="B48" s="262" t="s">
        <v>417</v>
      </c>
      <c r="C48" s="262"/>
      <c r="D48" s="262"/>
      <c r="E48" s="262"/>
      <c r="F48" s="262"/>
      <c r="G48" s="266" t="s">
        <v>418</v>
      </c>
      <c r="H48" s="254">
        <f>H49+H50+H51</f>
        <v>0</v>
      </c>
      <c r="I48" s="254">
        <f>I49+I50+I51</f>
        <v>0</v>
      </c>
      <c r="J48" s="255">
        <f t="shared" si="0"/>
        <v>0</v>
      </c>
      <c r="K48" s="256" t="e">
        <f t="shared" si="1"/>
        <v>#DIV/0!</v>
      </c>
      <c r="L48" s="254">
        <f>L49+L50+L51</f>
        <v>0</v>
      </c>
      <c r="M48" s="254">
        <f t="shared" ref="M48:O48" si="9">M49+M50+M51</f>
        <v>0</v>
      </c>
      <c r="N48" s="254">
        <f t="shared" si="9"/>
        <v>0</v>
      </c>
      <c r="O48" s="254">
        <f t="shared" si="9"/>
        <v>0</v>
      </c>
      <c r="P48" s="258">
        <f t="shared" si="2"/>
        <v>0</v>
      </c>
      <c r="Q48" s="256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6"/>
      <c r="DD48" s="216"/>
      <c r="DE48" s="216"/>
      <c r="DF48" s="216"/>
      <c r="DG48" s="216"/>
      <c r="DH48" s="216"/>
      <c r="DI48" s="216"/>
      <c r="DJ48" s="216"/>
      <c r="DK48" s="216"/>
      <c r="DL48" s="216"/>
      <c r="DM48" s="216"/>
      <c r="DN48" s="216"/>
      <c r="DO48" s="216"/>
      <c r="DP48" s="216"/>
      <c r="DQ48" s="216"/>
      <c r="DR48" s="216"/>
      <c r="DS48" s="216"/>
      <c r="DT48" s="216"/>
      <c r="DU48" s="216"/>
      <c r="DV48" s="216"/>
      <c r="DW48" s="216"/>
      <c r="DX48" s="216"/>
      <c r="DY48" s="216"/>
      <c r="DZ48" s="216"/>
      <c r="EA48" s="216"/>
      <c r="EB48" s="216"/>
      <c r="EC48" s="216"/>
      <c r="ED48" s="216"/>
      <c r="EE48" s="216"/>
      <c r="EF48" s="216"/>
      <c r="EG48" s="216"/>
      <c r="EH48" s="216"/>
      <c r="EI48" s="216"/>
      <c r="EJ48" s="216"/>
      <c r="EK48" s="216"/>
      <c r="EL48" s="216"/>
      <c r="EM48" s="216"/>
      <c r="EN48" s="216"/>
      <c r="EO48" s="216"/>
      <c r="EP48" s="216"/>
      <c r="EQ48" s="216"/>
      <c r="ER48" s="216"/>
      <c r="ES48" s="216"/>
      <c r="ET48" s="216"/>
      <c r="EU48" s="216"/>
      <c r="EV48" s="216"/>
      <c r="EW48" s="216"/>
      <c r="EX48" s="216"/>
    </row>
    <row r="49" spans="1:154" ht="18" x14ac:dyDescent="0.2">
      <c r="A49" s="263"/>
      <c r="B49" s="262"/>
      <c r="C49" s="262" t="s">
        <v>419</v>
      </c>
      <c r="D49" s="262"/>
      <c r="E49" s="262"/>
      <c r="F49" s="262"/>
      <c r="G49" s="266" t="s">
        <v>422</v>
      </c>
      <c r="H49" s="254"/>
      <c r="I49" s="254"/>
      <c r="J49" s="255">
        <f t="shared" si="0"/>
        <v>0</v>
      </c>
      <c r="K49" s="256" t="e">
        <f t="shared" si="1"/>
        <v>#DIV/0!</v>
      </c>
      <c r="L49" s="254"/>
      <c r="M49" s="254"/>
      <c r="N49" s="254"/>
      <c r="O49" s="260">
        <f t="shared" si="8"/>
        <v>0</v>
      </c>
      <c r="P49" s="258">
        <f t="shared" si="2"/>
        <v>0</v>
      </c>
      <c r="Q49" s="256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6"/>
      <c r="DD49" s="216"/>
      <c r="DE49" s="216"/>
      <c r="DF49" s="216"/>
      <c r="DG49" s="216"/>
      <c r="DH49" s="216"/>
      <c r="DI49" s="216"/>
      <c r="DJ49" s="216"/>
      <c r="DK49" s="216"/>
      <c r="DL49" s="216"/>
      <c r="DM49" s="216"/>
      <c r="DN49" s="216"/>
      <c r="DO49" s="216"/>
      <c r="DP49" s="216"/>
      <c r="DQ49" s="216"/>
      <c r="DR49" s="216"/>
      <c r="DS49" s="216"/>
      <c r="DT49" s="216"/>
      <c r="DU49" s="216"/>
      <c r="DV49" s="216"/>
      <c r="DW49" s="216"/>
      <c r="DX49" s="216"/>
      <c r="DY49" s="216"/>
      <c r="DZ49" s="216"/>
      <c r="EA49" s="216"/>
      <c r="EB49" s="216"/>
      <c r="EC49" s="216"/>
      <c r="ED49" s="216"/>
      <c r="EE49" s="216"/>
      <c r="EF49" s="216"/>
      <c r="EG49" s="216"/>
      <c r="EH49" s="216"/>
      <c r="EI49" s="216"/>
      <c r="EJ49" s="216"/>
      <c r="EK49" s="216"/>
      <c r="EL49" s="216"/>
      <c r="EM49" s="216"/>
      <c r="EN49" s="216"/>
      <c r="EO49" s="216"/>
      <c r="EP49" s="216"/>
      <c r="EQ49" s="216"/>
      <c r="ER49" s="216"/>
      <c r="ES49" s="216"/>
      <c r="ET49" s="216"/>
      <c r="EU49" s="216"/>
      <c r="EV49" s="216"/>
      <c r="EW49" s="216"/>
      <c r="EX49" s="216"/>
    </row>
    <row r="50" spans="1:154" ht="18" x14ac:dyDescent="0.2">
      <c r="A50" s="263"/>
      <c r="B50" s="262"/>
      <c r="C50" s="262" t="s">
        <v>420</v>
      </c>
      <c r="D50" s="262"/>
      <c r="E50" s="262"/>
      <c r="F50" s="262"/>
      <c r="G50" s="266" t="s">
        <v>423</v>
      </c>
      <c r="H50" s="254"/>
      <c r="I50" s="254"/>
      <c r="J50" s="255">
        <f t="shared" si="0"/>
        <v>0</v>
      </c>
      <c r="K50" s="256" t="e">
        <f t="shared" si="1"/>
        <v>#DIV/0!</v>
      </c>
      <c r="L50" s="254"/>
      <c r="M50" s="254"/>
      <c r="N50" s="254"/>
      <c r="O50" s="260">
        <f t="shared" si="8"/>
        <v>0</v>
      </c>
      <c r="P50" s="258">
        <f t="shared" si="2"/>
        <v>0</v>
      </c>
      <c r="Q50" s="256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6"/>
      <c r="DD50" s="216"/>
      <c r="DE50" s="216"/>
      <c r="DF50" s="216"/>
      <c r="DG50" s="216"/>
      <c r="DH50" s="216"/>
      <c r="DI50" s="216"/>
      <c r="DJ50" s="216"/>
      <c r="DK50" s="216"/>
      <c r="DL50" s="216"/>
      <c r="DM50" s="216"/>
      <c r="DN50" s="216"/>
      <c r="DO50" s="216"/>
      <c r="DP50" s="216"/>
      <c r="DQ50" s="216"/>
      <c r="DR50" s="216"/>
      <c r="DS50" s="216"/>
      <c r="DT50" s="216"/>
      <c r="DU50" s="216"/>
      <c r="DV50" s="216"/>
      <c r="DW50" s="216"/>
      <c r="DX50" s="216"/>
      <c r="DY50" s="216"/>
      <c r="DZ50" s="216"/>
      <c r="EA50" s="216"/>
      <c r="EB50" s="216"/>
      <c r="EC50" s="216"/>
      <c r="ED50" s="216"/>
      <c r="EE50" s="216"/>
      <c r="EF50" s="216"/>
      <c r="EG50" s="216"/>
      <c r="EH50" s="216"/>
      <c r="EI50" s="216"/>
      <c r="EJ50" s="216"/>
      <c r="EK50" s="216"/>
      <c r="EL50" s="216"/>
      <c r="EM50" s="216"/>
      <c r="EN50" s="216"/>
      <c r="EO50" s="216"/>
      <c r="EP50" s="216"/>
      <c r="EQ50" s="216"/>
      <c r="ER50" s="216"/>
      <c r="ES50" s="216"/>
      <c r="ET50" s="216"/>
      <c r="EU50" s="216"/>
      <c r="EV50" s="216"/>
      <c r="EW50" s="216"/>
      <c r="EX50" s="216"/>
    </row>
    <row r="51" spans="1:154" ht="18" x14ac:dyDescent="0.2">
      <c r="A51" s="263"/>
      <c r="B51" s="262"/>
      <c r="C51" s="262" t="s">
        <v>421</v>
      </c>
      <c r="D51" s="262"/>
      <c r="E51" s="262"/>
      <c r="F51" s="262"/>
      <c r="G51" s="266" t="s">
        <v>424</v>
      </c>
      <c r="H51" s="254"/>
      <c r="I51" s="254"/>
      <c r="J51" s="255">
        <f t="shared" si="0"/>
        <v>0</v>
      </c>
      <c r="K51" s="256" t="e">
        <f t="shared" si="1"/>
        <v>#DIV/0!</v>
      </c>
      <c r="L51" s="254"/>
      <c r="M51" s="254"/>
      <c r="N51" s="254"/>
      <c r="O51" s="260">
        <f t="shared" si="8"/>
        <v>0</v>
      </c>
      <c r="P51" s="258">
        <f t="shared" si="2"/>
        <v>0</v>
      </c>
      <c r="Q51" s="256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6"/>
      <c r="DD51" s="216"/>
      <c r="DE51" s="216"/>
      <c r="DF51" s="216"/>
      <c r="DG51" s="216"/>
      <c r="DH51" s="216"/>
      <c r="DI51" s="216"/>
      <c r="DJ51" s="216"/>
      <c r="DK51" s="216"/>
      <c r="DL51" s="216"/>
      <c r="DM51" s="216"/>
      <c r="DN51" s="216"/>
      <c r="DO51" s="216"/>
      <c r="DP51" s="216"/>
      <c r="DQ51" s="216"/>
      <c r="DR51" s="216"/>
      <c r="DS51" s="216"/>
      <c r="DT51" s="216"/>
      <c r="DU51" s="216"/>
      <c r="DV51" s="216"/>
      <c r="DW51" s="216"/>
      <c r="DX51" s="216"/>
      <c r="DY51" s="216"/>
      <c r="DZ51" s="216"/>
      <c r="EA51" s="216"/>
      <c r="EB51" s="216"/>
      <c r="EC51" s="216"/>
      <c r="ED51" s="216"/>
      <c r="EE51" s="216"/>
      <c r="EF51" s="216"/>
      <c r="EG51" s="216"/>
      <c r="EH51" s="216"/>
      <c r="EI51" s="216"/>
      <c r="EJ51" s="216"/>
      <c r="EK51" s="216"/>
      <c r="EL51" s="216"/>
      <c r="EM51" s="216"/>
      <c r="EN51" s="216"/>
      <c r="EO51" s="216"/>
      <c r="EP51" s="216"/>
      <c r="EQ51" s="216"/>
      <c r="ER51" s="216"/>
      <c r="ES51" s="216"/>
      <c r="ET51" s="216"/>
      <c r="EU51" s="216"/>
      <c r="EV51" s="216"/>
      <c r="EW51" s="216"/>
      <c r="EX51" s="216"/>
    </row>
    <row r="52" spans="1:154" s="45" customFormat="1" ht="18" x14ac:dyDescent="0.25">
      <c r="A52" s="251">
        <v>4600</v>
      </c>
      <c r="B52" s="252"/>
      <c r="C52" s="252"/>
      <c r="D52" s="252"/>
      <c r="E52" s="252"/>
      <c r="F52" s="252"/>
      <c r="G52" s="264" t="s">
        <v>251</v>
      </c>
      <c r="H52" s="254">
        <f>H53</f>
        <v>0</v>
      </c>
      <c r="I52" s="254">
        <f>I53</f>
        <v>0</v>
      </c>
      <c r="J52" s="255">
        <f t="shared" si="0"/>
        <v>0</v>
      </c>
      <c r="K52" s="256" t="e">
        <f t="shared" si="1"/>
        <v>#DIV/0!</v>
      </c>
      <c r="L52" s="254">
        <f>L53</f>
        <v>0</v>
      </c>
      <c r="M52" s="254">
        <f>M53</f>
        <v>0</v>
      </c>
      <c r="N52" s="254">
        <f>N53</f>
        <v>0</v>
      </c>
      <c r="O52" s="254">
        <f>O53</f>
        <v>0</v>
      </c>
      <c r="P52" s="258">
        <f t="shared" si="2"/>
        <v>0</v>
      </c>
      <c r="Q52" s="256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251"/>
      <c r="B53" s="262" t="s">
        <v>400</v>
      </c>
      <c r="C53" s="252"/>
      <c r="D53" s="252"/>
      <c r="E53" s="252"/>
      <c r="F53" s="252"/>
      <c r="G53" s="266" t="s">
        <v>252</v>
      </c>
      <c r="H53" s="254"/>
      <c r="I53" s="254"/>
      <c r="J53" s="255">
        <f t="shared" si="0"/>
        <v>0</v>
      </c>
      <c r="K53" s="256" t="e">
        <f t="shared" si="1"/>
        <v>#DIV/0!</v>
      </c>
      <c r="L53" s="254"/>
      <c r="M53" s="254"/>
      <c r="N53" s="254"/>
      <c r="O53" s="257">
        <f t="shared" ref="O53" si="10">+M53+N53</f>
        <v>0</v>
      </c>
      <c r="P53" s="258">
        <f t="shared" si="2"/>
        <v>0</v>
      </c>
      <c r="Q53" s="256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251">
        <v>4800</v>
      </c>
      <c r="B54" s="262"/>
      <c r="C54" s="252"/>
      <c r="D54" s="252"/>
      <c r="E54" s="252"/>
      <c r="F54" s="252"/>
      <c r="G54" s="266" t="s">
        <v>257</v>
      </c>
      <c r="H54" s="254">
        <f>H55+H56+H57</f>
        <v>0</v>
      </c>
      <c r="I54" s="254">
        <f>I55+I56+I57</f>
        <v>0</v>
      </c>
      <c r="J54" s="255">
        <f t="shared" si="0"/>
        <v>0</v>
      </c>
      <c r="K54" s="256" t="e">
        <f t="shared" si="1"/>
        <v>#DIV/0!</v>
      </c>
      <c r="L54" s="254">
        <f>L55+L56+L57</f>
        <v>0</v>
      </c>
      <c r="M54" s="254">
        <f>M55+M56+M57</f>
        <v>0</v>
      </c>
      <c r="N54" s="254">
        <f>N55+N56+N57</f>
        <v>0</v>
      </c>
      <c r="O54" s="254">
        <f>O55+O56+O57</f>
        <v>0</v>
      </c>
      <c r="P54" s="258">
        <f t="shared" si="2"/>
        <v>0</v>
      </c>
      <c r="Q54" s="256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3"/>
      <c r="B55" s="259" t="s">
        <v>401</v>
      </c>
      <c r="C55" s="262"/>
      <c r="D55" s="262"/>
      <c r="E55" s="262"/>
      <c r="F55" s="262"/>
      <c r="G55" s="266" t="s">
        <v>254</v>
      </c>
      <c r="H55" s="254">
        <v>0</v>
      </c>
      <c r="I55" s="254">
        <v>0</v>
      </c>
      <c r="J55" s="255">
        <f t="shared" si="0"/>
        <v>0</v>
      </c>
      <c r="K55" s="256" t="e">
        <f t="shared" si="1"/>
        <v>#DIV/0!</v>
      </c>
      <c r="L55" s="254">
        <v>0</v>
      </c>
      <c r="M55" s="254">
        <v>0</v>
      </c>
      <c r="N55" s="254">
        <v>0</v>
      </c>
      <c r="O55" s="260">
        <f t="shared" ref="O55:O59" si="11">+M55+N55</f>
        <v>0</v>
      </c>
      <c r="P55" s="258">
        <f t="shared" si="2"/>
        <v>0</v>
      </c>
      <c r="Q55" s="256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</row>
    <row r="56" spans="1:154" ht="18" x14ac:dyDescent="0.2">
      <c r="A56" s="263"/>
      <c r="B56" s="259" t="s">
        <v>402</v>
      </c>
      <c r="C56" s="262"/>
      <c r="D56" s="262"/>
      <c r="E56" s="262"/>
      <c r="F56" s="262"/>
      <c r="G56" s="266" t="s">
        <v>255</v>
      </c>
      <c r="H56" s="254">
        <v>0</v>
      </c>
      <c r="I56" s="254">
        <v>0</v>
      </c>
      <c r="J56" s="255">
        <f t="shared" si="0"/>
        <v>0</v>
      </c>
      <c r="K56" s="256" t="e">
        <f t="shared" si="1"/>
        <v>#DIV/0!</v>
      </c>
      <c r="L56" s="254">
        <v>0</v>
      </c>
      <c r="M56" s="254">
        <v>0</v>
      </c>
      <c r="N56" s="254">
        <v>0</v>
      </c>
      <c r="O56" s="260">
        <f t="shared" si="11"/>
        <v>0</v>
      </c>
      <c r="P56" s="258">
        <f t="shared" si="2"/>
        <v>0</v>
      </c>
      <c r="Q56" s="256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6"/>
      <c r="DD56" s="216"/>
      <c r="DE56" s="216"/>
      <c r="DF56" s="216"/>
      <c r="DG56" s="216"/>
      <c r="DH56" s="216"/>
      <c r="DI56" s="216"/>
      <c r="DJ56" s="216"/>
      <c r="DK56" s="216"/>
      <c r="DL56" s="216"/>
      <c r="DM56" s="216"/>
      <c r="DN56" s="216"/>
      <c r="DO56" s="216"/>
      <c r="DP56" s="216"/>
      <c r="DQ56" s="216"/>
      <c r="DR56" s="216"/>
      <c r="DS56" s="216"/>
      <c r="DT56" s="216"/>
      <c r="DU56" s="216"/>
      <c r="DV56" s="216"/>
      <c r="DW56" s="216"/>
      <c r="DX56" s="216"/>
      <c r="DY56" s="216"/>
      <c r="DZ56" s="216"/>
      <c r="EA56" s="216"/>
      <c r="EB56" s="216"/>
      <c r="EC56" s="216"/>
      <c r="ED56" s="216"/>
      <c r="EE56" s="216"/>
      <c r="EF56" s="216"/>
      <c r="EG56" s="216"/>
      <c r="EH56" s="216"/>
      <c r="EI56" s="216"/>
      <c r="EJ56" s="216"/>
      <c r="EK56" s="216"/>
      <c r="EL56" s="216"/>
      <c r="EM56" s="216"/>
      <c r="EN56" s="216"/>
      <c r="EO56" s="216"/>
      <c r="EP56" s="216"/>
      <c r="EQ56" s="216"/>
      <c r="ER56" s="216"/>
      <c r="ES56" s="216"/>
      <c r="ET56" s="216"/>
      <c r="EU56" s="216"/>
      <c r="EV56" s="216"/>
      <c r="EW56" s="216"/>
      <c r="EX56" s="216"/>
    </row>
    <row r="57" spans="1:154" ht="18" x14ac:dyDescent="0.2">
      <c r="A57" s="263"/>
      <c r="B57" s="259" t="s">
        <v>403</v>
      </c>
      <c r="C57" s="262"/>
      <c r="D57" s="262"/>
      <c r="E57" s="262"/>
      <c r="F57" s="262"/>
      <c r="G57" s="266" t="s">
        <v>256</v>
      </c>
      <c r="H57" s="254">
        <v>0</v>
      </c>
      <c r="I57" s="254">
        <v>0</v>
      </c>
      <c r="J57" s="255">
        <f t="shared" si="0"/>
        <v>0</v>
      </c>
      <c r="K57" s="256" t="e">
        <f t="shared" si="1"/>
        <v>#DIV/0!</v>
      </c>
      <c r="L57" s="254">
        <v>0</v>
      </c>
      <c r="M57" s="254">
        <v>0</v>
      </c>
      <c r="N57" s="254">
        <v>0</v>
      </c>
      <c r="O57" s="260">
        <f t="shared" si="11"/>
        <v>0</v>
      </c>
      <c r="P57" s="258">
        <f t="shared" si="2"/>
        <v>0</v>
      </c>
      <c r="Q57" s="256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6"/>
      <c r="DD57" s="216"/>
      <c r="DE57" s="216"/>
      <c r="DF57" s="216"/>
      <c r="DG57" s="216"/>
      <c r="DH57" s="216"/>
      <c r="DI57" s="216"/>
      <c r="DJ57" s="216"/>
      <c r="DK57" s="216"/>
      <c r="DL57" s="216"/>
      <c r="DM57" s="216"/>
      <c r="DN57" s="216"/>
      <c r="DO57" s="216"/>
      <c r="DP57" s="216"/>
      <c r="DQ57" s="216"/>
      <c r="DR57" s="216"/>
      <c r="DS57" s="216"/>
      <c r="DT57" s="216"/>
      <c r="DU57" s="216"/>
      <c r="DV57" s="216"/>
      <c r="DW57" s="216"/>
      <c r="DX57" s="216"/>
      <c r="DY57" s="216"/>
      <c r="DZ57" s="216"/>
      <c r="EA57" s="216"/>
      <c r="EB57" s="216"/>
      <c r="EC57" s="216"/>
      <c r="ED57" s="216"/>
      <c r="EE57" s="216"/>
      <c r="EF57" s="216"/>
      <c r="EG57" s="216"/>
      <c r="EH57" s="216"/>
      <c r="EI57" s="216"/>
      <c r="EJ57" s="216"/>
      <c r="EK57" s="216"/>
      <c r="EL57" s="216"/>
      <c r="EM57" s="216"/>
      <c r="EN57" s="216"/>
      <c r="EO57" s="216"/>
      <c r="EP57" s="216"/>
      <c r="EQ57" s="216"/>
      <c r="ER57" s="216"/>
      <c r="ES57" s="216"/>
      <c r="ET57" s="216"/>
      <c r="EU57" s="216"/>
      <c r="EV57" s="216"/>
      <c r="EW57" s="216"/>
      <c r="EX57" s="216"/>
    </row>
    <row r="58" spans="1:154" ht="36" x14ac:dyDescent="0.2">
      <c r="A58" s="251">
        <v>4900</v>
      </c>
      <c r="B58" s="259"/>
      <c r="C58" s="262"/>
      <c r="D58" s="262"/>
      <c r="E58" s="262"/>
      <c r="F58" s="262"/>
      <c r="G58" s="266" t="s">
        <v>258</v>
      </c>
      <c r="H58" s="254">
        <f>H59</f>
        <v>0</v>
      </c>
      <c r="I58" s="254">
        <f>I59</f>
        <v>0</v>
      </c>
      <c r="J58" s="255">
        <f t="shared" si="0"/>
        <v>0</v>
      </c>
      <c r="K58" s="256" t="e">
        <f t="shared" si="1"/>
        <v>#DIV/0!</v>
      </c>
      <c r="L58" s="254">
        <f>L59</f>
        <v>0</v>
      </c>
      <c r="M58" s="254">
        <f>M59</f>
        <v>0</v>
      </c>
      <c r="N58" s="254">
        <f>N59</f>
        <v>0</v>
      </c>
      <c r="O58" s="254">
        <f>O59</f>
        <v>0</v>
      </c>
      <c r="P58" s="258">
        <f t="shared" si="2"/>
        <v>0</v>
      </c>
      <c r="Q58" s="256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6"/>
      <c r="DD58" s="216"/>
      <c r="DE58" s="216"/>
      <c r="DF58" s="216"/>
      <c r="DG58" s="216"/>
      <c r="DH58" s="216"/>
      <c r="DI58" s="216"/>
      <c r="DJ58" s="216"/>
      <c r="DK58" s="216"/>
      <c r="DL58" s="216"/>
      <c r="DM58" s="216"/>
      <c r="DN58" s="216"/>
      <c r="DO58" s="216"/>
      <c r="DP58" s="216"/>
      <c r="DQ58" s="216"/>
      <c r="DR58" s="216"/>
      <c r="DS58" s="216"/>
      <c r="DT58" s="216"/>
      <c r="DU58" s="216"/>
      <c r="DV58" s="216"/>
      <c r="DW58" s="216"/>
      <c r="DX58" s="216"/>
      <c r="DY58" s="216"/>
      <c r="DZ58" s="216"/>
      <c r="EA58" s="216"/>
      <c r="EB58" s="216"/>
      <c r="EC58" s="216"/>
      <c r="ED58" s="216"/>
      <c r="EE58" s="216"/>
      <c r="EF58" s="216"/>
      <c r="EG58" s="216"/>
      <c r="EH58" s="216"/>
      <c r="EI58" s="216"/>
      <c r="EJ58" s="216"/>
      <c r="EK58" s="216"/>
      <c r="EL58" s="216"/>
      <c r="EM58" s="216"/>
      <c r="EN58" s="216"/>
      <c r="EO58" s="216"/>
      <c r="EP58" s="216"/>
      <c r="EQ58" s="216"/>
      <c r="ER58" s="216"/>
      <c r="ES58" s="216"/>
      <c r="ET58" s="216"/>
      <c r="EU58" s="216"/>
      <c r="EV58" s="216"/>
      <c r="EW58" s="216"/>
      <c r="EX58" s="216"/>
    </row>
    <row r="59" spans="1:154" ht="18" x14ac:dyDescent="0.2">
      <c r="A59" s="263"/>
      <c r="B59" s="259" t="s">
        <v>404</v>
      </c>
      <c r="C59" s="262"/>
      <c r="D59" s="262"/>
      <c r="E59" s="262"/>
      <c r="F59" s="262"/>
      <c r="G59" s="266" t="s">
        <v>259</v>
      </c>
      <c r="H59" s="254">
        <v>0</v>
      </c>
      <c r="I59" s="254">
        <v>0</v>
      </c>
      <c r="J59" s="255">
        <f t="shared" si="0"/>
        <v>0</v>
      </c>
      <c r="K59" s="256" t="e">
        <f t="shared" si="1"/>
        <v>#DIV/0!</v>
      </c>
      <c r="L59" s="254">
        <v>0</v>
      </c>
      <c r="M59" s="254">
        <v>0</v>
      </c>
      <c r="N59" s="254">
        <v>0</v>
      </c>
      <c r="O59" s="260">
        <f t="shared" si="11"/>
        <v>0</v>
      </c>
      <c r="P59" s="258">
        <f t="shared" si="2"/>
        <v>0</v>
      </c>
      <c r="Q59" s="256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6"/>
      <c r="DD59" s="216"/>
      <c r="DE59" s="216"/>
      <c r="DF59" s="216"/>
      <c r="DG59" s="216"/>
      <c r="DH59" s="216"/>
      <c r="DI59" s="216"/>
      <c r="DJ59" s="216"/>
      <c r="DK59" s="216"/>
      <c r="DL59" s="216"/>
      <c r="DM59" s="216"/>
      <c r="DN59" s="216"/>
      <c r="DO59" s="216"/>
      <c r="DP59" s="216"/>
      <c r="DQ59" s="216"/>
      <c r="DR59" s="216"/>
      <c r="DS59" s="216"/>
      <c r="DT59" s="216"/>
      <c r="DU59" s="216"/>
      <c r="DV59" s="216"/>
      <c r="DW59" s="216"/>
      <c r="DX59" s="216"/>
      <c r="DY59" s="216"/>
      <c r="DZ59" s="216"/>
      <c r="EA59" s="216"/>
      <c r="EB59" s="216"/>
      <c r="EC59" s="216"/>
      <c r="ED59" s="216"/>
      <c r="EE59" s="216"/>
      <c r="EF59" s="216"/>
      <c r="EG59" s="216"/>
      <c r="EH59" s="216"/>
      <c r="EI59" s="216"/>
      <c r="EJ59" s="216"/>
      <c r="EK59" s="216"/>
      <c r="EL59" s="216"/>
      <c r="EM59" s="216"/>
      <c r="EN59" s="216"/>
      <c r="EO59" s="216"/>
      <c r="EP59" s="216"/>
      <c r="EQ59" s="216"/>
      <c r="ER59" s="216"/>
      <c r="ES59" s="216"/>
      <c r="ET59" s="216"/>
      <c r="EU59" s="216"/>
      <c r="EV59" s="216"/>
      <c r="EW59" s="216"/>
      <c r="EX59" s="216"/>
    </row>
    <row r="60" spans="1:154" ht="18" x14ac:dyDescent="0.2">
      <c r="A60" s="251"/>
      <c r="B60" s="252"/>
      <c r="C60" s="252"/>
      <c r="D60" s="252"/>
      <c r="E60" s="252"/>
      <c r="F60" s="252"/>
      <c r="G60" s="264" t="s">
        <v>57</v>
      </c>
      <c r="H60" s="254">
        <f>H15+H17+H20+H24+H28+H33+H32+H39+H41+H52+H54+H58</f>
        <v>11019000</v>
      </c>
      <c r="I60" s="254">
        <f>I15+I17+I20+I24+I28+I33+I32+I39+I41+I52+I54+I58</f>
        <v>2000723.6700000002</v>
      </c>
      <c r="J60" s="255">
        <f t="shared" si="0"/>
        <v>9018276.3300000001</v>
      </c>
      <c r="K60" s="256">
        <f t="shared" si="1"/>
        <v>18.157034848897361</v>
      </c>
      <c r="L60" s="254">
        <f>L15+L17+L20+L24+L28+L33+L32+L39+L41+L52+L54+L58</f>
        <v>11019000</v>
      </c>
      <c r="M60" s="254">
        <f>M15+M17+M20+M24+M28+M33+M32+M39+M41+M52+M54+M58</f>
        <v>1031393.6</v>
      </c>
      <c r="N60" s="254">
        <f>N15+N17+N20+N24+N28+N33+N32+N39+N41+N52+N54+N58</f>
        <v>969330.07</v>
      </c>
      <c r="O60" s="254">
        <f>O15+O17+O20+O24+O28+O33+O32+O39+O41+O52+O54+O58</f>
        <v>2000723.67</v>
      </c>
      <c r="P60" s="258">
        <f t="shared" si="2"/>
        <v>9018276.3300000001</v>
      </c>
      <c r="Q60" s="256">
        <f t="shared" si="3"/>
        <v>18.16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6"/>
      <c r="DD60" s="216"/>
      <c r="DE60" s="216"/>
      <c r="DF60" s="216"/>
      <c r="DG60" s="216"/>
      <c r="DH60" s="216"/>
      <c r="DI60" s="216"/>
      <c r="DJ60" s="216"/>
      <c r="DK60" s="216"/>
      <c r="DL60" s="216"/>
      <c r="DM60" s="216"/>
      <c r="DN60" s="216"/>
      <c r="DO60" s="216"/>
      <c r="DP60" s="216"/>
      <c r="DQ60" s="216"/>
      <c r="DR60" s="216"/>
      <c r="DS60" s="216"/>
      <c r="DT60" s="216"/>
      <c r="DU60" s="216"/>
      <c r="DV60" s="216"/>
      <c r="DW60" s="216"/>
      <c r="DX60" s="216"/>
      <c r="DY60" s="216"/>
      <c r="DZ60" s="216"/>
      <c r="EA60" s="216"/>
      <c r="EB60" s="216"/>
      <c r="EC60" s="216"/>
      <c r="ED60" s="216"/>
      <c r="EE60" s="216"/>
      <c r="EF60" s="216"/>
      <c r="EG60" s="216"/>
      <c r="EH60" s="216"/>
      <c r="EI60" s="216"/>
      <c r="EJ60" s="216"/>
      <c r="EK60" s="216"/>
      <c r="EL60" s="216"/>
      <c r="EM60" s="216"/>
      <c r="EN60" s="216"/>
      <c r="EO60" s="216"/>
      <c r="EP60" s="216"/>
      <c r="EQ60" s="216"/>
      <c r="ER60" s="216"/>
      <c r="ES60" s="216"/>
      <c r="ET60" s="216"/>
      <c r="EU60" s="216"/>
      <c r="EV60" s="216"/>
      <c r="EW60" s="216"/>
      <c r="EX60" s="216"/>
    </row>
    <row r="61" spans="1:154" ht="36" x14ac:dyDescent="0.2">
      <c r="A61" s="251"/>
      <c r="B61" s="252"/>
      <c r="C61" s="252"/>
      <c r="D61" s="252"/>
      <c r="E61" s="252"/>
      <c r="F61" s="252"/>
      <c r="G61" s="264" t="s">
        <v>265</v>
      </c>
      <c r="H61" s="254">
        <f>+H16+H18+H29+H40</f>
        <v>1000000</v>
      </c>
      <c r="I61" s="254">
        <f>+I16+I18+I29+I40</f>
        <v>395410.25</v>
      </c>
      <c r="J61" s="255">
        <f t="shared" si="0"/>
        <v>604589.75</v>
      </c>
      <c r="K61" s="256">
        <f t="shared" si="1"/>
        <v>39.541025000000005</v>
      </c>
      <c r="L61" s="254">
        <f>+L16+L18+L29+L40</f>
        <v>1000000</v>
      </c>
      <c r="M61" s="254">
        <f>+M16+M18+M29+M40</f>
        <v>350623.22</v>
      </c>
      <c r="N61" s="254">
        <f>+N16+N18+N29+N40</f>
        <v>44787.03</v>
      </c>
      <c r="O61" s="254">
        <f>+O16+O18+O29+O40</f>
        <v>395410.25</v>
      </c>
      <c r="P61" s="258">
        <f t="shared" si="2"/>
        <v>604589.75</v>
      </c>
      <c r="Q61" s="256">
        <f t="shared" si="3"/>
        <v>39.54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6"/>
      <c r="DD61" s="216"/>
      <c r="DE61" s="216"/>
      <c r="DF61" s="216"/>
      <c r="DG61" s="216"/>
      <c r="DH61" s="216"/>
      <c r="DI61" s="216"/>
      <c r="DJ61" s="216"/>
      <c r="DK61" s="216"/>
      <c r="DL61" s="216"/>
      <c r="DM61" s="216"/>
      <c r="DN61" s="216"/>
      <c r="DO61" s="216"/>
      <c r="DP61" s="216"/>
      <c r="DQ61" s="216"/>
      <c r="DR61" s="216"/>
      <c r="DS61" s="216"/>
      <c r="DT61" s="216"/>
      <c r="DU61" s="216"/>
      <c r="DV61" s="216"/>
      <c r="DW61" s="216"/>
      <c r="DX61" s="216"/>
      <c r="DY61" s="216"/>
      <c r="DZ61" s="216"/>
      <c r="EA61" s="216"/>
      <c r="EB61" s="216"/>
      <c r="EC61" s="216"/>
      <c r="ED61" s="216"/>
      <c r="EE61" s="216"/>
      <c r="EF61" s="216"/>
      <c r="EG61" s="216"/>
      <c r="EH61" s="216"/>
      <c r="EI61" s="216"/>
      <c r="EJ61" s="216"/>
      <c r="EK61" s="216"/>
      <c r="EL61" s="216"/>
      <c r="EM61" s="216"/>
      <c r="EN61" s="216"/>
      <c r="EO61" s="216"/>
      <c r="EP61" s="216"/>
      <c r="EQ61" s="216"/>
      <c r="ER61" s="216"/>
      <c r="ES61" s="216"/>
      <c r="ET61" s="216"/>
      <c r="EU61" s="216"/>
      <c r="EV61" s="216"/>
      <c r="EW61" s="216"/>
      <c r="EX61" s="216"/>
    </row>
    <row r="62" spans="1:154" ht="18" x14ac:dyDescent="0.2">
      <c r="A62" s="263"/>
      <c r="B62" s="267"/>
      <c r="C62" s="252"/>
      <c r="D62" s="252"/>
      <c r="E62" s="252"/>
      <c r="F62" s="252"/>
      <c r="G62" s="268" t="s">
        <v>58</v>
      </c>
      <c r="H62" s="254">
        <f>H63</f>
        <v>0</v>
      </c>
      <c r="I62" s="254">
        <f>I63</f>
        <v>0</v>
      </c>
      <c r="J62" s="255">
        <f t="shared" si="0"/>
        <v>0</v>
      </c>
      <c r="K62" s="256" t="e">
        <f t="shared" si="1"/>
        <v>#DIV/0!</v>
      </c>
      <c r="L62" s="254">
        <f>L63</f>
        <v>0</v>
      </c>
      <c r="M62" s="254">
        <f>M63</f>
        <v>0</v>
      </c>
      <c r="N62" s="254">
        <f>N63</f>
        <v>0</v>
      </c>
      <c r="O62" s="254">
        <f>O63</f>
        <v>0</v>
      </c>
      <c r="P62" s="258">
        <f t="shared" si="2"/>
        <v>0</v>
      </c>
      <c r="Q62" s="256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6"/>
      <c r="DD62" s="216"/>
      <c r="DE62" s="216"/>
      <c r="DF62" s="216"/>
      <c r="DG62" s="216"/>
      <c r="DH62" s="216"/>
      <c r="DI62" s="216"/>
      <c r="DJ62" s="216"/>
      <c r="DK62" s="216"/>
      <c r="DL62" s="216"/>
      <c r="DM62" s="216"/>
      <c r="DN62" s="216"/>
      <c r="DO62" s="216"/>
      <c r="DP62" s="216"/>
      <c r="DQ62" s="216"/>
      <c r="DR62" s="216"/>
      <c r="DS62" s="216"/>
      <c r="DT62" s="216"/>
      <c r="DU62" s="216"/>
      <c r="DV62" s="216"/>
      <c r="DW62" s="216"/>
      <c r="DX62" s="216"/>
      <c r="DY62" s="216"/>
      <c r="DZ62" s="216"/>
      <c r="EA62" s="216"/>
      <c r="EB62" s="216"/>
      <c r="EC62" s="216"/>
      <c r="ED62" s="216"/>
      <c r="EE62" s="216"/>
      <c r="EF62" s="216"/>
      <c r="EG62" s="216"/>
      <c r="EH62" s="216"/>
      <c r="EI62" s="216"/>
      <c r="EJ62" s="216"/>
      <c r="EK62" s="216"/>
      <c r="EL62" s="216"/>
      <c r="EM62" s="216"/>
      <c r="EN62" s="216"/>
      <c r="EO62" s="216"/>
      <c r="EP62" s="216"/>
      <c r="EQ62" s="216"/>
      <c r="ER62" s="216"/>
      <c r="ES62" s="216"/>
      <c r="ET62" s="216"/>
      <c r="EU62" s="216"/>
      <c r="EV62" s="216"/>
      <c r="EW62" s="216"/>
      <c r="EX62" s="216"/>
    </row>
    <row r="63" spans="1:154" ht="36" x14ac:dyDescent="0.2">
      <c r="A63" s="251">
        <v>4800</v>
      </c>
      <c r="B63" s="262"/>
      <c r="C63" s="262"/>
      <c r="D63" s="262"/>
      <c r="E63" s="262"/>
      <c r="F63" s="262"/>
      <c r="G63" s="264" t="s">
        <v>59</v>
      </c>
      <c r="H63" s="254">
        <f>H64+H65</f>
        <v>0</v>
      </c>
      <c r="I63" s="254">
        <f>I64+I65</f>
        <v>0</v>
      </c>
      <c r="J63" s="255">
        <f t="shared" si="0"/>
        <v>0</v>
      </c>
      <c r="K63" s="256" t="e">
        <f t="shared" si="1"/>
        <v>#DIV/0!</v>
      </c>
      <c r="L63" s="254">
        <f>L64+L65</f>
        <v>0</v>
      </c>
      <c r="M63" s="254">
        <f>M64+M65</f>
        <v>0</v>
      </c>
      <c r="N63" s="254">
        <f>N64+N65</f>
        <v>0</v>
      </c>
      <c r="O63" s="254">
        <f>O64+O65</f>
        <v>0</v>
      </c>
      <c r="P63" s="258">
        <f t="shared" si="2"/>
        <v>0</v>
      </c>
      <c r="Q63" s="256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6"/>
      <c r="DD63" s="216"/>
      <c r="DE63" s="216"/>
      <c r="DF63" s="216"/>
      <c r="DG63" s="216"/>
      <c r="DH63" s="216"/>
      <c r="DI63" s="216"/>
      <c r="DJ63" s="216"/>
      <c r="DK63" s="216"/>
      <c r="DL63" s="216"/>
      <c r="DM63" s="216"/>
      <c r="DN63" s="216"/>
      <c r="DO63" s="216"/>
      <c r="DP63" s="216"/>
      <c r="DQ63" s="216"/>
      <c r="DR63" s="216"/>
      <c r="DS63" s="216"/>
      <c r="DT63" s="216"/>
      <c r="DU63" s="216"/>
      <c r="DV63" s="216"/>
      <c r="DW63" s="216"/>
      <c r="DX63" s="216"/>
      <c r="DY63" s="216"/>
      <c r="DZ63" s="216"/>
      <c r="EA63" s="216"/>
      <c r="EB63" s="216"/>
      <c r="EC63" s="216"/>
      <c r="ED63" s="216"/>
      <c r="EE63" s="216"/>
      <c r="EF63" s="216"/>
      <c r="EG63" s="216"/>
      <c r="EH63" s="216"/>
      <c r="EI63" s="216"/>
      <c r="EJ63" s="216"/>
      <c r="EK63" s="216"/>
      <c r="EL63" s="216"/>
      <c r="EM63" s="216"/>
      <c r="EN63" s="216"/>
      <c r="EO63" s="216"/>
      <c r="EP63" s="216"/>
      <c r="EQ63" s="216"/>
      <c r="ER63" s="216"/>
      <c r="ES63" s="216"/>
      <c r="ET63" s="216"/>
      <c r="EU63" s="216"/>
      <c r="EV63" s="216"/>
      <c r="EW63" s="216"/>
      <c r="EX63" s="216"/>
    </row>
    <row r="64" spans="1:154" ht="36" x14ac:dyDescent="0.2">
      <c r="A64" s="251"/>
      <c r="B64" s="262" t="s">
        <v>412</v>
      </c>
      <c r="C64" s="262"/>
      <c r="D64" s="262"/>
      <c r="E64" s="262"/>
      <c r="F64" s="262"/>
      <c r="G64" s="266" t="s">
        <v>413</v>
      </c>
      <c r="H64" s="254"/>
      <c r="I64" s="254"/>
      <c r="J64" s="255">
        <f t="shared" si="0"/>
        <v>0</v>
      </c>
      <c r="K64" s="256"/>
      <c r="L64" s="254"/>
      <c r="M64" s="254"/>
      <c r="N64" s="254"/>
      <c r="O64" s="260">
        <f t="shared" ref="O64:O65" si="12">+M64+N64</f>
        <v>0</v>
      </c>
      <c r="P64" s="258"/>
      <c r="Q64" s="256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6"/>
      <c r="DD64" s="216"/>
      <c r="DE64" s="216"/>
      <c r="DF64" s="216"/>
      <c r="DG64" s="216"/>
      <c r="DH64" s="216"/>
      <c r="DI64" s="216"/>
      <c r="DJ64" s="216"/>
      <c r="DK64" s="216"/>
      <c r="DL64" s="216"/>
      <c r="DM64" s="216"/>
      <c r="DN64" s="216"/>
      <c r="DO64" s="216"/>
      <c r="DP64" s="216"/>
      <c r="DQ64" s="216"/>
      <c r="DR64" s="216"/>
      <c r="DS64" s="216"/>
      <c r="DT64" s="216"/>
      <c r="DU64" s="216"/>
      <c r="DV64" s="216"/>
      <c r="DW64" s="216"/>
      <c r="DX64" s="216"/>
      <c r="DY64" s="216"/>
      <c r="DZ64" s="216"/>
      <c r="EA64" s="216"/>
      <c r="EB64" s="216"/>
      <c r="EC64" s="216"/>
      <c r="ED64" s="216"/>
      <c r="EE64" s="216"/>
      <c r="EF64" s="216"/>
      <c r="EG64" s="216"/>
      <c r="EH64" s="216"/>
      <c r="EI64" s="216"/>
      <c r="EJ64" s="216"/>
      <c r="EK64" s="216"/>
      <c r="EL64" s="216"/>
      <c r="EM64" s="216"/>
      <c r="EN64" s="216"/>
      <c r="EO64" s="216"/>
      <c r="EP64" s="216"/>
      <c r="EQ64" s="216"/>
      <c r="ER64" s="216"/>
      <c r="ES64" s="216"/>
      <c r="ET64" s="216"/>
      <c r="EU64" s="216"/>
      <c r="EV64" s="216"/>
      <c r="EW64" s="216"/>
      <c r="EX64" s="216"/>
    </row>
    <row r="65" spans="1:154" ht="18" x14ac:dyDescent="0.2">
      <c r="A65" s="263"/>
      <c r="B65" s="262" t="s">
        <v>406</v>
      </c>
      <c r="C65" s="262"/>
      <c r="D65" s="262"/>
      <c r="E65" s="262"/>
      <c r="F65" s="262"/>
      <c r="G65" s="269" t="s">
        <v>60</v>
      </c>
      <c r="H65" s="254">
        <v>0</v>
      </c>
      <c r="I65" s="254">
        <v>0</v>
      </c>
      <c r="J65" s="255">
        <f t="shared" si="0"/>
        <v>0</v>
      </c>
      <c r="K65" s="256" t="e">
        <f t="shared" si="1"/>
        <v>#DIV/0!</v>
      </c>
      <c r="L65" s="254">
        <v>0</v>
      </c>
      <c r="M65" s="254">
        <v>0</v>
      </c>
      <c r="N65" s="254">
        <v>0</v>
      </c>
      <c r="O65" s="260">
        <f t="shared" si="12"/>
        <v>0</v>
      </c>
      <c r="P65" s="258">
        <f t="shared" si="2"/>
        <v>0</v>
      </c>
      <c r="Q65" s="256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6"/>
      <c r="DD65" s="216"/>
      <c r="DE65" s="216"/>
      <c r="DF65" s="216"/>
      <c r="DG65" s="216"/>
      <c r="DH65" s="216"/>
      <c r="DI65" s="216"/>
      <c r="DJ65" s="216"/>
      <c r="DK65" s="216"/>
      <c r="DL65" s="216"/>
      <c r="DM65" s="216"/>
      <c r="DN65" s="216"/>
      <c r="DO65" s="216"/>
      <c r="DP65" s="216"/>
      <c r="DQ65" s="216"/>
      <c r="DR65" s="216"/>
      <c r="DS65" s="216"/>
      <c r="DT65" s="216"/>
      <c r="DU65" s="216"/>
      <c r="DV65" s="216"/>
      <c r="DW65" s="216"/>
      <c r="DX65" s="216"/>
      <c r="DY65" s="216"/>
      <c r="DZ65" s="216"/>
      <c r="EA65" s="216"/>
      <c r="EB65" s="216"/>
      <c r="EC65" s="216"/>
      <c r="ED65" s="216"/>
      <c r="EE65" s="216"/>
      <c r="EF65" s="216"/>
      <c r="EG65" s="216"/>
      <c r="EH65" s="216"/>
      <c r="EI65" s="216"/>
      <c r="EJ65" s="216"/>
      <c r="EK65" s="216"/>
      <c r="EL65" s="216"/>
      <c r="EM65" s="216"/>
      <c r="EN65" s="216"/>
      <c r="EO65" s="216"/>
      <c r="EP65" s="216"/>
      <c r="EQ65" s="216"/>
      <c r="ER65" s="216"/>
      <c r="ES65" s="216"/>
      <c r="ET65" s="216"/>
      <c r="EU65" s="216"/>
      <c r="EV65" s="216"/>
      <c r="EW65" s="216"/>
      <c r="EX65" s="216"/>
    </row>
    <row r="66" spans="1:154" ht="18.75" thickBot="1" x14ac:dyDescent="0.25">
      <c r="A66" s="270"/>
      <c r="B66" s="271"/>
      <c r="C66" s="271"/>
      <c r="D66" s="271"/>
      <c r="E66" s="271"/>
      <c r="F66" s="271"/>
      <c r="G66" s="272"/>
      <c r="H66" s="273"/>
      <c r="I66" s="274"/>
      <c r="J66" s="275"/>
      <c r="K66" s="276"/>
      <c r="L66" s="277"/>
      <c r="M66" s="277"/>
      <c r="N66" s="275"/>
      <c r="O66" s="278"/>
      <c r="P66" s="279"/>
      <c r="Q66" s="280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6"/>
      <c r="DD66" s="216"/>
      <c r="DE66" s="216"/>
      <c r="DF66" s="216"/>
      <c r="DG66" s="216"/>
      <c r="DH66" s="216"/>
      <c r="DI66" s="216"/>
      <c r="DJ66" s="216"/>
      <c r="DK66" s="216"/>
      <c r="DL66" s="216"/>
      <c r="DM66" s="216"/>
      <c r="DN66" s="216"/>
      <c r="DO66" s="216"/>
      <c r="DP66" s="216"/>
      <c r="DQ66" s="216"/>
      <c r="DR66" s="216"/>
      <c r="DS66" s="216"/>
      <c r="DT66" s="216"/>
      <c r="DU66" s="216"/>
      <c r="DV66" s="216"/>
      <c r="DW66" s="216"/>
      <c r="DX66" s="216"/>
      <c r="DY66" s="216"/>
      <c r="DZ66" s="216"/>
      <c r="EA66" s="216"/>
      <c r="EB66" s="216"/>
      <c r="EC66" s="216"/>
      <c r="ED66" s="216"/>
      <c r="EE66" s="216"/>
      <c r="EF66" s="216"/>
      <c r="EG66" s="216"/>
      <c r="EH66" s="216"/>
      <c r="EI66" s="216"/>
      <c r="EJ66" s="216"/>
      <c r="EK66" s="216"/>
      <c r="EL66" s="216"/>
      <c r="EM66" s="216"/>
      <c r="EN66" s="216"/>
      <c r="EO66" s="216"/>
      <c r="EP66" s="216"/>
      <c r="EQ66" s="216"/>
      <c r="ER66" s="216"/>
      <c r="ES66" s="216"/>
      <c r="ET66" s="216"/>
      <c r="EU66" s="216"/>
      <c r="EV66" s="216"/>
      <c r="EW66" s="216"/>
      <c r="EX66" s="216"/>
    </row>
    <row r="67" spans="1:154" ht="18" x14ac:dyDescent="0.2">
      <c r="A67" s="428" t="s">
        <v>61</v>
      </c>
      <c r="B67" s="429"/>
      <c r="C67" s="429"/>
      <c r="D67" s="429"/>
      <c r="E67" s="429"/>
      <c r="F67" s="429"/>
      <c r="G67" s="281" t="s">
        <v>62</v>
      </c>
      <c r="H67" s="282">
        <f>+H68+H79+H81</f>
        <v>32958100</v>
      </c>
      <c r="I67" s="282">
        <f>+I68+I79+I81</f>
        <v>4926175.47</v>
      </c>
      <c r="J67" s="282">
        <f t="shared" ref="J67" si="13">+J68+J79+J81</f>
        <v>28031924.530000001</v>
      </c>
      <c r="K67" s="283">
        <f t="shared" ref="K67:K108" si="14">ROUND(I67/H67*100,2)</f>
        <v>14.95</v>
      </c>
      <c r="L67" s="282">
        <f>+L68+L79+L81</f>
        <v>32958100</v>
      </c>
      <c r="M67" s="282">
        <f>+M68+M79+M81</f>
        <v>2475580.2600000002</v>
      </c>
      <c r="N67" s="282">
        <f>+N68+N79+N81</f>
        <v>2450595.21</v>
      </c>
      <c r="O67" s="282">
        <f>+O68+O79+O81</f>
        <v>4926175.47</v>
      </c>
      <c r="P67" s="282">
        <f>L67-O67</f>
        <v>28031924.530000001</v>
      </c>
      <c r="Q67" s="283">
        <f>ROUND(O67/L67*100,2)</f>
        <v>14.95</v>
      </c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  <c r="CY67" s="216"/>
      <c r="CZ67" s="216"/>
      <c r="DA67" s="216"/>
      <c r="DB67" s="216"/>
      <c r="DC67" s="216"/>
      <c r="DD67" s="216"/>
      <c r="DE67" s="216"/>
      <c r="DF67" s="216"/>
      <c r="DG67" s="216"/>
      <c r="DH67" s="216"/>
      <c r="DI67" s="216"/>
      <c r="DJ67" s="216"/>
      <c r="DK67" s="216"/>
      <c r="DL67" s="216"/>
      <c r="DM67" s="216"/>
      <c r="DN67" s="216"/>
      <c r="DO67" s="216"/>
      <c r="DP67" s="216"/>
      <c r="DQ67" s="216"/>
      <c r="DR67" s="216"/>
      <c r="DS67" s="216"/>
      <c r="DT67" s="216"/>
      <c r="DU67" s="216"/>
      <c r="DV67" s="216"/>
      <c r="DW67" s="216"/>
      <c r="DX67" s="216"/>
      <c r="DY67" s="216"/>
      <c r="DZ67" s="216"/>
      <c r="EA67" s="216"/>
      <c r="EB67" s="216"/>
      <c r="EC67" s="216"/>
      <c r="ED67" s="216"/>
      <c r="EE67" s="216"/>
      <c r="EF67" s="216"/>
      <c r="EG67" s="216"/>
      <c r="EH67" s="216"/>
      <c r="EI67" s="216"/>
      <c r="EJ67" s="216"/>
      <c r="EK67" s="216"/>
      <c r="EL67" s="216"/>
      <c r="EM67" s="216"/>
      <c r="EN67" s="216"/>
      <c r="EO67" s="216"/>
      <c r="EP67" s="216"/>
      <c r="EQ67" s="216"/>
      <c r="ER67" s="216"/>
      <c r="ES67" s="216"/>
      <c r="ET67" s="216"/>
      <c r="EU67" s="216"/>
      <c r="EV67" s="216"/>
      <c r="EW67" s="216"/>
      <c r="EX67" s="216"/>
    </row>
    <row r="68" spans="1:154" ht="18" x14ac:dyDescent="0.2">
      <c r="A68" s="251"/>
      <c r="B68" s="252"/>
      <c r="C68" s="252"/>
      <c r="D68" s="267" t="s">
        <v>55</v>
      </c>
      <c r="E68" s="252"/>
      <c r="F68" s="252"/>
      <c r="G68" s="264" t="s">
        <v>63</v>
      </c>
      <c r="H68" s="285">
        <f>+H69+H70+H71+H72+H73+H74+H75+H76+H77+H78</f>
        <v>32958100</v>
      </c>
      <c r="I68" s="285">
        <f>+I69+I70+I71+I72+I73+I74+I75+I76+I77+I78</f>
        <v>4980551.43</v>
      </c>
      <c r="J68" s="285">
        <f t="shared" ref="J68" si="15">+J69+J70+J71+J72+J73+J74+J75+J76+J77+J78</f>
        <v>27977548.57</v>
      </c>
      <c r="K68" s="286">
        <f t="shared" si="14"/>
        <v>15.11</v>
      </c>
      <c r="L68" s="285">
        <f>+L69+L70+L71+L72+L73+L74+L75+L76+L77+L78</f>
        <v>32958100</v>
      </c>
      <c r="M68" s="285">
        <f>+M69+M70+M71+M72+M73+M74+M75+M76+M77+M78</f>
        <v>2524720.6</v>
      </c>
      <c r="N68" s="285">
        <f>+N69+N70+N71+N72+N73+N74+N75+N76+N77+N78</f>
        <v>2455830.83</v>
      </c>
      <c r="O68" s="285">
        <f t="shared" ref="O68" si="16">+O69+O70+O71+O72+O73+O74+O75+O76+O77+O78</f>
        <v>4980551.43</v>
      </c>
      <c r="P68" s="285">
        <f t="shared" ref="P68:P131" si="17">L68-O68</f>
        <v>27977548.57</v>
      </c>
      <c r="Q68" s="286">
        <f t="shared" ref="Q68:Q112" si="18">ROUND(O68/L68*100,2)</f>
        <v>15.11</v>
      </c>
      <c r="R68" s="284"/>
      <c r="S68" s="284"/>
      <c r="T68" s="284"/>
      <c r="U68" s="284"/>
      <c r="V68" s="284"/>
      <c r="W68" s="284"/>
      <c r="X68" s="284"/>
      <c r="Y68" s="284"/>
      <c r="Z68" s="284"/>
      <c r="AA68" s="284"/>
      <c r="AB68" s="284"/>
      <c r="AC68" s="284"/>
      <c r="AD68" s="284"/>
      <c r="AE68" s="284"/>
      <c r="AF68" s="284"/>
      <c r="AG68" s="284"/>
      <c r="AH68" s="284"/>
      <c r="AI68" s="284"/>
      <c r="AJ68" s="284"/>
      <c r="AK68" s="284"/>
      <c r="AL68" s="284"/>
      <c r="AM68" s="284"/>
      <c r="AN68" s="284"/>
      <c r="AO68" s="284"/>
      <c r="AP68" s="284"/>
      <c r="AQ68" s="284"/>
      <c r="AR68" s="284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  <c r="CR68" s="216"/>
      <c r="CS68" s="216"/>
      <c r="CT68" s="216"/>
      <c r="CU68" s="216"/>
      <c r="CV68" s="216"/>
      <c r="CW68" s="216"/>
      <c r="CX68" s="216"/>
      <c r="CY68" s="216"/>
      <c r="CZ68" s="216"/>
      <c r="DA68" s="216"/>
      <c r="DB68" s="216"/>
      <c r="DC68" s="216"/>
      <c r="DD68" s="216"/>
      <c r="DE68" s="216"/>
      <c r="DF68" s="216"/>
      <c r="DG68" s="216"/>
      <c r="DH68" s="216"/>
      <c r="DI68" s="216"/>
      <c r="DJ68" s="216"/>
      <c r="DK68" s="216"/>
      <c r="DL68" s="216"/>
      <c r="DM68" s="216"/>
      <c r="DN68" s="216"/>
      <c r="DO68" s="216"/>
      <c r="DP68" s="216"/>
      <c r="DQ68" s="216"/>
      <c r="DR68" s="216"/>
      <c r="DS68" s="216"/>
      <c r="DT68" s="216"/>
      <c r="DU68" s="216"/>
      <c r="DV68" s="216"/>
      <c r="DW68" s="216"/>
      <c r="DX68" s="216"/>
      <c r="DY68" s="216"/>
      <c r="DZ68" s="216"/>
      <c r="EA68" s="216"/>
      <c r="EB68" s="216"/>
      <c r="EC68" s="216"/>
      <c r="ED68" s="216"/>
      <c r="EE68" s="216"/>
      <c r="EF68" s="216"/>
      <c r="EG68" s="216"/>
      <c r="EH68" s="216"/>
      <c r="EI68" s="216"/>
      <c r="EJ68" s="216"/>
      <c r="EK68" s="216"/>
      <c r="EL68" s="216"/>
      <c r="EM68" s="216"/>
      <c r="EN68" s="216"/>
      <c r="EO68" s="216"/>
      <c r="EP68" s="216"/>
      <c r="EQ68" s="216"/>
      <c r="ER68" s="216"/>
      <c r="ES68" s="216"/>
      <c r="ET68" s="216"/>
      <c r="EU68" s="216"/>
      <c r="EV68" s="216"/>
      <c r="EW68" s="216"/>
      <c r="EX68" s="216"/>
    </row>
    <row r="69" spans="1:154" ht="18" x14ac:dyDescent="0.2">
      <c r="A69" s="251"/>
      <c r="B69" s="252"/>
      <c r="C69" s="252"/>
      <c r="D69" s="267" t="s">
        <v>64</v>
      </c>
      <c r="E69" s="252"/>
      <c r="F69" s="252"/>
      <c r="G69" s="264" t="s">
        <v>65</v>
      </c>
      <c r="H69" s="285">
        <f t="shared" ref="H69:J73" si="19">+H84</f>
        <v>4528000</v>
      </c>
      <c r="I69" s="285">
        <f t="shared" si="19"/>
        <v>856020</v>
      </c>
      <c r="J69" s="285">
        <f t="shared" si="19"/>
        <v>3671980</v>
      </c>
      <c r="K69" s="286">
        <f t="shared" si="14"/>
        <v>18.91</v>
      </c>
      <c r="L69" s="285">
        <f t="shared" ref="L69:O73" si="20">+L84</f>
        <v>4528000</v>
      </c>
      <c r="M69" s="285">
        <f t="shared" si="20"/>
        <v>429172</v>
      </c>
      <c r="N69" s="285">
        <f t="shared" si="20"/>
        <v>426848</v>
      </c>
      <c r="O69" s="285">
        <f t="shared" si="20"/>
        <v>856020</v>
      </c>
      <c r="P69" s="285">
        <f t="shared" si="17"/>
        <v>3671980</v>
      </c>
      <c r="Q69" s="286">
        <f t="shared" si="18"/>
        <v>18.91</v>
      </c>
      <c r="R69" s="284"/>
      <c r="S69" s="284"/>
      <c r="T69" s="284"/>
      <c r="U69" s="284"/>
      <c r="V69" s="284"/>
      <c r="W69" s="284"/>
      <c r="X69" s="284"/>
      <c r="Y69" s="284"/>
      <c r="Z69" s="284"/>
      <c r="AA69" s="284"/>
      <c r="AB69" s="284"/>
      <c r="AC69" s="284"/>
      <c r="AD69" s="284"/>
      <c r="AE69" s="284"/>
      <c r="AF69" s="284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  <c r="AQ69" s="284"/>
      <c r="AR69" s="284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16"/>
      <c r="CM69" s="216"/>
      <c r="CN69" s="216"/>
      <c r="CO69" s="216"/>
      <c r="CP69" s="216"/>
      <c r="CQ69" s="216"/>
      <c r="CR69" s="216"/>
      <c r="CS69" s="216"/>
      <c r="CT69" s="216"/>
      <c r="CU69" s="216"/>
      <c r="CV69" s="216"/>
      <c r="CW69" s="216"/>
      <c r="CX69" s="216"/>
      <c r="CY69" s="216"/>
      <c r="CZ69" s="216"/>
      <c r="DA69" s="216"/>
      <c r="DB69" s="216"/>
      <c r="DC69" s="216"/>
      <c r="DD69" s="216"/>
      <c r="DE69" s="216"/>
      <c r="DF69" s="216"/>
      <c r="DG69" s="216"/>
      <c r="DH69" s="216"/>
      <c r="DI69" s="216"/>
      <c r="DJ69" s="216"/>
      <c r="DK69" s="216"/>
      <c r="DL69" s="216"/>
      <c r="DM69" s="216"/>
      <c r="DN69" s="216"/>
      <c r="DO69" s="216"/>
      <c r="DP69" s="216"/>
      <c r="DQ69" s="216"/>
      <c r="DR69" s="216"/>
      <c r="DS69" s="216"/>
      <c r="DT69" s="216"/>
      <c r="DU69" s="216"/>
      <c r="DV69" s="216"/>
      <c r="DW69" s="216"/>
      <c r="DX69" s="216"/>
      <c r="DY69" s="216"/>
      <c r="DZ69" s="216"/>
      <c r="EA69" s="216"/>
      <c r="EB69" s="216"/>
      <c r="EC69" s="216"/>
      <c r="ED69" s="216"/>
      <c r="EE69" s="216"/>
      <c r="EF69" s="216"/>
      <c r="EG69" s="216"/>
      <c r="EH69" s="216"/>
      <c r="EI69" s="216"/>
      <c r="EJ69" s="216"/>
      <c r="EK69" s="216"/>
      <c r="EL69" s="216"/>
      <c r="EM69" s="216"/>
      <c r="EN69" s="216"/>
      <c r="EO69" s="216"/>
      <c r="EP69" s="216"/>
      <c r="EQ69" s="216"/>
      <c r="ER69" s="216"/>
      <c r="ES69" s="216"/>
      <c r="ET69" s="216"/>
      <c r="EU69" s="216"/>
      <c r="EV69" s="216"/>
      <c r="EW69" s="216"/>
      <c r="EX69" s="216"/>
    </row>
    <row r="70" spans="1:154" ht="18" x14ac:dyDescent="0.2">
      <c r="A70" s="251"/>
      <c r="B70" s="252"/>
      <c r="C70" s="252"/>
      <c r="D70" s="267" t="s">
        <v>66</v>
      </c>
      <c r="E70" s="252"/>
      <c r="F70" s="252"/>
      <c r="G70" s="264" t="s">
        <v>67</v>
      </c>
      <c r="H70" s="285">
        <f t="shared" si="19"/>
        <v>451100</v>
      </c>
      <c r="I70" s="285">
        <f t="shared" si="19"/>
        <v>101904.89000000001</v>
      </c>
      <c r="J70" s="285">
        <f t="shared" si="19"/>
        <v>349195.11</v>
      </c>
      <c r="K70" s="286">
        <f t="shared" si="14"/>
        <v>22.59</v>
      </c>
      <c r="L70" s="285">
        <f t="shared" si="20"/>
        <v>451100</v>
      </c>
      <c r="M70" s="285">
        <f t="shared" si="20"/>
        <v>46025.919999999998</v>
      </c>
      <c r="N70" s="285">
        <f t="shared" si="20"/>
        <v>55878.969999999994</v>
      </c>
      <c r="O70" s="285">
        <f t="shared" si="20"/>
        <v>101904.89000000001</v>
      </c>
      <c r="P70" s="285">
        <f t="shared" si="17"/>
        <v>349195.11</v>
      </c>
      <c r="Q70" s="286">
        <f t="shared" si="18"/>
        <v>22.59</v>
      </c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  <c r="BI70" s="216"/>
      <c r="BJ70" s="216"/>
      <c r="BK70" s="216"/>
      <c r="BL70" s="216"/>
      <c r="BM70" s="216"/>
      <c r="BN70" s="216"/>
      <c r="BO70" s="216"/>
      <c r="BP70" s="216"/>
      <c r="BQ70" s="216"/>
      <c r="BR70" s="216"/>
      <c r="BS70" s="216"/>
      <c r="BT70" s="216"/>
      <c r="BU70" s="216"/>
      <c r="BV70" s="216"/>
      <c r="BW70" s="216"/>
      <c r="BX70" s="216"/>
      <c r="BY70" s="216"/>
      <c r="BZ70" s="216"/>
      <c r="CA70" s="216"/>
      <c r="CB70" s="216"/>
      <c r="CC70" s="216"/>
      <c r="CD70" s="216"/>
      <c r="CE70" s="216"/>
      <c r="CF70" s="216"/>
      <c r="CG70" s="216"/>
      <c r="CH70" s="216"/>
      <c r="CI70" s="216"/>
      <c r="CJ70" s="216"/>
      <c r="CK70" s="216"/>
      <c r="CL70" s="216"/>
      <c r="CM70" s="216"/>
      <c r="CN70" s="216"/>
      <c r="CO70" s="216"/>
      <c r="CP70" s="216"/>
      <c r="CQ70" s="216"/>
      <c r="CR70" s="216"/>
      <c r="CS70" s="216"/>
      <c r="CT70" s="216"/>
      <c r="CU70" s="216"/>
      <c r="CV70" s="216"/>
      <c r="CW70" s="216"/>
      <c r="CX70" s="216"/>
      <c r="CY70" s="216"/>
      <c r="CZ70" s="216"/>
      <c r="DA70" s="216"/>
      <c r="DB70" s="216"/>
      <c r="DC70" s="216"/>
      <c r="DD70" s="216"/>
      <c r="DE70" s="216"/>
      <c r="DF70" s="216"/>
      <c r="DG70" s="216"/>
      <c r="DH70" s="216"/>
      <c r="DI70" s="216"/>
      <c r="DJ70" s="216"/>
      <c r="DK70" s="216"/>
      <c r="DL70" s="216"/>
      <c r="DM70" s="216"/>
      <c r="DN70" s="216"/>
      <c r="DO70" s="216"/>
      <c r="DP70" s="216"/>
      <c r="DQ70" s="216"/>
      <c r="DR70" s="216"/>
      <c r="DS70" s="216"/>
      <c r="DT70" s="216"/>
      <c r="DU70" s="216"/>
      <c r="DV70" s="216"/>
      <c r="DW70" s="216"/>
      <c r="DX70" s="216"/>
      <c r="DY70" s="216"/>
      <c r="DZ70" s="216"/>
      <c r="EA70" s="216"/>
      <c r="EB70" s="216"/>
      <c r="EC70" s="216"/>
      <c r="ED70" s="216"/>
      <c r="EE70" s="216"/>
      <c r="EF70" s="216"/>
      <c r="EG70" s="216"/>
      <c r="EH70" s="216"/>
      <c r="EI70" s="216"/>
      <c r="EJ70" s="216"/>
      <c r="EK70" s="216"/>
      <c r="EL70" s="216"/>
      <c r="EM70" s="216"/>
      <c r="EN70" s="216"/>
      <c r="EO70" s="216"/>
      <c r="EP70" s="216"/>
      <c r="EQ70" s="216"/>
      <c r="ER70" s="216"/>
      <c r="ES70" s="216"/>
      <c r="ET70" s="216"/>
      <c r="EU70" s="216"/>
      <c r="EV70" s="216"/>
      <c r="EW70" s="216"/>
      <c r="EX70" s="216"/>
    </row>
    <row r="71" spans="1:154" ht="18" x14ac:dyDescent="0.2">
      <c r="A71" s="251"/>
      <c r="B71" s="252"/>
      <c r="C71" s="252"/>
      <c r="D71" s="267" t="s">
        <v>68</v>
      </c>
      <c r="E71" s="252"/>
      <c r="F71" s="252"/>
      <c r="G71" s="264" t="s">
        <v>69</v>
      </c>
      <c r="H71" s="285">
        <f t="shared" si="19"/>
        <v>0</v>
      </c>
      <c r="I71" s="285">
        <f t="shared" si="19"/>
        <v>0</v>
      </c>
      <c r="J71" s="285">
        <f t="shared" si="19"/>
        <v>0</v>
      </c>
      <c r="K71" s="286" t="e">
        <f t="shared" si="14"/>
        <v>#DIV/0!</v>
      </c>
      <c r="L71" s="285">
        <f t="shared" si="20"/>
        <v>0</v>
      </c>
      <c r="M71" s="285">
        <f t="shared" si="20"/>
        <v>0</v>
      </c>
      <c r="N71" s="285">
        <f t="shared" si="20"/>
        <v>0</v>
      </c>
      <c r="O71" s="285">
        <f t="shared" si="20"/>
        <v>0</v>
      </c>
      <c r="P71" s="285">
        <f t="shared" si="17"/>
        <v>0</v>
      </c>
      <c r="Q71" s="286" t="e">
        <f t="shared" si="18"/>
        <v>#DIV/0!</v>
      </c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6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  <c r="CR71" s="216"/>
      <c r="CS71" s="216"/>
      <c r="CT71" s="216"/>
      <c r="CU71" s="216"/>
      <c r="CV71" s="216"/>
      <c r="CW71" s="216"/>
      <c r="CX71" s="216"/>
      <c r="CY71" s="216"/>
      <c r="CZ71" s="216"/>
      <c r="DA71" s="216"/>
      <c r="DB71" s="216"/>
      <c r="DC71" s="216"/>
      <c r="DD71" s="216"/>
      <c r="DE71" s="216"/>
      <c r="DF71" s="216"/>
      <c r="DG71" s="216"/>
      <c r="DH71" s="216"/>
      <c r="DI71" s="216"/>
      <c r="DJ71" s="216"/>
      <c r="DK71" s="216"/>
      <c r="DL71" s="216"/>
      <c r="DM71" s="216"/>
      <c r="DN71" s="216"/>
      <c r="DO71" s="216"/>
      <c r="DP71" s="216"/>
      <c r="DQ71" s="216"/>
      <c r="DR71" s="216"/>
      <c r="DS71" s="216"/>
      <c r="DT71" s="216"/>
      <c r="DU71" s="216"/>
      <c r="DV71" s="216"/>
      <c r="DW71" s="216"/>
      <c r="DX71" s="216"/>
      <c r="DY71" s="216"/>
      <c r="DZ71" s="216"/>
      <c r="EA71" s="216"/>
      <c r="EB71" s="216"/>
      <c r="EC71" s="216"/>
      <c r="ED71" s="216"/>
      <c r="EE71" s="216"/>
      <c r="EF71" s="216"/>
      <c r="EG71" s="216"/>
      <c r="EH71" s="216"/>
      <c r="EI71" s="216"/>
      <c r="EJ71" s="216"/>
      <c r="EK71" s="216"/>
      <c r="EL71" s="216"/>
      <c r="EM71" s="216"/>
      <c r="EN71" s="216"/>
      <c r="EO71" s="216"/>
      <c r="EP71" s="216"/>
      <c r="EQ71" s="216"/>
      <c r="ER71" s="216"/>
      <c r="ES71" s="216"/>
      <c r="ET71" s="216"/>
      <c r="EU71" s="216"/>
      <c r="EV71" s="216"/>
      <c r="EW71" s="216"/>
      <c r="EX71" s="216"/>
    </row>
    <row r="72" spans="1:154" ht="18" x14ac:dyDescent="0.2">
      <c r="A72" s="251"/>
      <c r="B72" s="252"/>
      <c r="C72" s="252"/>
      <c r="D72" s="267" t="s">
        <v>70</v>
      </c>
      <c r="E72" s="252"/>
      <c r="F72" s="252"/>
      <c r="G72" s="264" t="s">
        <v>71</v>
      </c>
      <c r="H72" s="285">
        <f t="shared" si="19"/>
        <v>0</v>
      </c>
      <c r="I72" s="285">
        <f t="shared" si="19"/>
        <v>0</v>
      </c>
      <c r="J72" s="285">
        <f t="shared" si="19"/>
        <v>0</v>
      </c>
      <c r="K72" s="286" t="e">
        <f t="shared" si="14"/>
        <v>#DIV/0!</v>
      </c>
      <c r="L72" s="285">
        <f t="shared" si="20"/>
        <v>0</v>
      </c>
      <c r="M72" s="285">
        <f t="shared" si="20"/>
        <v>0</v>
      </c>
      <c r="N72" s="285">
        <f t="shared" si="20"/>
        <v>0</v>
      </c>
      <c r="O72" s="285">
        <f t="shared" si="20"/>
        <v>0</v>
      </c>
      <c r="P72" s="285">
        <f t="shared" si="17"/>
        <v>0</v>
      </c>
      <c r="Q72" s="286" t="e">
        <f t="shared" si="18"/>
        <v>#DIV/0!</v>
      </c>
      <c r="R72" s="284"/>
      <c r="S72" s="284"/>
      <c r="T72" s="284"/>
      <c r="U72" s="284"/>
      <c r="V72" s="284"/>
      <c r="W72" s="284"/>
      <c r="X72" s="284"/>
      <c r="Y72" s="284"/>
      <c r="Z72" s="284"/>
      <c r="AA72" s="284"/>
      <c r="AB72" s="284"/>
      <c r="AC72" s="284"/>
      <c r="AD72" s="284"/>
      <c r="AE72" s="284"/>
      <c r="AF72" s="284"/>
      <c r="AG72" s="284"/>
      <c r="AH72" s="284"/>
      <c r="AI72" s="284"/>
      <c r="AJ72" s="284"/>
      <c r="AK72" s="284"/>
      <c r="AL72" s="284"/>
      <c r="AM72" s="284"/>
      <c r="AN72" s="284"/>
      <c r="AO72" s="284"/>
      <c r="AP72" s="284"/>
      <c r="AQ72" s="284"/>
      <c r="AR72" s="284"/>
      <c r="AS72" s="216"/>
      <c r="AT72" s="216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  <c r="CR72" s="216"/>
      <c r="CS72" s="216"/>
      <c r="CT72" s="216"/>
      <c r="CU72" s="216"/>
      <c r="CV72" s="216"/>
      <c r="CW72" s="216"/>
      <c r="CX72" s="216"/>
      <c r="CY72" s="216"/>
      <c r="CZ72" s="216"/>
      <c r="DA72" s="216"/>
      <c r="DB72" s="216"/>
      <c r="DC72" s="216"/>
      <c r="DD72" s="216"/>
      <c r="DE72" s="216"/>
      <c r="DF72" s="216"/>
      <c r="DG72" s="216"/>
      <c r="DH72" s="216"/>
      <c r="DI72" s="216"/>
      <c r="DJ72" s="216"/>
      <c r="DK72" s="216"/>
      <c r="DL72" s="216"/>
      <c r="DM72" s="216"/>
      <c r="DN72" s="216"/>
      <c r="DO72" s="216"/>
      <c r="DP72" s="216"/>
      <c r="DQ72" s="216"/>
      <c r="DR72" s="216"/>
      <c r="DS72" s="216"/>
      <c r="DT72" s="216"/>
      <c r="DU72" s="216"/>
      <c r="DV72" s="216"/>
      <c r="DW72" s="216"/>
      <c r="DX72" s="216"/>
      <c r="DY72" s="216"/>
      <c r="DZ72" s="216"/>
      <c r="EA72" s="216"/>
      <c r="EB72" s="216"/>
      <c r="EC72" s="216"/>
      <c r="ED72" s="216"/>
      <c r="EE72" s="216"/>
      <c r="EF72" s="216"/>
      <c r="EG72" s="216"/>
      <c r="EH72" s="216"/>
      <c r="EI72" s="216"/>
      <c r="EJ72" s="216"/>
      <c r="EK72" s="216"/>
      <c r="EL72" s="216"/>
      <c r="EM72" s="216"/>
      <c r="EN72" s="216"/>
      <c r="EO72" s="216"/>
      <c r="EP72" s="216"/>
      <c r="EQ72" s="216"/>
      <c r="ER72" s="216"/>
      <c r="ES72" s="216"/>
      <c r="ET72" s="216"/>
      <c r="EU72" s="216"/>
      <c r="EV72" s="216"/>
      <c r="EW72" s="216"/>
      <c r="EX72" s="216"/>
    </row>
    <row r="73" spans="1:154" ht="36" x14ac:dyDescent="0.2">
      <c r="A73" s="251"/>
      <c r="B73" s="252"/>
      <c r="C73" s="252"/>
      <c r="D73" s="267" t="s">
        <v>72</v>
      </c>
      <c r="E73" s="252"/>
      <c r="F73" s="252"/>
      <c r="G73" s="264" t="s">
        <v>73</v>
      </c>
      <c r="H73" s="285">
        <f t="shared" si="19"/>
        <v>2980000</v>
      </c>
      <c r="I73" s="285">
        <f t="shared" si="19"/>
        <v>538885</v>
      </c>
      <c r="J73" s="285">
        <f t="shared" si="19"/>
        <v>2441115</v>
      </c>
      <c r="K73" s="286">
        <f t="shared" si="14"/>
        <v>18.079999999999998</v>
      </c>
      <c r="L73" s="285">
        <f t="shared" si="20"/>
        <v>2980000</v>
      </c>
      <c r="M73" s="285">
        <f t="shared" si="20"/>
        <v>257487</v>
      </c>
      <c r="N73" s="285">
        <f t="shared" si="20"/>
        <v>281398</v>
      </c>
      <c r="O73" s="285">
        <f t="shared" si="20"/>
        <v>538885</v>
      </c>
      <c r="P73" s="285">
        <f t="shared" si="17"/>
        <v>2441115</v>
      </c>
      <c r="Q73" s="286">
        <f t="shared" si="18"/>
        <v>18.079999999999998</v>
      </c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4"/>
      <c r="AI73" s="284"/>
      <c r="AJ73" s="284"/>
      <c r="AK73" s="284"/>
      <c r="AL73" s="284"/>
      <c r="AM73" s="284"/>
      <c r="AN73" s="284"/>
      <c r="AO73" s="284"/>
      <c r="AP73" s="284"/>
      <c r="AQ73" s="284"/>
      <c r="AR73" s="284"/>
      <c r="AS73" s="216"/>
      <c r="AT73" s="216"/>
      <c r="AU73" s="216"/>
      <c r="AV73" s="216"/>
      <c r="AW73" s="216"/>
      <c r="AX73" s="216"/>
      <c r="AY73" s="216"/>
      <c r="AZ73" s="216"/>
      <c r="BA73" s="216"/>
      <c r="BB73" s="216"/>
      <c r="BC73" s="216"/>
      <c r="BD73" s="216"/>
      <c r="BE73" s="216"/>
      <c r="BF73" s="216"/>
      <c r="BG73" s="216"/>
      <c r="BH73" s="216"/>
      <c r="BI73" s="216"/>
      <c r="BJ73" s="216"/>
      <c r="BK73" s="216"/>
      <c r="BL73" s="216"/>
      <c r="BM73" s="216"/>
      <c r="BN73" s="216"/>
      <c r="BO73" s="216"/>
      <c r="BP73" s="216"/>
      <c r="BQ73" s="216"/>
      <c r="BR73" s="216"/>
      <c r="BS73" s="216"/>
      <c r="BT73" s="216"/>
      <c r="BU73" s="216"/>
      <c r="BV73" s="216"/>
      <c r="BW73" s="216"/>
      <c r="BX73" s="216"/>
      <c r="BY73" s="216"/>
      <c r="BZ73" s="216"/>
      <c r="CA73" s="216"/>
      <c r="CB73" s="216"/>
      <c r="CC73" s="216"/>
      <c r="CD73" s="216"/>
      <c r="CE73" s="216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  <c r="CR73" s="216"/>
      <c r="CS73" s="216"/>
      <c r="CT73" s="216"/>
      <c r="CU73" s="216"/>
      <c r="CV73" s="216"/>
      <c r="CW73" s="216"/>
      <c r="CX73" s="216"/>
      <c r="CY73" s="216"/>
      <c r="CZ73" s="216"/>
      <c r="DA73" s="216"/>
      <c r="DB73" s="216"/>
      <c r="DC73" s="216"/>
      <c r="DD73" s="216"/>
      <c r="DE73" s="216"/>
      <c r="DF73" s="216"/>
      <c r="DG73" s="216"/>
      <c r="DH73" s="216"/>
      <c r="DI73" s="216"/>
      <c r="DJ73" s="216"/>
      <c r="DK73" s="216"/>
      <c r="DL73" s="216"/>
      <c r="DM73" s="216"/>
      <c r="DN73" s="216"/>
      <c r="DO73" s="216"/>
      <c r="DP73" s="216"/>
      <c r="DQ73" s="216"/>
      <c r="DR73" s="216"/>
      <c r="DS73" s="216"/>
      <c r="DT73" s="216"/>
      <c r="DU73" s="216"/>
      <c r="DV73" s="216"/>
      <c r="DW73" s="216"/>
      <c r="DX73" s="216"/>
      <c r="DY73" s="216"/>
      <c r="DZ73" s="216"/>
      <c r="EA73" s="216"/>
      <c r="EB73" s="216"/>
      <c r="EC73" s="216"/>
      <c r="ED73" s="216"/>
      <c r="EE73" s="216"/>
      <c r="EF73" s="216"/>
      <c r="EG73" s="216"/>
      <c r="EH73" s="216"/>
      <c r="EI73" s="216"/>
      <c r="EJ73" s="216"/>
      <c r="EK73" s="216"/>
      <c r="EL73" s="216"/>
      <c r="EM73" s="216"/>
      <c r="EN73" s="216"/>
      <c r="EO73" s="216"/>
      <c r="EP73" s="216"/>
      <c r="EQ73" s="216"/>
      <c r="ER73" s="216"/>
      <c r="ES73" s="216"/>
      <c r="ET73" s="216"/>
      <c r="EU73" s="216"/>
      <c r="EV73" s="216"/>
      <c r="EW73" s="216"/>
      <c r="EX73" s="216"/>
    </row>
    <row r="74" spans="1:154" ht="18" x14ac:dyDescent="0.2">
      <c r="A74" s="251"/>
      <c r="B74" s="252"/>
      <c r="C74" s="252"/>
      <c r="D74" s="267" t="s">
        <v>74</v>
      </c>
      <c r="E74" s="252"/>
      <c r="F74" s="252"/>
      <c r="G74" s="264" t="s">
        <v>75</v>
      </c>
      <c r="H74" s="285">
        <f t="shared" ref="H74:J76" si="21">+H95</f>
        <v>0</v>
      </c>
      <c r="I74" s="285">
        <f t="shared" si="21"/>
        <v>0</v>
      </c>
      <c r="J74" s="285">
        <f t="shared" si="21"/>
        <v>0</v>
      </c>
      <c r="K74" s="286" t="e">
        <f t="shared" si="14"/>
        <v>#DIV/0!</v>
      </c>
      <c r="L74" s="285">
        <f t="shared" ref="L74:O76" si="22">+L95</f>
        <v>0</v>
      </c>
      <c r="M74" s="285">
        <f t="shared" si="22"/>
        <v>0</v>
      </c>
      <c r="N74" s="285">
        <f t="shared" si="22"/>
        <v>0</v>
      </c>
      <c r="O74" s="285">
        <f t="shared" si="22"/>
        <v>0</v>
      </c>
      <c r="P74" s="285">
        <f t="shared" si="17"/>
        <v>0</v>
      </c>
      <c r="Q74" s="286" t="e">
        <f t="shared" si="18"/>
        <v>#DIV/0!</v>
      </c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  <c r="DD74" s="216"/>
      <c r="DE74" s="216"/>
      <c r="DF74" s="216"/>
      <c r="DG74" s="216"/>
      <c r="DH74" s="216"/>
      <c r="DI74" s="216"/>
      <c r="DJ74" s="216"/>
      <c r="DK74" s="216"/>
      <c r="DL74" s="216"/>
      <c r="DM74" s="216"/>
      <c r="DN74" s="216"/>
      <c r="DO74" s="216"/>
      <c r="DP74" s="216"/>
      <c r="DQ74" s="216"/>
      <c r="DR74" s="216"/>
      <c r="DS74" s="216"/>
      <c r="DT74" s="216"/>
      <c r="DU74" s="216"/>
      <c r="DV74" s="216"/>
      <c r="DW74" s="216"/>
      <c r="DX74" s="216"/>
      <c r="DY74" s="216"/>
      <c r="DZ74" s="216"/>
      <c r="EA74" s="216"/>
      <c r="EB74" s="216"/>
      <c r="EC74" s="216"/>
      <c r="ED74" s="216"/>
      <c r="EE74" s="216"/>
      <c r="EF74" s="216"/>
      <c r="EG74" s="216"/>
      <c r="EH74" s="216"/>
      <c r="EI74" s="216"/>
      <c r="EJ74" s="216"/>
      <c r="EK74" s="216"/>
      <c r="EL74" s="216"/>
      <c r="EM74" s="216"/>
      <c r="EN74" s="216"/>
      <c r="EO74" s="216"/>
      <c r="EP74" s="216"/>
      <c r="EQ74" s="216"/>
      <c r="ER74" s="216"/>
      <c r="ES74" s="216"/>
      <c r="ET74" s="216"/>
      <c r="EU74" s="216"/>
      <c r="EV74" s="216"/>
      <c r="EW74" s="216"/>
      <c r="EX74" s="216"/>
    </row>
    <row r="75" spans="1:154" ht="36" x14ac:dyDescent="0.2">
      <c r="A75" s="251"/>
      <c r="B75" s="252"/>
      <c r="C75" s="252"/>
      <c r="D75" s="267" t="s">
        <v>76</v>
      </c>
      <c r="E75" s="252"/>
      <c r="F75" s="252"/>
      <c r="G75" s="264" t="s">
        <v>77</v>
      </c>
      <c r="H75" s="285">
        <f t="shared" si="21"/>
        <v>3894000</v>
      </c>
      <c r="I75" s="285">
        <f t="shared" si="21"/>
        <v>0</v>
      </c>
      <c r="J75" s="285">
        <f t="shared" si="21"/>
        <v>3894000</v>
      </c>
      <c r="K75" s="286">
        <f t="shared" si="14"/>
        <v>0</v>
      </c>
      <c r="L75" s="285">
        <f t="shared" si="22"/>
        <v>3894000</v>
      </c>
      <c r="M75" s="285">
        <f t="shared" si="22"/>
        <v>0</v>
      </c>
      <c r="N75" s="285">
        <f t="shared" si="22"/>
        <v>0</v>
      </c>
      <c r="O75" s="285">
        <f t="shared" si="22"/>
        <v>0</v>
      </c>
      <c r="P75" s="285">
        <f t="shared" si="17"/>
        <v>3894000</v>
      </c>
      <c r="Q75" s="286">
        <f t="shared" si="18"/>
        <v>0</v>
      </c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4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  <c r="DD75" s="216"/>
      <c r="DE75" s="216"/>
      <c r="DF75" s="216"/>
      <c r="DG75" s="216"/>
      <c r="DH75" s="216"/>
      <c r="DI75" s="216"/>
      <c r="DJ75" s="216"/>
      <c r="DK75" s="216"/>
      <c r="DL75" s="216"/>
      <c r="DM75" s="216"/>
      <c r="DN75" s="216"/>
      <c r="DO75" s="216"/>
      <c r="DP75" s="216"/>
      <c r="DQ75" s="216"/>
      <c r="DR75" s="216"/>
      <c r="DS75" s="216"/>
      <c r="DT75" s="216"/>
      <c r="DU75" s="216"/>
      <c r="DV75" s="216"/>
      <c r="DW75" s="216"/>
      <c r="DX75" s="216"/>
      <c r="DY75" s="216"/>
      <c r="DZ75" s="216"/>
      <c r="EA75" s="216"/>
      <c r="EB75" s="216"/>
      <c r="EC75" s="216"/>
      <c r="ED75" s="216"/>
      <c r="EE75" s="216"/>
      <c r="EF75" s="216"/>
      <c r="EG75" s="216"/>
      <c r="EH75" s="216"/>
      <c r="EI75" s="216"/>
      <c r="EJ75" s="216"/>
      <c r="EK75" s="216"/>
      <c r="EL75" s="216"/>
      <c r="EM75" s="216"/>
      <c r="EN75" s="216"/>
      <c r="EO75" s="216"/>
      <c r="EP75" s="216"/>
      <c r="EQ75" s="216"/>
      <c r="ER75" s="216"/>
      <c r="ES75" s="216"/>
      <c r="ET75" s="216"/>
      <c r="EU75" s="216"/>
      <c r="EV75" s="216"/>
      <c r="EW75" s="216"/>
      <c r="EX75" s="216"/>
    </row>
    <row r="76" spans="1:154" ht="18" x14ac:dyDescent="0.2">
      <c r="A76" s="251"/>
      <c r="B76" s="252"/>
      <c r="C76" s="252"/>
      <c r="D76" s="267" t="s">
        <v>78</v>
      </c>
      <c r="E76" s="252"/>
      <c r="F76" s="252"/>
      <c r="G76" s="264" t="s">
        <v>79</v>
      </c>
      <c r="H76" s="285">
        <f t="shared" si="21"/>
        <v>21105000</v>
      </c>
      <c r="I76" s="285">
        <f t="shared" si="21"/>
        <v>3483741.54</v>
      </c>
      <c r="J76" s="285">
        <f t="shared" si="21"/>
        <v>17621258.460000001</v>
      </c>
      <c r="K76" s="286">
        <f t="shared" si="14"/>
        <v>16.510000000000002</v>
      </c>
      <c r="L76" s="285">
        <f t="shared" si="22"/>
        <v>21105000</v>
      </c>
      <c r="M76" s="285">
        <f t="shared" si="22"/>
        <v>1792035.6800000002</v>
      </c>
      <c r="N76" s="285">
        <f t="shared" si="22"/>
        <v>1691705.8599999999</v>
      </c>
      <c r="O76" s="285">
        <f t="shared" si="22"/>
        <v>3483741.54</v>
      </c>
      <c r="P76" s="285">
        <f t="shared" si="17"/>
        <v>17621258.460000001</v>
      </c>
      <c r="Q76" s="286">
        <f t="shared" si="18"/>
        <v>16.510000000000002</v>
      </c>
      <c r="R76" s="284"/>
      <c r="S76" s="284"/>
      <c r="T76" s="284"/>
      <c r="U76" s="284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F76" s="284"/>
      <c r="AG76" s="284"/>
      <c r="AH76" s="284"/>
      <c r="AI76" s="284"/>
      <c r="AJ76" s="284"/>
      <c r="AK76" s="284"/>
      <c r="AL76" s="284"/>
      <c r="AM76" s="284"/>
      <c r="AN76" s="284"/>
      <c r="AO76" s="284"/>
      <c r="AP76" s="284"/>
      <c r="AQ76" s="284"/>
      <c r="AR76" s="284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  <c r="DE76" s="216"/>
      <c r="DF76" s="216"/>
      <c r="DG76" s="216"/>
      <c r="DH76" s="216"/>
      <c r="DI76" s="216"/>
      <c r="DJ76" s="216"/>
      <c r="DK76" s="216"/>
      <c r="DL76" s="216"/>
      <c r="DM76" s="216"/>
      <c r="DN76" s="216"/>
      <c r="DO76" s="216"/>
      <c r="DP76" s="216"/>
      <c r="DQ76" s="216"/>
      <c r="DR76" s="216"/>
      <c r="DS76" s="216"/>
      <c r="DT76" s="216"/>
      <c r="DU76" s="216"/>
      <c r="DV76" s="216"/>
      <c r="DW76" s="216"/>
      <c r="DX76" s="216"/>
      <c r="DY76" s="216"/>
      <c r="DZ76" s="216"/>
      <c r="EA76" s="216"/>
      <c r="EB76" s="216"/>
      <c r="EC76" s="216"/>
      <c r="ED76" s="216"/>
      <c r="EE76" s="216"/>
      <c r="EF76" s="216"/>
      <c r="EG76" s="216"/>
      <c r="EH76" s="216"/>
      <c r="EI76" s="216"/>
      <c r="EJ76" s="216"/>
      <c r="EK76" s="216"/>
      <c r="EL76" s="216"/>
      <c r="EM76" s="216"/>
      <c r="EN76" s="216"/>
      <c r="EO76" s="216"/>
      <c r="EP76" s="216"/>
      <c r="EQ76" s="216"/>
      <c r="ER76" s="216"/>
      <c r="ES76" s="216"/>
      <c r="ET76" s="216"/>
      <c r="EU76" s="216"/>
      <c r="EV76" s="216"/>
      <c r="EW76" s="216"/>
      <c r="EX76" s="216"/>
    </row>
    <row r="77" spans="1:154" ht="18" x14ac:dyDescent="0.2">
      <c r="A77" s="251"/>
      <c r="B77" s="252"/>
      <c r="C77" s="252"/>
      <c r="D77" s="267" t="s">
        <v>80</v>
      </c>
      <c r="E77" s="252"/>
      <c r="F77" s="252"/>
      <c r="G77" s="264" t="s">
        <v>81</v>
      </c>
      <c r="H77" s="285">
        <f t="shared" ref="H77:I77" si="23">+H102</f>
        <v>0</v>
      </c>
      <c r="I77" s="285">
        <f t="shared" si="23"/>
        <v>0</v>
      </c>
      <c r="J77" s="285">
        <f>+J102</f>
        <v>0</v>
      </c>
      <c r="K77" s="286" t="e">
        <f t="shared" si="14"/>
        <v>#DIV/0!</v>
      </c>
      <c r="L77" s="285">
        <f t="shared" ref="L77:N77" si="24">+L102</f>
        <v>0</v>
      </c>
      <c r="M77" s="285">
        <f t="shared" si="24"/>
        <v>0</v>
      </c>
      <c r="N77" s="285">
        <f t="shared" si="24"/>
        <v>0</v>
      </c>
      <c r="O77" s="285">
        <f>+O102</f>
        <v>0</v>
      </c>
      <c r="P77" s="285">
        <f t="shared" si="17"/>
        <v>0</v>
      </c>
      <c r="Q77" s="286" t="e">
        <f t="shared" si="18"/>
        <v>#DIV/0!</v>
      </c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4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  <c r="DE77" s="216"/>
      <c r="DF77" s="216"/>
      <c r="DG77" s="216"/>
      <c r="DH77" s="216"/>
      <c r="DI77" s="216"/>
      <c r="DJ77" s="216"/>
      <c r="DK77" s="216"/>
      <c r="DL77" s="216"/>
      <c r="DM77" s="216"/>
      <c r="DN77" s="216"/>
      <c r="DO77" s="216"/>
      <c r="DP77" s="216"/>
      <c r="DQ77" s="216"/>
      <c r="DR77" s="216"/>
      <c r="DS77" s="216"/>
      <c r="DT77" s="216"/>
      <c r="DU77" s="216"/>
      <c r="DV77" s="216"/>
      <c r="DW77" s="216"/>
      <c r="DX77" s="216"/>
      <c r="DY77" s="216"/>
      <c r="DZ77" s="216"/>
      <c r="EA77" s="216"/>
      <c r="EB77" s="216"/>
      <c r="EC77" s="216"/>
      <c r="ED77" s="216"/>
      <c r="EE77" s="216"/>
      <c r="EF77" s="216"/>
      <c r="EG77" s="216"/>
      <c r="EH77" s="216"/>
      <c r="EI77" s="216"/>
      <c r="EJ77" s="216"/>
      <c r="EK77" s="216"/>
      <c r="EL77" s="216"/>
      <c r="EM77" s="216"/>
      <c r="EN77" s="216"/>
      <c r="EO77" s="216"/>
      <c r="EP77" s="216"/>
      <c r="EQ77" s="216"/>
      <c r="ER77" s="216"/>
      <c r="ES77" s="216"/>
      <c r="ET77" s="216"/>
      <c r="EU77" s="216"/>
      <c r="EV77" s="216"/>
      <c r="EW77" s="216"/>
      <c r="EX77" s="216"/>
    </row>
    <row r="78" spans="1:154" ht="54" x14ac:dyDescent="0.2">
      <c r="A78" s="251"/>
      <c r="B78" s="252"/>
      <c r="C78" s="252"/>
      <c r="D78" s="267" t="s">
        <v>82</v>
      </c>
      <c r="E78" s="252"/>
      <c r="F78" s="252"/>
      <c r="G78" s="287" t="s">
        <v>207</v>
      </c>
      <c r="H78" s="285">
        <f>H103</f>
        <v>0</v>
      </c>
      <c r="I78" s="285">
        <f>I103</f>
        <v>0</v>
      </c>
      <c r="J78" s="285">
        <v>0</v>
      </c>
      <c r="K78" s="286" t="e">
        <f t="shared" si="14"/>
        <v>#DIV/0!</v>
      </c>
      <c r="L78" s="285">
        <f>L103</f>
        <v>0</v>
      </c>
      <c r="M78" s="285">
        <f>M103</f>
        <v>0</v>
      </c>
      <c r="N78" s="285">
        <f>N103</f>
        <v>0</v>
      </c>
      <c r="O78" s="285">
        <f>O103</f>
        <v>0</v>
      </c>
      <c r="P78" s="285">
        <f t="shared" si="17"/>
        <v>0</v>
      </c>
      <c r="Q78" s="286" t="e">
        <f t="shared" si="18"/>
        <v>#DIV/0!</v>
      </c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  <c r="DE78" s="216"/>
      <c r="DF78" s="216"/>
      <c r="DG78" s="216"/>
      <c r="DH78" s="216"/>
      <c r="DI78" s="216"/>
      <c r="DJ78" s="216"/>
      <c r="DK78" s="216"/>
      <c r="DL78" s="216"/>
      <c r="DM78" s="216"/>
      <c r="DN78" s="216"/>
      <c r="DO78" s="216"/>
      <c r="DP78" s="216"/>
      <c r="DQ78" s="216"/>
      <c r="DR78" s="216"/>
      <c r="DS78" s="216"/>
      <c r="DT78" s="216"/>
      <c r="DU78" s="216"/>
      <c r="DV78" s="216"/>
      <c r="DW78" s="216"/>
      <c r="DX78" s="216"/>
      <c r="DY78" s="216"/>
      <c r="DZ78" s="216"/>
      <c r="EA78" s="216"/>
      <c r="EB78" s="216"/>
      <c r="EC78" s="216"/>
      <c r="ED78" s="216"/>
      <c r="EE78" s="216"/>
      <c r="EF78" s="216"/>
      <c r="EG78" s="216"/>
      <c r="EH78" s="216"/>
      <c r="EI78" s="216"/>
      <c r="EJ78" s="216"/>
      <c r="EK78" s="216"/>
      <c r="EL78" s="216"/>
      <c r="EM78" s="216"/>
      <c r="EN78" s="216"/>
      <c r="EO78" s="216"/>
      <c r="EP78" s="216"/>
      <c r="EQ78" s="216"/>
      <c r="ER78" s="216"/>
      <c r="ES78" s="216"/>
      <c r="ET78" s="216"/>
      <c r="EU78" s="216"/>
      <c r="EV78" s="216"/>
      <c r="EW78" s="216"/>
      <c r="EX78" s="216"/>
    </row>
    <row r="79" spans="1:154" ht="18" x14ac:dyDescent="0.2">
      <c r="A79" s="251"/>
      <c r="B79" s="252"/>
      <c r="C79" s="252"/>
      <c r="D79" s="267" t="s">
        <v>83</v>
      </c>
      <c r="E79" s="252"/>
      <c r="F79" s="252"/>
      <c r="G79" s="264" t="s">
        <v>84</v>
      </c>
      <c r="H79" s="285">
        <f>+H80</f>
        <v>0</v>
      </c>
      <c r="I79" s="285">
        <f>+I80</f>
        <v>0</v>
      </c>
      <c r="J79" s="285">
        <f>+J80</f>
        <v>0</v>
      </c>
      <c r="K79" s="286" t="e">
        <f t="shared" si="14"/>
        <v>#DIV/0!</v>
      </c>
      <c r="L79" s="285">
        <f>+L80</f>
        <v>0</v>
      </c>
      <c r="M79" s="285">
        <f>+M80</f>
        <v>0</v>
      </c>
      <c r="N79" s="285">
        <f>+N80</f>
        <v>0</v>
      </c>
      <c r="O79" s="285">
        <f>+O80</f>
        <v>0</v>
      </c>
      <c r="P79" s="285">
        <f t="shared" si="17"/>
        <v>0</v>
      </c>
      <c r="Q79" s="286" t="e">
        <f t="shared" si="18"/>
        <v>#DIV/0!</v>
      </c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6"/>
      <c r="DL79" s="216"/>
      <c r="DM79" s="216"/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  <c r="EK79" s="216"/>
      <c r="EL79" s="216"/>
      <c r="EM79" s="216"/>
      <c r="EN79" s="216"/>
      <c r="EO79" s="216"/>
      <c r="EP79" s="216"/>
      <c r="EQ79" s="216"/>
      <c r="ER79" s="216"/>
      <c r="ES79" s="216"/>
      <c r="ET79" s="216"/>
      <c r="EU79" s="216"/>
      <c r="EV79" s="216"/>
      <c r="EW79" s="216"/>
      <c r="EX79" s="216"/>
    </row>
    <row r="80" spans="1:154" ht="18" x14ac:dyDescent="0.2">
      <c r="A80" s="251"/>
      <c r="B80" s="252"/>
      <c r="C80" s="252"/>
      <c r="D80" s="267" t="s">
        <v>85</v>
      </c>
      <c r="E80" s="252"/>
      <c r="F80" s="252"/>
      <c r="G80" s="264" t="s">
        <v>86</v>
      </c>
      <c r="H80" s="285">
        <f>H105</f>
        <v>0</v>
      </c>
      <c r="I80" s="285">
        <f>I105</f>
        <v>0</v>
      </c>
      <c r="J80" s="285">
        <f>J175</f>
        <v>0</v>
      </c>
      <c r="K80" s="286" t="e">
        <f t="shared" si="14"/>
        <v>#DIV/0!</v>
      </c>
      <c r="L80" s="285">
        <f>L105</f>
        <v>0</v>
      </c>
      <c r="M80" s="285">
        <f>M105</f>
        <v>0</v>
      </c>
      <c r="N80" s="285">
        <f>N105</f>
        <v>0</v>
      </c>
      <c r="O80" s="285">
        <f>O105</f>
        <v>0</v>
      </c>
      <c r="P80" s="285">
        <f t="shared" si="17"/>
        <v>0</v>
      </c>
      <c r="Q80" s="286" t="e">
        <f t="shared" si="18"/>
        <v>#DIV/0!</v>
      </c>
      <c r="R80" s="284"/>
      <c r="S80" s="284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H80" s="284"/>
      <c r="AI80" s="284"/>
      <c r="AJ80" s="284"/>
      <c r="AK80" s="284"/>
      <c r="AL80" s="284"/>
      <c r="AM80" s="284"/>
      <c r="AN80" s="284"/>
      <c r="AO80" s="284"/>
      <c r="AP80" s="284"/>
      <c r="AQ80" s="284"/>
      <c r="AR80" s="284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  <c r="EK80" s="216"/>
      <c r="EL80" s="216"/>
      <c r="EM80" s="216"/>
      <c r="EN80" s="216"/>
      <c r="EO80" s="216"/>
      <c r="EP80" s="216"/>
      <c r="EQ80" s="216"/>
      <c r="ER80" s="216"/>
      <c r="ES80" s="216"/>
      <c r="ET80" s="216"/>
      <c r="EU80" s="216"/>
      <c r="EV80" s="216"/>
      <c r="EW80" s="216"/>
      <c r="EX80" s="216"/>
    </row>
    <row r="81" spans="1:154" ht="18" x14ac:dyDescent="0.2">
      <c r="A81" s="251"/>
      <c r="B81" s="252"/>
      <c r="C81" s="252"/>
      <c r="D81" s="252">
        <v>85</v>
      </c>
      <c r="E81" s="252"/>
      <c r="F81" s="252"/>
      <c r="G81" s="264" t="s">
        <v>87</v>
      </c>
      <c r="H81" s="285">
        <f>+H109</f>
        <v>0</v>
      </c>
      <c r="I81" s="285">
        <f>+I109</f>
        <v>-54375.96</v>
      </c>
      <c r="J81" s="285">
        <f>+J109</f>
        <v>54375.96</v>
      </c>
      <c r="K81" s="286" t="e">
        <f t="shared" si="14"/>
        <v>#DIV/0!</v>
      </c>
      <c r="L81" s="285">
        <f>+L109</f>
        <v>0</v>
      </c>
      <c r="M81" s="285">
        <f>+M109</f>
        <v>-49140.34</v>
      </c>
      <c r="N81" s="285">
        <f>+N109</f>
        <v>-5235.62</v>
      </c>
      <c r="O81" s="285">
        <f>+O109</f>
        <v>-54375.96</v>
      </c>
      <c r="P81" s="285">
        <f t="shared" si="17"/>
        <v>54375.96</v>
      </c>
      <c r="Q81" s="286" t="e">
        <f t="shared" si="18"/>
        <v>#DIV/0!</v>
      </c>
      <c r="R81" s="284"/>
      <c r="S81" s="284"/>
      <c r="T81" s="284"/>
      <c r="U81" s="284"/>
      <c r="V81" s="284"/>
      <c r="W81" s="284"/>
      <c r="X81" s="284"/>
      <c r="Y81" s="284"/>
      <c r="Z81" s="284"/>
      <c r="AA81" s="284"/>
      <c r="AB81" s="284"/>
      <c r="AC81" s="284"/>
      <c r="AD81" s="284"/>
      <c r="AE81" s="284"/>
      <c r="AF81" s="284"/>
      <c r="AG81" s="284"/>
      <c r="AH81" s="284"/>
      <c r="AI81" s="284"/>
      <c r="AJ81" s="284"/>
      <c r="AK81" s="284"/>
      <c r="AL81" s="284"/>
      <c r="AM81" s="284"/>
      <c r="AN81" s="284"/>
      <c r="AO81" s="284"/>
      <c r="AP81" s="284"/>
      <c r="AQ81" s="284"/>
      <c r="AR81" s="284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  <c r="DE81" s="216"/>
      <c r="DF81" s="216"/>
      <c r="DG81" s="216"/>
      <c r="DH81" s="216"/>
      <c r="DI81" s="216"/>
      <c r="DJ81" s="216"/>
      <c r="DK81" s="216"/>
      <c r="DL81" s="216"/>
      <c r="DM81" s="216"/>
      <c r="DN81" s="216"/>
      <c r="DO81" s="216"/>
      <c r="DP81" s="216"/>
      <c r="DQ81" s="216"/>
      <c r="DR81" s="216"/>
      <c r="DS81" s="216"/>
      <c r="DT81" s="216"/>
      <c r="DU81" s="216"/>
      <c r="DV81" s="216"/>
      <c r="DW81" s="216"/>
      <c r="DX81" s="216"/>
      <c r="DY81" s="216"/>
      <c r="DZ81" s="216"/>
      <c r="EA81" s="216"/>
      <c r="EB81" s="216"/>
      <c r="EC81" s="216"/>
      <c r="ED81" s="216"/>
      <c r="EE81" s="216"/>
      <c r="EF81" s="216"/>
      <c r="EG81" s="216"/>
      <c r="EH81" s="216"/>
      <c r="EI81" s="216"/>
      <c r="EJ81" s="216"/>
      <c r="EK81" s="216"/>
      <c r="EL81" s="216"/>
      <c r="EM81" s="216"/>
      <c r="EN81" s="216"/>
      <c r="EO81" s="216"/>
      <c r="EP81" s="216"/>
      <c r="EQ81" s="216"/>
      <c r="ER81" s="216"/>
      <c r="ES81" s="216"/>
      <c r="ET81" s="216"/>
      <c r="EU81" s="216"/>
      <c r="EV81" s="216"/>
      <c r="EW81" s="216"/>
      <c r="EX81" s="216"/>
    </row>
    <row r="82" spans="1:154" ht="18" x14ac:dyDescent="0.2">
      <c r="A82" s="430">
        <v>5004</v>
      </c>
      <c r="B82" s="431"/>
      <c r="C82" s="431"/>
      <c r="D82" s="431"/>
      <c r="E82" s="431"/>
      <c r="F82" s="431"/>
      <c r="G82" s="288" t="s">
        <v>88</v>
      </c>
      <c r="H82" s="289">
        <f>+H83+H104+H105+H109</f>
        <v>32958100</v>
      </c>
      <c r="I82" s="289">
        <f>+I83+I104+I105+I109</f>
        <v>4926175.47</v>
      </c>
      <c r="J82" s="289">
        <f>+J83+J104+J106+J109</f>
        <v>28031924.530000001</v>
      </c>
      <c r="K82" s="286">
        <f t="shared" si="14"/>
        <v>14.95</v>
      </c>
      <c r="L82" s="289">
        <f>+L83+L104+L105+L109</f>
        <v>32958100</v>
      </c>
      <c r="M82" s="289">
        <f>+M83+M104+M105+M109</f>
        <v>2475580.2600000002</v>
      </c>
      <c r="N82" s="289">
        <f>+N83+N104+N105+N109</f>
        <v>2450595.21</v>
      </c>
      <c r="O82" s="289">
        <f>+O83+O104+O106+O109</f>
        <v>4926175.47</v>
      </c>
      <c r="P82" s="289">
        <f t="shared" si="17"/>
        <v>28031924.530000001</v>
      </c>
      <c r="Q82" s="283">
        <f t="shared" si="18"/>
        <v>14.95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6"/>
      <c r="DD82" s="216"/>
      <c r="DE82" s="216"/>
      <c r="DF82" s="216"/>
      <c r="DG82" s="216"/>
      <c r="DH82" s="216"/>
      <c r="DI82" s="216"/>
      <c r="DJ82" s="216"/>
      <c r="DK82" s="216"/>
      <c r="DL82" s="216"/>
      <c r="DM82" s="216"/>
      <c r="DN82" s="216"/>
      <c r="DO82" s="216"/>
      <c r="DP82" s="216"/>
      <c r="DQ82" s="216"/>
      <c r="DR82" s="216"/>
      <c r="DS82" s="216"/>
      <c r="DT82" s="216"/>
      <c r="DU82" s="216"/>
      <c r="DV82" s="216"/>
      <c r="DW82" s="216"/>
      <c r="DX82" s="216"/>
      <c r="DY82" s="216"/>
      <c r="DZ82" s="216"/>
      <c r="EA82" s="216"/>
      <c r="EB82" s="216"/>
      <c r="EC82" s="216"/>
      <c r="ED82" s="216"/>
      <c r="EE82" s="216"/>
      <c r="EF82" s="216"/>
      <c r="EG82" s="216"/>
      <c r="EH82" s="216"/>
      <c r="EI82" s="216"/>
      <c r="EJ82" s="216"/>
      <c r="EK82" s="216"/>
      <c r="EL82" s="216"/>
      <c r="EM82" s="216"/>
      <c r="EN82" s="216"/>
      <c r="EO82" s="216"/>
      <c r="EP82" s="216"/>
      <c r="EQ82" s="216"/>
      <c r="ER82" s="216"/>
      <c r="ES82" s="216"/>
      <c r="ET82" s="216"/>
      <c r="EU82" s="216"/>
      <c r="EV82" s="216"/>
      <c r="EW82" s="216"/>
      <c r="EX82" s="216"/>
    </row>
    <row r="83" spans="1:154" ht="18" x14ac:dyDescent="0.2">
      <c r="A83" s="290"/>
      <c r="B83" s="291"/>
      <c r="C83" s="291"/>
      <c r="D83" s="291" t="s">
        <v>33</v>
      </c>
      <c r="E83" s="291"/>
      <c r="F83" s="291"/>
      <c r="G83" s="264" t="s">
        <v>63</v>
      </c>
      <c r="H83" s="285">
        <f>H84+H85+H86+H87+H88+H95+H96+H97+H102+H103</f>
        <v>32958100</v>
      </c>
      <c r="I83" s="285">
        <f>I84+I85+I86+I87+I88+I95+I96+I97+I102+I103</f>
        <v>4980551.43</v>
      </c>
      <c r="J83" s="285">
        <f t="shared" ref="J83" si="25">J84+J85+J86+J87+J88+J95+J96+J97+J102+J103</f>
        <v>27977548.57</v>
      </c>
      <c r="K83" s="286">
        <f t="shared" si="14"/>
        <v>15.11</v>
      </c>
      <c r="L83" s="285">
        <f>L84+L85+L86+L87+L88+L95+L96+L97+L102+L103</f>
        <v>32958100</v>
      </c>
      <c r="M83" s="285">
        <f>M84+M85+M86+M87+M88+M95+M96+M97+M102+M103</f>
        <v>2524720.6</v>
      </c>
      <c r="N83" s="285">
        <f>N84+N85+N86+N87+N88+N95+N96+N97+N102+N103</f>
        <v>2455830.83</v>
      </c>
      <c r="O83" s="285">
        <f t="shared" ref="O83" si="26">O84+O85+O86+O87+O88+O95+O96+O97+O102+O103</f>
        <v>4980551.43</v>
      </c>
      <c r="P83" s="285">
        <f t="shared" si="17"/>
        <v>27977548.57</v>
      </c>
      <c r="Q83" s="286">
        <f t="shared" si="18"/>
        <v>15.11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6"/>
      <c r="DD83" s="216"/>
      <c r="DE83" s="216"/>
      <c r="DF83" s="216"/>
      <c r="DG83" s="216"/>
      <c r="DH83" s="216"/>
      <c r="DI83" s="216"/>
      <c r="DJ83" s="216"/>
      <c r="DK83" s="216"/>
      <c r="DL83" s="216"/>
      <c r="DM83" s="216"/>
      <c r="DN83" s="216"/>
      <c r="DO83" s="216"/>
      <c r="DP83" s="216"/>
      <c r="DQ83" s="216"/>
      <c r="DR83" s="216"/>
      <c r="DS83" s="216"/>
      <c r="DT83" s="216"/>
      <c r="DU83" s="216"/>
      <c r="DV83" s="216"/>
      <c r="DW83" s="216"/>
      <c r="DX83" s="216"/>
      <c r="DY83" s="216"/>
      <c r="DZ83" s="216"/>
      <c r="EA83" s="216"/>
      <c r="EB83" s="216"/>
      <c r="EC83" s="216"/>
      <c r="ED83" s="216"/>
      <c r="EE83" s="216"/>
      <c r="EF83" s="216"/>
      <c r="EG83" s="216"/>
      <c r="EH83" s="216"/>
      <c r="EI83" s="216"/>
      <c r="EJ83" s="216"/>
      <c r="EK83" s="216"/>
      <c r="EL83" s="216"/>
      <c r="EM83" s="216"/>
      <c r="EN83" s="216"/>
      <c r="EO83" s="216"/>
      <c r="EP83" s="216"/>
      <c r="EQ83" s="216"/>
      <c r="ER83" s="216"/>
      <c r="ES83" s="216"/>
      <c r="ET83" s="216"/>
      <c r="EU83" s="216"/>
      <c r="EV83" s="216"/>
      <c r="EW83" s="216"/>
      <c r="EX83" s="216"/>
    </row>
    <row r="84" spans="1:154" ht="18" x14ac:dyDescent="0.2">
      <c r="A84" s="251"/>
      <c r="B84" s="252"/>
      <c r="C84" s="252"/>
      <c r="D84" s="252" t="s">
        <v>89</v>
      </c>
      <c r="E84" s="252"/>
      <c r="F84" s="252"/>
      <c r="G84" s="264" t="s">
        <v>65</v>
      </c>
      <c r="H84" s="285">
        <f>H112+H179+H264</f>
        <v>4528000</v>
      </c>
      <c r="I84" s="285">
        <f>I112+I179+I264</f>
        <v>856020</v>
      </c>
      <c r="J84" s="285">
        <f>J112+J179+J264</f>
        <v>3671980</v>
      </c>
      <c r="K84" s="286">
        <f t="shared" si="14"/>
        <v>18.91</v>
      </c>
      <c r="L84" s="285">
        <f>L112+L179+L264</f>
        <v>4528000</v>
      </c>
      <c r="M84" s="285">
        <f>M112+M179+M264</f>
        <v>429172</v>
      </c>
      <c r="N84" s="285">
        <f>N112+N179+N264</f>
        <v>426848</v>
      </c>
      <c r="O84" s="285">
        <f>O112+O179+O264</f>
        <v>856020</v>
      </c>
      <c r="P84" s="285">
        <f t="shared" si="17"/>
        <v>3671980</v>
      </c>
      <c r="Q84" s="286">
        <f t="shared" si="18"/>
        <v>18.91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</row>
    <row r="85" spans="1:154" ht="18" x14ac:dyDescent="0.2">
      <c r="A85" s="251"/>
      <c r="B85" s="252"/>
      <c r="C85" s="252"/>
      <c r="D85" s="252" t="s">
        <v>90</v>
      </c>
      <c r="E85" s="252"/>
      <c r="F85" s="252"/>
      <c r="G85" s="264" t="s">
        <v>67</v>
      </c>
      <c r="H85" s="285">
        <f>H139+H206+H296+H385</f>
        <v>451100</v>
      </c>
      <c r="I85" s="285">
        <f>I139+I206+I296+I385</f>
        <v>101904.89000000001</v>
      </c>
      <c r="J85" s="285">
        <f>J139+J206+J296+J385</f>
        <v>349195.11</v>
      </c>
      <c r="K85" s="286">
        <f t="shared" si="14"/>
        <v>22.59</v>
      </c>
      <c r="L85" s="285">
        <f>L139+L206+L296+L385</f>
        <v>451100</v>
      </c>
      <c r="M85" s="285">
        <f>M139+M206+M296+M385</f>
        <v>46025.919999999998</v>
      </c>
      <c r="N85" s="285">
        <f>N139+N206+N296+N385</f>
        <v>55878.969999999994</v>
      </c>
      <c r="O85" s="285">
        <f>O139+O206+O296+O385</f>
        <v>101904.89000000001</v>
      </c>
      <c r="P85" s="285">
        <f t="shared" si="17"/>
        <v>349195.11</v>
      </c>
      <c r="Q85" s="286">
        <f t="shared" si="18"/>
        <v>22.59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6"/>
      <c r="DD85" s="216"/>
      <c r="DE85" s="216"/>
      <c r="DF85" s="216"/>
      <c r="DG85" s="216"/>
      <c r="DH85" s="216"/>
      <c r="DI85" s="216"/>
      <c r="DJ85" s="216"/>
      <c r="DK85" s="216"/>
      <c r="DL85" s="216"/>
      <c r="DM85" s="216"/>
      <c r="DN85" s="216"/>
      <c r="DO85" s="216"/>
      <c r="DP85" s="216"/>
      <c r="DQ85" s="216"/>
      <c r="DR85" s="216"/>
      <c r="DS85" s="216"/>
      <c r="DT85" s="216"/>
      <c r="DU85" s="216"/>
      <c r="DV85" s="216"/>
      <c r="DW85" s="216"/>
      <c r="DX85" s="216"/>
      <c r="DY85" s="216"/>
      <c r="DZ85" s="216"/>
      <c r="EA85" s="216"/>
      <c r="EB85" s="216"/>
      <c r="EC85" s="216"/>
      <c r="ED85" s="216"/>
      <c r="EE85" s="216"/>
      <c r="EF85" s="216"/>
      <c r="EG85" s="216"/>
      <c r="EH85" s="216"/>
      <c r="EI85" s="216"/>
      <c r="EJ85" s="216"/>
      <c r="EK85" s="216"/>
      <c r="EL85" s="216"/>
      <c r="EM85" s="216"/>
      <c r="EN85" s="216"/>
      <c r="EO85" s="216"/>
      <c r="EP85" s="216"/>
      <c r="EQ85" s="216"/>
      <c r="ER85" s="216"/>
      <c r="ES85" s="216"/>
      <c r="ET85" s="216"/>
      <c r="EU85" s="216"/>
      <c r="EV85" s="216"/>
      <c r="EW85" s="216"/>
      <c r="EX85" s="216"/>
    </row>
    <row r="86" spans="1:154" ht="18" x14ac:dyDescent="0.2">
      <c r="A86" s="251"/>
      <c r="B86" s="252"/>
      <c r="C86" s="252"/>
      <c r="D86" s="252" t="s">
        <v>91</v>
      </c>
      <c r="E86" s="252"/>
      <c r="F86" s="252"/>
      <c r="G86" s="264" t="s">
        <v>69</v>
      </c>
      <c r="H86" s="285">
        <f>H329</f>
        <v>0</v>
      </c>
      <c r="I86" s="285">
        <f>I329</f>
        <v>0</v>
      </c>
      <c r="J86" s="285">
        <f>J331</f>
        <v>0</v>
      </c>
      <c r="K86" s="286" t="e">
        <f t="shared" si="14"/>
        <v>#DIV/0!</v>
      </c>
      <c r="L86" s="285">
        <f>L329</f>
        <v>0</v>
      </c>
      <c r="M86" s="285">
        <f>M329</f>
        <v>0</v>
      </c>
      <c r="N86" s="285">
        <f>N329</f>
        <v>0</v>
      </c>
      <c r="O86" s="285">
        <f>O329</f>
        <v>0</v>
      </c>
      <c r="P86" s="285">
        <f t="shared" si="17"/>
        <v>0</v>
      </c>
      <c r="Q86" s="286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6"/>
      <c r="DD86" s="216"/>
      <c r="DE86" s="216"/>
      <c r="DF86" s="216"/>
      <c r="DG86" s="216"/>
      <c r="DH86" s="216"/>
      <c r="DI86" s="216"/>
      <c r="DJ86" s="216"/>
      <c r="DK86" s="216"/>
      <c r="DL86" s="216"/>
      <c r="DM86" s="216"/>
      <c r="DN86" s="216"/>
      <c r="DO86" s="216"/>
      <c r="DP86" s="216"/>
      <c r="DQ86" s="216"/>
      <c r="DR86" s="216"/>
      <c r="DS86" s="216"/>
      <c r="DT86" s="216"/>
      <c r="DU86" s="216"/>
      <c r="DV86" s="216"/>
      <c r="DW86" s="216"/>
      <c r="DX86" s="216"/>
      <c r="DY86" s="216"/>
      <c r="DZ86" s="216"/>
      <c r="EA86" s="216"/>
      <c r="EB86" s="216"/>
      <c r="EC86" s="216"/>
      <c r="ED86" s="216"/>
      <c r="EE86" s="216"/>
      <c r="EF86" s="216"/>
      <c r="EG86" s="216"/>
      <c r="EH86" s="216"/>
      <c r="EI86" s="216"/>
      <c r="EJ86" s="216"/>
      <c r="EK86" s="216"/>
      <c r="EL86" s="216"/>
      <c r="EM86" s="216"/>
      <c r="EN86" s="216"/>
      <c r="EO86" s="216"/>
      <c r="EP86" s="216"/>
      <c r="EQ86" s="216"/>
      <c r="ER86" s="216"/>
      <c r="ES86" s="216"/>
      <c r="ET86" s="216"/>
      <c r="EU86" s="216"/>
      <c r="EV86" s="216"/>
      <c r="EW86" s="216"/>
      <c r="EX86" s="216"/>
    </row>
    <row r="87" spans="1:154" ht="18" x14ac:dyDescent="0.2">
      <c r="A87" s="251"/>
      <c r="B87" s="252"/>
      <c r="C87" s="252"/>
      <c r="D87" s="252" t="s">
        <v>92</v>
      </c>
      <c r="E87" s="252"/>
      <c r="F87" s="252"/>
      <c r="G87" s="264" t="s">
        <v>71</v>
      </c>
      <c r="H87" s="285">
        <f>H235+H388</f>
        <v>0</v>
      </c>
      <c r="I87" s="285">
        <f>I235+I388</f>
        <v>0</v>
      </c>
      <c r="J87" s="285">
        <f>J235+J388</f>
        <v>0</v>
      </c>
      <c r="K87" s="286" t="e">
        <f t="shared" si="14"/>
        <v>#DIV/0!</v>
      </c>
      <c r="L87" s="285">
        <f>L235+L388</f>
        <v>0</v>
      </c>
      <c r="M87" s="285">
        <f>M235+M388</f>
        <v>0</v>
      </c>
      <c r="N87" s="285">
        <f>N235+N388</f>
        <v>0</v>
      </c>
      <c r="O87" s="285">
        <f>O235+O388</f>
        <v>0</v>
      </c>
      <c r="P87" s="285">
        <f t="shared" si="17"/>
        <v>0</v>
      </c>
      <c r="Q87" s="286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6"/>
      <c r="DD87" s="216"/>
      <c r="DE87" s="216"/>
      <c r="DF87" s="216"/>
      <c r="DG87" s="216"/>
      <c r="DH87" s="216"/>
      <c r="DI87" s="216"/>
      <c r="DJ87" s="216"/>
      <c r="DK87" s="216"/>
      <c r="DL87" s="216"/>
      <c r="DM87" s="216"/>
      <c r="DN87" s="216"/>
      <c r="DO87" s="216"/>
      <c r="DP87" s="216"/>
      <c r="DQ87" s="216"/>
      <c r="DR87" s="216"/>
      <c r="DS87" s="216"/>
      <c r="DT87" s="216"/>
      <c r="DU87" s="216"/>
      <c r="DV87" s="216"/>
      <c r="DW87" s="216"/>
      <c r="DX87" s="216"/>
      <c r="DY87" s="216"/>
      <c r="DZ87" s="216"/>
      <c r="EA87" s="216"/>
      <c r="EB87" s="216"/>
      <c r="EC87" s="216"/>
      <c r="ED87" s="216"/>
      <c r="EE87" s="216"/>
      <c r="EF87" s="216"/>
      <c r="EG87" s="216"/>
      <c r="EH87" s="216"/>
      <c r="EI87" s="216"/>
      <c r="EJ87" s="216"/>
      <c r="EK87" s="216"/>
      <c r="EL87" s="216"/>
      <c r="EM87" s="216"/>
      <c r="EN87" s="216"/>
      <c r="EO87" s="216"/>
      <c r="EP87" s="216"/>
      <c r="EQ87" s="216"/>
      <c r="ER87" s="216"/>
      <c r="ES87" s="216"/>
      <c r="ET87" s="216"/>
      <c r="EU87" s="216"/>
      <c r="EV87" s="216"/>
      <c r="EW87" s="216"/>
      <c r="EX87" s="216"/>
    </row>
    <row r="88" spans="1:154" ht="36" x14ac:dyDescent="0.2">
      <c r="A88" s="251"/>
      <c r="B88" s="252"/>
      <c r="C88" s="252"/>
      <c r="D88" s="252">
        <v>51</v>
      </c>
      <c r="E88" s="252"/>
      <c r="F88" s="252"/>
      <c r="G88" s="264" t="s">
        <v>73</v>
      </c>
      <c r="H88" s="285">
        <f>H237+H332+H391</f>
        <v>2980000</v>
      </c>
      <c r="I88" s="285">
        <f>I237+I332+I391</f>
        <v>538885</v>
      </c>
      <c r="J88" s="285">
        <f>J237+J332+J391</f>
        <v>2441115</v>
      </c>
      <c r="K88" s="286">
        <f t="shared" si="14"/>
        <v>18.079999999999998</v>
      </c>
      <c r="L88" s="285">
        <f>L237+L332+L391</f>
        <v>2980000</v>
      </c>
      <c r="M88" s="285">
        <f>M237+M332+M391</f>
        <v>257487</v>
      </c>
      <c r="N88" s="285">
        <f>N237+N332+N391</f>
        <v>281398</v>
      </c>
      <c r="O88" s="285">
        <f>O237+O332+O391</f>
        <v>538885</v>
      </c>
      <c r="P88" s="285">
        <f t="shared" si="17"/>
        <v>2441115</v>
      </c>
      <c r="Q88" s="286">
        <f t="shared" si="18"/>
        <v>18.079999999999998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6"/>
      <c r="DD88" s="216"/>
      <c r="DE88" s="216"/>
      <c r="DF88" s="216"/>
      <c r="DG88" s="216"/>
      <c r="DH88" s="216"/>
      <c r="DI88" s="216"/>
      <c r="DJ88" s="216"/>
      <c r="DK88" s="216"/>
      <c r="DL88" s="216"/>
      <c r="DM88" s="216"/>
      <c r="DN88" s="216"/>
      <c r="DO88" s="216"/>
      <c r="DP88" s="216"/>
      <c r="DQ88" s="216"/>
      <c r="DR88" s="216"/>
      <c r="DS88" s="216"/>
      <c r="DT88" s="216"/>
      <c r="DU88" s="216"/>
      <c r="DV88" s="216"/>
      <c r="DW88" s="216"/>
      <c r="DX88" s="216"/>
      <c r="DY88" s="216"/>
      <c r="DZ88" s="216"/>
      <c r="EA88" s="216"/>
      <c r="EB88" s="216"/>
      <c r="EC88" s="216"/>
      <c r="ED88" s="216"/>
      <c r="EE88" s="216"/>
      <c r="EF88" s="216"/>
      <c r="EG88" s="216"/>
      <c r="EH88" s="216"/>
      <c r="EI88" s="216"/>
      <c r="EJ88" s="216"/>
      <c r="EK88" s="216"/>
      <c r="EL88" s="216"/>
      <c r="EM88" s="216"/>
      <c r="EN88" s="216"/>
      <c r="EO88" s="216"/>
      <c r="EP88" s="216"/>
      <c r="EQ88" s="216"/>
      <c r="ER88" s="216"/>
      <c r="ES88" s="216"/>
      <c r="ET88" s="216"/>
      <c r="EU88" s="216"/>
      <c r="EV88" s="216"/>
      <c r="EW88" s="216"/>
      <c r="EX88" s="216"/>
    </row>
    <row r="89" spans="1:154" ht="18" x14ac:dyDescent="0.2">
      <c r="A89" s="251"/>
      <c r="B89" s="252"/>
      <c r="C89" s="252"/>
      <c r="D89" s="252"/>
      <c r="E89" s="252" t="s">
        <v>33</v>
      </c>
      <c r="F89" s="252"/>
      <c r="G89" s="264" t="s">
        <v>93</v>
      </c>
      <c r="H89" s="285">
        <f>H90+H91+H92+H93+H94</f>
        <v>2980000</v>
      </c>
      <c r="I89" s="285">
        <f>I90+I91+I92+I93+I94</f>
        <v>538885</v>
      </c>
      <c r="J89" s="285">
        <f>J90+J91+J92+J93+J94</f>
        <v>2441115</v>
      </c>
      <c r="K89" s="286">
        <f t="shared" si="14"/>
        <v>18.079999999999998</v>
      </c>
      <c r="L89" s="285">
        <f>L90+L91+L92+L93+L94</f>
        <v>2980000</v>
      </c>
      <c r="M89" s="285">
        <f>M90+M91+M92+M93+M94</f>
        <v>257487</v>
      </c>
      <c r="N89" s="285">
        <f>N90+N91+N92+N93+N94</f>
        <v>281398</v>
      </c>
      <c r="O89" s="285">
        <f>O90+O91+O92+O93+O94</f>
        <v>538885</v>
      </c>
      <c r="P89" s="285">
        <f t="shared" si="17"/>
        <v>2441115</v>
      </c>
      <c r="Q89" s="286">
        <f t="shared" si="18"/>
        <v>18.079999999999998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6"/>
      <c r="DD89" s="216"/>
      <c r="DE89" s="216"/>
      <c r="DF89" s="216"/>
      <c r="DG89" s="216"/>
      <c r="DH89" s="216"/>
      <c r="DI89" s="216"/>
      <c r="DJ89" s="216"/>
      <c r="DK89" s="216"/>
      <c r="DL89" s="216"/>
      <c r="DM89" s="216"/>
      <c r="DN89" s="216"/>
      <c r="DO89" s="216"/>
      <c r="DP89" s="216"/>
      <c r="DQ89" s="216"/>
      <c r="DR89" s="216"/>
      <c r="DS89" s="216"/>
      <c r="DT89" s="216"/>
      <c r="DU89" s="216"/>
      <c r="DV89" s="216"/>
      <c r="DW89" s="216"/>
      <c r="DX89" s="216"/>
      <c r="DY89" s="216"/>
      <c r="DZ89" s="216"/>
      <c r="EA89" s="216"/>
      <c r="EB89" s="216"/>
      <c r="EC89" s="216"/>
      <c r="ED89" s="216"/>
      <c r="EE89" s="216"/>
      <c r="EF89" s="216"/>
      <c r="EG89" s="216"/>
      <c r="EH89" s="216"/>
      <c r="EI89" s="216"/>
      <c r="EJ89" s="216"/>
      <c r="EK89" s="216"/>
      <c r="EL89" s="216"/>
      <c r="EM89" s="216"/>
      <c r="EN89" s="216"/>
      <c r="EO89" s="216"/>
      <c r="EP89" s="216"/>
      <c r="EQ89" s="216"/>
      <c r="ER89" s="216"/>
      <c r="ES89" s="216"/>
      <c r="ET89" s="216"/>
      <c r="EU89" s="216"/>
      <c r="EV89" s="216"/>
      <c r="EW89" s="216"/>
      <c r="EX89" s="216"/>
    </row>
    <row r="90" spans="1:154" ht="18" x14ac:dyDescent="0.2">
      <c r="A90" s="251"/>
      <c r="B90" s="252"/>
      <c r="C90" s="252"/>
      <c r="D90" s="252"/>
      <c r="E90" s="252"/>
      <c r="F90" s="252" t="s">
        <v>33</v>
      </c>
      <c r="G90" s="264" t="s">
        <v>94</v>
      </c>
      <c r="H90" s="285">
        <f>H237</f>
        <v>0</v>
      </c>
      <c r="I90" s="285">
        <f>I237</f>
        <v>0</v>
      </c>
      <c r="J90" s="285">
        <f>J237</f>
        <v>0</v>
      </c>
      <c r="K90" s="286" t="e">
        <f t="shared" si="14"/>
        <v>#DIV/0!</v>
      </c>
      <c r="L90" s="285">
        <f>L237</f>
        <v>0</v>
      </c>
      <c r="M90" s="285">
        <f>M237</f>
        <v>0</v>
      </c>
      <c r="N90" s="285">
        <f>N237</f>
        <v>0</v>
      </c>
      <c r="O90" s="285">
        <f>O237</f>
        <v>0</v>
      </c>
      <c r="P90" s="285">
        <f t="shared" si="17"/>
        <v>0</v>
      </c>
      <c r="Q90" s="286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6"/>
      <c r="DD90" s="216"/>
      <c r="DE90" s="216"/>
      <c r="DF90" s="216"/>
      <c r="DG90" s="216"/>
      <c r="DH90" s="216"/>
      <c r="DI90" s="216"/>
      <c r="DJ90" s="216"/>
      <c r="DK90" s="216"/>
      <c r="DL90" s="216"/>
      <c r="DM90" s="216"/>
      <c r="DN90" s="216"/>
      <c r="DO90" s="216"/>
      <c r="DP90" s="216"/>
      <c r="DQ90" s="216"/>
      <c r="DR90" s="216"/>
      <c r="DS90" s="216"/>
      <c r="DT90" s="216"/>
      <c r="DU90" s="216"/>
      <c r="DV90" s="216"/>
      <c r="DW90" s="216"/>
      <c r="DX90" s="216"/>
      <c r="DY90" s="216"/>
      <c r="DZ90" s="216"/>
      <c r="EA90" s="216"/>
      <c r="EB90" s="216"/>
      <c r="EC90" s="216"/>
      <c r="ED90" s="216"/>
      <c r="EE90" s="216"/>
      <c r="EF90" s="216"/>
      <c r="EG90" s="216"/>
      <c r="EH90" s="216"/>
      <c r="EI90" s="216"/>
      <c r="EJ90" s="216"/>
      <c r="EK90" s="216"/>
      <c r="EL90" s="216"/>
      <c r="EM90" s="216"/>
      <c r="EN90" s="216"/>
      <c r="EO90" s="216"/>
      <c r="EP90" s="216"/>
      <c r="EQ90" s="216"/>
      <c r="ER90" s="216"/>
      <c r="ES90" s="216"/>
      <c r="ET90" s="216"/>
      <c r="EU90" s="216"/>
      <c r="EV90" s="216"/>
      <c r="EW90" s="216"/>
      <c r="EX90" s="216"/>
    </row>
    <row r="91" spans="1:154" ht="36" x14ac:dyDescent="0.2">
      <c r="A91" s="251"/>
      <c r="B91" s="252"/>
      <c r="C91" s="252"/>
      <c r="D91" s="252"/>
      <c r="E91" s="252"/>
      <c r="F91" s="252">
        <v>17</v>
      </c>
      <c r="G91" s="264" t="s">
        <v>95</v>
      </c>
      <c r="H91" s="285">
        <f>H334</f>
        <v>2980000</v>
      </c>
      <c r="I91" s="285">
        <f>I334</f>
        <v>538885</v>
      </c>
      <c r="J91" s="285">
        <f>J334</f>
        <v>2441115</v>
      </c>
      <c r="K91" s="286">
        <f t="shared" si="14"/>
        <v>18.079999999999998</v>
      </c>
      <c r="L91" s="285">
        <f>L334</f>
        <v>2980000</v>
      </c>
      <c r="M91" s="285">
        <f>M334</f>
        <v>257487</v>
      </c>
      <c r="N91" s="285">
        <f>N334</f>
        <v>281398</v>
      </c>
      <c r="O91" s="285">
        <f>O334</f>
        <v>538885</v>
      </c>
      <c r="P91" s="285">
        <f t="shared" si="17"/>
        <v>2441115</v>
      </c>
      <c r="Q91" s="286">
        <f t="shared" si="18"/>
        <v>18.079999999999998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6"/>
      <c r="DD91" s="216"/>
      <c r="DE91" s="216"/>
      <c r="DF91" s="216"/>
      <c r="DG91" s="216"/>
      <c r="DH91" s="216"/>
      <c r="DI91" s="216"/>
      <c r="DJ91" s="216"/>
      <c r="DK91" s="216"/>
      <c r="DL91" s="216"/>
      <c r="DM91" s="216"/>
      <c r="DN91" s="216"/>
      <c r="DO91" s="216"/>
      <c r="DP91" s="216"/>
      <c r="DQ91" s="216"/>
      <c r="DR91" s="216"/>
      <c r="DS91" s="216"/>
      <c r="DT91" s="216"/>
      <c r="DU91" s="216"/>
      <c r="DV91" s="216"/>
      <c r="DW91" s="216"/>
      <c r="DX91" s="216"/>
      <c r="DY91" s="216"/>
      <c r="DZ91" s="216"/>
      <c r="EA91" s="216"/>
      <c r="EB91" s="216"/>
      <c r="EC91" s="216"/>
      <c r="ED91" s="216"/>
      <c r="EE91" s="216"/>
      <c r="EF91" s="216"/>
      <c r="EG91" s="216"/>
      <c r="EH91" s="216"/>
      <c r="EI91" s="216"/>
      <c r="EJ91" s="216"/>
      <c r="EK91" s="216"/>
      <c r="EL91" s="216"/>
      <c r="EM91" s="216"/>
      <c r="EN91" s="216"/>
      <c r="EO91" s="216"/>
      <c r="EP91" s="216"/>
      <c r="EQ91" s="216"/>
      <c r="ER91" s="216"/>
      <c r="ES91" s="216"/>
      <c r="ET91" s="216"/>
      <c r="EU91" s="216"/>
      <c r="EV91" s="216"/>
      <c r="EW91" s="216"/>
      <c r="EX91" s="216"/>
    </row>
    <row r="92" spans="1:154" ht="54" x14ac:dyDescent="0.2">
      <c r="A92" s="251"/>
      <c r="B92" s="252"/>
      <c r="C92" s="252"/>
      <c r="D92" s="252"/>
      <c r="E92" s="252"/>
      <c r="F92" s="252">
        <v>18</v>
      </c>
      <c r="G92" s="264" t="s">
        <v>96</v>
      </c>
      <c r="H92" s="285">
        <f>H393</f>
        <v>0</v>
      </c>
      <c r="I92" s="285">
        <f>I393</f>
        <v>0</v>
      </c>
      <c r="J92" s="285">
        <f>J393</f>
        <v>0</v>
      </c>
      <c r="K92" s="286" t="e">
        <f t="shared" si="14"/>
        <v>#DIV/0!</v>
      </c>
      <c r="L92" s="285">
        <f>L393</f>
        <v>0</v>
      </c>
      <c r="M92" s="285">
        <f>M393</f>
        <v>0</v>
      </c>
      <c r="N92" s="285">
        <f>N393</f>
        <v>0</v>
      </c>
      <c r="O92" s="285">
        <f>O393</f>
        <v>0</v>
      </c>
      <c r="P92" s="285">
        <f t="shared" si="17"/>
        <v>0</v>
      </c>
      <c r="Q92" s="286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6"/>
      <c r="DD92" s="216"/>
      <c r="DE92" s="216"/>
      <c r="DF92" s="216"/>
      <c r="DG92" s="216"/>
      <c r="DH92" s="216"/>
      <c r="DI92" s="216"/>
      <c r="DJ92" s="216"/>
      <c r="DK92" s="216"/>
      <c r="DL92" s="216"/>
      <c r="DM92" s="216"/>
      <c r="DN92" s="216"/>
      <c r="DO92" s="216"/>
      <c r="DP92" s="216"/>
      <c r="DQ92" s="216"/>
      <c r="DR92" s="216"/>
      <c r="DS92" s="216"/>
      <c r="DT92" s="216"/>
      <c r="DU92" s="216"/>
      <c r="DV92" s="216"/>
      <c r="DW92" s="216"/>
      <c r="DX92" s="216"/>
      <c r="DY92" s="216"/>
      <c r="DZ92" s="216"/>
      <c r="EA92" s="216"/>
      <c r="EB92" s="216"/>
      <c r="EC92" s="216"/>
      <c r="ED92" s="216"/>
      <c r="EE92" s="216"/>
      <c r="EF92" s="216"/>
      <c r="EG92" s="216"/>
      <c r="EH92" s="216"/>
      <c r="EI92" s="216"/>
      <c r="EJ92" s="216"/>
      <c r="EK92" s="216"/>
      <c r="EL92" s="216"/>
      <c r="EM92" s="216"/>
      <c r="EN92" s="216"/>
      <c r="EO92" s="216"/>
      <c r="EP92" s="216"/>
      <c r="EQ92" s="216"/>
      <c r="ER92" s="216"/>
      <c r="ES92" s="216"/>
      <c r="ET92" s="216"/>
      <c r="EU92" s="216"/>
      <c r="EV92" s="216"/>
      <c r="EW92" s="216"/>
      <c r="EX92" s="216"/>
    </row>
    <row r="93" spans="1:154" ht="54" x14ac:dyDescent="0.2">
      <c r="A93" s="251"/>
      <c r="B93" s="252"/>
      <c r="C93" s="252"/>
      <c r="D93" s="252"/>
      <c r="E93" s="252"/>
      <c r="F93" s="252">
        <v>19</v>
      </c>
      <c r="G93" s="264" t="s">
        <v>97</v>
      </c>
      <c r="H93" s="285">
        <f t="shared" ref="H93:J94" si="27">H335</f>
        <v>0</v>
      </c>
      <c r="I93" s="285">
        <f t="shared" si="27"/>
        <v>0</v>
      </c>
      <c r="J93" s="285">
        <f t="shared" si="27"/>
        <v>0</v>
      </c>
      <c r="K93" s="286" t="e">
        <f t="shared" si="14"/>
        <v>#DIV/0!</v>
      </c>
      <c r="L93" s="285">
        <f t="shared" ref="L93:O94" si="28">L335</f>
        <v>0</v>
      </c>
      <c r="M93" s="285">
        <f t="shared" si="28"/>
        <v>0</v>
      </c>
      <c r="N93" s="285">
        <f t="shared" si="28"/>
        <v>0</v>
      </c>
      <c r="O93" s="285">
        <f t="shared" si="28"/>
        <v>0</v>
      </c>
      <c r="P93" s="285">
        <f t="shared" si="17"/>
        <v>0</v>
      </c>
      <c r="Q93" s="286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6"/>
      <c r="DD93" s="216"/>
      <c r="DE93" s="216"/>
      <c r="DF93" s="216"/>
      <c r="DG93" s="216"/>
      <c r="DH93" s="216"/>
      <c r="DI93" s="216"/>
      <c r="DJ93" s="216"/>
      <c r="DK93" s="216"/>
      <c r="DL93" s="216"/>
      <c r="DM93" s="216"/>
      <c r="DN93" s="216"/>
      <c r="DO93" s="216"/>
      <c r="DP93" s="216"/>
      <c r="DQ93" s="216"/>
      <c r="DR93" s="216"/>
      <c r="DS93" s="216"/>
      <c r="DT93" s="216"/>
      <c r="DU93" s="216"/>
      <c r="DV93" s="216"/>
      <c r="DW93" s="216"/>
      <c r="DX93" s="216"/>
      <c r="DY93" s="216"/>
      <c r="DZ93" s="216"/>
      <c r="EA93" s="216"/>
      <c r="EB93" s="216"/>
      <c r="EC93" s="216"/>
      <c r="ED93" s="216"/>
      <c r="EE93" s="216"/>
      <c r="EF93" s="216"/>
      <c r="EG93" s="216"/>
      <c r="EH93" s="216"/>
      <c r="EI93" s="216"/>
      <c r="EJ93" s="216"/>
      <c r="EK93" s="216"/>
      <c r="EL93" s="216"/>
      <c r="EM93" s="216"/>
      <c r="EN93" s="216"/>
      <c r="EO93" s="216"/>
      <c r="EP93" s="216"/>
      <c r="EQ93" s="216"/>
      <c r="ER93" s="216"/>
      <c r="ES93" s="216"/>
      <c r="ET93" s="216"/>
      <c r="EU93" s="216"/>
      <c r="EV93" s="216"/>
      <c r="EW93" s="216"/>
      <c r="EX93" s="216"/>
    </row>
    <row r="94" spans="1:154" ht="72" x14ac:dyDescent="0.2">
      <c r="A94" s="251"/>
      <c r="B94" s="252"/>
      <c r="C94" s="252"/>
      <c r="D94" s="252"/>
      <c r="E94" s="252"/>
      <c r="F94" s="252" t="s">
        <v>90</v>
      </c>
      <c r="G94" s="264" t="s">
        <v>98</v>
      </c>
      <c r="H94" s="285">
        <f t="shared" si="27"/>
        <v>0</v>
      </c>
      <c r="I94" s="285">
        <f t="shared" si="27"/>
        <v>0</v>
      </c>
      <c r="J94" s="285">
        <f t="shared" si="27"/>
        <v>0</v>
      </c>
      <c r="K94" s="286" t="e">
        <f t="shared" si="14"/>
        <v>#DIV/0!</v>
      </c>
      <c r="L94" s="285">
        <f t="shared" si="28"/>
        <v>0</v>
      </c>
      <c r="M94" s="285">
        <f t="shared" si="28"/>
        <v>0</v>
      </c>
      <c r="N94" s="285">
        <f t="shared" si="28"/>
        <v>0</v>
      </c>
      <c r="O94" s="285">
        <f t="shared" si="28"/>
        <v>0</v>
      </c>
      <c r="P94" s="285">
        <f t="shared" si="17"/>
        <v>0</v>
      </c>
      <c r="Q94" s="286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6"/>
      <c r="DD94" s="216"/>
      <c r="DE94" s="216"/>
      <c r="DF94" s="216"/>
      <c r="DG94" s="216"/>
      <c r="DH94" s="216"/>
      <c r="DI94" s="216"/>
      <c r="DJ94" s="216"/>
      <c r="DK94" s="216"/>
      <c r="DL94" s="216"/>
      <c r="DM94" s="216"/>
      <c r="DN94" s="216"/>
      <c r="DO94" s="216"/>
      <c r="DP94" s="216"/>
      <c r="DQ94" s="216"/>
      <c r="DR94" s="216"/>
      <c r="DS94" s="216"/>
      <c r="DT94" s="216"/>
      <c r="DU94" s="216"/>
      <c r="DV94" s="216"/>
      <c r="DW94" s="216"/>
      <c r="DX94" s="216"/>
      <c r="DY94" s="216"/>
      <c r="DZ94" s="216"/>
      <c r="EA94" s="216"/>
      <c r="EB94" s="216"/>
      <c r="EC94" s="216"/>
      <c r="ED94" s="216"/>
      <c r="EE94" s="216"/>
      <c r="EF94" s="216"/>
      <c r="EG94" s="216"/>
      <c r="EH94" s="216"/>
      <c r="EI94" s="216"/>
      <c r="EJ94" s="216"/>
      <c r="EK94" s="216"/>
      <c r="EL94" s="216"/>
      <c r="EM94" s="216"/>
      <c r="EN94" s="216"/>
      <c r="EO94" s="216"/>
      <c r="EP94" s="216"/>
      <c r="EQ94" s="216"/>
      <c r="ER94" s="216"/>
      <c r="ES94" s="216"/>
      <c r="ET94" s="216"/>
      <c r="EU94" s="216"/>
      <c r="EV94" s="216"/>
      <c r="EW94" s="216"/>
      <c r="EX94" s="216"/>
    </row>
    <row r="95" spans="1:154" ht="18" x14ac:dyDescent="0.2">
      <c r="A95" s="251"/>
      <c r="B95" s="252"/>
      <c r="C95" s="252"/>
      <c r="D95" s="252">
        <v>55</v>
      </c>
      <c r="E95" s="252"/>
      <c r="F95" s="252"/>
      <c r="G95" s="264" t="s">
        <v>75</v>
      </c>
      <c r="H95" s="285">
        <f>H394</f>
        <v>0</v>
      </c>
      <c r="I95" s="285">
        <f>I394</f>
        <v>0</v>
      </c>
      <c r="J95" s="285"/>
      <c r="K95" s="286" t="e">
        <f t="shared" si="14"/>
        <v>#DIV/0!</v>
      </c>
      <c r="L95" s="285">
        <f>L394</f>
        <v>0</v>
      </c>
      <c r="M95" s="285">
        <f>M394</f>
        <v>0</v>
      </c>
      <c r="N95" s="285">
        <f>N394</f>
        <v>0</v>
      </c>
      <c r="O95" s="285">
        <f>O394</f>
        <v>0</v>
      </c>
      <c r="P95" s="285">
        <f t="shared" si="17"/>
        <v>0</v>
      </c>
      <c r="Q95" s="286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6"/>
      <c r="DD95" s="216"/>
      <c r="DE95" s="216"/>
      <c r="DF95" s="216"/>
      <c r="DG95" s="216"/>
      <c r="DH95" s="216"/>
      <c r="DI95" s="216"/>
      <c r="DJ95" s="216"/>
      <c r="DK95" s="216"/>
      <c r="DL95" s="216"/>
      <c r="DM95" s="216"/>
      <c r="DN95" s="216"/>
      <c r="DO95" s="216"/>
      <c r="DP95" s="216"/>
      <c r="DQ95" s="216"/>
      <c r="DR95" s="216"/>
      <c r="DS95" s="216"/>
      <c r="DT95" s="216"/>
      <c r="DU95" s="216"/>
      <c r="DV95" s="216"/>
      <c r="DW95" s="216"/>
      <c r="DX95" s="216"/>
      <c r="DY95" s="216"/>
      <c r="DZ95" s="216"/>
      <c r="EA95" s="216"/>
      <c r="EB95" s="216"/>
      <c r="EC95" s="216"/>
      <c r="ED95" s="216"/>
      <c r="EE95" s="216"/>
      <c r="EF95" s="216"/>
      <c r="EG95" s="216"/>
      <c r="EH95" s="216"/>
      <c r="EI95" s="216"/>
      <c r="EJ95" s="216"/>
      <c r="EK95" s="216"/>
      <c r="EL95" s="216"/>
      <c r="EM95" s="216"/>
      <c r="EN95" s="216"/>
      <c r="EO95" s="216"/>
      <c r="EP95" s="216"/>
      <c r="EQ95" s="216"/>
      <c r="ER95" s="216"/>
      <c r="ES95" s="216"/>
      <c r="ET95" s="216"/>
      <c r="EU95" s="216"/>
      <c r="EV95" s="216"/>
      <c r="EW95" s="216"/>
      <c r="EX95" s="216"/>
    </row>
    <row r="96" spans="1:154" ht="36" x14ac:dyDescent="0.2">
      <c r="A96" s="251"/>
      <c r="B96" s="252"/>
      <c r="C96" s="252"/>
      <c r="D96" s="252">
        <v>56</v>
      </c>
      <c r="E96" s="252"/>
      <c r="F96" s="252"/>
      <c r="G96" s="264" t="s">
        <v>99</v>
      </c>
      <c r="H96" s="285">
        <f>H240+H400</f>
        <v>3894000</v>
      </c>
      <c r="I96" s="285">
        <f>I240+I400</f>
        <v>0</v>
      </c>
      <c r="J96" s="285">
        <f>+J400</f>
        <v>3894000</v>
      </c>
      <c r="K96" s="286">
        <f t="shared" si="14"/>
        <v>0</v>
      </c>
      <c r="L96" s="285">
        <f>L240+L400</f>
        <v>3894000</v>
      </c>
      <c r="M96" s="285">
        <f>M240+M400</f>
        <v>0</v>
      </c>
      <c r="N96" s="285">
        <f>N240+N400</f>
        <v>0</v>
      </c>
      <c r="O96" s="285">
        <f>O240+O400</f>
        <v>0</v>
      </c>
      <c r="P96" s="285">
        <f t="shared" si="17"/>
        <v>3894000</v>
      </c>
      <c r="Q96" s="286">
        <f t="shared" si="18"/>
        <v>0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6"/>
      <c r="DD96" s="216"/>
      <c r="DE96" s="216"/>
      <c r="DF96" s="216"/>
      <c r="DG96" s="216"/>
      <c r="DH96" s="216"/>
      <c r="DI96" s="216"/>
      <c r="DJ96" s="216"/>
      <c r="DK96" s="216"/>
      <c r="DL96" s="216"/>
      <c r="DM96" s="216"/>
      <c r="DN96" s="216"/>
      <c r="DO96" s="216"/>
      <c r="DP96" s="216"/>
      <c r="DQ96" s="216"/>
      <c r="DR96" s="216"/>
      <c r="DS96" s="216"/>
      <c r="DT96" s="216"/>
      <c r="DU96" s="216"/>
      <c r="DV96" s="216"/>
      <c r="DW96" s="216"/>
      <c r="DX96" s="216"/>
      <c r="DY96" s="216"/>
      <c r="DZ96" s="216"/>
      <c r="EA96" s="216"/>
      <c r="EB96" s="216"/>
      <c r="EC96" s="216"/>
      <c r="ED96" s="216"/>
      <c r="EE96" s="216"/>
      <c r="EF96" s="216"/>
      <c r="EG96" s="216"/>
      <c r="EH96" s="216"/>
      <c r="EI96" s="216"/>
      <c r="EJ96" s="216"/>
      <c r="EK96" s="216"/>
      <c r="EL96" s="216"/>
      <c r="EM96" s="216"/>
      <c r="EN96" s="216"/>
      <c r="EO96" s="216"/>
      <c r="EP96" s="216"/>
      <c r="EQ96" s="216"/>
      <c r="ER96" s="216"/>
      <c r="ES96" s="216"/>
      <c r="ET96" s="216"/>
      <c r="EU96" s="216"/>
      <c r="EV96" s="216"/>
      <c r="EW96" s="216"/>
      <c r="EX96" s="216"/>
    </row>
    <row r="97" spans="1:154" ht="18" x14ac:dyDescent="0.2">
      <c r="A97" s="251"/>
      <c r="B97" s="252"/>
      <c r="C97" s="252"/>
      <c r="D97" s="252">
        <v>57</v>
      </c>
      <c r="E97" s="252"/>
      <c r="F97" s="252"/>
      <c r="G97" s="264" t="s">
        <v>79</v>
      </c>
      <c r="H97" s="285">
        <f>H244+H337+H414</f>
        <v>21105000</v>
      </c>
      <c r="I97" s="285">
        <f>I244+I337+I414</f>
        <v>3483741.54</v>
      </c>
      <c r="J97" s="285">
        <f>J244+J337+J414</f>
        <v>17621258.460000001</v>
      </c>
      <c r="K97" s="286">
        <f t="shared" si="14"/>
        <v>16.510000000000002</v>
      </c>
      <c r="L97" s="285">
        <f>L244+L337+L414</f>
        <v>21105000</v>
      </c>
      <c r="M97" s="285">
        <f>M244+M337+M414</f>
        <v>1792035.6800000002</v>
      </c>
      <c r="N97" s="285">
        <f>N244+N337+N414</f>
        <v>1691705.8599999999</v>
      </c>
      <c r="O97" s="285">
        <f>O244+O337+O414</f>
        <v>3483741.54</v>
      </c>
      <c r="P97" s="285">
        <f t="shared" si="17"/>
        <v>17621258.460000001</v>
      </c>
      <c r="Q97" s="286">
        <f t="shared" si="18"/>
        <v>16.510000000000002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</row>
    <row r="98" spans="1:154" ht="18" x14ac:dyDescent="0.2">
      <c r="A98" s="251"/>
      <c r="B98" s="252"/>
      <c r="C98" s="252"/>
      <c r="D98" s="252"/>
      <c r="E98" s="252" t="s">
        <v>33</v>
      </c>
      <c r="F98" s="252"/>
      <c r="G98" s="264" t="s">
        <v>100</v>
      </c>
      <c r="H98" s="285">
        <f>H245+H338</f>
        <v>10430000</v>
      </c>
      <c r="I98" s="285">
        <f>I245+I338</f>
        <v>2181840</v>
      </c>
      <c r="J98" s="285">
        <f>J245+J338</f>
        <v>8248160</v>
      </c>
      <c r="K98" s="286">
        <f t="shared" si="14"/>
        <v>20.92</v>
      </c>
      <c r="L98" s="285">
        <f>L245+L338</f>
        <v>10430000</v>
      </c>
      <c r="M98" s="285">
        <f>M245+M338</f>
        <v>1054395</v>
      </c>
      <c r="N98" s="285">
        <f>N245+N338</f>
        <v>1127445</v>
      </c>
      <c r="O98" s="285">
        <f>O245+O338</f>
        <v>2181840</v>
      </c>
      <c r="P98" s="285">
        <f t="shared" si="17"/>
        <v>8248160</v>
      </c>
      <c r="Q98" s="286">
        <f t="shared" si="18"/>
        <v>20.92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6"/>
      <c r="DD98" s="216"/>
      <c r="DE98" s="216"/>
      <c r="DF98" s="216"/>
      <c r="DG98" s="216"/>
      <c r="DH98" s="216"/>
      <c r="DI98" s="216"/>
      <c r="DJ98" s="216"/>
      <c r="DK98" s="216"/>
      <c r="DL98" s="216"/>
      <c r="DM98" s="216"/>
      <c r="DN98" s="216"/>
      <c r="DO98" s="216"/>
      <c r="DP98" s="216"/>
      <c r="DQ98" s="216"/>
      <c r="DR98" s="216"/>
      <c r="DS98" s="216"/>
      <c r="DT98" s="216"/>
      <c r="DU98" s="216"/>
      <c r="DV98" s="216"/>
      <c r="DW98" s="216"/>
      <c r="DX98" s="216"/>
      <c r="DY98" s="216"/>
      <c r="DZ98" s="216"/>
      <c r="EA98" s="216"/>
      <c r="EB98" s="216"/>
      <c r="EC98" s="216"/>
      <c r="ED98" s="216"/>
      <c r="EE98" s="216"/>
      <c r="EF98" s="216"/>
      <c r="EG98" s="216"/>
      <c r="EH98" s="216"/>
      <c r="EI98" s="216"/>
      <c r="EJ98" s="216"/>
      <c r="EK98" s="216"/>
      <c r="EL98" s="216"/>
      <c r="EM98" s="216"/>
      <c r="EN98" s="216"/>
      <c r="EO98" s="216"/>
      <c r="EP98" s="216"/>
      <c r="EQ98" s="216"/>
      <c r="ER98" s="216"/>
      <c r="ES98" s="216"/>
      <c r="ET98" s="216"/>
      <c r="EU98" s="216"/>
      <c r="EV98" s="216"/>
      <c r="EW98" s="216"/>
      <c r="EX98" s="216"/>
    </row>
    <row r="99" spans="1:154" ht="18" x14ac:dyDescent="0.2">
      <c r="A99" s="251"/>
      <c r="B99" s="252"/>
      <c r="C99" s="252"/>
      <c r="D99" s="252"/>
      <c r="E99" s="252" t="s">
        <v>31</v>
      </c>
      <c r="F99" s="252"/>
      <c r="G99" s="264" t="s">
        <v>101</v>
      </c>
      <c r="H99" s="285">
        <f>H100+H101</f>
        <v>10675000</v>
      </c>
      <c r="I99" s="285">
        <f>I100+I101</f>
        <v>1301901.54</v>
      </c>
      <c r="J99" s="285">
        <f>J100+J101</f>
        <v>9373098.4600000009</v>
      </c>
      <c r="K99" s="286">
        <f t="shared" si="14"/>
        <v>12.2</v>
      </c>
      <c r="L99" s="285">
        <f>L100+L101</f>
        <v>10675000</v>
      </c>
      <c r="M99" s="285">
        <f>M100+M101</f>
        <v>737640.68</v>
      </c>
      <c r="N99" s="285">
        <f>N100+N101</f>
        <v>564260.86</v>
      </c>
      <c r="O99" s="285">
        <f>O100+O101</f>
        <v>1301901.54</v>
      </c>
      <c r="P99" s="285">
        <f t="shared" si="17"/>
        <v>9373098.4600000009</v>
      </c>
      <c r="Q99" s="286">
        <f t="shared" si="18"/>
        <v>12.2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6"/>
      <c r="DD99" s="216"/>
      <c r="DE99" s="216"/>
      <c r="DF99" s="216"/>
      <c r="DG99" s="216"/>
      <c r="DH99" s="216"/>
      <c r="DI99" s="216"/>
      <c r="DJ99" s="216"/>
      <c r="DK99" s="216"/>
      <c r="DL99" s="216"/>
      <c r="DM99" s="216"/>
      <c r="DN99" s="216"/>
      <c r="DO99" s="216"/>
      <c r="DP99" s="216"/>
      <c r="DQ99" s="216"/>
      <c r="DR99" s="216"/>
      <c r="DS99" s="216"/>
      <c r="DT99" s="216"/>
      <c r="DU99" s="216"/>
      <c r="DV99" s="216"/>
      <c r="DW99" s="216"/>
      <c r="DX99" s="216"/>
      <c r="DY99" s="216"/>
      <c r="DZ99" s="216"/>
      <c r="EA99" s="216"/>
      <c r="EB99" s="216"/>
      <c r="EC99" s="216"/>
      <c r="ED99" s="216"/>
      <c r="EE99" s="216"/>
      <c r="EF99" s="216"/>
      <c r="EG99" s="216"/>
      <c r="EH99" s="216"/>
      <c r="EI99" s="216"/>
      <c r="EJ99" s="216"/>
      <c r="EK99" s="216"/>
      <c r="EL99" s="216"/>
      <c r="EM99" s="216"/>
      <c r="EN99" s="216"/>
      <c r="EO99" s="216"/>
      <c r="EP99" s="216"/>
      <c r="EQ99" s="216"/>
      <c r="ER99" s="216"/>
      <c r="ES99" s="216"/>
      <c r="ET99" s="216"/>
      <c r="EU99" s="216"/>
      <c r="EV99" s="216"/>
      <c r="EW99" s="216"/>
      <c r="EX99" s="216"/>
    </row>
    <row r="100" spans="1:154" ht="18" x14ac:dyDescent="0.2">
      <c r="A100" s="251"/>
      <c r="B100" s="252"/>
      <c r="C100" s="252"/>
      <c r="D100" s="252"/>
      <c r="E100" s="252"/>
      <c r="F100" s="252" t="s">
        <v>33</v>
      </c>
      <c r="G100" s="264" t="s">
        <v>102</v>
      </c>
      <c r="H100" s="285">
        <f>H247+H356+H416</f>
        <v>10670000</v>
      </c>
      <c r="I100" s="285">
        <f>I247+I356+I416</f>
        <v>1301901.54</v>
      </c>
      <c r="J100" s="285">
        <f>J247+J355+J416</f>
        <v>9368098.4600000009</v>
      </c>
      <c r="K100" s="286">
        <f t="shared" si="14"/>
        <v>12.2</v>
      </c>
      <c r="L100" s="285">
        <f>L247+L356+L416</f>
        <v>10670000</v>
      </c>
      <c r="M100" s="285">
        <f>M247+M356+M416</f>
        <v>737640.68</v>
      </c>
      <c r="N100" s="285">
        <f>N247+N356+N416</f>
        <v>564260.86</v>
      </c>
      <c r="O100" s="285">
        <f>O247+O356+O416</f>
        <v>1301901.54</v>
      </c>
      <c r="P100" s="285">
        <f t="shared" si="17"/>
        <v>9368098.4600000009</v>
      </c>
      <c r="Q100" s="286">
        <f t="shared" si="18"/>
        <v>12.2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6"/>
      <c r="DD100" s="216"/>
      <c r="DE100" s="216"/>
      <c r="DF100" s="216"/>
      <c r="DG100" s="216"/>
      <c r="DH100" s="216"/>
      <c r="DI100" s="216"/>
      <c r="DJ100" s="216"/>
      <c r="DK100" s="216"/>
      <c r="DL100" s="216"/>
      <c r="DM100" s="216"/>
      <c r="DN100" s="216"/>
      <c r="DO100" s="216"/>
      <c r="DP100" s="216"/>
      <c r="DQ100" s="216"/>
      <c r="DR100" s="216"/>
      <c r="DS100" s="216"/>
      <c r="DT100" s="216"/>
      <c r="DU100" s="216"/>
      <c r="DV100" s="216"/>
      <c r="DW100" s="216"/>
      <c r="DX100" s="216"/>
      <c r="DY100" s="216"/>
      <c r="DZ100" s="216"/>
      <c r="EA100" s="216"/>
      <c r="EB100" s="216"/>
      <c r="EC100" s="216"/>
      <c r="ED100" s="216"/>
      <c r="EE100" s="216"/>
      <c r="EF100" s="216"/>
      <c r="EG100" s="216"/>
      <c r="EH100" s="216"/>
      <c r="EI100" s="216"/>
      <c r="EJ100" s="216"/>
      <c r="EK100" s="216"/>
      <c r="EL100" s="216"/>
      <c r="EM100" s="216"/>
      <c r="EN100" s="216"/>
      <c r="EO100" s="216"/>
      <c r="EP100" s="216"/>
      <c r="EQ100" s="216"/>
      <c r="ER100" s="216"/>
      <c r="ES100" s="216"/>
      <c r="ET100" s="216"/>
      <c r="EU100" s="216"/>
      <c r="EV100" s="216"/>
      <c r="EW100" s="216"/>
      <c r="EX100" s="216"/>
    </row>
    <row r="101" spans="1:154" ht="18" x14ac:dyDescent="0.2">
      <c r="A101" s="251"/>
      <c r="B101" s="252"/>
      <c r="C101" s="252"/>
      <c r="D101" s="252"/>
      <c r="E101" s="252"/>
      <c r="F101" s="252" t="s">
        <v>31</v>
      </c>
      <c r="G101" s="264" t="s">
        <v>103</v>
      </c>
      <c r="H101" s="285">
        <f>H248</f>
        <v>5000</v>
      </c>
      <c r="I101" s="285">
        <f>I248</f>
        <v>0</v>
      </c>
      <c r="J101" s="285">
        <f>J248</f>
        <v>5000</v>
      </c>
      <c r="K101" s="286">
        <f t="shared" si="14"/>
        <v>0</v>
      </c>
      <c r="L101" s="285">
        <f>L248</f>
        <v>5000</v>
      </c>
      <c r="M101" s="285">
        <f>M248</f>
        <v>0</v>
      </c>
      <c r="N101" s="285">
        <f>N248+N441</f>
        <v>0</v>
      </c>
      <c r="O101" s="285">
        <f>O248+O441</f>
        <v>0</v>
      </c>
      <c r="P101" s="285">
        <f t="shared" si="17"/>
        <v>5000</v>
      </c>
      <c r="Q101" s="286">
        <f t="shared" si="18"/>
        <v>0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6"/>
      <c r="DD101" s="216"/>
      <c r="DE101" s="216"/>
      <c r="DF101" s="216"/>
      <c r="DG101" s="216"/>
      <c r="DH101" s="216"/>
      <c r="DI101" s="216"/>
      <c r="DJ101" s="216"/>
      <c r="DK101" s="216"/>
      <c r="DL101" s="216"/>
      <c r="DM101" s="216"/>
      <c r="DN101" s="216"/>
      <c r="DO101" s="216"/>
      <c r="DP101" s="216"/>
      <c r="DQ101" s="216"/>
      <c r="DR101" s="216"/>
      <c r="DS101" s="216"/>
      <c r="DT101" s="216"/>
      <c r="DU101" s="216"/>
      <c r="DV101" s="216"/>
      <c r="DW101" s="216"/>
      <c r="DX101" s="216"/>
      <c r="DY101" s="216"/>
      <c r="DZ101" s="216"/>
      <c r="EA101" s="216"/>
      <c r="EB101" s="216"/>
      <c r="EC101" s="216"/>
      <c r="ED101" s="216"/>
      <c r="EE101" s="216"/>
      <c r="EF101" s="216"/>
      <c r="EG101" s="216"/>
      <c r="EH101" s="216"/>
      <c r="EI101" s="216"/>
      <c r="EJ101" s="216"/>
      <c r="EK101" s="216"/>
      <c r="EL101" s="216"/>
      <c r="EM101" s="216"/>
      <c r="EN101" s="216"/>
      <c r="EO101" s="216"/>
      <c r="EP101" s="216"/>
      <c r="EQ101" s="216"/>
      <c r="ER101" s="216"/>
      <c r="ES101" s="216"/>
      <c r="ET101" s="216"/>
      <c r="EU101" s="216"/>
      <c r="EV101" s="216"/>
      <c r="EW101" s="216"/>
      <c r="EX101" s="216"/>
    </row>
    <row r="102" spans="1:154" ht="18" x14ac:dyDescent="0.2">
      <c r="A102" s="251"/>
      <c r="B102" s="252"/>
      <c r="C102" s="252"/>
      <c r="D102" s="252">
        <v>59</v>
      </c>
      <c r="E102" s="252"/>
      <c r="F102" s="252"/>
      <c r="G102" s="264" t="s">
        <v>81</v>
      </c>
      <c r="H102" s="285">
        <f>H157+H358</f>
        <v>0</v>
      </c>
      <c r="I102" s="285">
        <f>I157+I358</f>
        <v>0</v>
      </c>
      <c r="J102" s="285">
        <f>J157+J358</f>
        <v>0</v>
      </c>
      <c r="K102" s="286" t="e">
        <f t="shared" si="14"/>
        <v>#DIV/0!</v>
      </c>
      <c r="L102" s="285">
        <f>L157+L358</f>
        <v>0</v>
      </c>
      <c r="M102" s="285">
        <f>M157+M358</f>
        <v>0</v>
      </c>
      <c r="N102" s="285">
        <f>N157+N358</f>
        <v>0</v>
      </c>
      <c r="O102" s="285">
        <f>O157+O358</f>
        <v>0</v>
      </c>
      <c r="P102" s="285">
        <f t="shared" si="17"/>
        <v>0</v>
      </c>
      <c r="Q102" s="286" t="e">
        <f t="shared" si="18"/>
        <v>#DIV/0!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6"/>
      <c r="DD102" s="216"/>
      <c r="DE102" s="216"/>
      <c r="DF102" s="216"/>
      <c r="DG102" s="216"/>
      <c r="DH102" s="216"/>
      <c r="DI102" s="216"/>
      <c r="DJ102" s="216"/>
      <c r="DK102" s="216"/>
      <c r="DL102" s="216"/>
      <c r="DM102" s="216"/>
      <c r="DN102" s="216"/>
      <c r="DO102" s="216"/>
      <c r="DP102" s="216"/>
      <c r="DQ102" s="216"/>
      <c r="DR102" s="216"/>
      <c r="DS102" s="216"/>
      <c r="DT102" s="216"/>
      <c r="DU102" s="216"/>
      <c r="DV102" s="216"/>
      <c r="DW102" s="216"/>
      <c r="DX102" s="216"/>
      <c r="DY102" s="216"/>
      <c r="DZ102" s="216"/>
      <c r="EA102" s="216"/>
      <c r="EB102" s="216"/>
      <c r="EC102" s="216"/>
      <c r="ED102" s="216"/>
      <c r="EE102" s="216"/>
      <c r="EF102" s="216"/>
      <c r="EG102" s="216"/>
      <c r="EH102" s="216"/>
      <c r="EI102" s="216"/>
      <c r="EJ102" s="216"/>
      <c r="EK102" s="216"/>
      <c r="EL102" s="216"/>
      <c r="EM102" s="216"/>
      <c r="EN102" s="216"/>
      <c r="EO102" s="216"/>
      <c r="EP102" s="216"/>
      <c r="EQ102" s="216"/>
      <c r="ER102" s="216"/>
      <c r="ES102" s="216"/>
      <c r="ET102" s="216"/>
      <c r="EU102" s="216"/>
      <c r="EV102" s="216"/>
      <c r="EW102" s="216"/>
      <c r="EX102" s="216"/>
    </row>
    <row r="103" spans="1:154" ht="54" x14ac:dyDescent="0.2">
      <c r="A103" s="251"/>
      <c r="B103" s="252"/>
      <c r="C103" s="252"/>
      <c r="D103" s="252">
        <v>60</v>
      </c>
      <c r="E103" s="252"/>
      <c r="F103" s="252"/>
      <c r="G103" s="287" t="s">
        <v>207</v>
      </c>
      <c r="H103" s="285">
        <f>H442</f>
        <v>0</v>
      </c>
      <c r="I103" s="285">
        <f>I442</f>
        <v>0</v>
      </c>
      <c r="J103" s="285">
        <v>0</v>
      </c>
      <c r="K103" s="286" t="e">
        <f t="shared" si="14"/>
        <v>#DIV/0!</v>
      </c>
      <c r="L103" s="285">
        <f>L442</f>
        <v>0</v>
      </c>
      <c r="M103" s="285">
        <f>M442</f>
        <v>0</v>
      </c>
      <c r="N103" s="285">
        <f>N442</f>
        <v>0</v>
      </c>
      <c r="O103" s="285">
        <f>O442</f>
        <v>0</v>
      </c>
      <c r="P103" s="285">
        <f t="shared" si="17"/>
        <v>0</v>
      </c>
      <c r="Q103" s="286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6"/>
      <c r="DD103" s="216"/>
      <c r="DE103" s="216"/>
      <c r="DF103" s="216"/>
      <c r="DG103" s="216"/>
      <c r="DH103" s="216"/>
      <c r="DI103" s="216"/>
      <c r="DJ103" s="216"/>
      <c r="DK103" s="216"/>
      <c r="DL103" s="216"/>
      <c r="DM103" s="216"/>
      <c r="DN103" s="216"/>
      <c r="DO103" s="216"/>
      <c r="DP103" s="216"/>
      <c r="DQ103" s="216"/>
      <c r="DR103" s="216"/>
      <c r="DS103" s="216"/>
      <c r="DT103" s="216"/>
      <c r="DU103" s="216"/>
      <c r="DV103" s="216"/>
      <c r="DW103" s="216"/>
      <c r="DX103" s="216"/>
      <c r="DY103" s="216"/>
      <c r="DZ103" s="216"/>
      <c r="EA103" s="216"/>
      <c r="EB103" s="216"/>
      <c r="EC103" s="216"/>
      <c r="ED103" s="216"/>
      <c r="EE103" s="216"/>
      <c r="EF103" s="216"/>
      <c r="EG103" s="216"/>
      <c r="EH103" s="216"/>
      <c r="EI103" s="216"/>
      <c r="EJ103" s="216"/>
      <c r="EK103" s="216"/>
      <c r="EL103" s="216"/>
      <c r="EM103" s="216"/>
      <c r="EN103" s="216"/>
      <c r="EO103" s="216"/>
      <c r="EP103" s="216"/>
      <c r="EQ103" s="216"/>
      <c r="ER103" s="216"/>
      <c r="ES103" s="216"/>
      <c r="ET103" s="216"/>
      <c r="EU103" s="216"/>
      <c r="EV103" s="216"/>
      <c r="EW103" s="216"/>
      <c r="EX103" s="216"/>
    </row>
    <row r="104" spans="1:154" ht="18" x14ac:dyDescent="0.2">
      <c r="A104" s="251"/>
      <c r="B104" s="252"/>
      <c r="C104" s="252"/>
      <c r="D104" s="252" t="s">
        <v>106</v>
      </c>
      <c r="E104" s="252"/>
      <c r="F104" s="252"/>
      <c r="G104" s="264" t="s">
        <v>84</v>
      </c>
      <c r="H104" s="285">
        <f>H249+H361</f>
        <v>0</v>
      </c>
      <c r="I104" s="285">
        <f>I249+I361</f>
        <v>0</v>
      </c>
      <c r="J104" s="285">
        <f>J105</f>
        <v>0</v>
      </c>
      <c r="K104" s="286" t="e">
        <f t="shared" si="14"/>
        <v>#DIV/0!</v>
      </c>
      <c r="L104" s="285">
        <f t="shared" ref="L104:O105" si="29">L249+L361</f>
        <v>0</v>
      </c>
      <c r="M104" s="285">
        <f t="shared" si="29"/>
        <v>0</v>
      </c>
      <c r="N104" s="285">
        <f t="shared" si="29"/>
        <v>0</v>
      </c>
      <c r="O104" s="285">
        <f t="shared" si="29"/>
        <v>0</v>
      </c>
      <c r="P104" s="285">
        <f t="shared" si="17"/>
        <v>0</v>
      </c>
      <c r="Q104" s="286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6"/>
      <c r="DD104" s="216"/>
      <c r="DE104" s="216"/>
      <c r="DF104" s="216"/>
      <c r="DG104" s="216"/>
      <c r="DH104" s="216"/>
      <c r="DI104" s="216"/>
      <c r="DJ104" s="216"/>
      <c r="DK104" s="216"/>
      <c r="DL104" s="216"/>
      <c r="DM104" s="216"/>
      <c r="DN104" s="216"/>
      <c r="DO104" s="216"/>
      <c r="DP104" s="216"/>
      <c r="DQ104" s="216"/>
      <c r="DR104" s="216"/>
      <c r="DS104" s="216"/>
      <c r="DT104" s="216"/>
      <c r="DU104" s="216"/>
      <c r="DV104" s="216"/>
      <c r="DW104" s="216"/>
      <c r="DX104" s="216"/>
      <c r="DY104" s="216"/>
      <c r="DZ104" s="216"/>
      <c r="EA104" s="216"/>
      <c r="EB104" s="216"/>
      <c r="EC104" s="216"/>
      <c r="ED104" s="216"/>
      <c r="EE104" s="216"/>
      <c r="EF104" s="216"/>
      <c r="EG104" s="216"/>
      <c r="EH104" s="216"/>
      <c r="EI104" s="216"/>
      <c r="EJ104" s="216"/>
      <c r="EK104" s="216"/>
      <c r="EL104" s="216"/>
      <c r="EM104" s="216"/>
      <c r="EN104" s="216"/>
      <c r="EO104" s="216"/>
      <c r="EP104" s="216"/>
      <c r="EQ104" s="216"/>
      <c r="ER104" s="216"/>
      <c r="ES104" s="216"/>
      <c r="ET104" s="216"/>
      <c r="EU104" s="216"/>
      <c r="EV104" s="216"/>
      <c r="EW104" s="216"/>
      <c r="EX104" s="216"/>
    </row>
    <row r="105" spans="1:154" ht="18" x14ac:dyDescent="0.2">
      <c r="A105" s="251"/>
      <c r="B105" s="252"/>
      <c r="C105" s="252"/>
      <c r="D105" s="252">
        <v>71</v>
      </c>
      <c r="E105" s="252"/>
      <c r="F105" s="252"/>
      <c r="G105" s="264" t="s">
        <v>86</v>
      </c>
      <c r="H105" s="285">
        <f>H250+H362</f>
        <v>0</v>
      </c>
      <c r="I105" s="285">
        <f>I250+I362</f>
        <v>0</v>
      </c>
      <c r="J105" s="285">
        <f>J250+J362</f>
        <v>0</v>
      </c>
      <c r="K105" s="286" t="e">
        <f t="shared" si="14"/>
        <v>#DIV/0!</v>
      </c>
      <c r="L105" s="285">
        <f t="shared" si="29"/>
        <v>0</v>
      </c>
      <c r="M105" s="285">
        <f t="shared" si="29"/>
        <v>0</v>
      </c>
      <c r="N105" s="285">
        <f t="shared" si="29"/>
        <v>0</v>
      </c>
      <c r="O105" s="285">
        <f t="shared" si="29"/>
        <v>0</v>
      </c>
      <c r="P105" s="285">
        <f t="shared" si="17"/>
        <v>0</v>
      </c>
      <c r="Q105" s="286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6"/>
      <c r="DD105" s="216"/>
      <c r="DE105" s="216"/>
      <c r="DF105" s="216"/>
      <c r="DG105" s="216"/>
      <c r="DH105" s="216"/>
      <c r="DI105" s="216"/>
      <c r="DJ105" s="216"/>
      <c r="DK105" s="216"/>
      <c r="DL105" s="216"/>
      <c r="DM105" s="216"/>
      <c r="DN105" s="216"/>
      <c r="DO105" s="216"/>
      <c r="DP105" s="216"/>
      <c r="DQ105" s="216"/>
      <c r="DR105" s="216"/>
      <c r="DS105" s="216"/>
      <c r="DT105" s="216"/>
      <c r="DU105" s="216"/>
      <c r="DV105" s="216"/>
      <c r="DW105" s="216"/>
      <c r="DX105" s="216"/>
      <c r="DY105" s="216"/>
      <c r="DZ105" s="216"/>
      <c r="EA105" s="216"/>
      <c r="EB105" s="216"/>
      <c r="EC105" s="216"/>
      <c r="ED105" s="216"/>
      <c r="EE105" s="216"/>
      <c r="EF105" s="216"/>
      <c r="EG105" s="216"/>
      <c r="EH105" s="216"/>
      <c r="EI105" s="216"/>
      <c r="EJ105" s="216"/>
      <c r="EK105" s="216"/>
      <c r="EL105" s="216"/>
      <c r="EM105" s="216"/>
      <c r="EN105" s="216"/>
      <c r="EO105" s="216"/>
      <c r="EP105" s="216"/>
      <c r="EQ105" s="216"/>
      <c r="ER105" s="216"/>
      <c r="ES105" s="216"/>
      <c r="ET105" s="216"/>
      <c r="EU105" s="216"/>
      <c r="EV105" s="216"/>
      <c r="EW105" s="216"/>
      <c r="EX105" s="216"/>
    </row>
    <row r="106" spans="1:154" ht="18" hidden="1" x14ac:dyDescent="0.2">
      <c r="A106" s="251"/>
      <c r="B106" s="252"/>
      <c r="C106" s="252"/>
      <c r="D106" s="252">
        <v>79</v>
      </c>
      <c r="E106" s="252"/>
      <c r="F106" s="252"/>
      <c r="G106" s="264" t="s">
        <v>107</v>
      </c>
      <c r="H106" s="285">
        <f>H107+H108</f>
        <v>0</v>
      </c>
      <c r="I106" s="285">
        <f>I107+I108</f>
        <v>0</v>
      </c>
      <c r="J106" s="285">
        <f t="shared" ref="J106" si="30">J107+J108</f>
        <v>0</v>
      </c>
      <c r="K106" s="286" t="e">
        <f t="shared" si="14"/>
        <v>#DIV/0!</v>
      </c>
      <c r="L106" s="285">
        <f>L107+L108</f>
        <v>0</v>
      </c>
      <c r="M106" s="285">
        <f>M107+M108</f>
        <v>0</v>
      </c>
      <c r="N106" s="285">
        <f>N107+N108</f>
        <v>0</v>
      </c>
      <c r="O106" s="285">
        <f>O369</f>
        <v>0</v>
      </c>
      <c r="P106" s="285">
        <f t="shared" si="17"/>
        <v>0</v>
      </c>
      <c r="Q106" s="286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6"/>
      <c r="DD106" s="216"/>
      <c r="DE106" s="216"/>
      <c r="DF106" s="216"/>
      <c r="DG106" s="216"/>
      <c r="DH106" s="216"/>
      <c r="DI106" s="216"/>
      <c r="DJ106" s="216"/>
      <c r="DK106" s="216"/>
      <c r="DL106" s="216"/>
      <c r="DM106" s="216"/>
      <c r="DN106" s="216"/>
      <c r="DO106" s="216"/>
      <c r="DP106" s="216"/>
      <c r="DQ106" s="216"/>
      <c r="DR106" s="216"/>
      <c r="DS106" s="216"/>
      <c r="DT106" s="216"/>
      <c r="DU106" s="216"/>
      <c r="DV106" s="216"/>
      <c r="DW106" s="216"/>
      <c r="DX106" s="216"/>
      <c r="DY106" s="216"/>
      <c r="DZ106" s="216"/>
      <c r="EA106" s="216"/>
      <c r="EB106" s="216"/>
      <c r="EC106" s="216"/>
      <c r="ED106" s="216"/>
      <c r="EE106" s="216"/>
      <c r="EF106" s="216"/>
      <c r="EG106" s="216"/>
      <c r="EH106" s="216"/>
      <c r="EI106" s="216"/>
      <c r="EJ106" s="216"/>
      <c r="EK106" s="216"/>
      <c r="EL106" s="216"/>
      <c r="EM106" s="216"/>
      <c r="EN106" s="216"/>
      <c r="EO106" s="216"/>
      <c r="EP106" s="216"/>
      <c r="EQ106" s="216"/>
      <c r="ER106" s="216"/>
      <c r="ES106" s="216"/>
      <c r="ET106" s="216"/>
      <c r="EU106" s="216"/>
      <c r="EV106" s="216"/>
      <c r="EW106" s="216"/>
      <c r="EX106" s="216"/>
    </row>
    <row r="107" spans="1:154" ht="18" hidden="1" x14ac:dyDescent="0.2">
      <c r="A107" s="251"/>
      <c r="B107" s="252"/>
      <c r="C107" s="252"/>
      <c r="D107" s="252" t="s">
        <v>108</v>
      </c>
      <c r="E107" s="252"/>
      <c r="F107" s="252"/>
      <c r="G107" s="264" t="s">
        <v>109</v>
      </c>
      <c r="H107" s="285">
        <v>0</v>
      </c>
      <c r="I107" s="285">
        <v>0</v>
      </c>
      <c r="J107" s="285">
        <v>0</v>
      </c>
      <c r="K107" s="286" t="e">
        <f t="shared" si="14"/>
        <v>#DIV/0!</v>
      </c>
      <c r="L107" s="285">
        <v>0</v>
      </c>
      <c r="M107" s="285">
        <v>0</v>
      </c>
      <c r="N107" s="285">
        <v>0</v>
      </c>
      <c r="O107" s="285">
        <v>0</v>
      </c>
      <c r="P107" s="285">
        <f t="shared" si="17"/>
        <v>0</v>
      </c>
      <c r="Q107" s="286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6"/>
      <c r="DD107" s="216"/>
      <c r="DE107" s="216"/>
      <c r="DF107" s="216"/>
      <c r="DG107" s="216"/>
      <c r="DH107" s="216"/>
      <c r="DI107" s="216"/>
      <c r="DJ107" s="216"/>
      <c r="DK107" s="216"/>
      <c r="DL107" s="216"/>
      <c r="DM107" s="216"/>
      <c r="DN107" s="216"/>
      <c r="DO107" s="216"/>
      <c r="DP107" s="216"/>
      <c r="DQ107" s="216"/>
      <c r="DR107" s="216"/>
      <c r="DS107" s="216"/>
      <c r="DT107" s="216"/>
      <c r="DU107" s="216"/>
      <c r="DV107" s="216"/>
      <c r="DW107" s="216"/>
      <c r="DX107" s="216"/>
      <c r="DY107" s="216"/>
      <c r="DZ107" s="216"/>
      <c r="EA107" s="216"/>
      <c r="EB107" s="216"/>
      <c r="EC107" s="216"/>
      <c r="ED107" s="216"/>
      <c r="EE107" s="216"/>
      <c r="EF107" s="216"/>
      <c r="EG107" s="216"/>
      <c r="EH107" s="216"/>
      <c r="EI107" s="216"/>
      <c r="EJ107" s="216"/>
      <c r="EK107" s="216"/>
      <c r="EL107" s="216"/>
      <c r="EM107" s="216"/>
      <c r="EN107" s="216"/>
      <c r="EO107" s="216"/>
      <c r="EP107" s="216"/>
      <c r="EQ107" s="216"/>
      <c r="ER107" s="216"/>
      <c r="ES107" s="216"/>
      <c r="ET107" s="216"/>
      <c r="EU107" s="216"/>
      <c r="EV107" s="216"/>
      <c r="EW107" s="216"/>
      <c r="EX107" s="216"/>
    </row>
    <row r="108" spans="1:154" ht="18" hidden="1" x14ac:dyDescent="0.2">
      <c r="A108" s="251"/>
      <c r="B108" s="252"/>
      <c r="C108" s="252"/>
      <c r="D108" s="252">
        <v>81</v>
      </c>
      <c r="E108" s="252"/>
      <c r="F108" s="252"/>
      <c r="G108" s="264" t="s">
        <v>110</v>
      </c>
      <c r="H108" s="285">
        <f>H372</f>
        <v>0</v>
      </c>
      <c r="I108" s="285">
        <f>I372</f>
        <v>0</v>
      </c>
      <c r="J108" s="285">
        <f>J372</f>
        <v>0</v>
      </c>
      <c r="K108" s="286" t="e">
        <f t="shared" si="14"/>
        <v>#DIV/0!</v>
      </c>
      <c r="L108" s="285">
        <f>L372</f>
        <v>0</v>
      </c>
      <c r="M108" s="285">
        <f>M372</f>
        <v>0</v>
      </c>
      <c r="N108" s="285">
        <f>N372</f>
        <v>0</v>
      </c>
      <c r="O108" s="285">
        <f>O372</f>
        <v>0</v>
      </c>
      <c r="P108" s="285">
        <f t="shared" si="17"/>
        <v>0</v>
      </c>
      <c r="Q108" s="286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16"/>
      <c r="DO108" s="216"/>
      <c r="DP108" s="216"/>
      <c r="DQ108" s="216"/>
      <c r="DR108" s="216"/>
      <c r="DS108" s="216"/>
      <c r="DT108" s="216"/>
      <c r="DU108" s="216"/>
      <c r="DV108" s="216"/>
      <c r="DW108" s="216"/>
      <c r="DX108" s="216"/>
      <c r="DY108" s="216"/>
      <c r="DZ108" s="216"/>
      <c r="EA108" s="216"/>
      <c r="EB108" s="216"/>
      <c r="EC108" s="216"/>
      <c r="ED108" s="216"/>
      <c r="EE108" s="216"/>
      <c r="EF108" s="216"/>
      <c r="EG108" s="216"/>
      <c r="EH108" s="216"/>
      <c r="EI108" s="216"/>
      <c r="EJ108" s="216"/>
      <c r="EK108" s="216"/>
      <c r="EL108" s="216"/>
      <c r="EM108" s="216"/>
      <c r="EN108" s="216"/>
      <c r="EO108" s="216"/>
      <c r="EP108" s="216"/>
      <c r="EQ108" s="216"/>
      <c r="ER108" s="216"/>
      <c r="ES108" s="216"/>
      <c r="ET108" s="216"/>
      <c r="EU108" s="216"/>
      <c r="EV108" s="216"/>
      <c r="EW108" s="216"/>
      <c r="EX108" s="216"/>
    </row>
    <row r="109" spans="1:154" ht="18.75" thickBot="1" x14ac:dyDescent="0.25">
      <c r="A109" s="292"/>
      <c r="B109" s="293"/>
      <c r="C109" s="293"/>
      <c r="D109" s="293">
        <v>85</v>
      </c>
      <c r="E109" s="293"/>
      <c r="F109" s="293"/>
      <c r="G109" s="294" t="s">
        <v>87</v>
      </c>
      <c r="H109" s="295">
        <f>+H257+H373+H445+H159</f>
        <v>0</v>
      </c>
      <c r="I109" s="295">
        <f>+I257+I373+I445+I159</f>
        <v>-54375.96</v>
      </c>
      <c r="J109" s="295">
        <f>+J257+J373+J445</f>
        <v>54375.96</v>
      </c>
      <c r="K109" s="296"/>
      <c r="L109" s="295">
        <f>+L257+L373+L445+L159</f>
        <v>0</v>
      </c>
      <c r="M109" s="295">
        <f>+M257+M373+M445+M159</f>
        <v>-49140.34</v>
      </c>
      <c r="N109" s="295">
        <f>+N257+N373+N445+N159</f>
        <v>-5235.62</v>
      </c>
      <c r="O109" s="295">
        <f>+O257+O373+O445+O159</f>
        <v>-54375.96</v>
      </c>
      <c r="P109" s="295">
        <f t="shared" si="17"/>
        <v>54375.96</v>
      </c>
      <c r="Q109" s="296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6"/>
      <c r="DD109" s="216"/>
      <c r="DE109" s="216"/>
      <c r="DF109" s="216"/>
      <c r="DG109" s="216"/>
      <c r="DH109" s="216"/>
      <c r="DI109" s="216"/>
      <c r="DJ109" s="216"/>
      <c r="DK109" s="216"/>
      <c r="DL109" s="216"/>
      <c r="DM109" s="216"/>
      <c r="DN109" s="216"/>
      <c r="DO109" s="216"/>
      <c r="DP109" s="216"/>
      <c r="DQ109" s="216"/>
      <c r="DR109" s="216"/>
      <c r="DS109" s="216"/>
      <c r="DT109" s="216"/>
      <c r="DU109" s="216"/>
      <c r="DV109" s="216"/>
      <c r="DW109" s="216"/>
      <c r="DX109" s="216"/>
      <c r="DY109" s="216"/>
      <c r="DZ109" s="216"/>
      <c r="EA109" s="216"/>
      <c r="EB109" s="216"/>
      <c r="EC109" s="216"/>
      <c r="ED109" s="216"/>
      <c r="EE109" s="216"/>
      <c r="EF109" s="216"/>
      <c r="EG109" s="216"/>
      <c r="EH109" s="216"/>
      <c r="EI109" s="216"/>
      <c r="EJ109" s="216"/>
      <c r="EK109" s="216"/>
      <c r="EL109" s="216"/>
      <c r="EM109" s="216"/>
      <c r="EN109" s="216"/>
      <c r="EO109" s="216"/>
      <c r="EP109" s="216"/>
      <c r="EQ109" s="216"/>
      <c r="ER109" s="216"/>
      <c r="ES109" s="216"/>
      <c r="ET109" s="216"/>
      <c r="EU109" s="216"/>
      <c r="EV109" s="216"/>
      <c r="EW109" s="216"/>
      <c r="EX109" s="216"/>
    </row>
    <row r="110" spans="1:154" ht="36" x14ac:dyDescent="0.2">
      <c r="A110" s="432" t="s">
        <v>111</v>
      </c>
      <c r="B110" s="433"/>
      <c r="C110" s="433"/>
      <c r="D110" s="433"/>
      <c r="E110" s="433"/>
      <c r="F110" s="433"/>
      <c r="G110" s="297" t="s">
        <v>112</v>
      </c>
      <c r="H110" s="298">
        <f>H111+H159</f>
        <v>0</v>
      </c>
      <c r="I110" s="298">
        <f>I111+I159</f>
        <v>0</v>
      </c>
      <c r="J110" s="298">
        <f>J111+J159</f>
        <v>0</v>
      </c>
      <c r="K110" s="299" t="e">
        <f>ROUND(I110/H110*100,2)</f>
        <v>#DIV/0!</v>
      </c>
      <c r="L110" s="298">
        <f>L111+L159</f>
        <v>0</v>
      </c>
      <c r="M110" s="300">
        <f>M111+M159</f>
        <v>0</v>
      </c>
      <c r="N110" s="298">
        <f>N111+N159</f>
        <v>0</v>
      </c>
      <c r="O110" s="301">
        <f>O111+O159</f>
        <v>0</v>
      </c>
      <c r="P110" s="301">
        <f t="shared" si="17"/>
        <v>0</v>
      </c>
      <c r="Q110" s="283" t="e">
        <f t="shared" si="18"/>
        <v>#DIV/0!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6"/>
      <c r="DD110" s="216"/>
      <c r="DE110" s="216"/>
      <c r="DF110" s="216"/>
      <c r="DG110" s="216"/>
      <c r="DH110" s="216"/>
      <c r="DI110" s="216"/>
      <c r="DJ110" s="216"/>
      <c r="DK110" s="216"/>
      <c r="DL110" s="216"/>
      <c r="DM110" s="216"/>
      <c r="DN110" s="216"/>
      <c r="DO110" s="216"/>
      <c r="DP110" s="216"/>
      <c r="DQ110" s="216"/>
      <c r="DR110" s="216"/>
      <c r="DS110" s="216"/>
      <c r="DT110" s="216"/>
      <c r="DU110" s="216"/>
      <c r="DV110" s="216"/>
      <c r="DW110" s="216"/>
      <c r="DX110" s="216"/>
      <c r="DY110" s="216"/>
      <c r="DZ110" s="216"/>
      <c r="EA110" s="216"/>
      <c r="EB110" s="216"/>
      <c r="EC110" s="216"/>
      <c r="ED110" s="216"/>
      <c r="EE110" s="216"/>
      <c r="EF110" s="216"/>
      <c r="EG110" s="216"/>
      <c r="EH110" s="216"/>
      <c r="EI110" s="216"/>
      <c r="EJ110" s="216"/>
      <c r="EK110" s="216"/>
      <c r="EL110" s="216"/>
      <c r="EM110" s="216"/>
      <c r="EN110" s="216"/>
      <c r="EO110" s="216"/>
      <c r="EP110" s="216"/>
      <c r="EQ110" s="216"/>
      <c r="ER110" s="216"/>
      <c r="ES110" s="216"/>
      <c r="ET110" s="216"/>
      <c r="EU110" s="216"/>
      <c r="EV110" s="216"/>
      <c r="EW110" s="216"/>
      <c r="EX110" s="216"/>
    </row>
    <row r="111" spans="1:154" ht="18" x14ac:dyDescent="0.2">
      <c r="A111" s="251"/>
      <c r="B111" s="252"/>
      <c r="C111" s="252"/>
      <c r="D111" s="252" t="s">
        <v>33</v>
      </c>
      <c r="E111" s="252"/>
      <c r="F111" s="252"/>
      <c r="G111" s="302" t="s">
        <v>63</v>
      </c>
      <c r="H111" s="303">
        <f>H112+H139+H157</f>
        <v>0</v>
      </c>
      <c r="I111" s="303">
        <f>I112+I139+I157</f>
        <v>0</v>
      </c>
      <c r="J111" s="303">
        <f>J112+J139+J157</f>
        <v>0</v>
      </c>
      <c r="K111" s="304" t="e">
        <f>ROUND(I111/H111*100,2)</f>
        <v>#DIV/0!</v>
      </c>
      <c r="L111" s="303">
        <f>L112+L139+L157</f>
        <v>0</v>
      </c>
      <c r="M111" s="285">
        <f>M112+M139+M157</f>
        <v>0</v>
      </c>
      <c r="N111" s="303">
        <f>N112+N139+N157</f>
        <v>0</v>
      </c>
      <c r="O111" s="305">
        <f>O112+O139+O157</f>
        <v>0</v>
      </c>
      <c r="P111" s="305">
        <f t="shared" si="17"/>
        <v>0</v>
      </c>
      <c r="Q111" s="306" t="e">
        <f t="shared" si="18"/>
        <v>#DIV/0!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16"/>
      <c r="DQ111" s="216"/>
      <c r="DR111" s="216"/>
      <c r="DS111" s="216"/>
      <c r="DT111" s="216"/>
      <c r="DU111" s="216"/>
      <c r="DV111" s="216"/>
      <c r="DW111" s="216"/>
      <c r="DX111" s="216"/>
      <c r="DY111" s="216"/>
      <c r="DZ111" s="216"/>
      <c r="EA111" s="216"/>
      <c r="EB111" s="216"/>
      <c r="EC111" s="216"/>
      <c r="ED111" s="216"/>
      <c r="EE111" s="216"/>
      <c r="EF111" s="216"/>
      <c r="EG111" s="216"/>
      <c r="EH111" s="216"/>
      <c r="EI111" s="216"/>
      <c r="EJ111" s="216"/>
      <c r="EK111" s="216"/>
      <c r="EL111" s="216"/>
      <c r="EM111" s="216"/>
      <c r="EN111" s="216"/>
      <c r="EO111" s="216"/>
      <c r="EP111" s="216"/>
      <c r="EQ111" s="216"/>
      <c r="ER111" s="216"/>
      <c r="ES111" s="216"/>
      <c r="ET111" s="216"/>
      <c r="EU111" s="216"/>
      <c r="EV111" s="216"/>
      <c r="EW111" s="216"/>
      <c r="EX111" s="216"/>
    </row>
    <row r="112" spans="1:154" ht="18" x14ac:dyDescent="0.2">
      <c r="A112" s="251"/>
      <c r="B112" s="252"/>
      <c r="C112" s="252"/>
      <c r="D112" s="252" t="s">
        <v>89</v>
      </c>
      <c r="E112" s="252"/>
      <c r="F112" s="252"/>
      <c r="G112" s="302" t="s">
        <v>65</v>
      </c>
      <c r="H112" s="303">
        <f>H113+H132+H130</f>
        <v>0</v>
      </c>
      <c r="I112" s="303">
        <f>I113+I132+I130</f>
        <v>0</v>
      </c>
      <c r="J112" s="303">
        <f>J113+J132+J130</f>
        <v>0</v>
      </c>
      <c r="K112" s="304"/>
      <c r="L112" s="303">
        <f>L113+L132+L130</f>
        <v>0</v>
      </c>
      <c r="M112" s="285">
        <f>M113+M132+M130</f>
        <v>0</v>
      </c>
      <c r="N112" s="303">
        <f>N113+N132+N130</f>
        <v>0</v>
      </c>
      <c r="O112" s="305">
        <f>O113+O132+O130</f>
        <v>0</v>
      </c>
      <c r="P112" s="305">
        <f t="shared" si="17"/>
        <v>0</v>
      </c>
      <c r="Q112" s="306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6"/>
      <c r="DD112" s="216"/>
      <c r="DE112" s="216"/>
      <c r="DF112" s="216"/>
      <c r="DG112" s="216"/>
      <c r="DH112" s="216"/>
      <c r="DI112" s="216"/>
      <c r="DJ112" s="216"/>
      <c r="DK112" s="216"/>
      <c r="DL112" s="216"/>
      <c r="DM112" s="216"/>
      <c r="DN112" s="216"/>
      <c r="DO112" s="216"/>
      <c r="DP112" s="216"/>
      <c r="DQ112" s="216"/>
      <c r="DR112" s="216"/>
      <c r="DS112" s="216"/>
      <c r="DT112" s="216"/>
      <c r="DU112" s="216"/>
      <c r="DV112" s="216"/>
      <c r="DW112" s="216"/>
      <c r="DX112" s="216"/>
      <c r="DY112" s="216"/>
      <c r="DZ112" s="216"/>
      <c r="EA112" s="216"/>
      <c r="EB112" s="216"/>
      <c r="EC112" s="216"/>
      <c r="ED112" s="216"/>
      <c r="EE112" s="216"/>
      <c r="EF112" s="216"/>
      <c r="EG112" s="216"/>
      <c r="EH112" s="216"/>
      <c r="EI112" s="216"/>
      <c r="EJ112" s="216"/>
      <c r="EK112" s="216"/>
      <c r="EL112" s="216"/>
      <c r="EM112" s="216"/>
      <c r="EN112" s="216"/>
      <c r="EO112" s="216"/>
      <c r="EP112" s="216"/>
      <c r="EQ112" s="216"/>
      <c r="ER112" s="216"/>
      <c r="ES112" s="216"/>
      <c r="ET112" s="216"/>
      <c r="EU112" s="216"/>
      <c r="EV112" s="216"/>
      <c r="EW112" s="216"/>
      <c r="EX112" s="216"/>
    </row>
    <row r="113" spans="1:154" ht="18" x14ac:dyDescent="0.2">
      <c r="A113" s="251"/>
      <c r="B113" s="252"/>
      <c r="C113" s="252"/>
      <c r="D113" s="252"/>
      <c r="E113" s="252" t="s">
        <v>33</v>
      </c>
      <c r="F113" s="252"/>
      <c r="G113" s="264" t="s">
        <v>113</v>
      </c>
      <c r="H113" s="303">
        <f>SUM(H114:H129)</f>
        <v>0</v>
      </c>
      <c r="I113" s="303">
        <f>SUM(I114:I129)</f>
        <v>0</v>
      </c>
      <c r="J113" s="303">
        <f>SUM(J114:J129)</f>
        <v>0</v>
      </c>
      <c r="K113" s="304"/>
      <c r="L113" s="303">
        <f>SUM(L114:L129)</f>
        <v>0</v>
      </c>
      <c r="M113" s="285">
        <f>SUM(M114:M129)</f>
        <v>0</v>
      </c>
      <c r="N113" s="303">
        <f>SUM(N114:N129)</f>
        <v>0</v>
      </c>
      <c r="O113" s="305">
        <f>SUM(O114:O129)</f>
        <v>0</v>
      </c>
      <c r="P113" s="305">
        <f t="shared" si="17"/>
        <v>0</v>
      </c>
      <c r="Q113" s="306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6"/>
      <c r="DD113" s="216"/>
      <c r="DE113" s="216"/>
      <c r="DF113" s="216"/>
      <c r="DG113" s="216"/>
      <c r="DH113" s="216"/>
      <c r="DI113" s="216"/>
      <c r="DJ113" s="216"/>
      <c r="DK113" s="216"/>
      <c r="DL113" s="216"/>
      <c r="DM113" s="216"/>
      <c r="DN113" s="216"/>
      <c r="DO113" s="216"/>
      <c r="DP113" s="216"/>
      <c r="DQ113" s="216"/>
      <c r="DR113" s="216"/>
      <c r="DS113" s="216"/>
      <c r="DT113" s="216"/>
      <c r="DU113" s="216"/>
      <c r="DV113" s="216"/>
      <c r="DW113" s="216"/>
      <c r="DX113" s="216"/>
      <c r="DY113" s="216"/>
      <c r="DZ113" s="216"/>
      <c r="EA113" s="216"/>
      <c r="EB113" s="216"/>
      <c r="EC113" s="216"/>
      <c r="ED113" s="216"/>
      <c r="EE113" s="216"/>
      <c r="EF113" s="216"/>
      <c r="EG113" s="216"/>
      <c r="EH113" s="216"/>
      <c r="EI113" s="216"/>
      <c r="EJ113" s="216"/>
      <c r="EK113" s="216"/>
      <c r="EL113" s="216"/>
      <c r="EM113" s="216"/>
      <c r="EN113" s="216"/>
      <c r="EO113" s="216"/>
      <c r="EP113" s="216"/>
      <c r="EQ113" s="216"/>
      <c r="ER113" s="216"/>
      <c r="ES113" s="216"/>
      <c r="ET113" s="216"/>
      <c r="EU113" s="216"/>
      <c r="EV113" s="216"/>
      <c r="EW113" s="216"/>
      <c r="EX113" s="216"/>
    </row>
    <row r="114" spans="1:154" ht="18" x14ac:dyDescent="0.2">
      <c r="A114" s="263"/>
      <c r="B114" s="262"/>
      <c r="C114" s="262"/>
      <c r="D114" s="262"/>
      <c r="E114" s="262"/>
      <c r="F114" s="262" t="s">
        <v>33</v>
      </c>
      <c r="G114" s="266" t="s">
        <v>114</v>
      </c>
      <c r="H114" s="307"/>
      <c r="I114" s="307"/>
      <c r="J114" s="307">
        <f t="shared" ref="J114:J156" si="31">H114-I114</f>
        <v>0</v>
      </c>
      <c r="K114" s="304"/>
      <c r="L114" s="307"/>
      <c r="M114" s="308"/>
      <c r="N114" s="307"/>
      <c r="O114" s="309">
        <f>M114+N114</f>
        <v>0</v>
      </c>
      <c r="P114" s="309">
        <f t="shared" si="17"/>
        <v>0</v>
      </c>
      <c r="Q114" s="306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6"/>
      <c r="DD114" s="216"/>
      <c r="DE114" s="216"/>
      <c r="DF114" s="216"/>
      <c r="DG114" s="216"/>
      <c r="DH114" s="216"/>
      <c r="DI114" s="216"/>
      <c r="DJ114" s="216"/>
      <c r="DK114" s="216"/>
      <c r="DL114" s="216"/>
      <c r="DM114" s="216"/>
      <c r="DN114" s="216"/>
      <c r="DO114" s="216"/>
      <c r="DP114" s="216"/>
      <c r="DQ114" s="216"/>
      <c r="DR114" s="216"/>
      <c r="DS114" s="216"/>
      <c r="DT114" s="216"/>
      <c r="DU114" s="216"/>
      <c r="DV114" s="216"/>
      <c r="DW114" s="216"/>
      <c r="DX114" s="216"/>
      <c r="DY114" s="216"/>
      <c r="DZ114" s="216"/>
      <c r="EA114" s="216"/>
      <c r="EB114" s="216"/>
      <c r="EC114" s="216"/>
      <c r="ED114" s="216"/>
      <c r="EE114" s="216"/>
      <c r="EF114" s="216"/>
      <c r="EG114" s="216"/>
      <c r="EH114" s="216"/>
      <c r="EI114" s="216"/>
      <c r="EJ114" s="216"/>
      <c r="EK114" s="216"/>
      <c r="EL114" s="216"/>
      <c r="EM114" s="216"/>
      <c r="EN114" s="216"/>
      <c r="EO114" s="216"/>
      <c r="EP114" s="216"/>
      <c r="EQ114" s="216"/>
      <c r="ER114" s="216"/>
      <c r="ES114" s="216"/>
      <c r="ET114" s="216"/>
      <c r="EU114" s="216"/>
      <c r="EV114" s="216"/>
      <c r="EW114" s="216"/>
      <c r="EX114" s="216"/>
    </row>
    <row r="115" spans="1:154" ht="18" hidden="1" x14ac:dyDescent="0.2">
      <c r="A115" s="263"/>
      <c r="B115" s="262"/>
      <c r="C115" s="262"/>
      <c r="D115" s="262"/>
      <c r="E115" s="262"/>
      <c r="F115" s="262" t="s">
        <v>31</v>
      </c>
      <c r="G115" s="266" t="s">
        <v>298</v>
      </c>
      <c r="H115" s="307"/>
      <c r="I115" s="307"/>
      <c r="J115" s="307">
        <f t="shared" si="31"/>
        <v>0</v>
      </c>
      <c r="K115" s="304"/>
      <c r="L115" s="307"/>
      <c r="M115" s="308"/>
      <c r="N115" s="307"/>
      <c r="O115" s="309">
        <f t="shared" ref="O115:O138" si="32">M115+N115</f>
        <v>0</v>
      </c>
      <c r="P115" s="309">
        <f t="shared" si="17"/>
        <v>0</v>
      </c>
      <c r="Q115" s="306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6"/>
      <c r="DD115" s="216"/>
      <c r="DE115" s="216"/>
      <c r="DF115" s="216"/>
      <c r="DG115" s="216"/>
      <c r="DH115" s="216"/>
      <c r="DI115" s="216"/>
      <c r="DJ115" s="216"/>
      <c r="DK115" s="216"/>
      <c r="DL115" s="216"/>
      <c r="DM115" s="216"/>
      <c r="DN115" s="216"/>
      <c r="DO115" s="216"/>
      <c r="DP115" s="216"/>
      <c r="DQ115" s="216"/>
      <c r="DR115" s="216"/>
      <c r="DS115" s="216"/>
      <c r="DT115" s="216"/>
      <c r="DU115" s="216"/>
      <c r="DV115" s="216"/>
      <c r="DW115" s="216"/>
      <c r="DX115" s="216"/>
      <c r="DY115" s="216"/>
      <c r="DZ115" s="216"/>
      <c r="EA115" s="216"/>
      <c r="EB115" s="216"/>
      <c r="EC115" s="216"/>
      <c r="ED115" s="216"/>
      <c r="EE115" s="216"/>
      <c r="EF115" s="216"/>
      <c r="EG115" s="216"/>
      <c r="EH115" s="216"/>
      <c r="EI115" s="216"/>
      <c r="EJ115" s="216"/>
      <c r="EK115" s="216"/>
      <c r="EL115" s="216"/>
      <c r="EM115" s="216"/>
      <c r="EN115" s="216"/>
      <c r="EO115" s="216"/>
      <c r="EP115" s="216"/>
      <c r="EQ115" s="216"/>
      <c r="ER115" s="216"/>
      <c r="ES115" s="216"/>
      <c r="ET115" s="216"/>
      <c r="EU115" s="216"/>
      <c r="EV115" s="216"/>
      <c r="EW115" s="216"/>
      <c r="EX115" s="216"/>
    </row>
    <row r="116" spans="1:154" ht="18" x14ac:dyDescent="0.2">
      <c r="A116" s="263"/>
      <c r="B116" s="262"/>
      <c r="C116" s="262"/>
      <c r="D116" s="262"/>
      <c r="E116" s="262"/>
      <c r="F116" s="262" t="s">
        <v>116</v>
      </c>
      <c r="G116" s="266" t="s">
        <v>296</v>
      </c>
      <c r="H116" s="307"/>
      <c r="I116" s="307"/>
      <c r="J116" s="307">
        <f t="shared" si="31"/>
        <v>0</v>
      </c>
      <c r="K116" s="304"/>
      <c r="L116" s="307"/>
      <c r="M116" s="308"/>
      <c r="N116" s="307"/>
      <c r="O116" s="309">
        <f t="shared" si="32"/>
        <v>0</v>
      </c>
      <c r="P116" s="309">
        <f t="shared" si="17"/>
        <v>0</v>
      </c>
      <c r="Q116" s="306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6"/>
      <c r="DD116" s="216"/>
      <c r="DE116" s="216"/>
      <c r="DF116" s="216"/>
      <c r="DG116" s="216"/>
      <c r="DH116" s="216"/>
      <c r="DI116" s="216"/>
      <c r="DJ116" s="216"/>
      <c r="DK116" s="216"/>
      <c r="DL116" s="216"/>
      <c r="DM116" s="216"/>
      <c r="DN116" s="216"/>
      <c r="DO116" s="216"/>
      <c r="DP116" s="216"/>
      <c r="DQ116" s="216"/>
      <c r="DR116" s="216"/>
      <c r="DS116" s="216"/>
      <c r="DT116" s="216"/>
      <c r="DU116" s="216"/>
      <c r="DV116" s="216"/>
      <c r="DW116" s="216"/>
      <c r="DX116" s="216"/>
      <c r="DY116" s="216"/>
      <c r="DZ116" s="216"/>
      <c r="EA116" s="216"/>
      <c r="EB116" s="216"/>
      <c r="EC116" s="216"/>
      <c r="ED116" s="216"/>
      <c r="EE116" s="216"/>
      <c r="EF116" s="216"/>
      <c r="EG116" s="216"/>
      <c r="EH116" s="216"/>
      <c r="EI116" s="216"/>
      <c r="EJ116" s="216"/>
      <c r="EK116" s="216"/>
      <c r="EL116" s="216"/>
      <c r="EM116" s="216"/>
      <c r="EN116" s="216"/>
      <c r="EO116" s="216"/>
      <c r="EP116" s="216"/>
      <c r="EQ116" s="216"/>
      <c r="ER116" s="216"/>
      <c r="ES116" s="216"/>
      <c r="ET116" s="216"/>
      <c r="EU116" s="216"/>
      <c r="EV116" s="216"/>
      <c r="EW116" s="216"/>
      <c r="EX116" s="216"/>
    </row>
    <row r="117" spans="1:154" ht="18" hidden="1" x14ac:dyDescent="0.2">
      <c r="A117" s="263"/>
      <c r="B117" s="262"/>
      <c r="C117" s="262"/>
      <c r="D117" s="262"/>
      <c r="E117" s="262"/>
      <c r="F117" s="262" t="s">
        <v>23</v>
      </c>
      <c r="G117" s="266" t="s">
        <v>297</v>
      </c>
      <c r="H117" s="307"/>
      <c r="I117" s="307"/>
      <c r="J117" s="307">
        <f t="shared" si="31"/>
        <v>0</v>
      </c>
      <c r="K117" s="304"/>
      <c r="L117" s="307"/>
      <c r="M117" s="308"/>
      <c r="N117" s="307"/>
      <c r="O117" s="309">
        <f t="shared" si="32"/>
        <v>0</v>
      </c>
      <c r="P117" s="309">
        <f t="shared" si="17"/>
        <v>0</v>
      </c>
      <c r="Q117" s="306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6"/>
      <c r="DD117" s="216"/>
      <c r="DE117" s="216"/>
      <c r="DF117" s="216"/>
      <c r="DG117" s="216"/>
      <c r="DH117" s="216"/>
      <c r="DI117" s="216"/>
      <c r="DJ117" s="216"/>
      <c r="DK117" s="216"/>
      <c r="DL117" s="216"/>
      <c r="DM117" s="216"/>
      <c r="DN117" s="216"/>
      <c r="DO117" s="216"/>
      <c r="DP117" s="216"/>
      <c r="DQ117" s="216"/>
      <c r="DR117" s="216"/>
      <c r="DS117" s="216"/>
      <c r="DT117" s="216"/>
      <c r="DU117" s="216"/>
      <c r="DV117" s="216"/>
      <c r="DW117" s="216"/>
      <c r="DX117" s="216"/>
      <c r="DY117" s="216"/>
      <c r="DZ117" s="216"/>
      <c r="EA117" s="216"/>
      <c r="EB117" s="216"/>
      <c r="EC117" s="216"/>
      <c r="ED117" s="216"/>
      <c r="EE117" s="216"/>
      <c r="EF117" s="216"/>
      <c r="EG117" s="216"/>
      <c r="EH117" s="216"/>
      <c r="EI117" s="216"/>
      <c r="EJ117" s="216"/>
      <c r="EK117" s="216"/>
      <c r="EL117" s="216"/>
      <c r="EM117" s="216"/>
      <c r="EN117" s="216"/>
      <c r="EO117" s="216"/>
      <c r="EP117" s="216"/>
      <c r="EQ117" s="216"/>
      <c r="ER117" s="216"/>
      <c r="ES117" s="216"/>
      <c r="ET117" s="216"/>
      <c r="EU117" s="216"/>
      <c r="EV117" s="216"/>
      <c r="EW117" s="216"/>
      <c r="EX117" s="216"/>
    </row>
    <row r="118" spans="1:154" ht="18" hidden="1" x14ac:dyDescent="0.2">
      <c r="A118" s="263"/>
      <c r="B118" s="262"/>
      <c r="C118" s="262"/>
      <c r="D118" s="262"/>
      <c r="E118" s="262"/>
      <c r="F118" s="262" t="s">
        <v>34</v>
      </c>
      <c r="G118" s="266" t="s">
        <v>299</v>
      </c>
      <c r="H118" s="307"/>
      <c r="I118" s="307"/>
      <c r="J118" s="307">
        <f t="shared" si="31"/>
        <v>0</v>
      </c>
      <c r="K118" s="304"/>
      <c r="L118" s="307"/>
      <c r="M118" s="308"/>
      <c r="N118" s="307"/>
      <c r="O118" s="309">
        <f t="shared" si="32"/>
        <v>0</v>
      </c>
      <c r="P118" s="309">
        <f t="shared" si="17"/>
        <v>0</v>
      </c>
      <c r="Q118" s="306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6"/>
      <c r="DD118" s="216"/>
      <c r="DE118" s="216"/>
      <c r="DF118" s="216"/>
      <c r="DG118" s="216"/>
      <c r="DH118" s="216"/>
      <c r="DI118" s="216"/>
      <c r="DJ118" s="216"/>
      <c r="DK118" s="216"/>
      <c r="DL118" s="216"/>
      <c r="DM118" s="216"/>
      <c r="DN118" s="216"/>
      <c r="DO118" s="216"/>
      <c r="DP118" s="216"/>
      <c r="DQ118" s="216"/>
      <c r="DR118" s="216"/>
      <c r="DS118" s="216"/>
      <c r="DT118" s="216"/>
      <c r="DU118" s="216"/>
      <c r="DV118" s="216"/>
      <c r="DW118" s="216"/>
      <c r="DX118" s="216"/>
      <c r="DY118" s="216"/>
      <c r="DZ118" s="216"/>
      <c r="EA118" s="216"/>
      <c r="EB118" s="216"/>
      <c r="EC118" s="216"/>
      <c r="ED118" s="216"/>
      <c r="EE118" s="216"/>
      <c r="EF118" s="216"/>
      <c r="EG118" s="216"/>
      <c r="EH118" s="216"/>
      <c r="EI118" s="216"/>
      <c r="EJ118" s="216"/>
      <c r="EK118" s="216"/>
      <c r="EL118" s="216"/>
      <c r="EM118" s="216"/>
      <c r="EN118" s="216"/>
      <c r="EO118" s="216"/>
      <c r="EP118" s="216"/>
      <c r="EQ118" s="216"/>
      <c r="ER118" s="216"/>
      <c r="ES118" s="216"/>
      <c r="ET118" s="216"/>
      <c r="EU118" s="216"/>
      <c r="EV118" s="216"/>
      <c r="EW118" s="216"/>
      <c r="EX118" s="216"/>
    </row>
    <row r="119" spans="1:154" ht="18" hidden="1" x14ac:dyDescent="0.2">
      <c r="A119" s="263"/>
      <c r="B119" s="262"/>
      <c r="C119" s="262"/>
      <c r="D119" s="262"/>
      <c r="E119" s="262"/>
      <c r="F119" s="262" t="s">
        <v>126</v>
      </c>
      <c r="G119" s="266" t="s">
        <v>287</v>
      </c>
      <c r="H119" s="307"/>
      <c r="I119" s="307"/>
      <c r="J119" s="307">
        <f t="shared" si="31"/>
        <v>0</v>
      </c>
      <c r="K119" s="304"/>
      <c r="L119" s="307"/>
      <c r="M119" s="308"/>
      <c r="N119" s="307"/>
      <c r="O119" s="309">
        <f t="shared" si="32"/>
        <v>0</v>
      </c>
      <c r="P119" s="309">
        <f t="shared" si="17"/>
        <v>0</v>
      </c>
      <c r="Q119" s="306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</row>
    <row r="120" spans="1:154" ht="18" hidden="1" x14ac:dyDescent="0.2">
      <c r="A120" s="263"/>
      <c r="B120" s="262"/>
      <c r="C120" s="262"/>
      <c r="D120" s="262"/>
      <c r="E120" s="262"/>
      <c r="F120" s="262" t="s">
        <v>117</v>
      </c>
      <c r="G120" s="266" t="s">
        <v>300</v>
      </c>
      <c r="H120" s="307"/>
      <c r="I120" s="307"/>
      <c r="J120" s="307">
        <f t="shared" si="31"/>
        <v>0</v>
      </c>
      <c r="K120" s="304"/>
      <c r="L120" s="307"/>
      <c r="M120" s="308"/>
      <c r="N120" s="307"/>
      <c r="O120" s="309">
        <f t="shared" si="32"/>
        <v>0</v>
      </c>
      <c r="P120" s="309">
        <f t="shared" si="17"/>
        <v>0</v>
      </c>
      <c r="Q120" s="306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6"/>
      <c r="DD120" s="216"/>
      <c r="DE120" s="216"/>
      <c r="DF120" s="216"/>
      <c r="DG120" s="216"/>
      <c r="DH120" s="216"/>
      <c r="DI120" s="216"/>
      <c r="DJ120" s="216"/>
      <c r="DK120" s="216"/>
      <c r="DL120" s="216"/>
      <c r="DM120" s="216"/>
      <c r="DN120" s="216"/>
      <c r="DO120" s="216"/>
      <c r="DP120" s="216"/>
      <c r="DQ120" s="216"/>
      <c r="DR120" s="216"/>
      <c r="DS120" s="216"/>
      <c r="DT120" s="216"/>
      <c r="DU120" s="216"/>
      <c r="DV120" s="216"/>
      <c r="DW120" s="216"/>
      <c r="DX120" s="216"/>
      <c r="DY120" s="216"/>
      <c r="DZ120" s="216"/>
      <c r="EA120" s="216"/>
      <c r="EB120" s="216"/>
      <c r="EC120" s="216"/>
      <c r="ED120" s="216"/>
      <c r="EE120" s="216"/>
      <c r="EF120" s="216"/>
      <c r="EG120" s="216"/>
      <c r="EH120" s="216"/>
      <c r="EI120" s="216"/>
      <c r="EJ120" s="216"/>
      <c r="EK120" s="216"/>
      <c r="EL120" s="216"/>
      <c r="EM120" s="216"/>
      <c r="EN120" s="216"/>
      <c r="EO120" s="216"/>
      <c r="EP120" s="216"/>
      <c r="EQ120" s="216"/>
      <c r="ER120" s="216"/>
      <c r="ES120" s="216"/>
      <c r="ET120" s="216"/>
      <c r="EU120" s="216"/>
      <c r="EV120" s="216"/>
      <c r="EW120" s="216"/>
      <c r="EX120" s="216"/>
    </row>
    <row r="121" spans="1:154" ht="18" hidden="1" x14ac:dyDescent="0.2">
      <c r="A121" s="263"/>
      <c r="B121" s="262"/>
      <c r="C121" s="262"/>
      <c r="D121" s="262"/>
      <c r="E121" s="262"/>
      <c r="F121" s="262" t="s">
        <v>39</v>
      </c>
      <c r="G121" s="266" t="s">
        <v>301</v>
      </c>
      <c r="H121" s="307"/>
      <c r="I121" s="307"/>
      <c r="J121" s="307">
        <f t="shared" si="31"/>
        <v>0</v>
      </c>
      <c r="K121" s="304"/>
      <c r="L121" s="307"/>
      <c r="M121" s="308"/>
      <c r="N121" s="307"/>
      <c r="O121" s="309">
        <f t="shared" si="32"/>
        <v>0</v>
      </c>
      <c r="P121" s="309">
        <f t="shared" si="17"/>
        <v>0</v>
      </c>
      <c r="Q121" s="306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6"/>
      <c r="DD121" s="216"/>
      <c r="DE121" s="216"/>
      <c r="DF121" s="216"/>
      <c r="DG121" s="216"/>
      <c r="DH121" s="216"/>
      <c r="DI121" s="216"/>
      <c r="DJ121" s="216"/>
      <c r="DK121" s="216"/>
      <c r="DL121" s="216"/>
      <c r="DM121" s="216"/>
      <c r="DN121" s="216"/>
      <c r="DO121" s="216"/>
      <c r="DP121" s="216"/>
      <c r="DQ121" s="216"/>
      <c r="DR121" s="216"/>
      <c r="DS121" s="216"/>
      <c r="DT121" s="216"/>
      <c r="DU121" s="216"/>
      <c r="DV121" s="216"/>
      <c r="DW121" s="216"/>
      <c r="DX121" s="216"/>
      <c r="DY121" s="216"/>
      <c r="DZ121" s="216"/>
      <c r="EA121" s="216"/>
      <c r="EB121" s="216"/>
      <c r="EC121" s="216"/>
      <c r="ED121" s="216"/>
      <c r="EE121" s="216"/>
      <c r="EF121" s="216"/>
      <c r="EG121" s="216"/>
      <c r="EH121" s="216"/>
      <c r="EI121" s="216"/>
      <c r="EJ121" s="216"/>
      <c r="EK121" s="216"/>
      <c r="EL121" s="216"/>
      <c r="EM121" s="216"/>
      <c r="EN121" s="216"/>
      <c r="EO121" s="216"/>
      <c r="EP121" s="216"/>
      <c r="EQ121" s="216"/>
      <c r="ER121" s="216"/>
      <c r="ES121" s="216"/>
      <c r="ET121" s="216"/>
      <c r="EU121" s="216"/>
      <c r="EV121" s="216"/>
      <c r="EW121" s="216"/>
      <c r="EX121" s="216"/>
    </row>
    <row r="122" spans="1:154" ht="18" hidden="1" x14ac:dyDescent="0.2">
      <c r="A122" s="263"/>
      <c r="B122" s="262"/>
      <c r="C122" s="262"/>
      <c r="D122" s="262"/>
      <c r="E122" s="262"/>
      <c r="F122" s="262" t="s">
        <v>89</v>
      </c>
      <c r="G122" s="266" t="s">
        <v>290</v>
      </c>
      <c r="H122" s="307"/>
      <c r="I122" s="307"/>
      <c r="J122" s="307">
        <f t="shared" si="31"/>
        <v>0</v>
      </c>
      <c r="K122" s="304"/>
      <c r="L122" s="307"/>
      <c r="M122" s="308"/>
      <c r="N122" s="307"/>
      <c r="O122" s="309">
        <f t="shared" si="32"/>
        <v>0</v>
      </c>
      <c r="P122" s="309">
        <f t="shared" si="17"/>
        <v>0</v>
      </c>
      <c r="Q122" s="306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6"/>
      <c r="DD122" s="216"/>
      <c r="DE122" s="216"/>
      <c r="DF122" s="216"/>
      <c r="DG122" s="216"/>
      <c r="DH122" s="216"/>
      <c r="DI122" s="216"/>
      <c r="DJ122" s="216"/>
      <c r="DK122" s="216"/>
      <c r="DL122" s="216"/>
      <c r="DM122" s="216"/>
      <c r="DN122" s="216"/>
      <c r="DO122" s="216"/>
      <c r="DP122" s="216"/>
      <c r="DQ122" s="216"/>
      <c r="DR122" s="216"/>
      <c r="DS122" s="216"/>
      <c r="DT122" s="216"/>
      <c r="DU122" s="216"/>
      <c r="DV122" s="216"/>
      <c r="DW122" s="216"/>
      <c r="DX122" s="216"/>
      <c r="DY122" s="216"/>
      <c r="DZ122" s="216"/>
      <c r="EA122" s="216"/>
      <c r="EB122" s="216"/>
      <c r="EC122" s="216"/>
      <c r="ED122" s="216"/>
      <c r="EE122" s="216"/>
      <c r="EF122" s="216"/>
      <c r="EG122" s="216"/>
      <c r="EH122" s="216"/>
      <c r="EI122" s="216"/>
      <c r="EJ122" s="216"/>
      <c r="EK122" s="216"/>
      <c r="EL122" s="216"/>
      <c r="EM122" s="216"/>
      <c r="EN122" s="216"/>
      <c r="EO122" s="216"/>
      <c r="EP122" s="216"/>
      <c r="EQ122" s="216"/>
      <c r="ER122" s="216"/>
      <c r="ES122" s="216"/>
      <c r="ET122" s="216"/>
      <c r="EU122" s="216"/>
      <c r="EV122" s="216"/>
      <c r="EW122" s="216"/>
      <c r="EX122" s="216"/>
    </row>
    <row r="123" spans="1:154" ht="18" hidden="1" x14ac:dyDescent="0.2">
      <c r="A123" s="263"/>
      <c r="B123" s="262"/>
      <c r="C123" s="262"/>
      <c r="D123" s="262"/>
      <c r="E123" s="262"/>
      <c r="F123" s="262">
        <v>11</v>
      </c>
      <c r="G123" s="266" t="s">
        <v>291</v>
      </c>
      <c r="H123" s="307"/>
      <c r="I123" s="307"/>
      <c r="J123" s="307">
        <f t="shared" si="31"/>
        <v>0</v>
      </c>
      <c r="K123" s="304"/>
      <c r="L123" s="307"/>
      <c r="M123" s="308"/>
      <c r="N123" s="307"/>
      <c r="O123" s="309">
        <f t="shared" si="32"/>
        <v>0</v>
      </c>
      <c r="P123" s="309">
        <f t="shared" si="17"/>
        <v>0</v>
      </c>
      <c r="Q123" s="306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6"/>
      <c r="DD123" s="216"/>
      <c r="DE123" s="216"/>
      <c r="DF123" s="216"/>
      <c r="DG123" s="216"/>
      <c r="DH123" s="216"/>
      <c r="DI123" s="216"/>
      <c r="DJ123" s="216"/>
      <c r="DK123" s="216"/>
      <c r="DL123" s="216"/>
      <c r="DM123" s="216"/>
      <c r="DN123" s="216"/>
      <c r="DO123" s="216"/>
      <c r="DP123" s="216"/>
      <c r="DQ123" s="216"/>
      <c r="DR123" s="216"/>
      <c r="DS123" s="216"/>
      <c r="DT123" s="216"/>
      <c r="DU123" s="216"/>
      <c r="DV123" s="216"/>
      <c r="DW123" s="216"/>
      <c r="DX123" s="216"/>
      <c r="DY123" s="216"/>
      <c r="DZ123" s="216"/>
      <c r="EA123" s="216"/>
      <c r="EB123" s="216"/>
      <c r="EC123" s="216"/>
      <c r="ED123" s="216"/>
      <c r="EE123" s="216"/>
      <c r="EF123" s="216"/>
      <c r="EG123" s="216"/>
      <c r="EH123" s="216"/>
      <c r="EI123" s="216"/>
      <c r="EJ123" s="216"/>
      <c r="EK123" s="216"/>
      <c r="EL123" s="216"/>
      <c r="EM123" s="216"/>
      <c r="EN123" s="216"/>
      <c r="EO123" s="216"/>
      <c r="EP123" s="216"/>
      <c r="EQ123" s="216"/>
      <c r="ER123" s="216"/>
      <c r="ES123" s="216"/>
      <c r="ET123" s="216"/>
      <c r="EU123" s="216"/>
      <c r="EV123" s="216"/>
      <c r="EW123" s="216"/>
      <c r="EX123" s="216"/>
    </row>
    <row r="124" spans="1:154" ht="18" hidden="1" x14ac:dyDescent="0.2">
      <c r="A124" s="263"/>
      <c r="B124" s="262"/>
      <c r="C124" s="262"/>
      <c r="D124" s="262"/>
      <c r="E124" s="262"/>
      <c r="F124" s="262">
        <v>12</v>
      </c>
      <c r="G124" s="266" t="s">
        <v>302</v>
      </c>
      <c r="H124" s="307"/>
      <c r="I124" s="307"/>
      <c r="J124" s="307">
        <f t="shared" si="31"/>
        <v>0</v>
      </c>
      <c r="K124" s="304"/>
      <c r="L124" s="307"/>
      <c r="M124" s="308"/>
      <c r="N124" s="307"/>
      <c r="O124" s="309">
        <f t="shared" si="32"/>
        <v>0</v>
      </c>
      <c r="P124" s="309">
        <f t="shared" si="17"/>
        <v>0</v>
      </c>
      <c r="Q124" s="306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6"/>
      <c r="DD124" s="216"/>
      <c r="DE124" s="216"/>
      <c r="DF124" s="216"/>
      <c r="DG124" s="216"/>
      <c r="DH124" s="216"/>
      <c r="DI124" s="216"/>
      <c r="DJ124" s="216"/>
      <c r="DK124" s="216"/>
      <c r="DL124" s="216"/>
      <c r="DM124" s="216"/>
      <c r="DN124" s="216"/>
      <c r="DO124" s="216"/>
      <c r="DP124" s="216"/>
      <c r="DQ124" s="216"/>
      <c r="DR124" s="216"/>
      <c r="DS124" s="216"/>
      <c r="DT124" s="216"/>
      <c r="DU124" s="216"/>
      <c r="DV124" s="216"/>
      <c r="DW124" s="216"/>
      <c r="DX124" s="216"/>
      <c r="DY124" s="216"/>
      <c r="DZ124" s="216"/>
      <c r="EA124" s="216"/>
      <c r="EB124" s="216"/>
      <c r="EC124" s="216"/>
      <c r="ED124" s="216"/>
      <c r="EE124" s="216"/>
      <c r="EF124" s="216"/>
      <c r="EG124" s="216"/>
      <c r="EH124" s="216"/>
      <c r="EI124" s="216"/>
      <c r="EJ124" s="216"/>
      <c r="EK124" s="216"/>
      <c r="EL124" s="216"/>
      <c r="EM124" s="216"/>
      <c r="EN124" s="216"/>
      <c r="EO124" s="216"/>
      <c r="EP124" s="216"/>
      <c r="EQ124" s="216"/>
      <c r="ER124" s="216"/>
      <c r="ES124" s="216"/>
      <c r="ET124" s="216"/>
      <c r="EU124" s="216"/>
      <c r="EV124" s="216"/>
      <c r="EW124" s="216"/>
      <c r="EX124" s="216"/>
    </row>
    <row r="125" spans="1:154" ht="18" hidden="1" x14ac:dyDescent="0.2">
      <c r="A125" s="263"/>
      <c r="B125" s="262"/>
      <c r="C125" s="262"/>
      <c r="D125" s="262"/>
      <c r="E125" s="262"/>
      <c r="F125" s="262">
        <v>13</v>
      </c>
      <c r="G125" s="266" t="s">
        <v>303</v>
      </c>
      <c r="H125" s="307"/>
      <c r="I125" s="307"/>
      <c r="J125" s="307">
        <f t="shared" si="31"/>
        <v>0</v>
      </c>
      <c r="K125" s="304"/>
      <c r="L125" s="307"/>
      <c r="M125" s="308"/>
      <c r="N125" s="307"/>
      <c r="O125" s="309">
        <f t="shared" si="32"/>
        <v>0</v>
      </c>
      <c r="P125" s="309">
        <f t="shared" si="17"/>
        <v>0</v>
      </c>
      <c r="Q125" s="306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6"/>
      <c r="DD125" s="216"/>
      <c r="DE125" s="216"/>
      <c r="DF125" s="216"/>
      <c r="DG125" s="216"/>
      <c r="DH125" s="216"/>
      <c r="DI125" s="216"/>
      <c r="DJ125" s="216"/>
      <c r="DK125" s="216"/>
      <c r="DL125" s="216"/>
      <c r="DM125" s="216"/>
      <c r="DN125" s="216"/>
      <c r="DO125" s="216"/>
      <c r="DP125" s="216"/>
      <c r="DQ125" s="216"/>
      <c r="DR125" s="216"/>
      <c r="DS125" s="216"/>
      <c r="DT125" s="216"/>
      <c r="DU125" s="216"/>
      <c r="DV125" s="216"/>
      <c r="DW125" s="216"/>
      <c r="DX125" s="216"/>
      <c r="DY125" s="216"/>
      <c r="DZ125" s="216"/>
      <c r="EA125" s="216"/>
      <c r="EB125" s="216"/>
      <c r="EC125" s="216"/>
      <c r="ED125" s="216"/>
      <c r="EE125" s="216"/>
      <c r="EF125" s="216"/>
      <c r="EG125" s="216"/>
      <c r="EH125" s="216"/>
      <c r="EI125" s="216"/>
      <c r="EJ125" s="216"/>
      <c r="EK125" s="216"/>
      <c r="EL125" s="216"/>
      <c r="EM125" s="216"/>
      <c r="EN125" s="216"/>
      <c r="EO125" s="216"/>
      <c r="EP125" s="216"/>
      <c r="EQ125" s="216"/>
      <c r="ER125" s="216"/>
      <c r="ES125" s="216"/>
      <c r="ET125" s="216"/>
      <c r="EU125" s="216"/>
      <c r="EV125" s="216"/>
      <c r="EW125" s="216"/>
      <c r="EX125" s="216"/>
    </row>
    <row r="126" spans="1:154" ht="18" hidden="1" x14ac:dyDescent="0.2">
      <c r="A126" s="263"/>
      <c r="B126" s="262"/>
      <c r="C126" s="262"/>
      <c r="D126" s="262"/>
      <c r="E126" s="262"/>
      <c r="F126" s="262">
        <v>14</v>
      </c>
      <c r="G126" s="266" t="s">
        <v>277</v>
      </c>
      <c r="H126" s="307"/>
      <c r="I126" s="307"/>
      <c r="J126" s="307">
        <f t="shared" si="31"/>
        <v>0</v>
      </c>
      <c r="K126" s="304"/>
      <c r="L126" s="307"/>
      <c r="M126" s="308"/>
      <c r="N126" s="307"/>
      <c r="O126" s="309">
        <f t="shared" si="32"/>
        <v>0</v>
      </c>
      <c r="P126" s="309">
        <f t="shared" si="17"/>
        <v>0</v>
      </c>
      <c r="Q126" s="306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6"/>
      <c r="DD126" s="216"/>
      <c r="DE126" s="216"/>
      <c r="DF126" s="216"/>
      <c r="DG126" s="216"/>
      <c r="DH126" s="216"/>
      <c r="DI126" s="216"/>
      <c r="DJ126" s="216"/>
      <c r="DK126" s="216"/>
      <c r="DL126" s="216"/>
      <c r="DM126" s="216"/>
      <c r="DN126" s="216"/>
      <c r="DO126" s="216"/>
      <c r="DP126" s="216"/>
      <c r="DQ126" s="216"/>
      <c r="DR126" s="216"/>
      <c r="DS126" s="216"/>
      <c r="DT126" s="216"/>
      <c r="DU126" s="216"/>
      <c r="DV126" s="216"/>
      <c r="DW126" s="216"/>
      <c r="DX126" s="216"/>
      <c r="DY126" s="216"/>
      <c r="DZ126" s="216"/>
      <c r="EA126" s="216"/>
      <c r="EB126" s="216"/>
      <c r="EC126" s="216"/>
      <c r="ED126" s="216"/>
      <c r="EE126" s="216"/>
      <c r="EF126" s="216"/>
      <c r="EG126" s="216"/>
      <c r="EH126" s="216"/>
      <c r="EI126" s="216"/>
      <c r="EJ126" s="216"/>
      <c r="EK126" s="216"/>
      <c r="EL126" s="216"/>
      <c r="EM126" s="216"/>
      <c r="EN126" s="216"/>
      <c r="EO126" s="216"/>
      <c r="EP126" s="216"/>
      <c r="EQ126" s="216"/>
      <c r="ER126" s="216"/>
      <c r="ES126" s="216"/>
      <c r="ET126" s="216"/>
      <c r="EU126" s="216"/>
      <c r="EV126" s="216"/>
      <c r="EW126" s="216"/>
      <c r="EX126" s="216"/>
    </row>
    <row r="127" spans="1:154" ht="18" hidden="1" x14ac:dyDescent="0.2">
      <c r="A127" s="263"/>
      <c r="B127" s="262"/>
      <c r="C127" s="262"/>
      <c r="D127" s="262"/>
      <c r="E127" s="262"/>
      <c r="F127" s="262">
        <v>15</v>
      </c>
      <c r="G127" s="266" t="s">
        <v>304</v>
      </c>
      <c r="H127" s="307"/>
      <c r="I127" s="307"/>
      <c r="J127" s="307">
        <f t="shared" si="31"/>
        <v>0</v>
      </c>
      <c r="K127" s="304"/>
      <c r="L127" s="307"/>
      <c r="M127" s="308"/>
      <c r="N127" s="307"/>
      <c r="O127" s="309">
        <f t="shared" si="32"/>
        <v>0</v>
      </c>
      <c r="P127" s="309">
        <f t="shared" si="17"/>
        <v>0</v>
      </c>
      <c r="Q127" s="306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</row>
    <row r="128" spans="1:154" ht="18" x14ac:dyDescent="0.2">
      <c r="A128" s="263"/>
      <c r="B128" s="262"/>
      <c r="C128" s="262"/>
      <c r="D128" s="262"/>
      <c r="E128" s="262"/>
      <c r="F128" s="262">
        <v>17</v>
      </c>
      <c r="G128" s="266" t="s">
        <v>279</v>
      </c>
      <c r="H128" s="307"/>
      <c r="I128" s="307"/>
      <c r="J128" s="307">
        <f t="shared" si="31"/>
        <v>0</v>
      </c>
      <c r="K128" s="304"/>
      <c r="L128" s="307"/>
      <c r="M128" s="308"/>
      <c r="N128" s="307"/>
      <c r="O128" s="309">
        <f t="shared" si="32"/>
        <v>0</v>
      </c>
      <c r="P128" s="309">
        <f t="shared" si="17"/>
        <v>0</v>
      </c>
      <c r="Q128" s="306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6"/>
      <c r="DD128" s="216"/>
      <c r="DE128" s="216"/>
      <c r="DF128" s="216"/>
      <c r="DG128" s="216"/>
      <c r="DH128" s="216"/>
      <c r="DI128" s="216"/>
      <c r="DJ128" s="216"/>
      <c r="DK128" s="216"/>
      <c r="DL128" s="216"/>
      <c r="DM128" s="216"/>
      <c r="DN128" s="216"/>
      <c r="DO128" s="216"/>
      <c r="DP128" s="216"/>
      <c r="DQ128" s="216"/>
      <c r="DR128" s="216"/>
      <c r="DS128" s="216"/>
      <c r="DT128" s="216"/>
      <c r="DU128" s="216"/>
      <c r="DV128" s="216"/>
      <c r="DW128" s="216"/>
      <c r="DX128" s="216"/>
      <c r="DY128" s="216"/>
      <c r="DZ128" s="216"/>
      <c r="EA128" s="216"/>
      <c r="EB128" s="216"/>
      <c r="EC128" s="216"/>
      <c r="ED128" s="216"/>
      <c r="EE128" s="216"/>
      <c r="EF128" s="216"/>
      <c r="EG128" s="216"/>
      <c r="EH128" s="216"/>
      <c r="EI128" s="216"/>
      <c r="EJ128" s="216"/>
      <c r="EK128" s="216"/>
      <c r="EL128" s="216"/>
      <c r="EM128" s="216"/>
      <c r="EN128" s="216"/>
      <c r="EO128" s="216"/>
      <c r="EP128" s="216"/>
      <c r="EQ128" s="216"/>
      <c r="ER128" s="216"/>
      <c r="ES128" s="216"/>
      <c r="ET128" s="216"/>
      <c r="EU128" s="216"/>
      <c r="EV128" s="216"/>
      <c r="EW128" s="216"/>
      <c r="EX128" s="216"/>
    </row>
    <row r="129" spans="1:154" ht="18" x14ac:dyDescent="0.2">
      <c r="A129" s="263"/>
      <c r="B129" s="262"/>
      <c r="C129" s="262"/>
      <c r="D129" s="262"/>
      <c r="E129" s="262"/>
      <c r="F129" s="262" t="s">
        <v>91</v>
      </c>
      <c r="G129" s="266" t="s">
        <v>278</v>
      </c>
      <c r="H129" s="307"/>
      <c r="I129" s="307"/>
      <c r="J129" s="307">
        <f t="shared" si="31"/>
        <v>0</v>
      </c>
      <c r="K129" s="304"/>
      <c r="L129" s="307"/>
      <c r="M129" s="308"/>
      <c r="N129" s="307"/>
      <c r="O129" s="309">
        <f t="shared" si="32"/>
        <v>0</v>
      </c>
      <c r="P129" s="309">
        <f t="shared" si="17"/>
        <v>0</v>
      </c>
      <c r="Q129" s="306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6"/>
      <c r="DD129" s="216"/>
      <c r="DE129" s="216"/>
      <c r="DF129" s="216"/>
      <c r="DG129" s="216"/>
      <c r="DH129" s="216"/>
      <c r="DI129" s="216"/>
      <c r="DJ129" s="216"/>
      <c r="DK129" s="216"/>
      <c r="DL129" s="216"/>
      <c r="DM129" s="216"/>
      <c r="DN129" s="216"/>
      <c r="DO129" s="216"/>
      <c r="DP129" s="216"/>
      <c r="DQ129" s="216"/>
      <c r="DR129" s="216"/>
      <c r="DS129" s="216"/>
      <c r="DT129" s="216"/>
      <c r="DU129" s="216"/>
      <c r="DV129" s="216"/>
      <c r="DW129" s="216"/>
      <c r="DX129" s="216"/>
      <c r="DY129" s="216"/>
      <c r="DZ129" s="216"/>
      <c r="EA129" s="216"/>
      <c r="EB129" s="216"/>
      <c r="EC129" s="216"/>
      <c r="ED129" s="216"/>
      <c r="EE129" s="216"/>
      <c r="EF129" s="216"/>
      <c r="EG129" s="216"/>
      <c r="EH129" s="216"/>
      <c r="EI129" s="216"/>
      <c r="EJ129" s="216"/>
      <c r="EK129" s="216"/>
      <c r="EL129" s="216"/>
      <c r="EM129" s="216"/>
      <c r="EN129" s="216"/>
      <c r="EO129" s="216"/>
      <c r="EP129" s="216"/>
      <c r="EQ129" s="216"/>
      <c r="ER129" s="216"/>
      <c r="ES129" s="216"/>
      <c r="ET129" s="216"/>
      <c r="EU129" s="216"/>
      <c r="EV129" s="216"/>
      <c r="EW129" s="216"/>
      <c r="EX129" s="216"/>
    </row>
    <row r="130" spans="1:154" ht="18" x14ac:dyDescent="0.2">
      <c r="A130" s="263"/>
      <c r="B130" s="262"/>
      <c r="C130" s="262"/>
      <c r="D130" s="262"/>
      <c r="E130" s="310" t="s">
        <v>56</v>
      </c>
      <c r="F130" s="252"/>
      <c r="G130" s="264" t="s">
        <v>118</v>
      </c>
      <c r="H130" s="303">
        <f>H131</f>
        <v>0</v>
      </c>
      <c r="I130" s="303">
        <f>I131</f>
        <v>0</v>
      </c>
      <c r="J130" s="307">
        <f t="shared" si="31"/>
        <v>0</v>
      </c>
      <c r="K130" s="304"/>
      <c r="L130" s="303">
        <f>L131</f>
        <v>0</v>
      </c>
      <c r="M130" s="285">
        <f>M131</f>
        <v>0</v>
      </c>
      <c r="N130" s="303">
        <f>N131</f>
        <v>0</v>
      </c>
      <c r="O130" s="305">
        <f>O131</f>
        <v>0</v>
      </c>
      <c r="P130" s="305">
        <f t="shared" si="17"/>
        <v>0</v>
      </c>
      <c r="Q130" s="306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6"/>
      <c r="DD130" s="216"/>
      <c r="DE130" s="216"/>
      <c r="DF130" s="216"/>
      <c r="DG130" s="216"/>
      <c r="DH130" s="216"/>
      <c r="DI130" s="216"/>
      <c r="DJ130" s="216"/>
      <c r="DK130" s="216"/>
      <c r="DL130" s="216"/>
      <c r="DM130" s="216"/>
      <c r="DN130" s="216"/>
      <c r="DO130" s="216"/>
      <c r="DP130" s="216"/>
      <c r="DQ130" s="216"/>
      <c r="DR130" s="216"/>
      <c r="DS130" s="216"/>
      <c r="DT130" s="216"/>
      <c r="DU130" s="216"/>
      <c r="DV130" s="216"/>
      <c r="DW130" s="216"/>
      <c r="DX130" s="216"/>
      <c r="DY130" s="216"/>
      <c r="DZ130" s="216"/>
      <c r="EA130" s="216"/>
      <c r="EB130" s="216"/>
      <c r="EC130" s="216"/>
      <c r="ED130" s="216"/>
      <c r="EE130" s="216"/>
      <c r="EF130" s="216"/>
      <c r="EG130" s="216"/>
      <c r="EH130" s="216"/>
      <c r="EI130" s="216"/>
      <c r="EJ130" s="216"/>
      <c r="EK130" s="216"/>
      <c r="EL130" s="216"/>
      <c r="EM130" s="216"/>
      <c r="EN130" s="216"/>
      <c r="EO130" s="216"/>
      <c r="EP130" s="216"/>
      <c r="EQ130" s="216"/>
      <c r="ER130" s="216"/>
      <c r="ES130" s="216"/>
      <c r="ET130" s="216"/>
      <c r="EU130" s="216"/>
      <c r="EV130" s="216"/>
      <c r="EW130" s="216"/>
      <c r="EX130" s="216"/>
    </row>
    <row r="131" spans="1:154" ht="18" x14ac:dyDescent="0.2">
      <c r="A131" s="263"/>
      <c r="B131" s="262"/>
      <c r="C131" s="262"/>
      <c r="D131" s="262"/>
      <c r="E131" s="262"/>
      <c r="F131" s="311" t="s">
        <v>105</v>
      </c>
      <c r="G131" s="266" t="s">
        <v>119</v>
      </c>
      <c r="H131" s="307"/>
      <c r="I131" s="307"/>
      <c r="J131" s="307">
        <f t="shared" si="31"/>
        <v>0</v>
      </c>
      <c r="K131" s="304"/>
      <c r="L131" s="307"/>
      <c r="M131" s="308"/>
      <c r="N131" s="307"/>
      <c r="O131" s="309">
        <f t="shared" si="32"/>
        <v>0</v>
      </c>
      <c r="P131" s="309">
        <f t="shared" si="17"/>
        <v>0</v>
      </c>
      <c r="Q131" s="306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</row>
    <row r="132" spans="1:154" ht="18" x14ac:dyDescent="0.2">
      <c r="A132" s="251"/>
      <c r="B132" s="252"/>
      <c r="C132" s="252"/>
      <c r="D132" s="252"/>
      <c r="E132" s="252" t="s">
        <v>44</v>
      </c>
      <c r="F132" s="252"/>
      <c r="G132" s="264" t="s">
        <v>120</v>
      </c>
      <c r="H132" s="303">
        <f>H133+H134+H135+H136+H137+H138</f>
        <v>0</v>
      </c>
      <c r="I132" s="303">
        <f>I133+I134+I135+I136+I137+I138</f>
        <v>0</v>
      </c>
      <c r="J132" s="307">
        <f t="shared" si="31"/>
        <v>0</v>
      </c>
      <c r="K132" s="304"/>
      <c r="L132" s="303">
        <f>L133+L134+L135+L136+L137+L138</f>
        <v>0</v>
      </c>
      <c r="M132" s="285">
        <f>M133+M134+M135+M136+M137+M138</f>
        <v>0</v>
      </c>
      <c r="N132" s="303">
        <f>N133+N134+N135+N136+N137+N138</f>
        <v>0</v>
      </c>
      <c r="O132" s="305">
        <f>O133+O134+O135+O136+O137+O138</f>
        <v>0</v>
      </c>
      <c r="P132" s="305">
        <f t="shared" ref="P132:P195" si="33">L132-O132</f>
        <v>0</v>
      </c>
      <c r="Q132" s="306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6"/>
      <c r="DD132" s="216"/>
      <c r="DE132" s="216"/>
      <c r="DF132" s="216"/>
      <c r="DG132" s="216"/>
      <c r="DH132" s="216"/>
      <c r="DI132" s="216"/>
      <c r="DJ132" s="216"/>
      <c r="DK132" s="216"/>
      <c r="DL132" s="216"/>
      <c r="DM132" s="216"/>
      <c r="DN132" s="216"/>
      <c r="DO132" s="216"/>
      <c r="DP132" s="216"/>
      <c r="DQ132" s="216"/>
      <c r="DR132" s="216"/>
      <c r="DS132" s="216"/>
      <c r="DT132" s="216"/>
      <c r="DU132" s="216"/>
      <c r="DV132" s="216"/>
      <c r="DW132" s="216"/>
      <c r="DX132" s="216"/>
      <c r="DY132" s="216"/>
      <c r="DZ132" s="216"/>
      <c r="EA132" s="216"/>
      <c r="EB132" s="216"/>
      <c r="EC132" s="216"/>
      <c r="ED132" s="216"/>
      <c r="EE132" s="216"/>
      <c r="EF132" s="216"/>
      <c r="EG132" s="216"/>
      <c r="EH132" s="216"/>
      <c r="EI132" s="216"/>
      <c r="EJ132" s="216"/>
      <c r="EK132" s="216"/>
      <c r="EL132" s="216"/>
      <c r="EM132" s="216"/>
      <c r="EN132" s="216"/>
      <c r="EO132" s="216"/>
      <c r="EP132" s="216"/>
      <c r="EQ132" s="216"/>
      <c r="ER132" s="216"/>
      <c r="ES132" s="216"/>
      <c r="ET132" s="216"/>
      <c r="EU132" s="216"/>
      <c r="EV132" s="216"/>
      <c r="EW132" s="216"/>
      <c r="EX132" s="216"/>
    </row>
    <row r="133" spans="1:154" ht="18" hidden="1" x14ac:dyDescent="0.2">
      <c r="A133" s="263"/>
      <c r="B133" s="262"/>
      <c r="C133" s="262"/>
      <c r="D133" s="262"/>
      <c r="E133" s="262"/>
      <c r="F133" s="262" t="s">
        <v>33</v>
      </c>
      <c r="G133" s="266" t="s">
        <v>121</v>
      </c>
      <c r="H133" s="307"/>
      <c r="I133" s="307"/>
      <c r="J133" s="307">
        <f t="shared" si="31"/>
        <v>0</v>
      </c>
      <c r="K133" s="304"/>
      <c r="L133" s="307"/>
      <c r="M133" s="308"/>
      <c r="N133" s="307"/>
      <c r="O133" s="309">
        <f t="shared" si="32"/>
        <v>0</v>
      </c>
      <c r="P133" s="309">
        <f t="shared" si="33"/>
        <v>0</v>
      </c>
      <c r="Q133" s="306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6"/>
      <c r="DD133" s="216"/>
      <c r="DE133" s="216"/>
      <c r="DF133" s="216"/>
      <c r="DG133" s="216"/>
      <c r="DH133" s="216"/>
      <c r="DI133" s="216"/>
      <c r="DJ133" s="216"/>
      <c r="DK133" s="216"/>
      <c r="DL133" s="216"/>
      <c r="DM133" s="216"/>
      <c r="DN133" s="216"/>
      <c r="DO133" s="216"/>
      <c r="DP133" s="216"/>
      <c r="DQ133" s="216"/>
      <c r="DR133" s="216"/>
      <c r="DS133" s="216"/>
      <c r="DT133" s="216"/>
      <c r="DU133" s="216"/>
      <c r="DV133" s="216"/>
      <c r="DW133" s="216"/>
      <c r="DX133" s="216"/>
      <c r="DY133" s="216"/>
      <c r="DZ133" s="216"/>
      <c r="EA133" s="216"/>
      <c r="EB133" s="216"/>
      <c r="EC133" s="216"/>
      <c r="ED133" s="216"/>
      <c r="EE133" s="216"/>
      <c r="EF133" s="216"/>
      <c r="EG133" s="216"/>
      <c r="EH133" s="216"/>
      <c r="EI133" s="216"/>
      <c r="EJ133" s="216"/>
      <c r="EK133" s="216"/>
      <c r="EL133" s="216"/>
      <c r="EM133" s="216"/>
      <c r="EN133" s="216"/>
      <c r="EO133" s="216"/>
      <c r="EP133" s="216"/>
      <c r="EQ133" s="216"/>
      <c r="ER133" s="216"/>
      <c r="ES133" s="216"/>
      <c r="ET133" s="216"/>
      <c r="EU133" s="216"/>
      <c r="EV133" s="216"/>
      <c r="EW133" s="216"/>
      <c r="EX133" s="216"/>
    </row>
    <row r="134" spans="1:154" ht="18" hidden="1" x14ac:dyDescent="0.2">
      <c r="A134" s="263"/>
      <c r="B134" s="262"/>
      <c r="C134" s="262"/>
      <c r="D134" s="262"/>
      <c r="E134" s="262"/>
      <c r="F134" s="262" t="s">
        <v>31</v>
      </c>
      <c r="G134" s="266" t="s">
        <v>122</v>
      </c>
      <c r="H134" s="307"/>
      <c r="I134" s="307"/>
      <c r="J134" s="307">
        <f t="shared" si="31"/>
        <v>0</v>
      </c>
      <c r="K134" s="304"/>
      <c r="L134" s="307"/>
      <c r="M134" s="308"/>
      <c r="N134" s="307"/>
      <c r="O134" s="309">
        <f t="shared" si="32"/>
        <v>0</v>
      </c>
      <c r="P134" s="309">
        <f t="shared" si="33"/>
        <v>0</v>
      </c>
      <c r="Q134" s="306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6"/>
      <c r="DD134" s="216"/>
      <c r="DE134" s="216"/>
      <c r="DF134" s="216"/>
      <c r="DG134" s="216"/>
      <c r="DH134" s="216"/>
      <c r="DI134" s="216"/>
      <c r="DJ134" s="216"/>
      <c r="DK134" s="216"/>
      <c r="DL134" s="216"/>
      <c r="DM134" s="216"/>
      <c r="DN134" s="216"/>
      <c r="DO134" s="216"/>
      <c r="DP134" s="216"/>
      <c r="DQ134" s="216"/>
      <c r="DR134" s="216"/>
      <c r="DS134" s="216"/>
      <c r="DT134" s="216"/>
      <c r="DU134" s="216"/>
      <c r="DV134" s="216"/>
      <c r="DW134" s="216"/>
      <c r="DX134" s="216"/>
      <c r="DY134" s="216"/>
      <c r="DZ134" s="216"/>
      <c r="EA134" s="216"/>
      <c r="EB134" s="216"/>
      <c r="EC134" s="216"/>
      <c r="ED134" s="216"/>
      <c r="EE134" s="216"/>
      <c r="EF134" s="216"/>
      <c r="EG134" s="216"/>
      <c r="EH134" s="216"/>
      <c r="EI134" s="216"/>
      <c r="EJ134" s="216"/>
      <c r="EK134" s="216"/>
      <c r="EL134" s="216"/>
      <c r="EM134" s="216"/>
      <c r="EN134" s="216"/>
      <c r="EO134" s="216"/>
      <c r="EP134" s="216"/>
      <c r="EQ134" s="216"/>
      <c r="ER134" s="216"/>
      <c r="ES134" s="216"/>
      <c r="ET134" s="216"/>
      <c r="EU134" s="216"/>
      <c r="EV134" s="216"/>
      <c r="EW134" s="216"/>
      <c r="EX134" s="216"/>
    </row>
    <row r="135" spans="1:154" ht="18" hidden="1" x14ac:dyDescent="0.2">
      <c r="A135" s="263"/>
      <c r="B135" s="262"/>
      <c r="C135" s="262"/>
      <c r="D135" s="262"/>
      <c r="E135" s="262"/>
      <c r="F135" s="262" t="s">
        <v>44</v>
      </c>
      <c r="G135" s="266" t="s">
        <v>123</v>
      </c>
      <c r="H135" s="307"/>
      <c r="I135" s="307"/>
      <c r="J135" s="307">
        <f t="shared" si="31"/>
        <v>0</v>
      </c>
      <c r="K135" s="304"/>
      <c r="L135" s="307"/>
      <c r="M135" s="308"/>
      <c r="N135" s="307"/>
      <c r="O135" s="309">
        <f t="shared" si="32"/>
        <v>0</v>
      </c>
      <c r="P135" s="309">
        <f t="shared" si="33"/>
        <v>0</v>
      </c>
      <c r="Q135" s="306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6"/>
      <c r="DD135" s="216"/>
      <c r="DE135" s="216"/>
      <c r="DF135" s="216"/>
      <c r="DG135" s="216"/>
      <c r="DH135" s="216"/>
      <c r="DI135" s="216"/>
      <c r="DJ135" s="216"/>
      <c r="DK135" s="216"/>
      <c r="DL135" s="216"/>
      <c r="DM135" s="216"/>
      <c r="DN135" s="216"/>
      <c r="DO135" s="216"/>
      <c r="DP135" s="216"/>
      <c r="DQ135" s="216"/>
      <c r="DR135" s="216"/>
      <c r="DS135" s="216"/>
      <c r="DT135" s="216"/>
      <c r="DU135" s="216"/>
      <c r="DV135" s="216"/>
      <c r="DW135" s="216"/>
      <c r="DX135" s="216"/>
      <c r="DY135" s="216"/>
      <c r="DZ135" s="216"/>
      <c r="EA135" s="216"/>
      <c r="EB135" s="216"/>
      <c r="EC135" s="216"/>
      <c r="ED135" s="216"/>
      <c r="EE135" s="216"/>
      <c r="EF135" s="216"/>
      <c r="EG135" s="216"/>
      <c r="EH135" s="216"/>
      <c r="EI135" s="216"/>
      <c r="EJ135" s="216"/>
      <c r="EK135" s="216"/>
      <c r="EL135" s="216"/>
      <c r="EM135" s="216"/>
      <c r="EN135" s="216"/>
      <c r="EO135" s="216"/>
      <c r="EP135" s="216"/>
      <c r="EQ135" s="216"/>
      <c r="ER135" s="216"/>
      <c r="ES135" s="216"/>
      <c r="ET135" s="216"/>
      <c r="EU135" s="216"/>
      <c r="EV135" s="216"/>
      <c r="EW135" s="216"/>
      <c r="EX135" s="216"/>
    </row>
    <row r="136" spans="1:154" ht="36" hidden="1" x14ac:dyDescent="0.2">
      <c r="A136" s="263"/>
      <c r="B136" s="262"/>
      <c r="C136" s="262"/>
      <c r="D136" s="262"/>
      <c r="E136" s="262"/>
      <c r="F136" s="262" t="s">
        <v>23</v>
      </c>
      <c r="G136" s="266" t="s">
        <v>124</v>
      </c>
      <c r="H136" s="307"/>
      <c r="I136" s="307"/>
      <c r="J136" s="307">
        <f t="shared" si="31"/>
        <v>0</v>
      </c>
      <c r="K136" s="304"/>
      <c r="L136" s="307"/>
      <c r="M136" s="308"/>
      <c r="N136" s="307"/>
      <c r="O136" s="309">
        <f t="shared" si="32"/>
        <v>0</v>
      </c>
      <c r="P136" s="309">
        <f t="shared" si="33"/>
        <v>0</v>
      </c>
      <c r="Q136" s="306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6"/>
      <c r="DD136" s="216"/>
      <c r="DE136" s="216"/>
      <c r="DF136" s="216"/>
      <c r="DG136" s="216"/>
      <c r="DH136" s="216"/>
      <c r="DI136" s="216"/>
      <c r="DJ136" s="216"/>
      <c r="DK136" s="216"/>
      <c r="DL136" s="216"/>
      <c r="DM136" s="216"/>
      <c r="DN136" s="216"/>
      <c r="DO136" s="216"/>
      <c r="DP136" s="216"/>
      <c r="DQ136" s="216"/>
      <c r="DR136" s="216"/>
      <c r="DS136" s="216"/>
      <c r="DT136" s="216"/>
      <c r="DU136" s="216"/>
      <c r="DV136" s="216"/>
      <c r="DW136" s="216"/>
      <c r="DX136" s="216"/>
      <c r="DY136" s="216"/>
      <c r="DZ136" s="216"/>
      <c r="EA136" s="216"/>
      <c r="EB136" s="216"/>
      <c r="EC136" s="216"/>
      <c r="ED136" s="216"/>
      <c r="EE136" s="216"/>
      <c r="EF136" s="216"/>
      <c r="EG136" s="216"/>
      <c r="EH136" s="216"/>
      <c r="EI136" s="216"/>
      <c r="EJ136" s="216"/>
      <c r="EK136" s="216"/>
      <c r="EL136" s="216"/>
      <c r="EM136" s="216"/>
      <c r="EN136" s="216"/>
      <c r="EO136" s="216"/>
      <c r="EP136" s="216"/>
      <c r="EQ136" s="216"/>
      <c r="ER136" s="216"/>
      <c r="ES136" s="216"/>
      <c r="ET136" s="216"/>
      <c r="EU136" s="216"/>
      <c r="EV136" s="216"/>
      <c r="EW136" s="216"/>
      <c r="EX136" s="216"/>
    </row>
    <row r="137" spans="1:154" ht="18" hidden="1" x14ac:dyDescent="0.2">
      <c r="A137" s="263"/>
      <c r="B137" s="262"/>
      <c r="C137" s="262"/>
      <c r="D137" s="262"/>
      <c r="E137" s="262"/>
      <c r="F137" s="262" t="s">
        <v>34</v>
      </c>
      <c r="G137" s="266" t="s">
        <v>125</v>
      </c>
      <c r="H137" s="307"/>
      <c r="I137" s="307"/>
      <c r="J137" s="307">
        <f t="shared" si="31"/>
        <v>0</v>
      </c>
      <c r="K137" s="304"/>
      <c r="L137" s="307"/>
      <c r="M137" s="308"/>
      <c r="N137" s="307"/>
      <c r="O137" s="309">
        <f t="shared" si="32"/>
        <v>0</v>
      </c>
      <c r="P137" s="309">
        <f t="shared" si="33"/>
        <v>0</v>
      </c>
      <c r="Q137" s="306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6"/>
      <c r="DD137" s="216"/>
      <c r="DE137" s="216"/>
      <c r="DF137" s="216"/>
      <c r="DG137" s="216"/>
      <c r="DH137" s="216"/>
      <c r="DI137" s="216"/>
      <c r="DJ137" s="216"/>
      <c r="DK137" s="216"/>
      <c r="DL137" s="216"/>
      <c r="DM137" s="216"/>
      <c r="DN137" s="216"/>
      <c r="DO137" s="216"/>
      <c r="DP137" s="216"/>
      <c r="DQ137" s="216"/>
      <c r="DR137" s="216"/>
      <c r="DS137" s="216"/>
      <c r="DT137" s="216"/>
      <c r="DU137" s="216"/>
      <c r="DV137" s="216"/>
      <c r="DW137" s="216"/>
      <c r="DX137" s="216"/>
      <c r="DY137" s="216"/>
      <c r="DZ137" s="216"/>
      <c r="EA137" s="216"/>
      <c r="EB137" s="216"/>
      <c r="EC137" s="216"/>
      <c r="ED137" s="216"/>
      <c r="EE137" s="216"/>
      <c r="EF137" s="216"/>
      <c r="EG137" s="216"/>
      <c r="EH137" s="216"/>
      <c r="EI137" s="216"/>
      <c r="EJ137" s="216"/>
      <c r="EK137" s="216"/>
      <c r="EL137" s="216"/>
      <c r="EM137" s="216"/>
      <c r="EN137" s="216"/>
      <c r="EO137" s="216"/>
      <c r="EP137" s="216"/>
      <c r="EQ137" s="216"/>
      <c r="ER137" s="216"/>
      <c r="ES137" s="216"/>
      <c r="ET137" s="216"/>
      <c r="EU137" s="216"/>
      <c r="EV137" s="216"/>
      <c r="EW137" s="216"/>
      <c r="EX137" s="216"/>
    </row>
    <row r="138" spans="1:154" ht="18" x14ac:dyDescent="0.2">
      <c r="A138" s="263"/>
      <c r="B138" s="262"/>
      <c r="C138" s="262"/>
      <c r="D138" s="262"/>
      <c r="E138" s="262"/>
      <c r="F138" s="262" t="s">
        <v>126</v>
      </c>
      <c r="G138" s="266" t="s">
        <v>127</v>
      </c>
      <c r="H138" s="307"/>
      <c r="I138" s="307"/>
      <c r="J138" s="307">
        <f t="shared" si="31"/>
        <v>0</v>
      </c>
      <c r="K138" s="304"/>
      <c r="L138" s="307"/>
      <c r="M138" s="308"/>
      <c r="N138" s="307"/>
      <c r="O138" s="309">
        <f t="shared" si="32"/>
        <v>0</v>
      </c>
      <c r="P138" s="309">
        <f t="shared" si="33"/>
        <v>0</v>
      </c>
      <c r="Q138" s="306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6"/>
      <c r="DD138" s="216"/>
      <c r="DE138" s="216"/>
      <c r="DF138" s="216"/>
      <c r="DG138" s="216"/>
      <c r="DH138" s="216"/>
      <c r="DI138" s="216"/>
      <c r="DJ138" s="216"/>
      <c r="DK138" s="216"/>
      <c r="DL138" s="216"/>
      <c r="DM138" s="216"/>
      <c r="DN138" s="216"/>
      <c r="DO138" s="216"/>
      <c r="DP138" s="216"/>
      <c r="DQ138" s="216"/>
      <c r="DR138" s="216"/>
      <c r="DS138" s="216"/>
      <c r="DT138" s="216"/>
      <c r="DU138" s="216"/>
      <c r="DV138" s="216"/>
      <c r="DW138" s="216"/>
      <c r="DX138" s="216"/>
      <c r="DY138" s="216"/>
      <c r="DZ138" s="216"/>
      <c r="EA138" s="216"/>
      <c r="EB138" s="216"/>
      <c r="EC138" s="216"/>
      <c r="ED138" s="216"/>
      <c r="EE138" s="216"/>
      <c r="EF138" s="216"/>
      <c r="EG138" s="216"/>
      <c r="EH138" s="216"/>
      <c r="EI138" s="216"/>
      <c r="EJ138" s="216"/>
      <c r="EK138" s="216"/>
      <c r="EL138" s="216"/>
      <c r="EM138" s="216"/>
      <c r="EN138" s="216"/>
      <c r="EO138" s="216"/>
      <c r="EP138" s="216"/>
      <c r="EQ138" s="216"/>
      <c r="ER138" s="216"/>
      <c r="ES138" s="216"/>
      <c r="ET138" s="216"/>
      <c r="EU138" s="216"/>
      <c r="EV138" s="216"/>
      <c r="EW138" s="216"/>
      <c r="EX138" s="216"/>
    </row>
    <row r="139" spans="1:154" ht="18" x14ac:dyDescent="0.2">
      <c r="A139" s="251"/>
      <c r="B139" s="252"/>
      <c r="C139" s="252"/>
      <c r="D139" s="252" t="s">
        <v>90</v>
      </c>
      <c r="E139" s="252"/>
      <c r="F139" s="252"/>
      <c r="G139" s="302" t="s">
        <v>67</v>
      </c>
      <c r="H139" s="303">
        <f>H140+H147+H151+H152</f>
        <v>0</v>
      </c>
      <c r="I139" s="303">
        <f>I140+I147+I151+I152</f>
        <v>0</v>
      </c>
      <c r="J139" s="307">
        <f t="shared" si="31"/>
        <v>0</v>
      </c>
      <c r="K139" s="304"/>
      <c r="L139" s="303">
        <f>L140+L147+L151+L152</f>
        <v>0</v>
      </c>
      <c r="M139" s="285">
        <f>M140+M147+M151+M152</f>
        <v>0</v>
      </c>
      <c r="N139" s="303">
        <f>N140+N147+N151+N152</f>
        <v>0</v>
      </c>
      <c r="O139" s="305">
        <f>O140+O147+O151+O152</f>
        <v>0</v>
      </c>
      <c r="P139" s="305">
        <f t="shared" si="33"/>
        <v>0</v>
      </c>
      <c r="Q139" s="306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6"/>
      <c r="DD139" s="216"/>
      <c r="DE139" s="216"/>
      <c r="DF139" s="216"/>
      <c r="DG139" s="216"/>
      <c r="DH139" s="216"/>
      <c r="DI139" s="216"/>
      <c r="DJ139" s="216"/>
      <c r="DK139" s="216"/>
      <c r="DL139" s="216"/>
      <c r="DM139" s="216"/>
      <c r="DN139" s="216"/>
      <c r="DO139" s="216"/>
      <c r="DP139" s="216"/>
      <c r="DQ139" s="216"/>
      <c r="DR139" s="216"/>
      <c r="DS139" s="216"/>
      <c r="DT139" s="216"/>
      <c r="DU139" s="216"/>
      <c r="DV139" s="216"/>
      <c r="DW139" s="216"/>
      <c r="DX139" s="216"/>
      <c r="DY139" s="216"/>
      <c r="DZ139" s="216"/>
      <c r="EA139" s="216"/>
      <c r="EB139" s="216"/>
      <c r="EC139" s="216"/>
      <c r="ED139" s="216"/>
      <c r="EE139" s="216"/>
      <c r="EF139" s="216"/>
      <c r="EG139" s="216"/>
      <c r="EH139" s="216"/>
      <c r="EI139" s="216"/>
      <c r="EJ139" s="216"/>
      <c r="EK139" s="216"/>
      <c r="EL139" s="216"/>
      <c r="EM139" s="216"/>
      <c r="EN139" s="216"/>
      <c r="EO139" s="216"/>
      <c r="EP139" s="216"/>
      <c r="EQ139" s="216"/>
      <c r="ER139" s="216"/>
      <c r="ES139" s="216"/>
      <c r="ET139" s="216"/>
      <c r="EU139" s="216"/>
      <c r="EV139" s="216"/>
      <c r="EW139" s="216"/>
      <c r="EX139" s="216"/>
    </row>
    <row r="140" spans="1:154" ht="18" x14ac:dyDescent="0.2">
      <c r="A140" s="251"/>
      <c r="B140" s="252"/>
      <c r="C140" s="252"/>
      <c r="D140" s="252"/>
      <c r="E140" s="252" t="s">
        <v>33</v>
      </c>
      <c r="F140" s="252"/>
      <c r="G140" s="264" t="s">
        <v>307</v>
      </c>
      <c r="H140" s="303">
        <f>SUM(H141:H146)</f>
        <v>0</v>
      </c>
      <c r="I140" s="303">
        <f>SUM(I141:I146)</f>
        <v>0</v>
      </c>
      <c r="J140" s="307">
        <f t="shared" si="31"/>
        <v>0</v>
      </c>
      <c r="K140" s="304"/>
      <c r="L140" s="303">
        <f>SUM(L141:L146)</f>
        <v>0</v>
      </c>
      <c r="M140" s="285">
        <f>SUM(M141:M146)</f>
        <v>0</v>
      </c>
      <c r="N140" s="303">
        <f>SUM(N141:N146)</f>
        <v>0</v>
      </c>
      <c r="O140" s="305">
        <f>SUM(O141:O146)</f>
        <v>0</v>
      </c>
      <c r="P140" s="305">
        <f t="shared" si="33"/>
        <v>0</v>
      </c>
      <c r="Q140" s="306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6"/>
      <c r="DD140" s="216"/>
      <c r="DE140" s="216"/>
      <c r="DF140" s="216"/>
      <c r="DG140" s="216"/>
      <c r="DH140" s="216"/>
      <c r="DI140" s="216"/>
      <c r="DJ140" s="216"/>
      <c r="DK140" s="216"/>
      <c r="DL140" s="216"/>
      <c r="DM140" s="216"/>
      <c r="DN140" s="216"/>
      <c r="DO140" s="216"/>
      <c r="DP140" s="216"/>
      <c r="DQ140" s="216"/>
      <c r="DR140" s="216"/>
      <c r="DS140" s="216"/>
      <c r="DT140" s="216"/>
      <c r="DU140" s="216"/>
      <c r="DV140" s="216"/>
      <c r="DW140" s="216"/>
      <c r="DX140" s="216"/>
      <c r="DY140" s="216"/>
      <c r="DZ140" s="216"/>
      <c r="EA140" s="216"/>
      <c r="EB140" s="216"/>
      <c r="EC140" s="216"/>
      <c r="ED140" s="216"/>
      <c r="EE140" s="216"/>
      <c r="EF140" s="216"/>
      <c r="EG140" s="216"/>
      <c r="EH140" s="216"/>
      <c r="EI140" s="216"/>
      <c r="EJ140" s="216"/>
      <c r="EK140" s="216"/>
      <c r="EL140" s="216"/>
      <c r="EM140" s="216"/>
      <c r="EN140" s="216"/>
      <c r="EO140" s="216"/>
      <c r="EP140" s="216"/>
      <c r="EQ140" s="216"/>
      <c r="ER140" s="216"/>
      <c r="ES140" s="216"/>
      <c r="ET140" s="216"/>
      <c r="EU140" s="216"/>
      <c r="EV140" s="216"/>
      <c r="EW140" s="216"/>
      <c r="EX140" s="216"/>
    </row>
    <row r="141" spans="1:154" ht="18" hidden="1" x14ac:dyDescent="0.2">
      <c r="A141" s="263"/>
      <c r="B141" s="262"/>
      <c r="C141" s="262"/>
      <c r="D141" s="262"/>
      <c r="E141" s="262"/>
      <c r="F141" s="262" t="s">
        <v>33</v>
      </c>
      <c r="G141" s="266" t="s">
        <v>305</v>
      </c>
      <c r="H141" s="307"/>
      <c r="I141" s="307"/>
      <c r="J141" s="307">
        <f t="shared" si="31"/>
        <v>0</v>
      </c>
      <c r="K141" s="304"/>
      <c r="L141" s="307"/>
      <c r="M141" s="308"/>
      <c r="N141" s="307"/>
      <c r="O141" s="309">
        <f t="shared" ref="O141:O146" si="34">M141+N141</f>
        <v>0</v>
      </c>
      <c r="P141" s="309">
        <f t="shared" si="33"/>
        <v>0</v>
      </c>
      <c r="Q141" s="306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6"/>
      <c r="DD141" s="216"/>
      <c r="DE141" s="216"/>
      <c r="DF141" s="216"/>
      <c r="DG141" s="216"/>
      <c r="DH141" s="216"/>
      <c r="DI141" s="216"/>
      <c r="DJ141" s="216"/>
      <c r="DK141" s="216"/>
      <c r="DL141" s="216"/>
      <c r="DM141" s="216"/>
      <c r="DN141" s="216"/>
      <c r="DO141" s="216"/>
      <c r="DP141" s="216"/>
      <c r="DQ141" s="216"/>
      <c r="DR141" s="216"/>
      <c r="DS141" s="216"/>
      <c r="DT141" s="216"/>
      <c r="DU141" s="216"/>
      <c r="DV141" s="216"/>
      <c r="DW141" s="216"/>
      <c r="DX141" s="216"/>
      <c r="DY141" s="216"/>
      <c r="DZ141" s="216"/>
      <c r="EA141" s="216"/>
      <c r="EB141" s="216"/>
      <c r="EC141" s="216"/>
      <c r="ED141" s="216"/>
      <c r="EE141" s="216"/>
      <c r="EF141" s="216"/>
      <c r="EG141" s="216"/>
      <c r="EH141" s="216"/>
      <c r="EI141" s="216"/>
      <c r="EJ141" s="216"/>
      <c r="EK141" s="216"/>
      <c r="EL141" s="216"/>
      <c r="EM141" s="216"/>
      <c r="EN141" s="216"/>
      <c r="EO141" s="216"/>
      <c r="EP141" s="216"/>
      <c r="EQ141" s="216"/>
      <c r="ER141" s="216"/>
      <c r="ES141" s="216"/>
      <c r="ET141" s="216"/>
      <c r="EU141" s="216"/>
      <c r="EV141" s="216"/>
      <c r="EW141" s="216"/>
      <c r="EX141" s="216"/>
    </row>
    <row r="142" spans="1:154" ht="18" hidden="1" x14ac:dyDescent="0.2">
      <c r="A142" s="263"/>
      <c r="B142" s="262"/>
      <c r="C142" s="262"/>
      <c r="D142" s="262"/>
      <c r="E142" s="262"/>
      <c r="F142" s="262" t="s">
        <v>31</v>
      </c>
      <c r="G142" s="266" t="s">
        <v>306</v>
      </c>
      <c r="H142" s="307"/>
      <c r="I142" s="307"/>
      <c r="J142" s="307">
        <f t="shared" si="31"/>
        <v>0</v>
      </c>
      <c r="K142" s="304"/>
      <c r="L142" s="307"/>
      <c r="M142" s="308"/>
      <c r="N142" s="307"/>
      <c r="O142" s="309">
        <f t="shared" si="34"/>
        <v>0</v>
      </c>
      <c r="P142" s="309">
        <f t="shared" si="33"/>
        <v>0</v>
      </c>
      <c r="Q142" s="306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6"/>
      <c r="DD142" s="216"/>
      <c r="DE142" s="216"/>
      <c r="DF142" s="216"/>
      <c r="DG142" s="216"/>
      <c r="DH142" s="216"/>
      <c r="DI142" s="216"/>
      <c r="DJ142" s="216"/>
      <c r="DK142" s="216"/>
      <c r="DL142" s="216"/>
      <c r="DM142" s="216"/>
      <c r="DN142" s="216"/>
      <c r="DO142" s="216"/>
      <c r="DP142" s="216"/>
      <c r="DQ142" s="216"/>
      <c r="DR142" s="216"/>
      <c r="DS142" s="216"/>
      <c r="DT142" s="216"/>
      <c r="DU142" s="216"/>
      <c r="DV142" s="216"/>
      <c r="DW142" s="216"/>
      <c r="DX142" s="216"/>
      <c r="DY142" s="216"/>
      <c r="DZ142" s="216"/>
      <c r="EA142" s="216"/>
      <c r="EB142" s="216"/>
      <c r="EC142" s="216"/>
      <c r="ED142" s="216"/>
      <c r="EE142" s="216"/>
      <c r="EF142" s="216"/>
      <c r="EG142" s="216"/>
      <c r="EH142" s="216"/>
      <c r="EI142" s="216"/>
      <c r="EJ142" s="216"/>
      <c r="EK142" s="216"/>
      <c r="EL142" s="216"/>
      <c r="EM142" s="216"/>
      <c r="EN142" s="216"/>
      <c r="EO142" s="216"/>
      <c r="EP142" s="216"/>
      <c r="EQ142" s="216"/>
      <c r="ER142" s="216"/>
      <c r="ES142" s="216"/>
      <c r="ET142" s="216"/>
      <c r="EU142" s="216"/>
      <c r="EV142" s="216"/>
      <c r="EW142" s="216"/>
      <c r="EX142" s="216"/>
    </row>
    <row r="143" spans="1:154" ht="18" hidden="1" x14ac:dyDescent="0.2">
      <c r="A143" s="263"/>
      <c r="B143" s="262"/>
      <c r="C143" s="262"/>
      <c r="D143" s="262"/>
      <c r="E143" s="262"/>
      <c r="F143" s="262" t="s">
        <v>44</v>
      </c>
      <c r="G143" s="266" t="s">
        <v>308</v>
      </c>
      <c r="H143" s="307"/>
      <c r="I143" s="307"/>
      <c r="J143" s="307">
        <f t="shared" si="31"/>
        <v>0</v>
      </c>
      <c r="K143" s="304"/>
      <c r="L143" s="307"/>
      <c r="M143" s="308"/>
      <c r="N143" s="307"/>
      <c r="O143" s="309">
        <f t="shared" si="34"/>
        <v>0</v>
      </c>
      <c r="P143" s="309">
        <f t="shared" si="33"/>
        <v>0</v>
      </c>
      <c r="Q143" s="306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6"/>
      <c r="DD143" s="216"/>
      <c r="DE143" s="216"/>
      <c r="DF143" s="216"/>
      <c r="DG143" s="216"/>
      <c r="DH143" s="216"/>
      <c r="DI143" s="216"/>
      <c r="DJ143" s="216"/>
      <c r="DK143" s="216"/>
      <c r="DL143" s="216"/>
      <c r="DM143" s="216"/>
      <c r="DN143" s="216"/>
      <c r="DO143" s="216"/>
      <c r="DP143" s="216"/>
      <c r="DQ143" s="216"/>
      <c r="DR143" s="216"/>
      <c r="DS143" s="216"/>
      <c r="DT143" s="216"/>
      <c r="DU143" s="216"/>
      <c r="DV143" s="216"/>
      <c r="DW143" s="216"/>
      <c r="DX143" s="216"/>
      <c r="DY143" s="216"/>
      <c r="DZ143" s="216"/>
      <c r="EA143" s="216"/>
      <c r="EB143" s="216"/>
      <c r="EC143" s="216"/>
      <c r="ED143" s="216"/>
      <c r="EE143" s="216"/>
      <c r="EF143" s="216"/>
      <c r="EG143" s="216"/>
      <c r="EH143" s="216"/>
      <c r="EI143" s="216"/>
      <c r="EJ143" s="216"/>
      <c r="EK143" s="216"/>
      <c r="EL143" s="216"/>
      <c r="EM143" s="216"/>
      <c r="EN143" s="216"/>
      <c r="EO143" s="216"/>
      <c r="EP143" s="216"/>
      <c r="EQ143" s="216"/>
      <c r="ER143" s="216"/>
      <c r="ES143" s="216"/>
      <c r="ET143" s="216"/>
      <c r="EU143" s="216"/>
      <c r="EV143" s="216"/>
      <c r="EW143" s="216"/>
      <c r="EX143" s="216"/>
    </row>
    <row r="144" spans="1:154" ht="18" hidden="1" x14ac:dyDescent="0.2">
      <c r="A144" s="263"/>
      <c r="B144" s="262"/>
      <c r="C144" s="262"/>
      <c r="D144" s="262"/>
      <c r="E144" s="262"/>
      <c r="F144" s="262" t="s">
        <v>23</v>
      </c>
      <c r="G144" s="266" t="s">
        <v>309</v>
      </c>
      <c r="H144" s="307"/>
      <c r="I144" s="307"/>
      <c r="J144" s="307">
        <f t="shared" si="31"/>
        <v>0</v>
      </c>
      <c r="K144" s="304"/>
      <c r="L144" s="307"/>
      <c r="M144" s="308"/>
      <c r="N144" s="307"/>
      <c r="O144" s="309">
        <f t="shared" si="34"/>
        <v>0</v>
      </c>
      <c r="P144" s="309">
        <f t="shared" si="33"/>
        <v>0</v>
      </c>
      <c r="Q144" s="306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6"/>
      <c r="DD144" s="216"/>
      <c r="DE144" s="216"/>
      <c r="DF144" s="216"/>
      <c r="DG144" s="216"/>
      <c r="DH144" s="216"/>
      <c r="DI144" s="216"/>
      <c r="DJ144" s="216"/>
      <c r="DK144" s="216"/>
      <c r="DL144" s="216"/>
      <c r="DM144" s="216"/>
      <c r="DN144" s="216"/>
      <c r="DO144" s="216"/>
      <c r="DP144" s="216"/>
      <c r="DQ144" s="216"/>
      <c r="DR144" s="216"/>
      <c r="DS144" s="216"/>
      <c r="DT144" s="216"/>
      <c r="DU144" s="216"/>
      <c r="DV144" s="216"/>
      <c r="DW144" s="216"/>
      <c r="DX144" s="216"/>
      <c r="DY144" s="216"/>
      <c r="DZ144" s="216"/>
      <c r="EA144" s="216"/>
      <c r="EB144" s="216"/>
      <c r="EC144" s="216"/>
      <c r="ED144" s="216"/>
      <c r="EE144" s="216"/>
      <c r="EF144" s="216"/>
      <c r="EG144" s="216"/>
      <c r="EH144" s="216"/>
      <c r="EI144" s="216"/>
      <c r="EJ144" s="216"/>
      <c r="EK144" s="216"/>
      <c r="EL144" s="216"/>
      <c r="EM144" s="216"/>
      <c r="EN144" s="216"/>
      <c r="EO144" s="216"/>
      <c r="EP144" s="216"/>
      <c r="EQ144" s="216"/>
      <c r="ER144" s="216"/>
      <c r="ES144" s="216"/>
      <c r="ET144" s="216"/>
      <c r="EU144" s="216"/>
      <c r="EV144" s="216"/>
      <c r="EW144" s="216"/>
      <c r="EX144" s="216"/>
    </row>
    <row r="145" spans="1:154" ht="18" x14ac:dyDescent="0.2">
      <c r="A145" s="263"/>
      <c r="B145" s="262"/>
      <c r="C145" s="262"/>
      <c r="D145" s="262"/>
      <c r="E145" s="262"/>
      <c r="F145" s="262" t="s">
        <v>39</v>
      </c>
      <c r="G145" s="266" t="s">
        <v>310</v>
      </c>
      <c r="H145" s="307"/>
      <c r="I145" s="307"/>
      <c r="J145" s="307">
        <f t="shared" si="31"/>
        <v>0</v>
      </c>
      <c r="K145" s="304"/>
      <c r="L145" s="307"/>
      <c r="M145" s="308"/>
      <c r="N145" s="307"/>
      <c r="O145" s="309">
        <f t="shared" si="34"/>
        <v>0</v>
      </c>
      <c r="P145" s="309">
        <f t="shared" si="33"/>
        <v>0</v>
      </c>
      <c r="Q145" s="306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6"/>
      <c r="DD145" s="216"/>
      <c r="DE145" s="216"/>
      <c r="DF145" s="216"/>
      <c r="DG145" s="216"/>
      <c r="DH145" s="216"/>
      <c r="DI145" s="216"/>
      <c r="DJ145" s="216"/>
      <c r="DK145" s="216"/>
      <c r="DL145" s="216"/>
      <c r="DM145" s="216"/>
      <c r="DN145" s="216"/>
      <c r="DO145" s="216"/>
      <c r="DP145" s="216"/>
      <c r="DQ145" s="216"/>
      <c r="DR145" s="216"/>
      <c r="DS145" s="216"/>
      <c r="DT145" s="216"/>
      <c r="DU145" s="216"/>
      <c r="DV145" s="216"/>
      <c r="DW145" s="216"/>
      <c r="DX145" s="216"/>
      <c r="DY145" s="216"/>
      <c r="DZ145" s="216"/>
      <c r="EA145" s="216"/>
      <c r="EB145" s="216"/>
      <c r="EC145" s="216"/>
      <c r="ED145" s="216"/>
      <c r="EE145" s="216"/>
      <c r="EF145" s="216"/>
      <c r="EG145" s="216"/>
      <c r="EH145" s="216"/>
      <c r="EI145" s="216"/>
      <c r="EJ145" s="216"/>
      <c r="EK145" s="216"/>
      <c r="EL145" s="216"/>
      <c r="EM145" s="216"/>
      <c r="EN145" s="216"/>
      <c r="EO145" s="216"/>
      <c r="EP145" s="216"/>
      <c r="EQ145" s="216"/>
      <c r="ER145" s="216"/>
      <c r="ES145" s="216"/>
      <c r="ET145" s="216"/>
      <c r="EU145" s="216"/>
      <c r="EV145" s="216"/>
      <c r="EW145" s="216"/>
      <c r="EX145" s="216"/>
    </row>
    <row r="146" spans="1:154" ht="18" hidden="1" x14ac:dyDescent="0.2">
      <c r="A146" s="263"/>
      <c r="B146" s="262"/>
      <c r="C146" s="262"/>
      <c r="D146" s="262"/>
      <c r="E146" s="262"/>
      <c r="F146" s="262" t="s">
        <v>91</v>
      </c>
      <c r="G146" s="266" t="s">
        <v>311</v>
      </c>
      <c r="H146" s="307"/>
      <c r="I146" s="307"/>
      <c r="J146" s="307">
        <f t="shared" si="31"/>
        <v>0</v>
      </c>
      <c r="K146" s="304"/>
      <c r="L146" s="307"/>
      <c r="M146" s="308"/>
      <c r="N146" s="307"/>
      <c r="O146" s="309">
        <f t="shared" si="34"/>
        <v>0</v>
      </c>
      <c r="P146" s="309">
        <f t="shared" si="33"/>
        <v>0</v>
      </c>
      <c r="Q146" s="306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6"/>
      <c r="DD146" s="216"/>
      <c r="DE146" s="216"/>
      <c r="DF146" s="216"/>
      <c r="DG146" s="216"/>
      <c r="DH146" s="216"/>
      <c r="DI146" s="216"/>
      <c r="DJ146" s="216"/>
      <c r="DK146" s="216"/>
      <c r="DL146" s="216"/>
      <c r="DM146" s="216"/>
      <c r="DN146" s="216"/>
      <c r="DO146" s="216"/>
      <c r="DP146" s="216"/>
      <c r="DQ146" s="216"/>
      <c r="DR146" s="216"/>
      <c r="DS146" s="216"/>
      <c r="DT146" s="216"/>
      <c r="DU146" s="216"/>
      <c r="DV146" s="216"/>
      <c r="DW146" s="216"/>
      <c r="DX146" s="216"/>
      <c r="DY146" s="216"/>
      <c r="DZ146" s="216"/>
      <c r="EA146" s="216"/>
      <c r="EB146" s="216"/>
      <c r="EC146" s="216"/>
      <c r="ED146" s="216"/>
      <c r="EE146" s="216"/>
      <c r="EF146" s="216"/>
      <c r="EG146" s="216"/>
      <c r="EH146" s="216"/>
      <c r="EI146" s="216"/>
      <c r="EJ146" s="216"/>
      <c r="EK146" s="216"/>
      <c r="EL146" s="216"/>
      <c r="EM146" s="216"/>
      <c r="EN146" s="216"/>
      <c r="EO146" s="216"/>
      <c r="EP146" s="216"/>
      <c r="EQ146" s="216"/>
      <c r="ER146" s="216"/>
      <c r="ES146" s="216"/>
      <c r="ET146" s="216"/>
      <c r="EU146" s="216"/>
      <c r="EV146" s="216"/>
      <c r="EW146" s="216"/>
      <c r="EX146" s="216"/>
    </row>
    <row r="147" spans="1:154" ht="18" hidden="1" x14ac:dyDescent="0.2">
      <c r="A147" s="251"/>
      <c r="B147" s="252"/>
      <c r="C147" s="252"/>
      <c r="D147" s="252"/>
      <c r="E147" s="252" t="s">
        <v>116</v>
      </c>
      <c r="F147" s="252"/>
      <c r="G147" s="302" t="s">
        <v>152</v>
      </c>
      <c r="H147" s="303">
        <f>H148+H149+H150</f>
        <v>0</v>
      </c>
      <c r="I147" s="303">
        <f>I148+I149+I150</f>
        <v>0</v>
      </c>
      <c r="J147" s="307">
        <f t="shared" si="31"/>
        <v>0</v>
      </c>
      <c r="K147" s="304"/>
      <c r="L147" s="303">
        <f>L148+L149+L150</f>
        <v>0</v>
      </c>
      <c r="M147" s="285">
        <f>M148+M149+M150</f>
        <v>0</v>
      </c>
      <c r="N147" s="303">
        <f>N148+N149+N150</f>
        <v>0</v>
      </c>
      <c r="O147" s="305">
        <f>O148+O149+O150</f>
        <v>0</v>
      </c>
      <c r="P147" s="305">
        <f t="shared" si="33"/>
        <v>0</v>
      </c>
      <c r="Q147" s="306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6"/>
      <c r="DD147" s="216"/>
      <c r="DE147" s="216"/>
      <c r="DF147" s="216"/>
      <c r="DG147" s="216"/>
      <c r="DH147" s="216"/>
      <c r="DI147" s="216"/>
      <c r="DJ147" s="216"/>
      <c r="DK147" s="216"/>
      <c r="DL147" s="216"/>
      <c r="DM147" s="216"/>
      <c r="DN147" s="216"/>
      <c r="DO147" s="216"/>
      <c r="DP147" s="216"/>
      <c r="DQ147" s="216"/>
      <c r="DR147" s="216"/>
      <c r="DS147" s="216"/>
      <c r="DT147" s="216"/>
      <c r="DU147" s="216"/>
      <c r="DV147" s="216"/>
      <c r="DW147" s="216"/>
      <c r="DX147" s="216"/>
      <c r="DY147" s="216"/>
      <c r="DZ147" s="216"/>
      <c r="EA147" s="216"/>
      <c r="EB147" s="216"/>
      <c r="EC147" s="216"/>
      <c r="ED147" s="216"/>
      <c r="EE147" s="216"/>
      <c r="EF147" s="216"/>
      <c r="EG147" s="216"/>
      <c r="EH147" s="216"/>
      <c r="EI147" s="216"/>
      <c r="EJ147" s="216"/>
      <c r="EK147" s="216"/>
      <c r="EL147" s="216"/>
      <c r="EM147" s="216"/>
      <c r="EN147" s="216"/>
      <c r="EO147" s="216"/>
      <c r="EP147" s="216"/>
      <c r="EQ147" s="216"/>
      <c r="ER147" s="216"/>
      <c r="ES147" s="216"/>
      <c r="ET147" s="216"/>
      <c r="EU147" s="216"/>
      <c r="EV147" s="216"/>
      <c r="EW147" s="216"/>
      <c r="EX147" s="216"/>
    </row>
    <row r="148" spans="1:154" ht="18" hidden="1" x14ac:dyDescent="0.2">
      <c r="A148" s="263"/>
      <c r="B148" s="262"/>
      <c r="C148" s="262"/>
      <c r="D148" s="262"/>
      <c r="E148" s="262"/>
      <c r="F148" s="262" t="s">
        <v>33</v>
      </c>
      <c r="G148" s="266" t="s">
        <v>312</v>
      </c>
      <c r="H148" s="307"/>
      <c r="I148" s="307"/>
      <c r="J148" s="307">
        <f t="shared" si="31"/>
        <v>0</v>
      </c>
      <c r="K148" s="304"/>
      <c r="L148" s="307"/>
      <c r="M148" s="308"/>
      <c r="N148" s="307"/>
      <c r="O148" s="309">
        <f t="shared" ref="O148:O151" si="35">M148+N148</f>
        <v>0</v>
      </c>
      <c r="P148" s="309">
        <f t="shared" si="33"/>
        <v>0</v>
      </c>
      <c r="Q148" s="306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6"/>
      <c r="DD148" s="216"/>
      <c r="DE148" s="216"/>
      <c r="DF148" s="216"/>
      <c r="DG148" s="216"/>
      <c r="DH148" s="216"/>
      <c r="DI148" s="216"/>
      <c r="DJ148" s="216"/>
      <c r="DK148" s="216"/>
      <c r="DL148" s="216"/>
      <c r="DM148" s="216"/>
      <c r="DN148" s="216"/>
      <c r="DO148" s="216"/>
      <c r="DP148" s="216"/>
      <c r="DQ148" s="216"/>
      <c r="DR148" s="216"/>
      <c r="DS148" s="216"/>
      <c r="DT148" s="216"/>
      <c r="DU148" s="216"/>
      <c r="DV148" s="216"/>
      <c r="DW148" s="216"/>
      <c r="DX148" s="216"/>
      <c r="DY148" s="216"/>
      <c r="DZ148" s="216"/>
      <c r="EA148" s="216"/>
      <c r="EB148" s="216"/>
      <c r="EC148" s="216"/>
      <c r="ED148" s="216"/>
      <c r="EE148" s="216"/>
      <c r="EF148" s="216"/>
      <c r="EG148" s="216"/>
      <c r="EH148" s="216"/>
      <c r="EI148" s="216"/>
      <c r="EJ148" s="216"/>
      <c r="EK148" s="216"/>
      <c r="EL148" s="216"/>
      <c r="EM148" s="216"/>
      <c r="EN148" s="216"/>
      <c r="EO148" s="216"/>
      <c r="EP148" s="216"/>
      <c r="EQ148" s="216"/>
      <c r="ER148" s="216"/>
      <c r="ES148" s="216"/>
      <c r="ET148" s="216"/>
      <c r="EU148" s="216"/>
      <c r="EV148" s="216"/>
      <c r="EW148" s="216"/>
      <c r="EX148" s="216"/>
    </row>
    <row r="149" spans="1:154" ht="18" hidden="1" x14ac:dyDescent="0.2">
      <c r="A149" s="263"/>
      <c r="B149" s="262"/>
      <c r="C149" s="262"/>
      <c r="D149" s="262"/>
      <c r="E149" s="262"/>
      <c r="F149" s="262" t="s">
        <v>44</v>
      </c>
      <c r="G149" s="266" t="s">
        <v>313</v>
      </c>
      <c r="H149" s="307"/>
      <c r="I149" s="307"/>
      <c r="J149" s="307">
        <f t="shared" si="31"/>
        <v>0</v>
      </c>
      <c r="K149" s="304"/>
      <c r="L149" s="307"/>
      <c r="M149" s="308"/>
      <c r="N149" s="307"/>
      <c r="O149" s="309">
        <f t="shared" si="35"/>
        <v>0</v>
      </c>
      <c r="P149" s="309">
        <f t="shared" si="33"/>
        <v>0</v>
      </c>
      <c r="Q149" s="306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6"/>
      <c r="DD149" s="216"/>
      <c r="DE149" s="216"/>
      <c r="DF149" s="216"/>
      <c r="DG149" s="216"/>
      <c r="DH149" s="216"/>
      <c r="DI149" s="216"/>
      <c r="DJ149" s="216"/>
      <c r="DK149" s="216"/>
      <c r="DL149" s="216"/>
      <c r="DM149" s="216"/>
      <c r="DN149" s="216"/>
      <c r="DO149" s="216"/>
      <c r="DP149" s="216"/>
      <c r="DQ149" s="216"/>
      <c r="DR149" s="216"/>
      <c r="DS149" s="216"/>
      <c r="DT149" s="216"/>
      <c r="DU149" s="216"/>
      <c r="DV149" s="216"/>
      <c r="DW149" s="216"/>
      <c r="DX149" s="216"/>
      <c r="DY149" s="216"/>
      <c r="DZ149" s="216"/>
      <c r="EA149" s="216"/>
      <c r="EB149" s="216"/>
      <c r="EC149" s="216"/>
      <c r="ED149" s="216"/>
      <c r="EE149" s="216"/>
      <c r="EF149" s="216"/>
      <c r="EG149" s="216"/>
      <c r="EH149" s="216"/>
      <c r="EI149" s="216"/>
      <c r="EJ149" s="216"/>
      <c r="EK149" s="216"/>
      <c r="EL149" s="216"/>
      <c r="EM149" s="216"/>
      <c r="EN149" s="216"/>
      <c r="EO149" s="216"/>
      <c r="EP149" s="216"/>
      <c r="EQ149" s="216"/>
      <c r="ER149" s="216"/>
      <c r="ES149" s="216"/>
      <c r="ET149" s="216"/>
      <c r="EU149" s="216"/>
      <c r="EV149" s="216"/>
      <c r="EW149" s="216"/>
      <c r="EX149" s="216"/>
    </row>
    <row r="150" spans="1:154" ht="18" hidden="1" x14ac:dyDescent="0.2">
      <c r="A150" s="263"/>
      <c r="B150" s="262"/>
      <c r="C150" s="262"/>
      <c r="D150" s="262"/>
      <c r="E150" s="262"/>
      <c r="F150" s="262" t="s">
        <v>91</v>
      </c>
      <c r="G150" s="266" t="s">
        <v>153</v>
      </c>
      <c r="H150" s="307"/>
      <c r="I150" s="307"/>
      <c r="J150" s="307">
        <f t="shared" si="31"/>
        <v>0</v>
      </c>
      <c r="K150" s="304"/>
      <c r="L150" s="307"/>
      <c r="M150" s="308"/>
      <c r="N150" s="307"/>
      <c r="O150" s="309">
        <f t="shared" si="35"/>
        <v>0</v>
      </c>
      <c r="P150" s="309">
        <f t="shared" si="33"/>
        <v>0</v>
      </c>
      <c r="Q150" s="306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6"/>
      <c r="DD150" s="216"/>
      <c r="DE150" s="216"/>
      <c r="DF150" s="216"/>
      <c r="DG150" s="216"/>
      <c r="DH150" s="216"/>
      <c r="DI150" s="216"/>
      <c r="DJ150" s="216"/>
      <c r="DK150" s="216"/>
      <c r="DL150" s="216"/>
      <c r="DM150" s="216"/>
      <c r="DN150" s="216"/>
      <c r="DO150" s="216"/>
      <c r="DP150" s="216"/>
      <c r="DQ150" s="216"/>
      <c r="DR150" s="216"/>
      <c r="DS150" s="216"/>
      <c r="DT150" s="216"/>
      <c r="DU150" s="216"/>
      <c r="DV150" s="216"/>
      <c r="DW150" s="216"/>
      <c r="DX150" s="216"/>
      <c r="DY150" s="216"/>
      <c r="DZ150" s="216"/>
      <c r="EA150" s="216"/>
      <c r="EB150" s="216"/>
      <c r="EC150" s="216"/>
      <c r="ED150" s="216"/>
      <c r="EE150" s="216"/>
      <c r="EF150" s="216"/>
      <c r="EG150" s="216"/>
      <c r="EH150" s="216"/>
      <c r="EI150" s="216"/>
      <c r="EJ150" s="216"/>
      <c r="EK150" s="216"/>
      <c r="EL150" s="216"/>
      <c r="EM150" s="216"/>
      <c r="EN150" s="216"/>
      <c r="EO150" s="216"/>
      <c r="EP150" s="216"/>
      <c r="EQ150" s="216"/>
      <c r="ER150" s="216"/>
      <c r="ES150" s="216"/>
      <c r="ET150" s="216"/>
      <c r="EU150" s="216"/>
      <c r="EV150" s="216"/>
      <c r="EW150" s="216"/>
      <c r="EX150" s="216"/>
    </row>
    <row r="151" spans="1:154" ht="18" hidden="1" x14ac:dyDescent="0.2">
      <c r="A151" s="263"/>
      <c r="B151" s="262"/>
      <c r="C151" s="262"/>
      <c r="D151" s="262"/>
      <c r="E151" s="262">
        <v>13</v>
      </c>
      <c r="F151" s="262"/>
      <c r="G151" s="266" t="s">
        <v>314</v>
      </c>
      <c r="H151" s="307"/>
      <c r="I151" s="307"/>
      <c r="J151" s="307">
        <f t="shared" si="31"/>
        <v>0</v>
      </c>
      <c r="K151" s="304"/>
      <c r="L151" s="307"/>
      <c r="M151" s="308"/>
      <c r="N151" s="307"/>
      <c r="O151" s="309">
        <f t="shared" si="35"/>
        <v>0</v>
      </c>
      <c r="P151" s="309">
        <f t="shared" si="33"/>
        <v>0</v>
      </c>
      <c r="Q151" s="306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6"/>
      <c r="DD151" s="216"/>
      <c r="DE151" s="216"/>
      <c r="DF151" s="216"/>
      <c r="DG151" s="216"/>
      <c r="DH151" s="216"/>
      <c r="DI151" s="216"/>
      <c r="DJ151" s="216"/>
      <c r="DK151" s="216"/>
      <c r="DL151" s="216"/>
      <c r="DM151" s="216"/>
      <c r="DN151" s="216"/>
      <c r="DO151" s="216"/>
      <c r="DP151" s="216"/>
      <c r="DQ151" s="216"/>
      <c r="DR151" s="216"/>
      <c r="DS151" s="216"/>
      <c r="DT151" s="216"/>
      <c r="DU151" s="216"/>
      <c r="DV151" s="216"/>
      <c r="DW151" s="216"/>
      <c r="DX151" s="216"/>
      <c r="DY151" s="216"/>
      <c r="DZ151" s="216"/>
      <c r="EA151" s="216"/>
      <c r="EB151" s="216"/>
      <c r="EC151" s="216"/>
      <c r="ED151" s="216"/>
      <c r="EE151" s="216"/>
      <c r="EF151" s="216"/>
      <c r="EG151" s="216"/>
      <c r="EH151" s="216"/>
      <c r="EI151" s="216"/>
      <c r="EJ151" s="216"/>
      <c r="EK151" s="216"/>
      <c r="EL151" s="216"/>
      <c r="EM151" s="216"/>
      <c r="EN151" s="216"/>
      <c r="EO151" s="216"/>
      <c r="EP151" s="216"/>
      <c r="EQ151" s="216"/>
      <c r="ER151" s="216"/>
      <c r="ES151" s="216"/>
      <c r="ET151" s="216"/>
      <c r="EU151" s="216"/>
      <c r="EV151" s="216"/>
      <c r="EW151" s="216"/>
      <c r="EX151" s="216"/>
    </row>
    <row r="152" spans="1:154" ht="18" x14ac:dyDescent="0.2">
      <c r="A152" s="251"/>
      <c r="B152" s="252"/>
      <c r="C152" s="252"/>
      <c r="D152" s="252"/>
      <c r="E152" s="252" t="s">
        <v>91</v>
      </c>
      <c r="F152" s="252"/>
      <c r="G152" s="302" t="s">
        <v>319</v>
      </c>
      <c r="H152" s="303">
        <f>H153+H154+H155+H156</f>
        <v>0</v>
      </c>
      <c r="I152" s="303">
        <f>I153+I154+I155+I156</f>
        <v>0</v>
      </c>
      <c r="J152" s="307">
        <f t="shared" si="31"/>
        <v>0</v>
      </c>
      <c r="K152" s="304"/>
      <c r="L152" s="303">
        <f>L153+L154+L155+L156</f>
        <v>0</v>
      </c>
      <c r="M152" s="285">
        <f>M153+M154+M155+M156</f>
        <v>0</v>
      </c>
      <c r="N152" s="303">
        <f>N153+N154+N155+N156</f>
        <v>0</v>
      </c>
      <c r="O152" s="305">
        <f>O153+O154+O155+O156</f>
        <v>0</v>
      </c>
      <c r="P152" s="305">
        <f t="shared" si="33"/>
        <v>0</v>
      </c>
      <c r="Q152" s="306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6"/>
      <c r="DD152" s="216"/>
      <c r="DE152" s="216"/>
      <c r="DF152" s="216"/>
      <c r="DG152" s="216"/>
      <c r="DH152" s="216"/>
      <c r="DI152" s="216"/>
      <c r="DJ152" s="216"/>
      <c r="DK152" s="216"/>
      <c r="DL152" s="216"/>
      <c r="DM152" s="216"/>
      <c r="DN152" s="216"/>
      <c r="DO152" s="216"/>
      <c r="DP152" s="216"/>
      <c r="DQ152" s="216"/>
      <c r="DR152" s="216"/>
      <c r="DS152" s="216"/>
      <c r="DT152" s="216"/>
      <c r="DU152" s="216"/>
      <c r="DV152" s="216"/>
      <c r="DW152" s="216"/>
      <c r="DX152" s="216"/>
      <c r="DY152" s="216"/>
      <c r="DZ152" s="216"/>
      <c r="EA152" s="216"/>
      <c r="EB152" s="216"/>
      <c r="EC152" s="216"/>
      <c r="ED152" s="216"/>
      <c r="EE152" s="216"/>
      <c r="EF152" s="216"/>
      <c r="EG152" s="216"/>
      <c r="EH152" s="216"/>
      <c r="EI152" s="216"/>
      <c r="EJ152" s="216"/>
      <c r="EK152" s="216"/>
      <c r="EL152" s="216"/>
      <c r="EM152" s="216"/>
      <c r="EN152" s="216"/>
      <c r="EO152" s="216"/>
      <c r="EP152" s="216"/>
      <c r="EQ152" s="216"/>
      <c r="ER152" s="216"/>
      <c r="ES152" s="216"/>
      <c r="ET152" s="216"/>
      <c r="EU152" s="216"/>
      <c r="EV152" s="216"/>
      <c r="EW152" s="216"/>
      <c r="EX152" s="216"/>
    </row>
    <row r="153" spans="1:154" ht="18" hidden="1" x14ac:dyDescent="0.2">
      <c r="A153" s="263"/>
      <c r="B153" s="262"/>
      <c r="C153" s="262"/>
      <c r="D153" s="262"/>
      <c r="E153" s="262"/>
      <c r="F153" s="262" t="s">
        <v>31</v>
      </c>
      <c r="G153" s="266" t="s">
        <v>295</v>
      </c>
      <c r="H153" s="307"/>
      <c r="I153" s="307"/>
      <c r="J153" s="307">
        <f t="shared" si="31"/>
        <v>0</v>
      </c>
      <c r="K153" s="304"/>
      <c r="L153" s="307"/>
      <c r="M153" s="308"/>
      <c r="N153" s="307"/>
      <c r="O153" s="309">
        <f t="shared" ref="O153:O159" si="36">M153+N153</f>
        <v>0</v>
      </c>
      <c r="P153" s="309">
        <f t="shared" si="33"/>
        <v>0</v>
      </c>
      <c r="Q153" s="306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6"/>
      <c r="DD153" s="216"/>
      <c r="DE153" s="216"/>
      <c r="DF153" s="216"/>
      <c r="DG153" s="216"/>
      <c r="DH153" s="216"/>
      <c r="DI153" s="216"/>
      <c r="DJ153" s="216"/>
      <c r="DK153" s="216"/>
      <c r="DL153" s="216"/>
      <c r="DM153" s="216"/>
      <c r="DN153" s="216"/>
      <c r="DO153" s="216"/>
      <c r="DP153" s="216"/>
      <c r="DQ153" s="216"/>
      <c r="DR153" s="216"/>
      <c r="DS153" s="216"/>
      <c r="DT153" s="216"/>
      <c r="DU153" s="216"/>
      <c r="DV153" s="216"/>
      <c r="DW153" s="216"/>
      <c r="DX153" s="216"/>
      <c r="DY153" s="216"/>
      <c r="DZ153" s="216"/>
      <c r="EA153" s="216"/>
      <c r="EB153" s="216"/>
      <c r="EC153" s="216"/>
      <c r="ED153" s="216"/>
      <c r="EE153" s="216"/>
      <c r="EF153" s="216"/>
      <c r="EG153" s="216"/>
      <c r="EH153" s="216"/>
      <c r="EI153" s="216"/>
      <c r="EJ153" s="216"/>
      <c r="EK153" s="216"/>
      <c r="EL153" s="216"/>
      <c r="EM153" s="216"/>
      <c r="EN153" s="216"/>
      <c r="EO153" s="216"/>
      <c r="EP153" s="216"/>
      <c r="EQ153" s="216"/>
      <c r="ER153" s="216"/>
      <c r="ES153" s="216"/>
      <c r="ET153" s="216"/>
      <c r="EU153" s="216"/>
      <c r="EV153" s="216"/>
      <c r="EW153" s="216"/>
      <c r="EX153" s="216"/>
    </row>
    <row r="154" spans="1:154" ht="18" hidden="1" x14ac:dyDescent="0.2">
      <c r="A154" s="263"/>
      <c r="B154" s="262"/>
      <c r="C154" s="262"/>
      <c r="D154" s="262"/>
      <c r="E154" s="262"/>
      <c r="F154" s="262" t="s">
        <v>23</v>
      </c>
      <c r="G154" s="266" t="s">
        <v>315</v>
      </c>
      <c r="H154" s="307"/>
      <c r="I154" s="307"/>
      <c r="J154" s="307">
        <f t="shared" si="31"/>
        <v>0</v>
      </c>
      <c r="K154" s="304"/>
      <c r="L154" s="307"/>
      <c r="M154" s="308"/>
      <c r="N154" s="307"/>
      <c r="O154" s="309">
        <f t="shared" si="36"/>
        <v>0</v>
      </c>
      <c r="P154" s="309">
        <f t="shared" si="33"/>
        <v>0</v>
      </c>
      <c r="Q154" s="306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6"/>
      <c r="DD154" s="216"/>
      <c r="DE154" s="216"/>
      <c r="DF154" s="216"/>
      <c r="DG154" s="216"/>
      <c r="DH154" s="216"/>
      <c r="DI154" s="216"/>
      <c r="DJ154" s="216"/>
      <c r="DK154" s="216"/>
      <c r="DL154" s="216"/>
      <c r="DM154" s="216"/>
      <c r="DN154" s="216"/>
      <c r="DO154" s="216"/>
      <c r="DP154" s="216"/>
      <c r="DQ154" s="216"/>
      <c r="DR154" s="216"/>
      <c r="DS154" s="216"/>
      <c r="DT154" s="216"/>
      <c r="DU154" s="216"/>
      <c r="DV154" s="216"/>
      <c r="DW154" s="216"/>
      <c r="DX154" s="216"/>
      <c r="DY154" s="216"/>
      <c r="DZ154" s="216"/>
      <c r="EA154" s="216"/>
      <c r="EB154" s="216"/>
      <c r="EC154" s="216"/>
      <c r="ED154" s="216"/>
      <c r="EE154" s="216"/>
      <c r="EF154" s="216"/>
      <c r="EG154" s="216"/>
      <c r="EH154" s="216"/>
      <c r="EI154" s="216"/>
      <c r="EJ154" s="216"/>
      <c r="EK154" s="216"/>
      <c r="EL154" s="216"/>
      <c r="EM154" s="216"/>
      <c r="EN154" s="216"/>
      <c r="EO154" s="216"/>
      <c r="EP154" s="216"/>
      <c r="EQ154" s="216"/>
      <c r="ER154" s="216"/>
      <c r="ES154" s="216"/>
      <c r="ET154" s="216"/>
      <c r="EU154" s="216"/>
      <c r="EV154" s="216"/>
      <c r="EW154" s="216"/>
      <c r="EX154" s="216"/>
    </row>
    <row r="155" spans="1:154" ht="18" x14ac:dyDescent="0.2">
      <c r="A155" s="263"/>
      <c r="B155" s="262"/>
      <c r="C155" s="262"/>
      <c r="D155" s="262"/>
      <c r="E155" s="262"/>
      <c r="F155" s="262" t="s">
        <v>34</v>
      </c>
      <c r="G155" s="266" t="s">
        <v>294</v>
      </c>
      <c r="H155" s="307"/>
      <c r="I155" s="307"/>
      <c r="J155" s="307">
        <f t="shared" si="31"/>
        <v>0</v>
      </c>
      <c r="K155" s="304"/>
      <c r="L155" s="307"/>
      <c r="M155" s="308"/>
      <c r="N155" s="307"/>
      <c r="O155" s="309">
        <f t="shared" si="36"/>
        <v>0</v>
      </c>
      <c r="P155" s="309">
        <f t="shared" si="33"/>
        <v>0</v>
      </c>
      <c r="Q155" s="306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6"/>
      <c r="DD155" s="216"/>
      <c r="DE155" s="216"/>
      <c r="DF155" s="216"/>
      <c r="DG155" s="216"/>
      <c r="DH155" s="216"/>
      <c r="DI155" s="216"/>
      <c r="DJ155" s="216"/>
      <c r="DK155" s="216"/>
      <c r="DL155" s="216"/>
      <c r="DM155" s="216"/>
      <c r="DN155" s="216"/>
      <c r="DO155" s="216"/>
      <c r="DP155" s="216"/>
      <c r="DQ155" s="216"/>
      <c r="DR155" s="216"/>
      <c r="DS155" s="216"/>
      <c r="DT155" s="216"/>
      <c r="DU155" s="216"/>
      <c r="DV155" s="216"/>
      <c r="DW155" s="216"/>
      <c r="DX155" s="216"/>
      <c r="DY155" s="216"/>
      <c r="DZ155" s="216"/>
      <c r="EA155" s="216"/>
      <c r="EB155" s="216"/>
      <c r="EC155" s="216"/>
      <c r="ED155" s="216"/>
      <c r="EE155" s="216"/>
      <c r="EF155" s="216"/>
      <c r="EG155" s="216"/>
      <c r="EH155" s="216"/>
      <c r="EI155" s="216"/>
      <c r="EJ155" s="216"/>
      <c r="EK155" s="216"/>
      <c r="EL155" s="216"/>
      <c r="EM155" s="216"/>
      <c r="EN155" s="216"/>
      <c r="EO155" s="216"/>
      <c r="EP155" s="216"/>
      <c r="EQ155" s="216"/>
      <c r="ER155" s="216"/>
      <c r="ES155" s="216"/>
      <c r="ET155" s="216"/>
      <c r="EU155" s="216"/>
      <c r="EV155" s="216"/>
      <c r="EW155" s="216"/>
      <c r="EX155" s="216"/>
    </row>
    <row r="156" spans="1:154" ht="18" hidden="1" x14ac:dyDescent="0.2">
      <c r="A156" s="263"/>
      <c r="B156" s="262"/>
      <c r="C156" s="262"/>
      <c r="D156" s="262"/>
      <c r="E156" s="262"/>
      <c r="F156" s="262" t="s">
        <v>91</v>
      </c>
      <c r="G156" s="266" t="s">
        <v>316</v>
      </c>
      <c r="H156" s="307"/>
      <c r="I156" s="307"/>
      <c r="J156" s="307">
        <f t="shared" si="31"/>
        <v>0</v>
      </c>
      <c r="K156" s="304"/>
      <c r="L156" s="307"/>
      <c r="M156" s="308"/>
      <c r="N156" s="307"/>
      <c r="O156" s="309">
        <f t="shared" si="36"/>
        <v>0</v>
      </c>
      <c r="P156" s="309">
        <f t="shared" si="33"/>
        <v>0</v>
      </c>
      <c r="Q156" s="306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6"/>
      <c r="DD156" s="216"/>
      <c r="DE156" s="216"/>
      <c r="DF156" s="216"/>
      <c r="DG156" s="216"/>
      <c r="DH156" s="216"/>
      <c r="DI156" s="216"/>
      <c r="DJ156" s="216"/>
      <c r="DK156" s="216"/>
      <c r="DL156" s="216"/>
      <c r="DM156" s="216"/>
      <c r="DN156" s="216"/>
      <c r="DO156" s="216"/>
      <c r="DP156" s="216"/>
      <c r="DQ156" s="216"/>
      <c r="DR156" s="216"/>
      <c r="DS156" s="216"/>
      <c r="DT156" s="216"/>
      <c r="DU156" s="216"/>
      <c r="DV156" s="216"/>
      <c r="DW156" s="216"/>
      <c r="DX156" s="216"/>
      <c r="DY156" s="216"/>
      <c r="DZ156" s="216"/>
      <c r="EA156" s="216"/>
      <c r="EB156" s="216"/>
      <c r="EC156" s="216"/>
      <c r="ED156" s="216"/>
      <c r="EE156" s="216"/>
      <c r="EF156" s="216"/>
      <c r="EG156" s="216"/>
      <c r="EH156" s="216"/>
      <c r="EI156" s="216"/>
      <c r="EJ156" s="216"/>
      <c r="EK156" s="216"/>
      <c r="EL156" s="216"/>
      <c r="EM156" s="216"/>
      <c r="EN156" s="216"/>
      <c r="EO156" s="216"/>
      <c r="EP156" s="216"/>
      <c r="EQ156" s="216"/>
      <c r="ER156" s="216"/>
      <c r="ES156" s="216"/>
      <c r="ET156" s="216"/>
      <c r="EU156" s="216"/>
      <c r="EV156" s="216"/>
      <c r="EW156" s="216"/>
      <c r="EX156" s="216"/>
    </row>
    <row r="157" spans="1:154" ht="18" x14ac:dyDescent="0.2">
      <c r="A157" s="251"/>
      <c r="B157" s="252"/>
      <c r="C157" s="252"/>
      <c r="D157" s="252">
        <v>59</v>
      </c>
      <c r="E157" s="252"/>
      <c r="F157" s="252"/>
      <c r="G157" s="302" t="s">
        <v>318</v>
      </c>
      <c r="H157" s="303">
        <f>+H158</f>
        <v>0</v>
      </c>
      <c r="I157" s="303">
        <f>+I158</f>
        <v>0</v>
      </c>
      <c r="J157" s="303">
        <f t="shared" ref="J157" si="37">+J158</f>
        <v>0</v>
      </c>
      <c r="K157" s="304" t="e">
        <f>ROUND(I157/H157*100,2)</f>
        <v>#DIV/0!</v>
      </c>
      <c r="L157" s="303">
        <f>+L158</f>
        <v>0</v>
      </c>
      <c r="M157" s="303">
        <f>+M158</f>
        <v>0</v>
      </c>
      <c r="N157" s="303">
        <f>+N158</f>
        <v>0</v>
      </c>
      <c r="O157" s="303">
        <f t="shared" ref="O157" si="38">+O158</f>
        <v>0</v>
      </c>
      <c r="P157" s="305">
        <f t="shared" si="33"/>
        <v>0</v>
      </c>
      <c r="Q157" s="306" t="e">
        <f t="shared" ref="Q157:Q178" si="39">ROUND(O157/L157*100,2)</f>
        <v>#DIV/0!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6"/>
      <c r="DD157" s="216"/>
      <c r="DE157" s="216"/>
      <c r="DF157" s="216"/>
      <c r="DG157" s="216"/>
      <c r="DH157" s="216"/>
      <c r="DI157" s="216"/>
      <c r="DJ157" s="216"/>
      <c r="DK157" s="216"/>
      <c r="DL157" s="216"/>
      <c r="DM157" s="216"/>
      <c r="DN157" s="216"/>
      <c r="DO157" s="216"/>
      <c r="DP157" s="216"/>
      <c r="DQ157" s="216"/>
      <c r="DR157" s="216"/>
      <c r="DS157" s="216"/>
      <c r="DT157" s="216"/>
      <c r="DU157" s="216"/>
      <c r="DV157" s="216"/>
      <c r="DW157" s="216"/>
      <c r="DX157" s="216"/>
      <c r="DY157" s="216"/>
      <c r="DZ157" s="216"/>
      <c r="EA157" s="216"/>
      <c r="EB157" s="216"/>
      <c r="EC157" s="216"/>
      <c r="ED157" s="216"/>
      <c r="EE157" s="216"/>
      <c r="EF157" s="216"/>
      <c r="EG157" s="216"/>
      <c r="EH157" s="216"/>
      <c r="EI157" s="216"/>
      <c r="EJ157" s="216"/>
      <c r="EK157" s="216"/>
      <c r="EL157" s="216"/>
      <c r="EM157" s="216"/>
      <c r="EN157" s="216"/>
      <c r="EO157" s="216"/>
      <c r="EP157" s="216"/>
      <c r="EQ157" s="216"/>
      <c r="ER157" s="216"/>
      <c r="ES157" s="216"/>
      <c r="ET157" s="216"/>
      <c r="EU157" s="216"/>
      <c r="EV157" s="216"/>
      <c r="EW157" s="216"/>
      <c r="EX157" s="216"/>
    </row>
    <row r="158" spans="1:154" ht="18" x14ac:dyDescent="0.2">
      <c r="A158" s="263"/>
      <c r="B158" s="262"/>
      <c r="C158" s="262"/>
      <c r="D158" s="262"/>
      <c r="E158" s="262">
        <v>25</v>
      </c>
      <c r="F158" s="262"/>
      <c r="G158" s="266" t="s">
        <v>317</v>
      </c>
      <c r="H158" s="307"/>
      <c r="I158" s="307"/>
      <c r="J158" s="307">
        <f t="shared" ref="J158:J176" si="40">H158-I158</f>
        <v>0</v>
      </c>
      <c r="K158" s="304" t="e">
        <f>ROUND(I158/H158*100,2)</f>
        <v>#DIV/0!</v>
      </c>
      <c r="L158" s="307"/>
      <c r="M158" s="308"/>
      <c r="N158" s="307"/>
      <c r="O158" s="309">
        <f t="shared" si="36"/>
        <v>0</v>
      </c>
      <c r="P158" s="309">
        <f t="shared" si="33"/>
        <v>0</v>
      </c>
      <c r="Q158" s="306" t="e">
        <f t="shared" si="39"/>
        <v>#DIV/0!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6"/>
      <c r="DD158" s="216"/>
      <c r="DE158" s="216"/>
      <c r="DF158" s="216"/>
      <c r="DG158" s="216"/>
      <c r="DH158" s="216"/>
      <c r="DI158" s="216"/>
      <c r="DJ158" s="216"/>
      <c r="DK158" s="216"/>
      <c r="DL158" s="216"/>
      <c r="DM158" s="216"/>
      <c r="DN158" s="216"/>
      <c r="DO158" s="216"/>
      <c r="DP158" s="216"/>
      <c r="DQ158" s="216"/>
      <c r="DR158" s="216"/>
      <c r="DS158" s="216"/>
      <c r="DT158" s="216"/>
      <c r="DU158" s="216"/>
      <c r="DV158" s="216"/>
      <c r="DW158" s="216"/>
      <c r="DX158" s="216"/>
      <c r="DY158" s="216"/>
      <c r="DZ158" s="216"/>
      <c r="EA158" s="216"/>
      <c r="EB158" s="216"/>
      <c r="EC158" s="216"/>
      <c r="ED158" s="216"/>
      <c r="EE158" s="216"/>
      <c r="EF158" s="216"/>
      <c r="EG158" s="216"/>
      <c r="EH158" s="216"/>
      <c r="EI158" s="216"/>
      <c r="EJ158" s="216"/>
      <c r="EK158" s="216"/>
      <c r="EL158" s="216"/>
      <c r="EM158" s="216"/>
      <c r="EN158" s="216"/>
      <c r="EO158" s="216"/>
      <c r="EP158" s="216"/>
      <c r="EQ158" s="216"/>
      <c r="ER158" s="216"/>
      <c r="ES158" s="216"/>
      <c r="ET158" s="216"/>
      <c r="EU158" s="216"/>
      <c r="EV158" s="216"/>
      <c r="EW158" s="216"/>
      <c r="EX158" s="216"/>
    </row>
    <row r="159" spans="1:154" ht="36" x14ac:dyDescent="0.2">
      <c r="A159" s="312" t="s">
        <v>128</v>
      </c>
      <c r="B159" s="313"/>
      <c r="C159" s="313"/>
      <c r="D159" s="314">
        <v>85</v>
      </c>
      <c r="E159" s="313"/>
      <c r="F159" s="313"/>
      <c r="G159" s="315" t="s">
        <v>129</v>
      </c>
      <c r="H159" s="316"/>
      <c r="I159" s="316"/>
      <c r="J159" s="316">
        <f t="shared" si="40"/>
        <v>0</v>
      </c>
      <c r="K159" s="317"/>
      <c r="L159" s="316"/>
      <c r="M159" s="318"/>
      <c r="N159" s="316"/>
      <c r="O159" s="319">
        <f t="shared" si="36"/>
        <v>0</v>
      </c>
      <c r="P159" s="319">
        <f t="shared" si="33"/>
        <v>0</v>
      </c>
      <c r="Q159" s="320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6"/>
      <c r="DD159" s="216"/>
      <c r="DE159" s="216"/>
      <c r="DF159" s="216"/>
      <c r="DG159" s="216"/>
      <c r="DH159" s="216"/>
      <c r="DI159" s="216"/>
      <c r="DJ159" s="216"/>
      <c r="DK159" s="216"/>
      <c r="DL159" s="216"/>
      <c r="DM159" s="216"/>
      <c r="DN159" s="216"/>
      <c r="DO159" s="216"/>
      <c r="DP159" s="216"/>
      <c r="DQ159" s="216"/>
      <c r="DR159" s="216"/>
      <c r="DS159" s="216"/>
      <c r="DT159" s="216"/>
      <c r="DU159" s="216"/>
      <c r="DV159" s="216"/>
      <c r="DW159" s="216"/>
      <c r="DX159" s="216"/>
      <c r="DY159" s="216"/>
      <c r="DZ159" s="216"/>
      <c r="EA159" s="216"/>
      <c r="EB159" s="216"/>
      <c r="EC159" s="216"/>
      <c r="ED159" s="216"/>
      <c r="EE159" s="216"/>
      <c r="EF159" s="216"/>
      <c r="EG159" s="216"/>
      <c r="EH159" s="216"/>
      <c r="EI159" s="216"/>
      <c r="EJ159" s="216"/>
      <c r="EK159" s="216"/>
      <c r="EL159" s="216"/>
      <c r="EM159" s="216"/>
      <c r="EN159" s="216"/>
      <c r="EO159" s="216"/>
      <c r="EP159" s="216"/>
      <c r="EQ159" s="216"/>
      <c r="ER159" s="216"/>
      <c r="ES159" s="216"/>
      <c r="ET159" s="216"/>
      <c r="EU159" s="216"/>
      <c r="EV159" s="216"/>
      <c r="EW159" s="216"/>
      <c r="EX159" s="216"/>
    </row>
    <row r="160" spans="1:154" ht="18" x14ac:dyDescent="0.2">
      <c r="A160" s="251" t="s">
        <v>111</v>
      </c>
      <c r="B160" s="252" t="s">
        <v>33</v>
      </c>
      <c r="C160" s="252"/>
      <c r="D160" s="252"/>
      <c r="E160" s="252"/>
      <c r="F160" s="252"/>
      <c r="G160" s="264" t="s">
        <v>130</v>
      </c>
      <c r="H160" s="303">
        <f>H157</f>
        <v>0</v>
      </c>
      <c r="I160" s="303">
        <f>I157</f>
        <v>0</v>
      </c>
      <c r="J160" s="307">
        <f t="shared" si="40"/>
        <v>0</v>
      </c>
      <c r="K160" s="304" t="e">
        <f t="shared" ref="K160:K175" si="41">ROUND(I160/H160*100,2)</f>
        <v>#DIV/0!</v>
      </c>
      <c r="L160" s="303">
        <f>L157</f>
        <v>0</v>
      </c>
      <c r="M160" s="303">
        <f>M157</f>
        <v>0</v>
      </c>
      <c r="N160" s="303">
        <f>N157</f>
        <v>0</v>
      </c>
      <c r="O160" s="303">
        <f>O157</f>
        <v>0</v>
      </c>
      <c r="P160" s="305">
        <f t="shared" si="33"/>
        <v>0</v>
      </c>
      <c r="Q160" s="306" t="e">
        <f t="shared" si="39"/>
        <v>#DIV/0!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6"/>
      <c r="DD160" s="216"/>
      <c r="DE160" s="216"/>
      <c r="DF160" s="216"/>
      <c r="DG160" s="216"/>
      <c r="DH160" s="216"/>
      <c r="DI160" s="216"/>
      <c r="DJ160" s="216"/>
      <c r="DK160" s="216"/>
      <c r="DL160" s="216"/>
      <c r="DM160" s="216"/>
      <c r="DN160" s="216"/>
      <c r="DO160" s="216"/>
      <c r="DP160" s="216"/>
      <c r="DQ160" s="216"/>
      <c r="DR160" s="216"/>
      <c r="DS160" s="216"/>
      <c r="DT160" s="216"/>
      <c r="DU160" s="216"/>
      <c r="DV160" s="216"/>
      <c r="DW160" s="216"/>
      <c r="DX160" s="216"/>
      <c r="DY160" s="216"/>
      <c r="DZ160" s="216"/>
      <c r="EA160" s="216"/>
      <c r="EB160" s="216"/>
      <c r="EC160" s="216"/>
      <c r="ED160" s="216"/>
      <c r="EE160" s="216"/>
      <c r="EF160" s="216"/>
      <c r="EG160" s="216"/>
      <c r="EH160" s="216"/>
      <c r="EI160" s="216"/>
      <c r="EJ160" s="216"/>
      <c r="EK160" s="216"/>
      <c r="EL160" s="216"/>
      <c r="EM160" s="216"/>
      <c r="EN160" s="216"/>
      <c r="EO160" s="216"/>
      <c r="EP160" s="216"/>
      <c r="EQ160" s="216"/>
      <c r="ER160" s="216"/>
      <c r="ES160" s="216"/>
      <c r="ET160" s="216"/>
      <c r="EU160" s="216"/>
      <c r="EV160" s="216"/>
      <c r="EW160" s="216"/>
      <c r="EX160" s="216"/>
    </row>
    <row r="161" spans="1:154" ht="36" x14ac:dyDescent="0.2">
      <c r="A161" s="251"/>
      <c r="B161" s="252" t="s">
        <v>31</v>
      </c>
      <c r="C161" s="252"/>
      <c r="D161" s="252"/>
      <c r="E161" s="252"/>
      <c r="F161" s="252"/>
      <c r="G161" s="264" t="s">
        <v>131</v>
      </c>
      <c r="H161" s="303">
        <f>H162+H163</f>
        <v>0</v>
      </c>
      <c r="I161" s="303">
        <f>I162+I163</f>
        <v>0</v>
      </c>
      <c r="J161" s="307">
        <f t="shared" si="40"/>
        <v>0</v>
      </c>
      <c r="K161" s="304" t="e">
        <f t="shared" si="41"/>
        <v>#DIV/0!</v>
      </c>
      <c r="L161" s="303">
        <f>L162+L163</f>
        <v>0</v>
      </c>
      <c r="M161" s="303">
        <f>M162+M163</f>
        <v>0</v>
      </c>
      <c r="N161" s="303">
        <f>N162+N163</f>
        <v>0</v>
      </c>
      <c r="O161" s="303">
        <f>O162+O163</f>
        <v>0</v>
      </c>
      <c r="P161" s="305">
        <f t="shared" si="33"/>
        <v>0</v>
      </c>
      <c r="Q161" s="306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6"/>
      <c r="DD161" s="216"/>
      <c r="DE161" s="216"/>
      <c r="DF161" s="216"/>
      <c r="DG161" s="216"/>
      <c r="DH161" s="216"/>
      <c r="DI161" s="216"/>
      <c r="DJ161" s="216"/>
      <c r="DK161" s="216"/>
      <c r="DL161" s="216"/>
      <c r="DM161" s="216"/>
      <c r="DN161" s="216"/>
      <c r="DO161" s="216"/>
      <c r="DP161" s="216"/>
      <c r="DQ161" s="216"/>
      <c r="DR161" s="216"/>
      <c r="DS161" s="216"/>
      <c r="DT161" s="216"/>
      <c r="DU161" s="216"/>
      <c r="DV161" s="216"/>
      <c r="DW161" s="216"/>
      <c r="DX161" s="216"/>
      <c r="DY161" s="216"/>
      <c r="DZ161" s="216"/>
      <c r="EA161" s="216"/>
      <c r="EB161" s="216"/>
      <c r="EC161" s="216"/>
      <c r="ED161" s="216"/>
      <c r="EE161" s="216"/>
      <c r="EF161" s="216"/>
      <c r="EG161" s="216"/>
      <c r="EH161" s="216"/>
      <c r="EI161" s="216"/>
      <c r="EJ161" s="216"/>
      <c r="EK161" s="216"/>
      <c r="EL161" s="216"/>
      <c r="EM161" s="216"/>
      <c r="EN161" s="216"/>
      <c r="EO161" s="216"/>
      <c r="EP161" s="216"/>
      <c r="EQ161" s="216"/>
      <c r="ER161" s="216"/>
      <c r="ES161" s="216"/>
      <c r="ET161" s="216"/>
      <c r="EU161" s="216"/>
      <c r="EV161" s="216"/>
      <c r="EW161" s="216"/>
      <c r="EX161" s="216"/>
    </row>
    <row r="162" spans="1:154" ht="18" x14ac:dyDescent="0.2">
      <c r="A162" s="251"/>
      <c r="B162" s="252"/>
      <c r="C162" s="252" t="s">
        <v>33</v>
      </c>
      <c r="D162" s="252"/>
      <c r="E162" s="252"/>
      <c r="F162" s="252"/>
      <c r="G162" s="264" t="s">
        <v>132</v>
      </c>
      <c r="H162" s="303">
        <f>H155</f>
        <v>0</v>
      </c>
      <c r="I162" s="303">
        <f>I155</f>
        <v>0</v>
      </c>
      <c r="J162" s="307">
        <f t="shared" si="40"/>
        <v>0</v>
      </c>
      <c r="K162" s="304" t="e">
        <f t="shared" si="41"/>
        <v>#DIV/0!</v>
      </c>
      <c r="L162" s="303">
        <f>L155</f>
        <v>0</v>
      </c>
      <c r="M162" s="303">
        <f>M155</f>
        <v>0</v>
      </c>
      <c r="N162" s="303">
        <f>N155</f>
        <v>0</v>
      </c>
      <c r="O162" s="303">
        <f>O155</f>
        <v>0</v>
      </c>
      <c r="P162" s="305">
        <f t="shared" si="33"/>
        <v>0</v>
      </c>
      <c r="Q162" s="306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6"/>
      <c r="DD162" s="216"/>
      <c r="DE162" s="216"/>
      <c r="DF162" s="216"/>
      <c r="DG162" s="216"/>
      <c r="DH162" s="216"/>
      <c r="DI162" s="216"/>
      <c r="DJ162" s="216"/>
      <c r="DK162" s="216"/>
      <c r="DL162" s="216"/>
      <c r="DM162" s="216"/>
      <c r="DN162" s="216"/>
      <c r="DO162" s="216"/>
      <c r="DP162" s="216"/>
      <c r="DQ162" s="216"/>
      <c r="DR162" s="216"/>
      <c r="DS162" s="216"/>
      <c r="DT162" s="216"/>
      <c r="DU162" s="216"/>
      <c r="DV162" s="216"/>
      <c r="DW162" s="216"/>
      <c r="DX162" s="216"/>
      <c r="DY162" s="216"/>
      <c r="DZ162" s="216"/>
      <c r="EA162" s="216"/>
      <c r="EB162" s="216"/>
      <c r="EC162" s="216"/>
      <c r="ED162" s="216"/>
      <c r="EE162" s="216"/>
      <c r="EF162" s="216"/>
      <c r="EG162" s="216"/>
      <c r="EH162" s="216"/>
      <c r="EI162" s="216"/>
      <c r="EJ162" s="216"/>
      <c r="EK162" s="216"/>
      <c r="EL162" s="216"/>
      <c r="EM162" s="216"/>
      <c r="EN162" s="216"/>
      <c r="EO162" s="216"/>
      <c r="EP162" s="216"/>
      <c r="EQ162" s="216"/>
      <c r="ER162" s="216"/>
      <c r="ES162" s="216"/>
      <c r="ET162" s="216"/>
      <c r="EU162" s="216"/>
      <c r="EV162" s="216"/>
      <c r="EW162" s="216"/>
      <c r="EX162" s="216"/>
    </row>
    <row r="163" spans="1:154" ht="18" x14ac:dyDescent="0.2">
      <c r="A163" s="251"/>
      <c r="B163" s="252"/>
      <c r="C163" s="252" t="s">
        <v>31</v>
      </c>
      <c r="D163" s="252"/>
      <c r="E163" s="252"/>
      <c r="F163" s="252"/>
      <c r="G163" s="264" t="s">
        <v>133</v>
      </c>
      <c r="H163" s="303">
        <f>H110-H155-H157</f>
        <v>0</v>
      </c>
      <c r="I163" s="303">
        <f>I110-I155-I157</f>
        <v>0</v>
      </c>
      <c r="J163" s="307">
        <f t="shared" si="40"/>
        <v>0</v>
      </c>
      <c r="K163" s="304" t="e">
        <f t="shared" si="41"/>
        <v>#DIV/0!</v>
      </c>
      <c r="L163" s="303">
        <f>L110-L155-L157</f>
        <v>0</v>
      </c>
      <c r="M163" s="303">
        <f>M110-M155-M157</f>
        <v>0</v>
      </c>
      <c r="N163" s="303">
        <f>N110-N155-N157</f>
        <v>0</v>
      </c>
      <c r="O163" s="303">
        <f>O110-O155-O157</f>
        <v>0</v>
      </c>
      <c r="P163" s="305">
        <f t="shared" si="33"/>
        <v>0</v>
      </c>
      <c r="Q163" s="306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6"/>
      <c r="DD163" s="216"/>
      <c r="DE163" s="216"/>
      <c r="DF163" s="216"/>
      <c r="DG163" s="216"/>
      <c r="DH163" s="216"/>
      <c r="DI163" s="216"/>
      <c r="DJ163" s="216"/>
      <c r="DK163" s="216"/>
      <c r="DL163" s="216"/>
      <c r="DM163" s="216"/>
      <c r="DN163" s="216"/>
      <c r="DO163" s="216"/>
      <c r="DP163" s="216"/>
      <c r="DQ163" s="216"/>
      <c r="DR163" s="216"/>
      <c r="DS163" s="216"/>
      <c r="DT163" s="216"/>
      <c r="DU163" s="216"/>
      <c r="DV163" s="216"/>
      <c r="DW163" s="216"/>
      <c r="DX163" s="216"/>
      <c r="DY163" s="216"/>
      <c r="DZ163" s="216"/>
      <c r="EA163" s="216"/>
      <c r="EB163" s="216"/>
      <c r="EC163" s="216"/>
      <c r="ED163" s="216"/>
      <c r="EE163" s="216"/>
      <c r="EF163" s="216"/>
      <c r="EG163" s="216"/>
      <c r="EH163" s="216"/>
      <c r="EI163" s="216"/>
      <c r="EJ163" s="216"/>
      <c r="EK163" s="216"/>
      <c r="EL163" s="216"/>
      <c r="EM163" s="216"/>
      <c r="EN163" s="216"/>
      <c r="EO163" s="216"/>
      <c r="EP163" s="216"/>
      <c r="EQ163" s="216"/>
      <c r="ER163" s="216"/>
      <c r="ES163" s="216"/>
      <c r="ET163" s="216"/>
      <c r="EU163" s="216"/>
      <c r="EV163" s="216"/>
      <c r="EW163" s="216"/>
      <c r="EX163" s="216"/>
    </row>
    <row r="164" spans="1:154" ht="18" x14ac:dyDescent="0.2">
      <c r="A164" s="251" t="s">
        <v>134</v>
      </c>
      <c r="B164" s="252" t="s">
        <v>23</v>
      </c>
      <c r="C164" s="252"/>
      <c r="D164" s="252"/>
      <c r="E164" s="252"/>
      <c r="F164" s="252"/>
      <c r="G164" s="264" t="s">
        <v>135</v>
      </c>
      <c r="H164" s="303">
        <f>+H165+H174</f>
        <v>22288100</v>
      </c>
      <c r="I164" s="303">
        <f>+I165+I174</f>
        <v>3678649.89</v>
      </c>
      <c r="J164" s="307">
        <f t="shared" si="40"/>
        <v>18609450.109999999</v>
      </c>
      <c r="K164" s="304">
        <f t="shared" si="41"/>
        <v>16.5</v>
      </c>
      <c r="L164" s="303">
        <f>+L165+L174</f>
        <v>22288100</v>
      </c>
      <c r="M164" s="303">
        <f>+M165+M174</f>
        <v>1787079.92</v>
      </c>
      <c r="N164" s="303">
        <f>+N165+N174</f>
        <v>1891569.97</v>
      </c>
      <c r="O164" s="303">
        <f>+O165+O174</f>
        <v>3678649.89</v>
      </c>
      <c r="P164" s="305">
        <f t="shared" si="33"/>
        <v>18609450.109999999</v>
      </c>
      <c r="Q164" s="306">
        <f t="shared" si="39"/>
        <v>16.5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6"/>
      <c r="DD164" s="216"/>
      <c r="DE164" s="216"/>
      <c r="DF164" s="216"/>
      <c r="DG164" s="216"/>
      <c r="DH164" s="216"/>
      <c r="DI164" s="216"/>
      <c r="DJ164" s="216"/>
      <c r="DK164" s="216"/>
      <c r="DL164" s="216"/>
      <c r="DM164" s="216"/>
      <c r="DN164" s="216"/>
      <c r="DO164" s="216"/>
      <c r="DP164" s="216"/>
      <c r="DQ164" s="216"/>
      <c r="DR164" s="216"/>
      <c r="DS164" s="216"/>
      <c r="DT164" s="216"/>
      <c r="DU164" s="216"/>
      <c r="DV164" s="216"/>
      <c r="DW164" s="216"/>
      <c r="DX164" s="216"/>
      <c r="DY164" s="216"/>
      <c r="DZ164" s="216"/>
      <c r="EA164" s="216"/>
      <c r="EB164" s="216"/>
      <c r="EC164" s="216"/>
      <c r="ED164" s="216"/>
      <c r="EE164" s="216"/>
      <c r="EF164" s="216"/>
      <c r="EG164" s="216"/>
      <c r="EH164" s="216"/>
      <c r="EI164" s="216"/>
      <c r="EJ164" s="216"/>
      <c r="EK164" s="216"/>
      <c r="EL164" s="216"/>
      <c r="EM164" s="216"/>
      <c r="EN164" s="216"/>
      <c r="EO164" s="216"/>
      <c r="EP164" s="216"/>
      <c r="EQ164" s="216"/>
      <c r="ER164" s="216"/>
      <c r="ES164" s="216"/>
      <c r="ET164" s="216"/>
      <c r="EU164" s="216"/>
      <c r="EV164" s="216"/>
      <c r="EW164" s="216"/>
      <c r="EX164" s="216"/>
    </row>
    <row r="165" spans="1:154" ht="18" x14ac:dyDescent="0.2">
      <c r="A165" s="251"/>
      <c r="B165" s="252"/>
      <c r="C165" s="252"/>
      <c r="D165" s="252" t="s">
        <v>33</v>
      </c>
      <c r="E165" s="252"/>
      <c r="F165" s="252"/>
      <c r="G165" s="264" t="s">
        <v>63</v>
      </c>
      <c r="H165" s="303">
        <f>+H166+H167+H168+H169+H170+H171+H172+H173</f>
        <v>22288100</v>
      </c>
      <c r="I165" s="303">
        <f>+I166+I167+I168+I169+I170+I171+I172+I173</f>
        <v>3678649.89</v>
      </c>
      <c r="J165" s="303">
        <f>+J166+J167+J168+J169+J170+J171+J172+J173</f>
        <v>18609450.109999999</v>
      </c>
      <c r="K165" s="304">
        <f t="shared" si="41"/>
        <v>16.5</v>
      </c>
      <c r="L165" s="303">
        <f>+L166+L167+L168+L169+L170+L171+L172+L173</f>
        <v>22288100</v>
      </c>
      <c r="M165" s="303">
        <f>+M166+M167+M168+M169+M170+M171+M172+M173</f>
        <v>1787079.92</v>
      </c>
      <c r="N165" s="303">
        <f>+N166+N167+N168+N169+N170+N171+N172+N173</f>
        <v>1891569.97</v>
      </c>
      <c r="O165" s="303">
        <f>+O166+O167+O168+O169+O170+O171+O172+O173</f>
        <v>3678649.89</v>
      </c>
      <c r="P165" s="305">
        <f t="shared" si="33"/>
        <v>18609450.109999999</v>
      </c>
      <c r="Q165" s="306">
        <f t="shared" si="39"/>
        <v>16.5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6"/>
      <c r="DD165" s="216"/>
      <c r="DE165" s="216"/>
      <c r="DF165" s="216"/>
      <c r="DG165" s="216"/>
      <c r="DH165" s="216"/>
      <c r="DI165" s="216"/>
      <c r="DJ165" s="216"/>
      <c r="DK165" s="216"/>
      <c r="DL165" s="216"/>
      <c r="DM165" s="216"/>
      <c r="DN165" s="216"/>
      <c r="DO165" s="216"/>
      <c r="DP165" s="216"/>
      <c r="DQ165" s="216"/>
      <c r="DR165" s="216"/>
      <c r="DS165" s="216"/>
      <c r="DT165" s="216"/>
      <c r="DU165" s="216"/>
      <c r="DV165" s="216"/>
      <c r="DW165" s="216"/>
      <c r="DX165" s="216"/>
      <c r="DY165" s="216"/>
      <c r="DZ165" s="216"/>
      <c r="EA165" s="216"/>
      <c r="EB165" s="216"/>
      <c r="EC165" s="216"/>
      <c r="ED165" s="216"/>
      <c r="EE165" s="216"/>
      <c r="EF165" s="216"/>
      <c r="EG165" s="216"/>
      <c r="EH165" s="216"/>
      <c r="EI165" s="216"/>
      <c r="EJ165" s="216"/>
      <c r="EK165" s="216"/>
      <c r="EL165" s="216"/>
      <c r="EM165" s="216"/>
      <c r="EN165" s="216"/>
      <c r="EO165" s="216"/>
      <c r="EP165" s="216"/>
      <c r="EQ165" s="216"/>
      <c r="ER165" s="216"/>
      <c r="ES165" s="216"/>
      <c r="ET165" s="216"/>
      <c r="EU165" s="216"/>
      <c r="EV165" s="216"/>
      <c r="EW165" s="216"/>
      <c r="EX165" s="216"/>
    </row>
    <row r="166" spans="1:154" ht="18" x14ac:dyDescent="0.2">
      <c r="A166" s="251"/>
      <c r="B166" s="252"/>
      <c r="C166" s="252"/>
      <c r="D166" s="252" t="s">
        <v>89</v>
      </c>
      <c r="E166" s="252"/>
      <c r="F166" s="252"/>
      <c r="G166" s="264" t="s">
        <v>136</v>
      </c>
      <c r="H166" s="303">
        <f>+H179+H264+H112</f>
        <v>4528000</v>
      </c>
      <c r="I166" s="303">
        <f>+I179+I264+I112</f>
        <v>856020</v>
      </c>
      <c r="J166" s="307">
        <f t="shared" si="40"/>
        <v>3671980</v>
      </c>
      <c r="K166" s="304">
        <f t="shared" si="41"/>
        <v>18.91</v>
      </c>
      <c r="L166" s="303">
        <f>+L179+L264+L112</f>
        <v>4528000</v>
      </c>
      <c r="M166" s="303">
        <f>+M179+M264+M112</f>
        <v>429172</v>
      </c>
      <c r="N166" s="303">
        <f>+N179+N264+N112</f>
        <v>426848</v>
      </c>
      <c r="O166" s="303">
        <f>+O179+O264+O112</f>
        <v>856020</v>
      </c>
      <c r="P166" s="305">
        <f t="shared" si="33"/>
        <v>3671980</v>
      </c>
      <c r="Q166" s="306">
        <f t="shared" si="39"/>
        <v>18.91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6"/>
      <c r="DD166" s="216"/>
      <c r="DE166" s="216"/>
      <c r="DF166" s="216"/>
      <c r="DG166" s="216"/>
      <c r="DH166" s="216"/>
      <c r="DI166" s="216"/>
      <c r="DJ166" s="216"/>
      <c r="DK166" s="216"/>
      <c r="DL166" s="216"/>
      <c r="DM166" s="216"/>
      <c r="DN166" s="216"/>
      <c r="DO166" s="216"/>
      <c r="DP166" s="216"/>
      <c r="DQ166" s="216"/>
      <c r="DR166" s="216"/>
      <c r="DS166" s="216"/>
      <c r="DT166" s="216"/>
      <c r="DU166" s="216"/>
      <c r="DV166" s="216"/>
      <c r="DW166" s="216"/>
      <c r="DX166" s="216"/>
      <c r="DY166" s="216"/>
      <c r="DZ166" s="216"/>
      <c r="EA166" s="216"/>
      <c r="EB166" s="216"/>
      <c r="EC166" s="216"/>
      <c r="ED166" s="216"/>
      <c r="EE166" s="216"/>
      <c r="EF166" s="216"/>
      <c r="EG166" s="216"/>
      <c r="EH166" s="216"/>
      <c r="EI166" s="216"/>
      <c r="EJ166" s="216"/>
      <c r="EK166" s="216"/>
      <c r="EL166" s="216"/>
      <c r="EM166" s="216"/>
      <c r="EN166" s="216"/>
      <c r="EO166" s="216"/>
      <c r="EP166" s="216"/>
      <c r="EQ166" s="216"/>
      <c r="ER166" s="216"/>
      <c r="ES166" s="216"/>
      <c r="ET166" s="216"/>
      <c r="EU166" s="216"/>
      <c r="EV166" s="216"/>
      <c r="EW166" s="216"/>
      <c r="EX166" s="216"/>
    </row>
    <row r="167" spans="1:154" ht="18" x14ac:dyDescent="0.2">
      <c r="A167" s="251"/>
      <c r="B167" s="252"/>
      <c r="C167" s="252"/>
      <c r="D167" s="252" t="s">
        <v>90</v>
      </c>
      <c r="E167" s="252"/>
      <c r="F167" s="252"/>
      <c r="G167" s="264" t="s">
        <v>137</v>
      </c>
      <c r="H167" s="303">
        <f>+H206+H296+H139</f>
        <v>451100</v>
      </c>
      <c r="I167" s="303">
        <f>+I206+I296+I139</f>
        <v>101904.89000000001</v>
      </c>
      <c r="J167" s="307">
        <f t="shared" si="40"/>
        <v>349195.11</v>
      </c>
      <c r="K167" s="304">
        <f t="shared" si="41"/>
        <v>22.59</v>
      </c>
      <c r="L167" s="303">
        <f>+L206+L296+L139</f>
        <v>451100</v>
      </c>
      <c r="M167" s="303">
        <f>+M206+M296+M139</f>
        <v>46025.919999999998</v>
      </c>
      <c r="N167" s="303">
        <f>+N206+N296+N139</f>
        <v>55878.969999999994</v>
      </c>
      <c r="O167" s="303">
        <f>+O206+O296+O139</f>
        <v>101904.89000000001</v>
      </c>
      <c r="P167" s="305">
        <f t="shared" si="33"/>
        <v>349195.11</v>
      </c>
      <c r="Q167" s="306">
        <f t="shared" si="39"/>
        <v>22.59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6"/>
      <c r="DD167" s="216"/>
      <c r="DE167" s="216"/>
      <c r="DF167" s="216"/>
      <c r="DG167" s="216"/>
      <c r="DH167" s="216"/>
      <c r="DI167" s="216"/>
      <c r="DJ167" s="216"/>
      <c r="DK167" s="216"/>
      <c r="DL167" s="216"/>
      <c r="DM167" s="216"/>
      <c r="DN167" s="216"/>
      <c r="DO167" s="216"/>
      <c r="DP167" s="216"/>
      <c r="DQ167" s="216"/>
      <c r="DR167" s="216"/>
      <c r="DS167" s="216"/>
      <c r="DT167" s="216"/>
      <c r="DU167" s="216"/>
      <c r="DV167" s="216"/>
      <c r="DW167" s="216"/>
      <c r="DX167" s="216"/>
      <c r="DY167" s="216"/>
      <c r="DZ167" s="216"/>
      <c r="EA167" s="216"/>
      <c r="EB167" s="216"/>
      <c r="EC167" s="216"/>
      <c r="ED167" s="216"/>
      <c r="EE167" s="216"/>
      <c r="EF167" s="216"/>
      <c r="EG167" s="216"/>
      <c r="EH167" s="216"/>
      <c r="EI167" s="216"/>
      <c r="EJ167" s="216"/>
      <c r="EK167" s="216"/>
      <c r="EL167" s="216"/>
      <c r="EM167" s="216"/>
      <c r="EN167" s="216"/>
      <c r="EO167" s="216"/>
      <c r="EP167" s="216"/>
      <c r="EQ167" s="216"/>
      <c r="ER167" s="216"/>
      <c r="ES167" s="216"/>
      <c r="ET167" s="216"/>
      <c r="EU167" s="216"/>
      <c r="EV167" s="216"/>
      <c r="EW167" s="216"/>
      <c r="EX167" s="216"/>
    </row>
    <row r="168" spans="1:154" ht="18" x14ac:dyDescent="0.2">
      <c r="A168" s="251"/>
      <c r="B168" s="252"/>
      <c r="C168" s="252"/>
      <c r="D168" s="252" t="s">
        <v>91</v>
      </c>
      <c r="E168" s="252"/>
      <c r="F168" s="252"/>
      <c r="G168" s="264" t="s">
        <v>138</v>
      </c>
      <c r="H168" s="303">
        <f>+H329</f>
        <v>0</v>
      </c>
      <c r="I168" s="303">
        <f>+I329</f>
        <v>0</v>
      </c>
      <c r="J168" s="307">
        <f t="shared" si="40"/>
        <v>0</v>
      </c>
      <c r="K168" s="304" t="e">
        <f t="shared" si="41"/>
        <v>#DIV/0!</v>
      </c>
      <c r="L168" s="303">
        <f>+L329</f>
        <v>0</v>
      </c>
      <c r="M168" s="303">
        <f>+M329</f>
        <v>0</v>
      </c>
      <c r="N168" s="303">
        <f>+N329</f>
        <v>0</v>
      </c>
      <c r="O168" s="303">
        <f>+O329</f>
        <v>0</v>
      </c>
      <c r="P168" s="305">
        <f t="shared" si="33"/>
        <v>0</v>
      </c>
      <c r="Q168" s="306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6"/>
      <c r="DD168" s="216"/>
      <c r="DE168" s="216"/>
      <c r="DF168" s="216"/>
      <c r="DG168" s="216"/>
      <c r="DH168" s="216"/>
      <c r="DI168" s="216"/>
      <c r="DJ168" s="216"/>
      <c r="DK168" s="216"/>
      <c r="DL168" s="216"/>
      <c r="DM168" s="216"/>
      <c r="DN168" s="216"/>
      <c r="DO168" s="216"/>
      <c r="DP168" s="216"/>
      <c r="DQ168" s="216"/>
      <c r="DR168" s="216"/>
      <c r="DS168" s="216"/>
      <c r="DT168" s="216"/>
      <c r="DU168" s="216"/>
      <c r="DV168" s="216"/>
      <c r="DW168" s="216"/>
      <c r="DX168" s="216"/>
      <c r="DY168" s="216"/>
      <c r="DZ168" s="216"/>
      <c r="EA168" s="216"/>
      <c r="EB168" s="216"/>
      <c r="EC168" s="216"/>
      <c r="ED168" s="216"/>
      <c r="EE168" s="216"/>
      <c r="EF168" s="216"/>
      <c r="EG168" s="216"/>
      <c r="EH168" s="216"/>
      <c r="EI168" s="216"/>
      <c r="EJ168" s="216"/>
      <c r="EK168" s="216"/>
      <c r="EL168" s="216"/>
      <c r="EM168" s="216"/>
      <c r="EN168" s="216"/>
      <c r="EO168" s="216"/>
      <c r="EP168" s="216"/>
      <c r="EQ168" s="216"/>
      <c r="ER168" s="216"/>
      <c r="ES168" s="216"/>
      <c r="ET168" s="216"/>
      <c r="EU168" s="216"/>
      <c r="EV168" s="216"/>
      <c r="EW168" s="216"/>
      <c r="EX168" s="216"/>
    </row>
    <row r="169" spans="1:154" ht="18" x14ac:dyDescent="0.2">
      <c r="A169" s="251"/>
      <c r="B169" s="252"/>
      <c r="C169" s="252"/>
      <c r="D169" s="252" t="s">
        <v>92</v>
      </c>
      <c r="E169" s="252"/>
      <c r="F169" s="252"/>
      <c r="G169" s="264" t="s">
        <v>139</v>
      </c>
      <c r="H169" s="303">
        <f>+H235</f>
        <v>0</v>
      </c>
      <c r="I169" s="303">
        <f>+I235</f>
        <v>0</v>
      </c>
      <c r="J169" s="307">
        <f t="shared" si="40"/>
        <v>0</v>
      </c>
      <c r="K169" s="304" t="e">
        <f t="shared" si="41"/>
        <v>#DIV/0!</v>
      </c>
      <c r="L169" s="303">
        <f>+L235</f>
        <v>0</v>
      </c>
      <c r="M169" s="303">
        <f>+M235</f>
        <v>0</v>
      </c>
      <c r="N169" s="303">
        <f>+N235</f>
        <v>0</v>
      </c>
      <c r="O169" s="303">
        <f>+O235</f>
        <v>0</v>
      </c>
      <c r="P169" s="305">
        <f t="shared" si="33"/>
        <v>0</v>
      </c>
      <c r="Q169" s="306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6"/>
      <c r="DD169" s="216"/>
      <c r="DE169" s="216"/>
      <c r="DF169" s="216"/>
      <c r="DG169" s="216"/>
      <c r="DH169" s="216"/>
      <c r="DI169" s="216"/>
      <c r="DJ169" s="216"/>
      <c r="DK169" s="216"/>
      <c r="DL169" s="216"/>
      <c r="DM169" s="216"/>
      <c r="DN169" s="216"/>
      <c r="DO169" s="216"/>
      <c r="DP169" s="216"/>
      <c r="DQ169" s="216"/>
      <c r="DR169" s="216"/>
      <c r="DS169" s="216"/>
      <c r="DT169" s="216"/>
      <c r="DU169" s="216"/>
      <c r="DV169" s="216"/>
      <c r="DW169" s="216"/>
      <c r="DX169" s="216"/>
      <c r="DY169" s="216"/>
      <c r="DZ169" s="216"/>
      <c r="EA169" s="216"/>
      <c r="EB169" s="216"/>
      <c r="EC169" s="216"/>
      <c r="ED169" s="216"/>
      <c r="EE169" s="216"/>
      <c r="EF169" s="216"/>
      <c r="EG169" s="216"/>
      <c r="EH169" s="216"/>
      <c r="EI169" s="216"/>
      <c r="EJ169" s="216"/>
      <c r="EK169" s="216"/>
      <c r="EL169" s="216"/>
      <c r="EM169" s="216"/>
      <c r="EN169" s="216"/>
      <c r="EO169" s="216"/>
      <c r="EP169" s="216"/>
      <c r="EQ169" s="216"/>
      <c r="ER169" s="216"/>
      <c r="ES169" s="216"/>
      <c r="ET169" s="216"/>
      <c r="EU169" s="216"/>
      <c r="EV169" s="216"/>
      <c r="EW169" s="216"/>
      <c r="EX169" s="216"/>
    </row>
    <row r="170" spans="1:154" ht="36" x14ac:dyDescent="0.2">
      <c r="A170" s="251"/>
      <c r="B170" s="252"/>
      <c r="C170" s="252"/>
      <c r="D170" s="252">
        <v>51</v>
      </c>
      <c r="E170" s="252"/>
      <c r="F170" s="252"/>
      <c r="G170" s="264" t="s">
        <v>140</v>
      </c>
      <c r="H170" s="303">
        <f>+H237+H332</f>
        <v>2980000</v>
      </c>
      <c r="I170" s="303">
        <f>+I237+I332</f>
        <v>538885</v>
      </c>
      <c r="J170" s="307">
        <f t="shared" si="40"/>
        <v>2441115</v>
      </c>
      <c r="K170" s="304">
        <f t="shared" si="41"/>
        <v>18.079999999999998</v>
      </c>
      <c r="L170" s="303">
        <f>+L237+L332</f>
        <v>2980000</v>
      </c>
      <c r="M170" s="303">
        <f>+M237+M332</f>
        <v>257487</v>
      </c>
      <c r="N170" s="303">
        <f>+N237+N332</f>
        <v>281398</v>
      </c>
      <c r="O170" s="303">
        <f>+O237+O332</f>
        <v>538885</v>
      </c>
      <c r="P170" s="305">
        <f t="shared" si="33"/>
        <v>2441115</v>
      </c>
      <c r="Q170" s="306">
        <f t="shared" si="39"/>
        <v>18.079999999999998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6"/>
      <c r="DD170" s="216"/>
      <c r="DE170" s="216"/>
      <c r="DF170" s="216"/>
      <c r="DG170" s="216"/>
      <c r="DH170" s="216"/>
      <c r="DI170" s="216"/>
      <c r="DJ170" s="216"/>
      <c r="DK170" s="216"/>
      <c r="DL170" s="216"/>
      <c r="DM170" s="216"/>
      <c r="DN170" s="216"/>
      <c r="DO170" s="216"/>
      <c r="DP170" s="216"/>
      <c r="DQ170" s="216"/>
      <c r="DR170" s="216"/>
      <c r="DS170" s="216"/>
      <c r="DT170" s="216"/>
      <c r="DU170" s="216"/>
      <c r="DV170" s="216"/>
      <c r="DW170" s="216"/>
      <c r="DX170" s="216"/>
      <c r="DY170" s="216"/>
      <c r="DZ170" s="216"/>
      <c r="EA170" s="216"/>
      <c r="EB170" s="216"/>
      <c r="EC170" s="216"/>
      <c r="ED170" s="216"/>
      <c r="EE170" s="216"/>
      <c r="EF170" s="216"/>
      <c r="EG170" s="216"/>
      <c r="EH170" s="216"/>
      <c r="EI170" s="216"/>
      <c r="EJ170" s="216"/>
      <c r="EK170" s="216"/>
      <c r="EL170" s="216"/>
      <c r="EM170" s="216"/>
      <c r="EN170" s="216"/>
      <c r="EO170" s="216"/>
      <c r="EP170" s="216"/>
      <c r="EQ170" s="216"/>
      <c r="ER170" s="216"/>
      <c r="ES170" s="216"/>
      <c r="ET170" s="216"/>
      <c r="EU170" s="216"/>
      <c r="EV170" s="216"/>
      <c r="EW170" s="216"/>
      <c r="EX170" s="216"/>
    </row>
    <row r="171" spans="1:154" ht="36" x14ac:dyDescent="0.2">
      <c r="A171" s="251"/>
      <c r="B171" s="252"/>
      <c r="C171" s="252"/>
      <c r="D171" s="252">
        <v>56</v>
      </c>
      <c r="E171" s="252"/>
      <c r="F171" s="252"/>
      <c r="G171" s="264" t="s">
        <v>141</v>
      </c>
      <c r="H171" s="303">
        <f>H240+H400</f>
        <v>3894000</v>
      </c>
      <c r="I171" s="303">
        <f>I240+I400</f>
        <v>0</v>
      </c>
      <c r="J171" s="307">
        <f t="shared" si="40"/>
        <v>3894000</v>
      </c>
      <c r="K171" s="304">
        <f t="shared" si="41"/>
        <v>0</v>
      </c>
      <c r="L171" s="303">
        <f>L240+L400</f>
        <v>3894000</v>
      </c>
      <c r="M171" s="303">
        <f>M240+M400</f>
        <v>0</v>
      </c>
      <c r="N171" s="303">
        <f>N240+N400</f>
        <v>0</v>
      </c>
      <c r="O171" s="303">
        <f>O240+O400</f>
        <v>0</v>
      </c>
      <c r="P171" s="305">
        <f t="shared" si="33"/>
        <v>3894000</v>
      </c>
      <c r="Q171" s="306">
        <f t="shared" si="39"/>
        <v>0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6"/>
      <c r="DD171" s="216"/>
      <c r="DE171" s="216"/>
      <c r="DF171" s="216"/>
      <c r="DG171" s="216"/>
      <c r="DH171" s="216"/>
      <c r="DI171" s="216"/>
      <c r="DJ171" s="216"/>
      <c r="DK171" s="216"/>
      <c r="DL171" s="216"/>
      <c r="DM171" s="216"/>
      <c r="DN171" s="216"/>
      <c r="DO171" s="216"/>
      <c r="DP171" s="216"/>
      <c r="DQ171" s="216"/>
      <c r="DR171" s="216"/>
      <c r="DS171" s="216"/>
      <c r="DT171" s="216"/>
      <c r="DU171" s="216"/>
      <c r="DV171" s="216"/>
      <c r="DW171" s="216"/>
      <c r="DX171" s="216"/>
      <c r="DY171" s="216"/>
      <c r="DZ171" s="216"/>
      <c r="EA171" s="216"/>
      <c r="EB171" s="216"/>
      <c r="EC171" s="216"/>
      <c r="ED171" s="216"/>
      <c r="EE171" s="216"/>
      <c r="EF171" s="216"/>
      <c r="EG171" s="216"/>
      <c r="EH171" s="216"/>
      <c r="EI171" s="216"/>
      <c r="EJ171" s="216"/>
      <c r="EK171" s="216"/>
      <c r="EL171" s="216"/>
      <c r="EM171" s="216"/>
      <c r="EN171" s="216"/>
      <c r="EO171" s="216"/>
      <c r="EP171" s="216"/>
      <c r="EQ171" s="216"/>
      <c r="ER171" s="216"/>
      <c r="ES171" s="216"/>
      <c r="ET171" s="216"/>
      <c r="EU171" s="216"/>
      <c r="EV171" s="216"/>
      <c r="EW171" s="216"/>
      <c r="EX171" s="216"/>
    </row>
    <row r="172" spans="1:154" ht="18" x14ac:dyDescent="0.2">
      <c r="A172" s="251"/>
      <c r="B172" s="252"/>
      <c r="C172" s="252"/>
      <c r="D172" s="252">
        <v>57</v>
      </c>
      <c r="E172" s="252"/>
      <c r="F172" s="252"/>
      <c r="G172" s="264" t="s">
        <v>142</v>
      </c>
      <c r="H172" s="303">
        <f>+H244+H337</f>
        <v>10435000</v>
      </c>
      <c r="I172" s="303">
        <f>+I244+I337</f>
        <v>2181840</v>
      </c>
      <c r="J172" s="307">
        <f t="shared" si="40"/>
        <v>8253160</v>
      </c>
      <c r="K172" s="304">
        <f t="shared" si="41"/>
        <v>20.91</v>
      </c>
      <c r="L172" s="303">
        <f>+L244+L337</f>
        <v>10435000</v>
      </c>
      <c r="M172" s="303">
        <f>+M244+M337</f>
        <v>1054395</v>
      </c>
      <c r="N172" s="303">
        <f>+N244+N337</f>
        <v>1127445</v>
      </c>
      <c r="O172" s="303">
        <f>+O244+O337</f>
        <v>2181840</v>
      </c>
      <c r="P172" s="305">
        <f t="shared" si="33"/>
        <v>8253160</v>
      </c>
      <c r="Q172" s="306">
        <f t="shared" si="39"/>
        <v>20.91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6"/>
      <c r="DD172" s="216"/>
      <c r="DE172" s="216"/>
      <c r="DF172" s="216"/>
      <c r="DG172" s="216"/>
      <c r="DH172" s="216"/>
      <c r="DI172" s="216"/>
      <c r="DJ172" s="216"/>
      <c r="DK172" s="216"/>
      <c r="DL172" s="216"/>
      <c r="DM172" s="216"/>
      <c r="DN172" s="216"/>
      <c r="DO172" s="216"/>
      <c r="DP172" s="216"/>
      <c r="DQ172" s="216"/>
      <c r="DR172" s="216"/>
      <c r="DS172" s="216"/>
      <c r="DT172" s="216"/>
      <c r="DU172" s="216"/>
      <c r="DV172" s="216"/>
      <c r="DW172" s="216"/>
      <c r="DX172" s="216"/>
      <c r="DY172" s="216"/>
      <c r="DZ172" s="216"/>
      <c r="EA172" s="216"/>
      <c r="EB172" s="216"/>
      <c r="EC172" s="216"/>
      <c r="ED172" s="216"/>
      <c r="EE172" s="216"/>
      <c r="EF172" s="216"/>
      <c r="EG172" s="216"/>
      <c r="EH172" s="216"/>
      <c r="EI172" s="216"/>
      <c r="EJ172" s="216"/>
      <c r="EK172" s="216"/>
      <c r="EL172" s="216"/>
      <c r="EM172" s="216"/>
      <c r="EN172" s="216"/>
      <c r="EO172" s="216"/>
      <c r="EP172" s="216"/>
      <c r="EQ172" s="216"/>
      <c r="ER172" s="216"/>
      <c r="ES172" s="216"/>
      <c r="ET172" s="216"/>
      <c r="EU172" s="216"/>
      <c r="EV172" s="216"/>
      <c r="EW172" s="216"/>
      <c r="EX172" s="216"/>
    </row>
    <row r="173" spans="1:154" ht="18" x14ac:dyDescent="0.2">
      <c r="A173" s="251"/>
      <c r="B173" s="252"/>
      <c r="C173" s="252"/>
      <c r="D173" s="252">
        <v>59</v>
      </c>
      <c r="E173" s="252"/>
      <c r="F173" s="252"/>
      <c r="G173" s="264" t="s">
        <v>81</v>
      </c>
      <c r="H173" s="303">
        <f>+H358+H157</f>
        <v>0</v>
      </c>
      <c r="I173" s="303">
        <f>+I358+I157</f>
        <v>0</v>
      </c>
      <c r="J173" s="307">
        <f t="shared" si="40"/>
        <v>0</v>
      </c>
      <c r="K173" s="304" t="e">
        <f t="shared" si="41"/>
        <v>#DIV/0!</v>
      </c>
      <c r="L173" s="303">
        <f>+L358+L157</f>
        <v>0</v>
      </c>
      <c r="M173" s="303">
        <f>+M358+M157</f>
        <v>0</v>
      </c>
      <c r="N173" s="303">
        <f>+N358+N157</f>
        <v>0</v>
      </c>
      <c r="O173" s="303">
        <f>+O358+O157</f>
        <v>0</v>
      </c>
      <c r="P173" s="305">
        <f t="shared" si="33"/>
        <v>0</v>
      </c>
      <c r="Q173" s="306" t="e">
        <f t="shared" si="39"/>
        <v>#DIV/0!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6"/>
      <c r="DD173" s="216"/>
      <c r="DE173" s="216"/>
      <c r="DF173" s="216"/>
      <c r="DG173" s="216"/>
      <c r="DH173" s="216"/>
      <c r="DI173" s="216"/>
      <c r="DJ173" s="216"/>
      <c r="DK173" s="216"/>
      <c r="DL173" s="216"/>
      <c r="DM173" s="216"/>
      <c r="DN173" s="216"/>
      <c r="DO173" s="216"/>
      <c r="DP173" s="216"/>
      <c r="DQ173" s="216"/>
      <c r="DR173" s="216"/>
      <c r="DS173" s="216"/>
      <c r="DT173" s="216"/>
      <c r="DU173" s="216"/>
      <c r="DV173" s="216"/>
      <c r="DW173" s="216"/>
      <c r="DX173" s="216"/>
      <c r="DY173" s="216"/>
      <c r="DZ173" s="216"/>
      <c r="EA173" s="216"/>
      <c r="EB173" s="216"/>
      <c r="EC173" s="216"/>
      <c r="ED173" s="216"/>
      <c r="EE173" s="216"/>
      <c r="EF173" s="216"/>
      <c r="EG173" s="216"/>
      <c r="EH173" s="216"/>
      <c r="EI173" s="216"/>
      <c r="EJ173" s="216"/>
      <c r="EK173" s="216"/>
      <c r="EL173" s="216"/>
      <c r="EM173" s="216"/>
      <c r="EN173" s="216"/>
      <c r="EO173" s="216"/>
      <c r="EP173" s="216"/>
      <c r="EQ173" s="216"/>
      <c r="ER173" s="216"/>
      <c r="ES173" s="216"/>
      <c r="ET173" s="216"/>
      <c r="EU173" s="216"/>
      <c r="EV173" s="216"/>
      <c r="EW173" s="216"/>
      <c r="EX173" s="216"/>
    </row>
    <row r="174" spans="1:154" ht="18" x14ac:dyDescent="0.2">
      <c r="A174" s="251"/>
      <c r="B174" s="252"/>
      <c r="C174" s="252"/>
      <c r="D174" s="252" t="s">
        <v>106</v>
      </c>
      <c r="E174" s="252"/>
      <c r="F174" s="252"/>
      <c r="G174" s="264" t="s">
        <v>84</v>
      </c>
      <c r="H174" s="303">
        <f>+H175</f>
        <v>0</v>
      </c>
      <c r="I174" s="303">
        <f>+I175</f>
        <v>0</v>
      </c>
      <c r="J174" s="307">
        <f t="shared" si="40"/>
        <v>0</v>
      </c>
      <c r="K174" s="304" t="e">
        <f t="shared" si="41"/>
        <v>#DIV/0!</v>
      </c>
      <c r="L174" s="303">
        <f>+L175</f>
        <v>0</v>
      </c>
      <c r="M174" s="303">
        <f>+M175</f>
        <v>0</v>
      </c>
      <c r="N174" s="303">
        <f>+N175</f>
        <v>0</v>
      </c>
      <c r="O174" s="303">
        <f>+O175</f>
        <v>0</v>
      </c>
      <c r="P174" s="305">
        <f t="shared" si="33"/>
        <v>0</v>
      </c>
      <c r="Q174" s="306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6"/>
      <c r="DD174" s="216"/>
      <c r="DE174" s="216"/>
      <c r="DF174" s="216"/>
      <c r="DG174" s="216"/>
      <c r="DH174" s="216"/>
      <c r="DI174" s="216"/>
      <c r="DJ174" s="216"/>
      <c r="DK174" s="216"/>
      <c r="DL174" s="216"/>
      <c r="DM174" s="216"/>
      <c r="DN174" s="216"/>
      <c r="DO174" s="216"/>
      <c r="DP174" s="216"/>
      <c r="DQ174" s="216"/>
      <c r="DR174" s="216"/>
      <c r="DS174" s="216"/>
      <c r="DT174" s="216"/>
      <c r="DU174" s="216"/>
      <c r="DV174" s="216"/>
      <c r="DW174" s="216"/>
      <c r="DX174" s="216"/>
      <c r="DY174" s="216"/>
      <c r="DZ174" s="216"/>
      <c r="EA174" s="216"/>
      <c r="EB174" s="216"/>
      <c r="EC174" s="216"/>
      <c r="ED174" s="216"/>
      <c r="EE174" s="216"/>
      <c r="EF174" s="216"/>
      <c r="EG174" s="216"/>
      <c r="EH174" s="216"/>
      <c r="EI174" s="216"/>
      <c r="EJ174" s="216"/>
      <c r="EK174" s="216"/>
      <c r="EL174" s="216"/>
      <c r="EM174" s="216"/>
      <c r="EN174" s="216"/>
      <c r="EO174" s="216"/>
      <c r="EP174" s="216"/>
      <c r="EQ174" s="216"/>
      <c r="ER174" s="216"/>
      <c r="ES174" s="216"/>
      <c r="ET174" s="216"/>
      <c r="EU174" s="216"/>
      <c r="EV174" s="216"/>
      <c r="EW174" s="216"/>
      <c r="EX174" s="216"/>
    </row>
    <row r="175" spans="1:154" ht="18" x14ac:dyDescent="0.2">
      <c r="A175" s="251"/>
      <c r="B175" s="252"/>
      <c r="C175" s="252"/>
      <c r="D175" s="252">
        <v>71</v>
      </c>
      <c r="E175" s="252"/>
      <c r="F175" s="252"/>
      <c r="G175" s="264" t="s">
        <v>143</v>
      </c>
      <c r="H175" s="303">
        <f>+H249+H362</f>
        <v>0</v>
      </c>
      <c r="I175" s="303">
        <f>+I249+I362</f>
        <v>0</v>
      </c>
      <c r="J175" s="307">
        <f t="shared" si="40"/>
        <v>0</v>
      </c>
      <c r="K175" s="304" t="e">
        <f t="shared" si="41"/>
        <v>#DIV/0!</v>
      </c>
      <c r="L175" s="303">
        <f>+L249+L362</f>
        <v>0</v>
      </c>
      <c r="M175" s="303">
        <f>+M249+M362</f>
        <v>0</v>
      </c>
      <c r="N175" s="303">
        <f>+N249+N362</f>
        <v>0</v>
      </c>
      <c r="O175" s="303">
        <f>+O249+O362</f>
        <v>0</v>
      </c>
      <c r="P175" s="305">
        <f t="shared" si="33"/>
        <v>0</v>
      </c>
      <c r="Q175" s="306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6"/>
      <c r="DD175" s="216"/>
      <c r="DE175" s="216"/>
      <c r="DF175" s="216"/>
      <c r="DG175" s="216"/>
      <c r="DH175" s="216"/>
      <c r="DI175" s="216"/>
      <c r="DJ175" s="216"/>
      <c r="DK175" s="216"/>
      <c r="DL175" s="216"/>
      <c r="DM175" s="216"/>
      <c r="DN175" s="216"/>
      <c r="DO175" s="216"/>
      <c r="DP175" s="216"/>
      <c r="DQ175" s="216"/>
      <c r="DR175" s="216"/>
      <c r="DS175" s="216"/>
      <c r="DT175" s="216"/>
      <c r="DU175" s="216"/>
      <c r="DV175" s="216"/>
      <c r="DW175" s="216"/>
      <c r="DX175" s="216"/>
      <c r="DY175" s="216"/>
      <c r="DZ175" s="216"/>
      <c r="EA175" s="216"/>
      <c r="EB175" s="216"/>
      <c r="EC175" s="216"/>
      <c r="ED175" s="216"/>
      <c r="EE175" s="216"/>
      <c r="EF175" s="216"/>
      <c r="EG175" s="216"/>
      <c r="EH175" s="216"/>
      <c r="EI175" s="216"/>
      <c r="EJ175" s="216"/>
      <c r="EK175" s="216"/>
      <c r="EL175" s="216"/>
      <c r="EM175" s="216"/>
      <c r="EN175" s="216"/>
      <c r="EO175" s="216"/>
      <c r="EP175" s="216"/>
      <c r="EQ175" s="216"/>
      <c r="ER175" s="216"/>
      <c r="ES175" s="216"/>
      <c r="ET175" s="216"/>
      <c r="EU175" s="216"/>
      <c r="EV175" s="216"/>
      <c r="EW175" s="216"/>
      <c r="EX175" s="216"/>
    </row>
    <row r="176" spans="1:154" ht="18" hidden="1" x14ac:dyDescent="0.2">
      <c r="A176" s="251"/>
      <c r="B176" s="252"/>
      <c r="C176" s="252"/>
      <c r="D176" s="252">
        <v>79</v>
      </c>
      <c r="E176" s="252"/>
      <c r="F176" s="252"/>
      <c r="G176" s="264" t="s">
        <v>107</v>
      </c>
      <c r="H176" s="303"/>
      <c r="I176" s="303"/>
      <c r="J176" s="307">
        <f t="shared" si="40"/>
        <v>0</v>
      </c>
      <c r="K176" s="304"/>
      <c r="L176" s="303"/>
      <c r="M176" s="303"/>
      <c r="N176" s="303"/>
      <c r="O176" s="303"/>
      <c r="P176" s="305">
        <f t="shared" si="33"/>
        <v>0</v>
      </c>
      <c r="Q176" s="306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6"/>
      <c r="DD176" s="216"/>
      <c r="DE176" s="216"/>
      <c r="DF176" s="216"/>
      <c r="DG176" s="216"/>
      <c r="DH176" s="216"/>
      <c r="DI176" s="216"/>
      <c r="DJ176" s="216"/>
      <c r="DK176" s="216"/>
      <c r="DL176" s="216"/>
      <c r="DM176" s="216"/>
      <c r="DN176" s="216"/>
      <c r="DO176" s="216"/>
      <c r="DP176" s="216"/>
      <c r="DQ176" s="216"/>
      <c r="DR176" s="216"/>
      <c r="DS176" s="216"/>
      <c r="DT176" s="216"/>
      <c r="DU176" s="216"/>
      <c r="DV176" s="216"/>
      <c r="DW176" s="216"/>
      <c r="DX176" s="216"/>
      <c r="DY176" s="216"/>
      <c r="DZ176" s="216"/>
      <c r="EA176" s="216"/>
      <c r="EB176" s="216"/>
      <c r="EC176" s="216"/>
      <c r="ED176" s="216"/>
      <c r="EE176" s="216"/>
      <c r="EF176" s="216"/>
      <c r="EG176" s="216"/>
      <c r="EH176" s="216"/>
      <c r="EI176" s="216"/>
      <c r="EJ176" s="216"/>
      <c r="EK176" s="216"/>
      <c r="EL176" s="216"/>
      <c r="EM176" s="216"/>
      <c r="EN176" s="216"/>
      <c r="EO176" s="216"/>
      <c r="EP176" s="216"/>
      <c r="EQ176" s="216"/>
      <c r="ER176" s="216"/>
      <c r="ES176" s="216"/>
      <c r="ET176" s="216"/>
      <c r="EU176" s="216"/>
      <c r="EV176" s="216"/>
      <c r="EW176" s="216"/>
      <c r="EX176" s="216"/>
    </row>
    <row r="177" spans="1:154" s="45" customFormat="1" ht="18" x14ac:dyDescent="0.25">
      <c r="A177" s="430" t="s">
        <v>144</v>
      </c>
      <c r="B177" s="431"/>
      <c r="C177" s="431"/>
      <c r="D177" s="431"/>
      <c r="E177" s="431"/>
      <c r="F177" s="431"/>
      <c r="G177" s="321" t="s">
        <v>145</v>
      </c>
      <c r="H177" s="322">
        <f>H178+H249+H257</f>
        <v>54100</v>
      </c>
      <c r="I177" s="322">
        <f>I178+I249+I257</f>
        <v>8495.81</v>
      </c>
      <c r="J177" s="322">
        <f>J178+J249+J257</f>
        <v>45604.19</v>
      </c>
      <c r="K177" s="323">
        <f>ROUND(I177/H177*100,2)</f>
        <v>15.7</v>
      </c>
      <c r="L177" s="322">
        <f>L178+L249+L257</f>
        <v>54100</v>
      </c>
      <c r="M177" s="324">
        <f>M178+M249+M257</f>
        <v>4644.83</v>
      </c>
      <c r="N177" s="322">
        <f>N178+N249+N257</f>
        <v>3850.98</v>
      </c>
      <c r="O177" s="325">
        <f>O178+O249+O257</f>
        <v>8495.81</v>
      </c>
      <c r="P177" s="325">
        <f t="shared" si="33"/>
        <v>45604.19</v>
      </c>
      <c r="Q177" s="326">
        <f t="shared" si="39"/>
        <v>15.7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251"/>
      <c r="B178" s="252"/>
      <c r="C178" s="252"/>
      <c r="D178" s="252" t="s">
        <v>33</v>
      </c>
      <c r="E178" s="252"/>
      <c r="F178" s="252"/>
      <c r="G178" s="302" t="s">
        <v>63</v>
      </c>
      <c r="H178" s="303">
        <f>H179+H206+H235+H237+H244+H240</f>
        <v>54100</v>
      </c>
      <c r="I178" s="303">
        <f>I179+I206+I235+I237+I244+I240</f>
        <v>8495.81</v>
      </c>
      <c r="J178" s="303">
        <f>J179+J206+J235+J237+J244+J240</f>
        <v>45604.19</v>
      </c>
      <c r="K178" s="304">
        <f>ROUND(I178/H178*100,2)</f>
        <v>15.7</v>
      </c>
      <c r="L178" s="303">
        <f t="shared" ref="L178:O178" si="42">L179+L206+L235+L237+L244+L240</f>
        <v>54100</v>
      </c>
      <c r="M178" s="303">
        <f t="shared" si="42"/>
        <v>4644.83</v>
      </c>
      <c r="N178" s="303">
        <f t="shared" si="42"/>
        <v>3850.98</v>
      </c>
      <c r="O178" s="303">
        <f t="shared" si="42"/>
        <v>8495.81</v>
      </c>
      <c r="P178" s="305">
        <f t="shared" si="33"/>
        <v>45604.19</v>
      </c>
      <c r="Q178" s="306">
        <f t="shared" si="39"/>
        <v>15.7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6"/>
      <c r="DD178" s="216"/>
      <c r="DE178" s="216"/>
      <c r="DF178" s="216"/>
      <c r="DG178" s="216"/>
      <c r="DH178" s="216"/>
      <c r="DI178" s="216"/>
      <c r="DJ178" s="216"/>
      <c r="DK178" s="216"/>
      <c r="DL178" s="216"/>
      <c r="DM178" s="216"/>
      <c r="DN178" s="216"/>
      <c r="DO178" s="216"/>
      <c r="DP178" s="216"/>
      <c r="DQ178" s="216"/>
      <c r="DR178" s="216"/>
      <c r="DS178" s="216"/>
      <c r="DT178" s="216"/>
      <c r="DU178" s="216"/>
      <c r="DV178" s="216"/>
      <c r="DW178" s="216"/>
      <c r="DX178" s="216"/>
      <c r="DY178" s="216"/>
      <c r="DZ178" s="216"/>
      <c r="EA178" s="216"/>
      <c r="EB178" s="216"/>
      <c r="EC178" s="216"/>
      <c r="ED178" s="216"/>
      <c r="EE178" s="216"/>
      <c r="EF178" s="216"/>
      <c r="EG178" s="216"/>
      <c r="EH178" s="216"/>
      <c r="EI178" s="216"/>
      <c r="EJ178" s="216"/>
      <c r="EK178" s="216"/>
      <c r="EL178" s="216"/>
      <c r="EM178" s="216"/>
      <c r="EN178" s="216"/>
      <c r="EO178" s="216"/>
      <c r="EP178" s="216"/>
      <c r="EQ178" s="216"/>
      <c r="ER178" s="216"/>
      <c r="ES178" s="216"/>
      <c r="ET178" s="216"/>
      <c r="EU178" s="216"/>
      <c r="EV178" s="216"/>
      <c r="EW178" s="216"/>
      <c r="EX178" s="216"/>
    </row>
    <row r="179" spans="1:154" ht="18" x14ac:dyDescent="0.2">
      <c r="A179" s="251"/>
      <c r="B179" s="252"/>
      <c r="C179" s="252"/>
      <c r="D179" s="252" t="s">
        <v>89</v>
      </c>
      <c r="E179" s="252"/>
      <c r="F179" s="252"/>
      <c r="G179" s="302" t="s">
        <v>373</v>
      </c>
      <c r="H179" s="303">
        <f>H180+H199+H197</f>
        <v>0</v>
      </c>
      <c r="I179" s="303">
        <f>I180+I199+I197</f>
        <v>0</v>
      </c>
      <c r="J179" s="303">
        <f>J180+J199+J197</f>
        <v>0</v>
      </c>
      <c r="K179" s="304"/>
      <c r="L179" s="303">
        <f>L180+L199+L197</f>
        <v>0</v>
      </c>
      <c r="M179" s="327">
        <f>M180+M199+M197</f>
        <v>0</v>
      </c>
      <c r="N179" s="303">
        <f>N180+N199+N197</f>
        <v>0</v>
      </c>
      <c r="O179" s="327">
        <f>O180+O199+O197</f>
        <v>0</v>
      </c>
      <c r="P179" s="327">
        <f t="shared" si="33"/>
        <v>0</v>
      </c>
      <c r="Q179" s="306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6"/>
      <c r="DD179" s="216"/>
      <c r="DE179" s="216"/>
      <c r="DF179" s="216"/>
      <c r="DG179" s="216"/>
      <c r="DH179" s="216"/>
      <c r="DI179" s="216"/>
      <c r="DJ179" s="216"/>
      <c r="DK179" s="216"/>
      <c r="DL179" s="216"/>
      <c r="DM179" s="216"/>
      <c r="DN179" s="216"/>
      <c r="DO179" s="216"/>
      <c r="DP179" s="216"/>
      <c r="DQ179" s="216"/>
      <c r="DR179" s="216"/>
      <c r="DS179" s="216"/>
      <c r="DT179" s="216"/>
      <c r="DU179" s="216"/>
      <c r="DV179" s="216"/>
      <c r="DW179" s="216"/>
      <c r="DX179" s="216"/>
      <c r="DY179" s="216"/>
      <c r="DZ179" s="216"/>
      <c r="EA179" s="216"/>
      <c r="EB179" s="216"/>
      <c r="EC179" s="216"/>
      <c r="ED179" s="216"/>
      <c r="EE179" s="216"/>
      <c r="EF179" s="216"/>
      <c r="EG179" s="216"/>
      <c r="EH179" s="216"/>
      <c r="EI179" s="216"/>
      <c r="EJ179" s="216"/>
      <c r="EK179" s="216"/>
      <c r="EL179" s="216"/>
      <c r="EM179" s="216"/>
      <c r="EN179" s="216"/>
      <c r="EO179" s="216"/>
      <c r="EP179" s="216"/>
      <c r="EQ179" s="216"/>
      <c r="ER179" s="216"/>
      <c r="ES179" s="216"/>
      <c r="ET179" s="216"/>
      <c r="EU179" s="216"/>
      <c r="EV179" s="216"/>
      <c r="EW179" s="216"/>
      <c r="EX179" s="216"/>
    </row>
    <row r="180" spans="1:154" ht="18" x14ac:dyDescent="0.2">
      <c r="A180" s="251"/>
      <c r="B180" s="252"/>
      <c r="C180" s="252"/>
      <c r="D180" s="252"/>
      <c r="E180" s="252" t="s">
        <v>33</v>
      </c>
      <c r="F180" s="252"/>
      <c r="G180" s="264" t="s">
        <v>113</v>
      </c>
      <c r="H180" s="303">
        <f>SUM(H181:H196)</f>
        <v>0</v>
      </c>
      <c r="I180" s="303">
        <f>SUM(I181:I196)</f>
        <v>0</v>
      </c>
      <c r="J180" s="303">
        <f>SUM(J181:J196)</f>
        <v>0</v>
      </c>
      <c r="K180" s="304"/>
      <c r="L180" s="303">
        <f>SUM(L181:L196)</f>
        <v>0</v>
      </c>
      <c r="M180" s="285">
        <f>SUM(M181:M196)</f>
        <v>0</v>
      </c>
      <c r="N180" s="303">
        <f>SUM(N181:N196)</f>
        <v>0</v>
      </c>
      <c r="O180" s="305">
        <f>SUM(O181:O196)</f>
        <v>0</v>
      </c>
      <c r="P180" s="305">
        <f t="shared" si="33"/>
        <v>0</v>
      </c>
      <c r="Q180" s="306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6"/>
      <c r="DD180" s="216"/>
      <c r="DE180" s="216"/>
      <c r="DF180" s="216"/>
      <c r="DG180" s="216"/>
      <c r="DH180" s="216"/>
      <c r="DI180" s="216"/>
      <c r="DJ180" s="216"/>
      <c r="DK180" s="216"/>
      <c r="DL180" s="216"/>
      <c r="DM180" s="216"/>
      <c r="DN180" s="216"/>
      <c r="DO180" s="216"/>
      <c r="DP180" s="216"/>
      <c r="DQ180" s="216"/>
      <c r="DR180" s="216"/>
      <c r="DS180" s="216"/>
      <c r="DT180" s="216"/>
      <c r="DU180" s="216"/>
      <c r="DV180" s="216"/>
      <c r="DW180" s="216"/>
      <c r="DX180" s="216"/>
      <c r="DY180" s="216"/>
      <c r="DZ180" s="216"/>
      <c r="EA180" s="216"/>
      <c r="EB180" s="216"/>
      <c r="EC180" s="216"/>
      <c r="ED180" s="216"/>
      <c r="EE180" s="216"/>
      <c r="EF180" s="216"/>
      <c r="EG180" s="216"/>
      <c r="EH180" s="216"/>
      <c r="EI180" s="216"/>
      <c r="EJ180" s="216"/>
      <c r="EK180" s="216"/>
      <c r="EL180" s="216"/>
      <c r="EM180" s="216"/>
      <c r="EN180" s="216"/>
      <c r="EO180" s="216"/>
      <c r="EP180" s="216"/>
      <c r="EQ180" s="216"/>
      <c r="ER180" s="216"/>
      <c r="ES180" s="216"/>
      <c r="ET180" s="216"/>
      <c r="EU180" s="216"/>
      <c r="EV180" s="216"/>
      <c r="EW180" s="216"/>
      <c r="EX180" s="216"/>
    </row>
    <row r="181" spans="1:154" ht="18" x14ac:dyDescent="0.2">
      <c r="A181" s="263"/>
      <c r="B181" s="262"/>
      <c r="C181" s="262"/>
      <c r="D181" s="262"/>
      <c r="E181" s="262"/>
      <c r="F181" s="262" t="s">
        <v>33</v>
      </c>
      <c r="G181" s="266" t="s">
        <v>352</v>
      </c>
      <c r="H181" s="307"/>
      <c r="I181" s="307"/>
      <c r="J181" s="307">
        <f t="shared" ref="J181:J205" si="43">H181-I181</f>
        <v>0</v>
      </c>
      <c r="K181" s="304"/>
      <c r="L181" s="307"/>
      <c r="M181" s="308"/>
      <c r="N181" s="307"/>
      <c r="O181" s="309">
        <f t="shared" ref="O181:O205" si="44">M181+N181</f>
        <v>0</v>
      </c>
      <c r="P181" s="309">
        <f t="shared" si="33"/>
        <v>0</v>
      </c>
      <c r="Q181" s="306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6"/>
      <c r="DD181" s="216"/>
      <c r="DE181" s="216"/>
      <c r="DF181" s="216"/>
      <c r="DG181" s="216"/>
      <c r="DH181" s="216"/>
      <c r="DI181" s="216"/>
      <c r="DJ181" s="216"/>
      <c r="DK181" s="216"/>
      <c r="DL181" s="216"/>
      <c r="DM181" s="216"/>
      <c r="DN181" s="216"/>
      <c r="DO181" s="216"/>
      <c r="DP181" s="216"/>
      <c r="DQ181" s="216"/>
      <c r="DR181" s="216"/>
      <c r="DS181" s="216"/>
      <c r="DT181" s="216"/>
      <c r="DU181" s="216"/>
      <c r="DV181" s="216"/>
      <c r="DW181" s="216"/>
      <c r="DX181" s="216"/>
      <c r="DY181" s="216"/>
      <c r="DZ181" s="216"/>
      <c r="EA181" s="216"/>
      <c r="EB181" s="216"/>
      <c r="EC181" s="216"/>
      <c r="ED181" s="216"/>
      <c r="EE181" s="216"/>
      <c r="EF181" s="216"/>
      <c r="EG181" s="216"/>
      <c r="EH181" s="216"/>
      <c r="EI181" s="216"/>
      <c r="EJ181" s="216"/>
      <c r="EK181" s="216"/>
      <c r="EL181" s="216"/>
      <c r="EM181" s="216"/>
      <c r="EN181" s="216"/>
      <c r="EO181" s="216"/>
      <c r="EP181" s="216"/>
      <c r="EQ181" s="216"/>
      <c r="ER181" s="216"/>
      <c r="ES181" s="216"/>
      <c r="ET181" s="216"/>
      <c r="EU181" s="216"/>
      <c r="EV181" s="216"/>
      <c r="EW181" s="216"/>
      <c r="EX181" s="216"/>
    </row>
    <row r="182" spans="1:154" ht="18" x14ac:dyDescent="0.2">
      <c r="A182" s="263"/>
      <c r="B182" s="262"/>
      <c r="C182" s="262"/>
      <c r="D182" s="262"/>
      <c r="E182" s="262"/>
      <c r="F182" s="262" t="s">
        <v>116</v>
      </c>
      <c r="G182" s="266" t="s">
        <v>353</v>
      </c>
      <c r="H182" s="307"/>
      <c r="I182" s="307"/>
      <c r="J182" s="307">
        <f t="shared" si="43"/>
        <v>0</v>
      </c>
      <c r="K182" s="304"/>
      <c r="L182" s="307"/>
      <c r="M182" s="308"/>
      <c r="N182" s="307"/>
      <c r="O182" s="309">
        <f t="shared" si="44"/>
        <v>0</v>
      </c>
      <c r="P182" s="309">
        <f t="shared" si="33"/>
        <v>0</v>
      </c>
      <c r="Q182" s="306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6"/>
      <c r="DD182" s="216"/>
      <c r="DE182" s="216"/>
      <c r="DF182" s="216"/>
      <c r="DG182" s="216"/>
      <c r="DH182" s="216"/>
      <c r="DI182" s="216"/>
      <c r="DJ182" s="216"/>
      <c r="DK182" s="216"/>
      <c r="DL182" s="216"/>
      <c r="DM182" s="216"/>
      <c r="DN182" s="216"/>
      <c r="DO182" s="216"/>
      <c r="DP182" s="216"/>
      <c r="DQ182" s="216"/>
      <c r="DR182" s="216"/>
      <c r="DS182" s="216"/>
      <c r="DT182" s="216"/>
      <c r="DU182" s="216"/>
      <c r="DV182" s="216"/>
      <c r="DW182" s="216"/>
      <c r="DX182" s="216"/>
      <c r="DY182" s="216"/>
      <c r="DZ182" s="216"/>
      <c r="EA182" s="216"/>
      <c r="EB182" s="216"/>
      <c r="EC182" s="216"/>
      <c r="ED182" s="216"/>
      <c r="EE182" s="216"/>
      <c r="EF182" s="216"/>
      <c r="EG182" s="216"/>
      <c r="EH182" s="216"/>
      <c r="EI182" s="216"/>
      <c r="EJ182" s="216"/>
      <c r="EK182" s="216"/>
      <c r="EL182" s="216"/>
      <c r="EM182" s="216"/>
      <c r="EN182" s="216"/>
      <c r="EO182" s="216"/>
      <c r="EP182" s="216"/>
      <c r="EQ182" s="216"/>
      <c r="ER182" s="216"/>
      <c r="ES182" s="216"/>
      <c r="ET182" s="216"/>
      <c r="EU182" s="216"/>
      <c r="EV182" s="216"/>
      <c r="EW182" s="216"/>
      <c r="EX182" s="216"/>
    </row>
    <row r="183" spans="1:154" ht="18" hidden="1" x14ac:dyDescent="0.2">
      <c r="A183" s="263"/>
      <c r="B183" s="262"/>
      <c r="C183" s="262"/>
      <c r="D183" s="262"/>
      <c r="E183" s="262"/>
      <c r="F183" s="262" t="s">
        <v>44</v>
      </c>
      <c r="G183" s="266" t="s">
        <v>284</v>
      </c>
      <c r="H183" s="307"/>
      <c r="I183" s="307"/>
      <c r="J183" s="307">
        <f t="shared" si="43"/>
        <v>0</v>
      </c>
      <c r="K183" s="304"/>
      <c r="L183" s="307"/>
      <c r="M183" s="308"/>
      <c r="N183" s="307"/>
      <c r="O183" s="309">
        <f t="shared" si="44"/>
        <v>0</v>
      </c>
      <c r="P183" s="309">
        <f t="shared" si="33"/>
        <v>0</v>
      </c>
      <c r="Q183" s="306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6"/>
      <c r="DD183" s="216"/>
      <c r="DE183" s="216"/>
      <c r="DF183" s="216"/>
      <c r="DG183" s="216"/>
      <c r="DH183" s="216"/>
      <c r="DI183" s="216"/>
      <c r="DJ183" s="216"/>
      <c r="DK183" s="216"/>
      <c r="DL183" s="216"/>
      <c r="DM183" s="216"/>
      <c r="DN183" s="216"/>
      <c r="DO183" s="216"/>
      <c r="DP183" s="216"/>
      <c r="DQ183" s="216"/>
      <c r="DR183" s="216"/>
      <c r="DS183" s="216"/>
      <c r="DT183" s="216"/>
      <c r="DU183" s="216"/>
      <c r="DV183" s="216"/>
      <c r="DW183" s="216"/>
      <c r="DX183" s="216"/>
      <c r="DY183" s="216"/>
      <c r="DZ183" s="216"/>
      <c r="EA183" s="216"/>
      <c r="EB183" s="216"/>
      <c r="EC183" s="216"/>
      <c r="ED183" s="216"/>
      <c r="EE183" s="216"/>
      <c r="EF183" s="216"/>
      <c r="EG183" s="216"/>
      <c r="EH183" s="216"/>
      <c r="EI183" s="216"/>
      <c r="EJ183" s="216"/>
      <c r="EK183" s="216"/>
      <c r="EL183" s="216"/>
      <c r="EM183" s="216"/>
      <c r="EN183" s="216"/>
      <c r="EO183" s="216"/>
      <c r="EP183" s="216"/>
      <c r="EQ183" s="216"/>
      <c r="ER183" s="216"/>
      <c r="ES183" s="216"/>
      <c r="ET183" s="216"/>
      <c r="EU183" s="216"/>
      <c r="EV183" s="216"/>
      <c r="EW183" s="216"/>
      <c r="EX183" s="216"/>
    </row>
    <row r="184" spans="1:154" ht="18" hidden="1" x14ac:dyDescent="0.2">
      <c r="A184" s="263"/>
      <c r="B184" s="262"/>
      <c r="C184" s="262"/>
      <c r="D184" s="262"/>
      <c r="E184" s="262"/>
      <c r="F184" s="262" t="s">
        <v>23</v>
      </c>
      <c r="G184" s="266" t="s">
        <v>285</v>
      </c>
      <c r="H184" s="307"/>
      <c r="I184" s="307"/>
      <c r="J184" s="307">
        <f t="shared" si="43"/>
        <v>0</v>
      </c>
      <c r="K184" s="304"/>
      <c r="L184" s="307"/>
      <c r="M184" s="308"/>
      <c r="N184" s="307"/>
      <c r="O184" s="309">
        <f t="shared" si="44"/>
        <v>0</v>
      </c>
      <c r="P184" s="309">
        <f t="shared" si="33"/>
        <v>0</v>
      </c>
      <c r="Q184" s="306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6"/>
      <c r="DD184" s="216"/>
      <c r="DE184" s="216"/>
      <c r="DF184" s="216"/>
      <c r="DG184" s="216"/>
      <c r="DH184" s="216"/>
      <c r="DI184" s="216"/>
      <c r="DJ184" s="216"/>
      <c r="DK184" s="216"/>
      <c r="DL184" s="216"/>
      <c r="DM184" s="216"/>
      <c r="DN184" s="216"/>
      <c r="DO184" s="216"/>
      <c r="DP184" s="216"/>
      <c r="DQ184" s="216"/>
      <c r="DR184" s="216"/>
      <c r="DS184" s="216"/>
      <c r="DT184" s="216"/>
      <c r="DU184" s="216"/>
      <c r="DV184" s="216"/>
      <c r="DW184" s="216"/>
      <c r="DX184" s="216"/>
      <c r="DY184" s="216"/>
      <c r="DZ184" s="216"/>
      <c r="EA184" s="216"/>
      <c r="EB184" s="216"/>
      <c r="EC184" s="216"/>
      <c r="ED184" s="216"/>
      <c r="EE184" s="216"/>
      <c r="EF184" s="216"/>
      <c r="EG184" s="216"/>
      <c r="EH184" s="216"/>
      <c r="EI184" s="216"/>
      <c r="EJ184" s="216"/>
      <c r="EK184" s="216"/>
      <c r="EL184" s="216"/>
      <c r="EM184" s="216"/>
      <c r="EN184" s="216"/>
      <c r="EO184" s="216"/>
      <c r="EP184" s="216"/>
      <c r="EQ184" s="216"/>
      <c r="ER184" s="216"/>
      <c r="ES184" s="216"/>
      <c r="ET184" s="216"/>
      <c r="EU184" s="216"/>
      <c r="EV184" s="216"/>
      <c r="EW184" s="216"/>
      <c r="EX184" s="216"/>
    </row>
    <row r="185" spans="1:154" ht="18" x14ac:dyDescent="0.2">
      <c r="A185" s="263"/>
      <c r="B185" s="262"/>
      <c r="C185" s="262"/>
      <c r="D185" s="262"/>
      <c r="E185" s="262"/>
      <c r="F185" s="262" t="s">
        <v>34</v>
      </c>
      <c r="G185" s="266" t="s">
        <v>286</v>
      </c>
      <c r="H185" s="307"/>
      <c r="I185" s="307"/>
      <c r="J185" s="307">
        <f t="shared" si="43"/>
        <v>0</v>
      </c>
      <c r="K185" s="304"/>
      <c r="L185" s="307"/>
      <c r="M185" s="308"/>
      <c r="N185" s="307"/>
      <c r="O185" s="309">
        <f t="shared" si="44"/>
        <v>0</v>
      </c>
      <c r="P185" s="309">
        <f t="shared" si="33"/>
        <v>0</v>
      </c>
      <c r="Q185" s="306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6"/>
      <c r="DD185" s="216"/>
      <c r="DE185" s="216"/>
      <c r="DF185" s="216"/>
      <c r="DG185" s="216"/>
      <c r="DH185" s="216"/>
      <c r="DI185" s="216"/>
      <c r="DJ185" s="216"/>
      <c r="DK185" s="216"/>
      <c r="DL185" s="216"/>
      <c r="DM185" s="216"/>
      <c r="DN185" s="216"/>
      <c r="DO185" s="216"/>
      <c r="DP185" s="216"/>
      <c r="DQ185" s="216"/>
      <c r="DR185" s="216"/>
      <c r="DS185" s="216"/>
      <c r="DT185" s="216"/>
      <c r="DU185" s="216"/>
      <c r="DV185" s="216"/>
      <c r="DW185" s="216"/>
      <c r="DX185" s="216"/>
      <c r="DY185" s="216"/>
      <c r="DZ185" s="216"/>
      <c r="EA185" s="216"/>
      <c r="EB185" s="216"/>
      <c r="EC185" s="216"/>
      <c r="ED185" s="216"/>
      <c r="EE185" s="216"/>
      <c r="EF185" s="216"/>
      <c r="EG185" s="216"/>
      <c r="EH185" s="216"/>
      <c r="EI185" s="216"/>
      <c r="EJ185" s="216"/>
      <c r="EK185" s="216"/>
      <c r="EL185" s="216"/>
      <c r="EM185" s="216"/>
      <c r="EN185" s="216"/>
      <c r="EO185" s="216"/>
      <c r="EP185" s="216"/>
      <c r="EQ185" s="216"/>
      <c r="ER185" s="216"/>
      <c r="ES185" s="216"/>
      <c r="ET185" s="216"/>
      <c r="EU185" s="216"/>
      <c r="EV185" s="216"/>
      <c r="EW185" s="216"/>
      <c r="EX185" s="216"/>
    </row>
    <row r="186" spans="1:154" ht="18" hidden="1" x14ac:dyDescent="0.2">
      <c r="A186" s="263"/>
      <c r="B186" s="262"/>
      <c r="C186" s="262"/>
      <c r="D186" s="262"/>
      <c r="E186" s="262"/>
      <c r="F186" s="262" t="s">
        <v>126</v>
      </c>
      <c r="G186" s="266" t="s">
        <v>287</v>
      </c>
      <c r="H186" s="307"/>
      <c r="I186" s="307"/>
      <c r="J186" s="307">
        <f t="shared" si="43"/>
        <v>0</v>
      </c>
      <c r="K186" s="304"/>
      <c r="L186" s="307"/>
      <c r="M186" s="308"/>
      <c r="N186" s="307"/>
      <c r="O186" s="309">
        <f t="shared" si="44"/>
        <v>0</v>
      </c>
      <c r="P186" s="309">
        <f t="shared" si="33"/>
        <v>0</v>
      </c>
      <c r="Q186" s="306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6"/>
      <c r="DD186" s="216"/>
      <c r="DE186" s="216"/>
      <c r="DF186" s="216"/>
      <c r="DG186" s="216"/>
      <c r="DH186" s="216"/>
      <c r="DI186" s="216"/>
      <c r="DJ186" s="216"/>
      <c r="DK186" s="216"/>
      <c r="DL186" s="216"/>
      <c r="DM186" s="216"/>
      <c r="DN186" s="216"/>
      <c r="DO186" s="216"/>
      <c r="DP186" s="216"/>
      <c r="DQ186" s="216"/>
      <c r="DR186" s="216"/>
      <c r="DS186" s="216"/>
      <c r="DT186" s="216"/>
      <c r="DU186" s="216"/>
      <c r="DV186" s="216"/>
      <c r="DW186" s="216"/>
      <c r="DX186" s="216"/>
      <c r="DY186" s="216"/>
      <c r="DZ186" s="216"/>
      <c r="EA186" s="216"/>
      <c r="EB186" s="216"/>
      <c r="EC186" s="216"/>
      <c r="ED186" s="216"/>
      <c r="EE186" s="216"/>
      <c r="EF186" s="216"/>
      <c r="EG186" s="216"/>
      <c r="EH186" s="216"/>
      <c r="EI186" s="216"/>
      <c r="EJ186" s="216"/>
      <c r="EK186" s="216"/>
      <c r="EL186" s="216"/>
      <c r="EM186" s="216"/>
      <c r="EN186" s="216"/>
      <c r="EO186" s="216"/>
      <c r="EP186" s="216"/>
      <c r="EQ186" s="216"/>
      <c r="ER186" s="216"/>
      <c r="ES186" s="216"/>
      <c r="ET186" s="216"/>
      <c r="EU186" s="216"/>
      <c r="EV186" s="216"/>
      <c r="EW186" s="216"/>
      <c r="EX186" s="216"/>
    </row>
    <row r="187" spans="1:154" ht="18" hidden="1" x14ac:dyDescent="0.2">
      <c r="A187" s="263"/>
      <c r="B187" s="262"/>
      <c r="C187" s="262"/>
      <c r="D187" s="262"/>
      <c r="E187" s="262"/>
      <c r="F187" s="262" t="s">
        <v>117</v>
      </c>
      <c r="G187" s="266" t="s">
        <v>288</v>
      </c>
      <c r="H187" s="307"/>
      <c r="I187" s="307"/>
      <c r="J187" s="307">
        <f t="shared" si="43"/>
        <v>0</v>
      </c>
      <c r="K187" s="304"/>
      <c r="L187" s="307"/>
      <c r="M187" s="308"/>
      <c r="N187" s="307"/>
      <c r="O187" s="309">
        <f t="shared" si="44"/>
        <v>0</v>
      </c>
      <c r="P187" s="309">
        <f t="shared" si="33"/>
        <v>0</v>
      </c>
      <c r="Q187" s="306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6"/>
      <c r="DD187" s="216"/>
      <c r="DE187" s="216"/>
      <c r="DF187" s="216"/>
      <c r="DG187" s="216"/>
      <c r="DH187" s="216"/>
      <c r="DI187" s="216"/>
      <c r="DJ187" s="216"/>
      <c r="DK187" s="216"/>
      <c r="DL187" s="216"/>
      <c r="DM187" s="216"/>
      <c r="DN187" s="216"/>
      <c r="DO187" s="216"/>
      <c r="DP187" s="216"/>
      <c r="DQ187" s="216"/>
      <c r="DR187" s="216"/>
      <c r="DS187" s="216"/>
      <c r="DT187" s="216"/>
      <c r="DU187" s="216"/>
      <c r="DV187" s="216"/>
      <c r="DW187" s="216"/>
      <c r="DX187" s="216"/>
      <c r="DY187" s="216"/>
      <c r="DZ187" s="216"/>
      <c r="EA187" s="216"/>
      <c r="EB187" s="216"/>
      <c r="EC187" s="216"/>
      <c r="ED187" s="216"/>
      <c r="EE187" s="216"/>
      <c r="EF187" s="216"/>
      <c r="EG187" s="216"/>
      <c r="EH187" s="216"/>
      <c r="EI187" s="216"/>
      <c r="EJ187" s="216"/>
      <c r="EK187" s="216"/>
      <c r="EL187" s="216"/>
      <c r="EM187" s="216"/>
      <c r="EN187" s="216"/>
      <c r="EO187" s="216"/>
      <c r="EP187" s="216"/>
      <c r="EQ187" s="216"/>
      <c r="ER187" s="216"/>
      <c r="ES187" s="216"/>
      <c r="ET187" s="216"/>
      <c r="EU187" s="216"/>
      <c r="EV187" s="216"/>
      <c r="EW187" s="216"/>
      <c r="EX187" s="216"/>
    </row>
    <row r="188" spans="1:154" ht="18" hidden="1" x14ac:dyDescent="0.2">
      <c r="A188" s="263"/>
      <c r="B188" s="262"/>
      <c r="C188" s="262"/>
      <c r="D188" s="262"/>
      <c r="E188" s="262"/>
      <c r="F188" s="262" t="s">
        <v>39</v>
      </c>
      <c r="G188" s="266" t="s">
        <v>301</v>
      </c>
      <c r="H188" s="307"/>
      <c r="I188" s="307"/>
      <c r="J188" s="307">
        <f t="shared" si="43"/>
        <v>0</v>
      </c>
      <c r="K188" s="304"/>
      <c r="L188" s="307"/>
      <c r="M188" s="308"/>
      <c r="N188" s="307"/>
      <c r="O188" s="309">
        <f t="shared" si="44"/>
        <v>0</v>
      </c>
      <c r="P188" s="309">
        <f t="shared" si="33"/>
        <v>0</v>
      </c>
      <c r="Q188" s="306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6"/>
      <c r="DD188" s="216"/>
      <c r="DE188" s="216"/>
      <c r="DF188" s="216"/>
      <c r="DG188" s="216"/>
      <c r="DH188" s="216"/>
      <c r="DI188" s="216"/>
      <c r="DJ188" s="216"/>
      <c r="DK188" s="216"/>
      <c r="DL188" s="216"/>
      <c r="DM188" s="216"/>
      <c r="DN188" s="216"/>
      <c r="DO188" s="216"/>
      <c r="DP188" s="216"/>
      <c r="DQ188" s="216"/>
      <c r="DR188" s="216"/>
      <c r="DS188" s="216"/>
      <c r="DT188" s="216"/>
      <c r="DU188" s="216"/>
      <c r="DV188" s="216"/>
      <c r="DW188" s="216"/>
      <c r="DX188" s="216"/>
      <c r="DY188" s="216"/>
      <c r="DZ188" s="216"/>
      <c r="EA188" s="216"/>
      <c r="EB188" s="216"/>
      <c r="EC188" s="216"/>
      <c r="ED188" s="216"/>
      <c r="EE188" s="216"/>
      <c r="EF188" s="216"/>
      <c r="EG188" s="216"/>
      <c r="EH188" s="216"/>
      <c r="EI188" s="216"/>
      <c r="EJ188" s="216"/>
      <c r="EK188" s="216"/>
      <c r="EL188" s="216"/>
      <c r="EM188" s="216"/>
      <c r="EN188" s="216"/>
      <c r="EO188" s="216"/>
      <c r="EP188" s="216"/>
      <c r="EQ188" s="216"/>
      <c r="ER188" s="216"/>
      <c r="ES188" s="216"/>
      <c r="ET188" s="216"/>
      <c r="EU188" s="216"/>
      <c r="EV188" s="216"/>
      <c r="EW188" s="216"/>
      <c r="EX188" s="216"/>
    </row>
    <row r="189" spans="1:154" ht="18" hidden="1" x14ac:dyDescent="0.2">
      <c r="A189" s="263"/>
      <c r="B189" s="262"/>
      <c r="C189" s="262"/>
      <c r="D189" s="262"/>
      <c r="E189" s="262"/>
      <c r="F189" s="262">
        <v>10</v>
      </c>
      <c r="G189" s="266" t="s">
        <v>354</v>
      </c>
      <c r="H189" s="307"/>
      <c r="I189" s="307"/>
      <c r="J189" s="307">
        <f t="shared" si="43"/>
        <v>0</v>
      </c>
      <c r="K189" s="304"/>
      <c r="L189" s="307"/>
      <c r="M189" s="308"/>
      <c r="N189" s="307"/>
      <c r="O189" s="309">
        <f t="shared" si="44"/>
        <v>0</v>
      </c>
      <c r="P189" s="309">
        <f t="shared" si="33"/>
        <v>0</v>
      </c>
      <c r="Q189" s="306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6"/>
      <c r="DD189" s="216"/>
      <c r="DE189" s="216"/>
      <c r="DF189" s="216"/>
      <c r="DG189" s="216"/>
      <c r="DH189" s="216"/>
      <c r="DI189" s="216"/>
      <c r="DJ189" s="216"/>
      <c r="DK189" s="216"/>
      <c r="DL189" s="216"/>
      <c r="DM189" s="216"/>
      <c r="DN189" s="216"/>
      <c r="DO189" s="216"/>
      <c r="DP189" s="216"/>
      <c r="DQ189" s="216"/>
      <c r="DR189" s="216"/>
      <c r="DS189" s="216"/>
      <c r="DT189" s="216"/>
      <c r="DU189" s="216"/>
      <c r="DV189" s="216"/>
      <c r="DW189" s="216"/>
      <c r="DX189" s="216"/>
      <c r="DY189" s="216"/>
      <c r="DZ189" s="216"/>
      <c r="EA189" s="216"/>
      <c r="EB189" s="216"/>
      <c r="EC189" s="216"/>
      <c r="ED189" s="216"/>
      <c r="EE189" s="216"/>
      <c r="EF189" s="216"/>
      <c r="EG189" s="216"/>
      <c r="EH189" s="216"/>
      <c r="EI189" s="216"/>
      <c r="EJ189" s="216"/>
      <c r="EK189" s="216"/>
      <c r="EL189" s="216"/>
      <c r="EM189" s="216"/>
      <c r="EN189" s="216"/>
      <c r="EO189" s="216"/>
      <c r="EP189" s="216"/>
      <c r="EQ189" s="216"/>
      <c r="ER189" s="216"/>
      <c r="ES189" s="216"/>
      <c r="ET189" s="216"/>
      <c r="EU189" s="216"/>
      <c r="EV189" s="216"/>
      <c r="EW189" s="216"/>
      <c r="EX189" s="216"/>
    </row>
    <row r="190" spans="1:154" ht="18" hidden="1" x14ac:dyDescent="0.2">
      <c r="A190" s="263"/>
      <c r="B190" s="262"/>
      <c r="C190" s="262"/>
      <c r="D190" s="262"/>
      <c r="E190" s="262"/>
      <c r="F190" s="262">
        <v>11</v>
      </c>
      <c r="G190" s="266" t="s">
        <v>291</v>
      </c>
      <c r="H190" s="307"/>
      <c r="I190" s="307"/>
      <c r="J190" s="307">
        <f t="shared" si="43"/>
        <v>0</v>
      </c>
      <c r="K190" s="304"/>
      <c r="L190" s="307"/>
      <c r="M190" s="308"/>
      <c r="N190" s="307"/>
      <c r="O190" s="309">
        <f t="shared" si="44"/>
        <v>0</v>
      </c>
      <c r="P190" s="309">
        <f t="shared" si="33"/>
        <v>0</v>
      </c>
      <c r="Q190" s="306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6"/>
      <c r="DD190" s="216"/>
      <c r="DE190" s="216"/>
      <c r="DF190" s="216"/>
      <c r="DG190" s="216"/>
      <c r="DH190" s="216"/>
      <c r="DI190" s="216"/>
      <c r="DJ190" s="216"/>
      <c r="DK190" s="216"/>
      <c r="DL190" s="216"/>
      <c r="DM190" s="216"/>
      <c r="DN190" s="216"/>
      <c r="DO190" s="216"/>
      <c r="DP190" s="216"/>
      <c r="DQ190" s="216"/>
      <c r="DR190" s="216"/>
      <c r="DS190" s="216"/>
      <c r="DT190" s="216"/>
      <c r="DU190" s="216"/>
      <c r="DV190" s="216"/>
      <c r="DW190" s="216"/>
      <c r="DX190" s="216"/>
      <c r="DY190" s="216"/>
      <c r="DZ190" s="216"/>
      <c r="EA190" s="216"/>
      <c r="EB190" s="216"/>
      <c r="EC190" s="216"/>
      <c r="ED190" s="216"/>
      <c r="EE190" s="216"/>
      <c r="EF190" s="216"/>
      <c r="EG190" s="216"/>
      <c r="EH190" s="216"/>
      <c r="EI190" s="216"/>
      <c r="EJ190" s="216"/>
      <c r="EK190" s="216"/>
      <c r="EL190" s="216"/>
      <c r="EM190" s="216"/>
      <c r="EN190" s="216"/>
      <c r="EO190" s="216"/>
      <c r="EP190" s="216"/>
      <c r="EQ190" s="216"/>
      <c r="ER190" s="216"/>
      <c r="ES190" s="216"/>
      <c r="ET190" s="216"/>
      <c r="EU190" s="216"/>
      <c r="EV190" s="216"/>
      <c r="EW190" s="216"/>
      <c r="EX190" s="216"/>
    </row>
    <row r="191" spans="1:154" ht="18" hidden="1" x14ac:dyDescent="0.2">
      <c r="A191" s="263"/>
      <c r="B191" s="262"/>
      <c r="C191" s="262"/>
      <c r="D191" s="262"/>
      <c r="E191" s="262"/>
      <c r="F191" s="262">
        <v>12</v>
      </c>
      <c r="G191" s="266" t="s">
        <v>302</v>
      </c>
      <c r="H191" s="307"/>
      <c r="I191" s="307"/>
      <c r="J191" s="307">
        <f t="shared" si="43"/>
        <v>0</v>
      </c>
      <c r="K191" s="304"/>
      <c r="L191" s="307"/>
      <c r="M191" s="308"/>
      <c r="N191" s="307"/>
      <c r="O191" s="309">
        <f t="shared" si="44"/>
        <v>0</v>
      </c>
      <c r="P191" s="309">
        <f t="shared" si="33"/>
        <v>0</v>
      </c>
      <c r="Q191" s="306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6"/>
      <c r="DD191" s="216"/>
      <c r="DE191" s="216"/>
      <c r="DF191" s="216"/>
      <c r="DG191" s="216"/>
      <c r="DH191" s="216"/>
      <c r="DI191" s="216"/>
      <c r="DJ191" s="216"/>
      <c r="DK191" s="216"/>
      <c r="DL191" s="216"/>
      <c r="DM191" s="216"/>
      <c r="DN191" s="216"/>
      <c r="DO191" s="216"/>
      <c r="DP191" s="216"/>
      <c r="DQ191" s="216"/>
      <c r="DR191" s="216"/>
      <c r="DS191" s="216"/>
      <c r="DT191" s="216"/>
      <c r="DU191" s="216"/>
      <c r="DV191" s="216"/>
      <c r="DW191" s="216"/>
      <c r="DX191" s="216"/>
      <c r="DY191" s="216"/>
      <c r="DZ191" s="216"/>
      <c r="EA191" s="216"/>
      <c r="EB191" s="216"/>
      <c r="EC191" s="216"/>
      <c r="ED191" s="216"/>
      <c r="EE191" s="216"/>
      <c r="EF191" s="216"/>
      <c r="EG191" s="216"/>
      <c r="EH191" s="216"/>
      <c r="EI191" s="216"/>
      <c r="EJ191" s="216"/>
      <c r="EK191" s="216"/>
      <c r="EL191" s="216"/>
      <c r="EM191" s="216"/>
      <c r="EN191" s="216"/>
      <c r="EO191" s="216"/>
      <c r="EP191" s="216"/>
      <c r="EQ191" s="216"/>
      <c r="ER191" s="216"/>
      <c r="ES191" s="216"/>
      <c r="ET191" s="216"/>
      <c r="EU191" s="216"/>
      <c r="EV191" s="216"/>
      <c r="EW191" s="216"/>
      <c r="EX191" s="216"/>
    </row>
    <row r="192" spans="1:154" ht="18" x14ac:dyDescent="0.2">
      <c r="A192" s="263"/>
      <c r="B192" s="262"/>
      <c r="C192" s="262"/>
      <c r="D192" s="262"/>
      <c r="E192" s="262"/>
      <c r="F192" s="262">
        <v>13</v>
      </c>
      <c r="G192" s="266" t="s">
        <v>303</v>
      </c>
      <c r="H192" s="307"/>
      <c r="I192" s="307"/>
      <c r="J192" s="307">
        <f t="shared" si="43"/>
        <v>0</v>
      </c>
      <c r="K192" s="304"/>
      <c r="L192" s="307"/>
      <c r="M192" s="308"/>
      <c r="N192" s="307"/>
      <c r="O192" s="309">
        <f t="shared" si="44"/>
        <v>0</v>
      </c>
      <c r="P192" s="309">
        <f t="shared" si="33"/>
        <v>0</v>
      </c>
      <c r="Q192" s="306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6"/>
      <c r="DD192" s="216"/>
      <c r="DE192" s="216"/>
      <c r="DF192" s="216"/>
      <c r="DG192" s="216"/>
      <c r="DH192" s="216"/>
      <c r="DI192" s="216"/>
      <c r="DJ192" s="216"/>
      <c r="DK192" s="216"/>
      <c r="DL192" s="216"/>
      <c r="DM192" s="216"/>
      <c r="DN192" s="216"/>
      <c r="DO192" s="216"/>
      <c r="DP192" s="216"/>
      <c r="DQ192" s="216"/>
      <c r="DR192" s="216"/>
      <c r="DS192" s="216"/>
      <c r="DT192" s="216"/>
      <c r="DU192" s="216"/>
      <c r="DV192" s="216"/>
      <c r="DW192" s="216"/>
      <c r="DX192" s="216"/>
      <c r="DY192" s="216"/>
      <c r="DZ192" s="216"/>
      <c r="EA192" s="216"/>
      <c r="EB192" s="216"/>
      <c r="EC192" s="216"/>
      <c r="ED192" s="216"/>
      <c r="EE192" s="216"/>
      <c r="EF192" s="216"/>
      <c r="EG192" s="216"/>
      <c r="EH192" s="216"/>
      <c r="EI192" s="216"/>
      <c r="EJ192" s="216"/>
      <c r="EK192" s="216"/>
      <c r="EL192" s="216"/>
      <c r="EM192" s="216"/>
      <c r="EN192" s="216"/>
      <c r="EO192" s="216"/>
      <c r="EP192" s="216"/>
      <c r="EQ192" s="216"/>
      <c r="ER192" s="216"/>
      <c r="ES192" s="216"/>
      <c r="ET192" s="216"/>
      <c r="EU192" s="216"/>
      <c r="EV192" s="216"/>
      <c r="EW192" s="216"/>
      <c r="EX192" s="216"/>
    </row>
    <row r="193" spans="1:154" ht="18" hidden="1" x14ac:dyDescent="0.2">
      <c r="A193" s="263"/>
      <c r="B193" s="262"/>
      <c r="C193" s="262"/>
      <c r="D193" s="262"/>
      <c r="E193" s="262"/>
      <c r="F193" s="262">
        <v>14</v>
      </c>
      <c r="G193" s="266" t="s">
        <v>277</v>
      </c>
      <c r="H193" s="307"/>
      <c r="I193" s="307"/>
      <c r="J193" s="307">
        <f t="shared" si="43"/>
        <v>0</v>
      </c>
      <c r="K193" s="304"/>
      <c r="L193" s="307"/>
      <c r="M193" s="308"/>
      <c r="N193" s="307"/>
      <c r="O193" s="309">
        <f t="shared" si="44"/>
        <v>0</v>
      </c>
      <c r="P193" s="309">
        <f t="shared" si="33"/>
        <v>0</v>
      </c>
      <c r="Q193" s="306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6"/>
      <c r="DD193" s="216"/>
      <c r="DE193" s="216"/>
      <c r="DF193" s="216"/>
      <c r="DG193" s="216"/>
      <c r="DH193" s="216"/>
      <c r="DI193" s="216"/>
      <c r="DJ193" s="216"/>
      <c r="DK193" s="216"/>
      <c r="DL193" s="216"/>
      <c r="DM193" s="216"/>
      <c r="DN193" s="216"/>
      <c r="DO193" s="216"/>
      <c r="DP193" s="216"/>
      <c r="DQ193" s="216"/>
      <c r="DR193" s="216"/>
      <c r="DS193" s="216"/>
      <c r="DT193" s="216"/>
      <c r="DU193" s="216"/>
      <c r="DV193" s="216"/>
      <c r="DW193" s="216"/>
      <c r="DX193" s="216"/>
      <c r="DY193" s="216"/>
      <c r="DZ193" s="216"/>
      <c r="EA193" s="216"/>
      <c r="EB193" s="216"/>
      <c r="EC193" s="216"/>
      <c r="ED193" s="216"/>
      <c r="EE193" s="216"/>
      <c r="EF193" s="216"/>
      <c r="EG193" s="216"/>
      <c r="EH193" s="216"/>
      <c r="EI193" s="216"/>
      <c r="EJ193" s="216"/>
      <c r="EK193" s="216"/>
      <c r="EL193" s="216"/>
      <c r="EM193" s="216"/>
      <c r="EN193" s="216"/>
      <c r="EO193" s="216"/>
      <c r="EP193" s="216"/>
      <c r="EQ193" s="216"/>
      <c r="ER193" s="216"/>
      <c r="ES193" s="216"/>
      <c r="ET193" s="216"/>
      <c r="EU193" s="216"/>
      <c r="EV193" s="216"/>
      <c r="EW193" s="216"/>
      <c r="EX193" s="216"/>
    </row>
    <row r="194" spans="1:154" ht="18" hidden="1" x14ac:dyDescent="0.2">
      <c r="A194" s="263"/>
      <c r="B194" s="262"/>
      <c r="C194" s="262"/>
      <c r="D194" s="262"/>
      <c r="E194" s="262"/>
      <c r="F194" s="262">
        <v>15</v>
      </c>
      <c r="G194" s="266" t="s">
        <v>304</v>
      </c>
      <c r="H194" s="307"/>
      <c r="I194" s="307"/>
      <c r="J194" s="307">
        <f t="shared" si="43"/>
        <v>0</v>
      </c>
      <c r="K194" s="304"/>
      <c r="L194" s="307"/>
      <c r="M194" s="308"/>
      <c r="N194" s="307"/>
      <c r="O194" s="309">
        <f t="shared" si="44"/>
        <v>0</v>
      </c>
      <c r="P194" s="309">
        <f t="shared" si="33"/>
        <v>0</v>
      </c>
      <c r="Q194" s="306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6"/>
      <c r="DD194" s="216"/>
      <c r="DE194" s="216"/>
      <c r="DF194" s="216"/>
      <c r="DG194" s="216"/>
      <c r="DH194" s="216"/>
      <c r="DI194" s="216"/>
      <c r="DJ194" s="216"/>
      <c r="DK194" s="216"/>
      <c r="DL194" s="216"/>
      <c r="DM194" s="216"/>
      <c r="DN194" s="216"/>
      <c r="DO194" s="216"/>
      <c r="DP194" s="216"/>
      <c r="DQ194" s="216"/>
      <c r="DR194" s="216"/>
      <c r="DS194" s="216"/>
      <c r="DT194" s="216"/>
      <c r="DU194" s="216"/>
      <c r="DV194" s="216"/>
      <c r="DW194" s="216"/>
      <c r="DX194" s="216"/>
      <c r="DY194" s="216"/>
      <c r="DZ194" s="216"/>
      <c r="EA194" s="216"/>
      <c r="EB194" s="216"/>
      <c r="EC194" s="216"/>
      <c r="ED194" s="216"/>
      <c r="EE194" s="216"/>
      <c r="EF194" s="216"/>
      <c r="EG194" s="216"/>
      <c r="EH194" s="216"/>
      <c r="EI194" s="216"/>
      <c r="EJ194" s="216"/>
      <c r="EK194" s="216"/>
      <c r="EL194" s="216"/>
      <c r="EM194" s="216"/>
      <c r="EN194" s="216"/>
      <c r="EO194" s="216"/>
      <c r="EP194" s="216"/>
      <c r="EQ194" s="216"/>
      <c r="ER194" s="216"/>
      <c r="ES194" s="216"/>
      <c r="ET194" s="216"/>
      <c r="EU194" s="216"/>
      <c r="EV194" s="216"/>
      <c r="EW194" s="216"/>
      <c r="EX194" s="216"/>
    </row>
    <row r="195" spans="1:154" ht="18" x14ac:dyDescent="0.2">
      <c r="A195" s="263"/>
      <c r="B195" s="262"/>
      <c r="C195" s="262"/>
      <c r="D195" s="262"/>
      <c r="E195" s="262"/>
      <c r="F195" s="262">
        <v>17</v>
      </c>
      <c r="G195" s="266" t="s">
        <v>279</v>
      </c>
      <c r="H195" s="307"/>
      <c r="I195" s="307"/>
      <c r="J195" s="307">
        <f t="shared" si="43"/>
        <v>0</v>
      </c>
      <c r="K195" s="304"/>
      <c r="L195" s="307"/>
      <c r="M195" s="308"/>
      <c r="N195" s="307"/>
      <c r="O195" s="309">
        <f t="shared" si="44"/>
        <v>0</v>
      </c>
      <c r="P195" s="309">
        <f t="shared" si="33"/>
        <v>0</v>
      </c>
      <c r="Q195" s="306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6"/>
      <c r="DD195" s="216"/>
      <c r="DE195" s="216"/>
      <c r="DF195" s="216"/>
      <c r="DG195" s="216"/>
      <c r="DH195" s="216"/>
      <c r="DI195" s="216"/>
      <c r="DJ195" s="216"/>
      <c r="DK195" s="216"/>
      <c r="DL195" s="216"/>
      <c r="DM195" s="216"/>
      <c r="DN195" s="216"/>
      <c r="DO195" s="216"/>
      <c r="DP195" s="216"/>
      <c r="DQ195" s="216"/>
      <c r="DR195" s="216"/>
      <c r="DS195" s="216"/>
      <c r="DT195" s="216"/>
      <c r="DU195" s="216"/>
      <c r="DV195" s="216"/>
      <c r="DW195" s="216"/>
      <c r="DX195" s="216"/>
      <c r="DY195" s="216"/>
      <c r="DZ195" s="216"/>
      <c r="EA195" s="216"/>
      <c r="EB195" s="216"/>
      <c r="EC195" s="216"/>
      <c r="ED195" s="216"/>
      <c r="EE195" s="216"/>
      <c r="EF195" s="216"/>
      <c r="EG195" s="216"/>
      <c r="EH195" s="216"/>
      <c r="EI195" s="216"/>
      <c r="EJ195" s="216"/>
      <c r="EK195" s="216"/>
      <c r="EL195" s="216"/>
      <c r="EM195" s="216"/>
      <c r="EN195" s="216"/>
      <c r="EO195" s="216"/>
      <c r="EP195" s="216"/>
      <c r="EQ195" s="216"/>
      <c r="ER195" s="216"/>
      <c r="ES195" s="216"/>
      <c r="ET195" s="216"/>
      <c r="EU195" s="216"/>
      <c r="EV195" s="216"/>
      <c r="EW195" s="216"/>
      <c r="EX195" s="216"/>
    </row>
    <row r="196" spans="1:154" ht="18" x14ac:dyDescent="0.2">
      <c r="A196" s="263"/>
      <c r="B196" s="262"/>
      <c r="C196" s="262"/>
      <c r="D196" s="262"/>
      <c r="E196" s="262"/>
      <c r="F196" s="262" t="s">
        <v>91</v>
      </c>
      <c r="G196" s="266" t="s">
        <v>278</v>
      </c>
      <c r="H196" s="307"/>
      <c r="I196" s="307"/>
      <c r="J196" s="307">
        <f t="shared" si="43"/>
        <v>0</v>
      </c>
      <c r="K196" s="304"/>
      <c r="L196" s="307"/>
      <c r="M196" s="308"/>
      <c r="N196" s="307"/>
      <c r="O196" s="309">
        <f t="shared" si="44"/>
        <v>0</v>
      </c>
      <c r="P196" s="309">
        <f t="shared" ref="P196:P259" si="45">L196-O196</f>
        <v>0</v>
      </c>
      <c r="Q196" s="306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6"/>
      <c r="DD196" s="216"/>
      <c r="DE196" s="216"/>
      <c r="DF196" s="216"/>
      <c r="DG196" s="216"/>
      <c r="DH196" s="216"/>
      <c r="DI196" s="216"/>
      <c r="DJ196" s="216"/>
      <c r="DK196" s="216"/>
      <c r="DL196" s="216"/>
      <c r="DM196" s="216"/>
      <c r="DN196" s="216"/>
      <c r="DO196" s="216"/>
      <c r="DP196" s="216"/>
      <c r="DQ196" s="216"/>
      <c r="DR196" s="216"/>
      <c r="DS196" s="216"/>
      <c r="DT196" s="216"/>
      <c r="DU196" s="216"/>
      <c r="DV196" s="216"/>
      <c r="DW196" s="216"/>
      <c r="DX196" s="216"/>
      <c r="DY196" s="216"/>
      <c r="DZ196" s="216"/>
      <c r="EA196" s="216"/>
      <c r="EB196" s="216"/>
      <c r="EC196" s="216"/>
      <c r="ED196" s="216"/>
      <c r="EE196" s="216"/>
      <c r="EF196" s="216"/>
      <c r="EG196" s="216"/>
      <c r="EH196" s="216"/>
      <c r="EI196" s="216"/>
      <c r="EJ196" s="216"/>
      <c r="EK196" s="216"/>
      <c r="EL196" s="216"/>
      <c r="EM196" s="216"/>
      <c r="EN196" s="216"/>
      <c r="EO196" s="216"/>
      <c r="EP196" s="216"/>
      <c r="EQ196" s="216"/>
      <c r="ER196" s="216"/>
      <c r="ES196" s="216"/>
      <c r="ET196" s="216"/>
      <c r="EU196" s="216"/>
      <c r="EV196" s="216"/>
      <c r="EW196" s="216"/>
      <c r="EX196" s="216"/>
    </row>
    <row r="197" spans="1:154" ht="18" x14ac:dyDescent="0.2">
      <c r="A197" s="263"/>
      <c r="B197" s="262"/>
      <c r="C197" s="262"/>
      <c r="D197" s="262"/>
      <c r="E197" s="262" t="s">
        <v>31</v>
      </c>
      <c r="F197" s="262"/>
      <c r="G197" s="264" t="s">
        <v>118</v>
      </c>
      <c r="H197" s="307">
        <f>H198</f>
        <v>0</v>
      </c>
      <c r="I197" s="307">
        <f>I198</f>
        <v>0</v>
      </c>
      <c r="J197" s="307">
        <f t="shared" si="43"/>
        <v>0</v>
      </c>
      <c r="K197" s="304"/>
      <c r="L197" s="307">
        <f>L198</f>
        <v>0</v>
      </c>
      <c r="M197" s="308">
        <f>M198</f>
        <v>0</v>
      </c>
      <c r="N197" s="307">
        <f>N198</f>
        <v>0</v>
      </c>
      <c r="O197" s="309">
        <f>O198</f>
        <v>0</v>
      </c>
      <c r="P197" s="309">
        <f t="shared" si="45"/>
        <v>0</v>
      </c>
      <c r="Q197" s="306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6"/>
      <c r="DD197" s="216"/>
      <c r="DE197" s="216"/>
      <c r="DF197" s="216"/>
      <c r="DG197" s="216"/>
      <c r="DH197" s="216"/>
      <c r="DI197" s="216"/>
      <c r="DJ197" s="216"/>
      <c r="DK197" s="216"/>
      <c r="DL197" s="216"/>
      <c r="DM197" s="216"/>
      <c r="DN197" s="216"/>
      <c r="DO197" s="216"/>
      <c r="DP197" s="216"/>
      <c r="DQ197" s="216"/>
      <c r="DR197" s="216"/>
      <c r="DS197" s="216"/>
      <c r="DT197" s="216"/>
      <c r="DU197" s="216"/>
      <c r="DV197" s="216"/>
      <c r="DW197" s="216"/>
      <c r="DX197" s="216"/>
      <c r="DY197" s="216"/>
      <c r="DZ197" s="216"/>
      <c r="EA197" s="216"/>
      <c r="EB197" s="216"/>
      <c r="EC197" s="216"/>
      <c r="ED197" s="216"/>
      <c r="EE197" s="216"/>
      <c r="EF197" s="216"/>
      <c r="EG197" s="216"/>
      <c r="EH197" s="216"/>
      <c r="EI197" s="216"/>
      <c r="EJ197" s="216"/>
      <c r="EK197" s="216"/>
      <c r="EL197" s="216"/>
      <c r="EM197" s="216"/>
      <c r="EN197" s="216"/>
      <c r="EO197" s="216"/>
      <c r="EP197" s="216"/>
      <c r="EQ197" s="216"/>
      <c r="ER197" s="216"/>
      <c r="ES197" s="216"/>
      <c r="ET197" s="216"/>
      <c r="EU197" s="216"/>
      <c r="EV197" s="216"/>
      <c r="EW197" s="216"/>
      <c r="EX197" s="216"/>
    </row>
    <row r="198" spans="1:154" ht="18" x14ac:dyDescent="0.2">
      <c r="A198" s="263"/>
      <c r="B198" s="262"/>
      <c r="C198" s="262"/>
      <c r="D198" s="262"/>
      <c r="E198" s="262"/>
      <c r="F198" s="262" t="s">
        <v>34</v>
      </c>
      <c r="G198" s="266" t="s">
        <v>119</v>
      </c>
      <c r="H198" s="307"/>
      <c r="I198" s="307"/>
      <c r="J198" s="307">
        <f t="shared" si="43"/>
        <v>0</v>
      </c>
      <c r="K198" s="304"/>
      <c r="L198" s="307"/>
      <c r="M198" s="308"/>
      <c r="N198" s="307"/>
      <c r="O198" s="309">
        <f t="shared" si="44"/>
        <v>0</v>
      </c>
      <c r="P198" s="309">
        <f t="shared" si="45"/>
        <v>0</v>
      </c>
      <c r="Q198" s="306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6"/>
      <c r="DD198" s="216"/>
      <c r="DE198" s="216"/>
      <c r="DF198" s="216"/>
      <c r="DG198" s="216"/>
      <c r="DH198" s="216"/>
      <c r="DI198" s="216"/>
      <c r="DJ198" s="216"/>
      <c r="DK198" s="216"/>
      <c r="DL198" s="216"/>
      <c r="DM198" s="216"/>
      <c r="DN198" s="216"/>
      <c r="DO198" s="216"/>
      <c r="DP198" s="216"/>
      <c r="DQ198" s="216"/>
      <c r="DR198" s="216"/>
      <c r="DS198" s="216"/>
      <c r="DT198" s="216"/>
      <c r="DU198" s="216"/>
      <c r="DV198" s="216"/>
      <c r="DW198" s="216"/>
      <c r="DX198" s="216"/>
      <c r="DY198" s="216"/>
      <c r="DZ198" s="216"/>
      <c r="EA198" s="216"/>
      <c r="EB198" s="216"/>
      <c r="EC198" s="216"/>
      <c r="ED198" s="216"/>
      <c r="EE198" s="216"/>
      <c r="EF198" s="216"/>
      <c r="EG198" s="216"/>
      <c r="EH198" s="216"/>
      <c r="EI198" s="216"/>
      <c r="EJ198" s="216"/>
      <c r="EK198" s="216"/>
      <c r="EL198" s="216"/>
      <c r="EM198" s="216"/>
      <c r="EN198" s="216"/>
      <c r="EO198" s="216"/>
      <c r="EP198" s="216"/>
      <c r="EQ198" s="216"/>
      <c r="ER198" s="216"/>
      <c r="ES198" s="216"/>
      <c r="ET198" s="216"/>
      <c r="EU198" s="216"/>
      <c r="EV198" s="216"/>
      <c r="EW198" s="216"/>
      <c r="EX198" s="216"/>
    </row>
    <row r="199" spans="1:154" ht="18" x14ac:dyDescent="0.2">
      <c r="A199" s="251"/>
      <c r="B199" s="252"/>
      <c r="C199" s="252"/>
      <c r="D199" s="252"/>
      <c r="E199" s="252" t="s">
        <v>44</v>
      </c>
      <c r="F199" s="252"/>
      <c r="G199" s="264" t="s">
        <v>355</v>
      </c>
      <c r="H199" s="303">
        <f>H200+H201+H202+H203+H204+H205</f>
        <v>0</v>
      </c>
      <c r="I199" s="303">
        <f>I200+I201+I202+I203+I204+I205</f>
        <v>0</v>
      </c>
      <c r="J199" s="307">
        <f t="shared" si="43"/>
        <v>0</v>
      </c>
      <c r="K199" s="304"/>
      <c r="L199" s="303">
        <f>L200+L201+L202+L203+L204+L205</f>
        <v>0</v>
      </c>
      <c r="M199" s="285">
        <f>M200+M201+M202+M203+M204+M205</f>
        <v>0</v>
      </c>
      <c r="N199" s="303">
        <f>N200+N201+N202+N203+N204+N205</f>
        <v>0</v>
      </c>
      <c r="O199" s="305">
        <f>O200+O201+O202+O203+O204+O205</f>
        <v>0</v>
      </c>
      <c r="P199" s="305">
        <f t="shared" si="45"/>
        <v>0</v>
      </c>
      <c r="Q199" s="306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6"/>
      <c r="DD199" s="216"/>
      <c r="DE199" s="216"/>
      <c r="DF199" s="216"/>
      <c r="DG199" s="216"/>
      <c r="DH199" s="216"/>
      <c r="DI199" s="216"/>
      <c r="DJ199" s="216"/>
      <c r="DK199" s="216"/>
      <c r="DL199" s="216"/>
      <c r="DM199" s="216"/>
      <c r="DN199" s="216"/>
      <c r="DO199" s="216"/>
      <c r="DP199" s="216"/>
      <c r="DQ199" s="216"/>
      <c r="DR199" s="216"/>
      <c r="DS199" s="216"/>
      <c r="DT199" s="216"/>
      <c r="DU199" s="216"/>
      <c r="DV199" s="216"/>
      <c r="DW199" s="216"/>
      <c r="DX199" s="216"/>
      <c r="DY199" s="216"/>
      <c r="DZ199" s="216"/>
      <c r="EA199" s="216"/>
      <c r="EB199" s="216"/>
      <c r="EC199" s="216"/>
      <c r="ED199" s="216"/>
      <c r="EE199" s="216"/>
      <c r="EF199" s="216"/>
      <c r="EG199" s="216"/>
      <c r="EH199" s="216"/>
      <c r="EI199" s="216"/>
      <c r="EJ199" s="216"/>
      <c r="EK199" s="216"/>
      <c r="EL199" s="216"/>
      <c r="EM199" s="216"/>
      <c r="EN199" s="216"/>
      <c r="EO199" s="216"/>
      <c r="EP199" s="216"/>
      <c r="EQ199" s="216"/>
      <c r="ER199" s="216"/>
      <c r="ES199" s="216"/>
      <c r="ET199" s="216"/>
      <c r="EU199" s="216"/>
      <c r="EV199" s="216"/>
      <c r="EW199" s="216"/>
      <c r="EX199" s="216"/>
    </row>
    <row r="200" spans="1:154" ht="18" hidden="1" x14ac:dyDescent="0.2">
      <c r="A200" s="263"/>
      <c r="B200" s="262"/>
      <c r="C200" s="262"/>
      <c r="D200" s="262"/>
      <c r="E200" s="262"/>
      <c r="F200" s="262" t="s">
        <v>33</v>
      </c>
      <c r="G200" s="266" t="s">
        <v>121</v>
      </c>
      <c r="H200" s="307"/>
      <c r="I200" s="307"/>
      <c r="J200" s="307">
        <f t="shared" si="43"/>
        <v>0</v>
      </c>
      <c r="K200" s="304"/>
      <c r="L200" s="307"/>
      <c r="M200" s="308"/>
      <c r="N200" s="307"/>
      <c r="O200" s="309">
        <f t="shared" si="44"/>
        <v>0</v>
      </c>
      <c r="P200" s="309">
        <f t="shared" si="45"/>
        <v>0</v>
      </c>
      <c r="Q200" s="306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6"/>
      <c r="DD200" s="216"/>
      <c r="DE200" s="216"/>
      <c r="DF200" s="216"/>
      <c r="DG200" s="216"/>
      <c r="DH200" s="216"/>
      <c r="DI200" s="216"/>
      <c r="DJ200" s="216"/>
      <c r="DK200" s="216"/>
      <c r="DL200" s="216"/>
      <c r="DM200" s="216"/>
      <c r="DN200" s="216"/>
      <c r="DO200" s="216"/>
      <c r="DP200" s="216"/>
      <c r="DQ200" s="216"/>
      <c r="DR200" s="216"/>
      <c r="DS200" s="216"/>
      <c r="DT200" s="216"/>
      <c r="DU200" s="216"/>
      <c r="DV200" s="216"/>
      <c r="DW200" s="216"/>
      <c r="DX200" s="216"/>
      <c r="DY200" s="216"/>
      <c r="DZ200" s="216"/>
      <c r="EA200" s="216"/>
      <c r="EB200" s="216"/>
      <c r="EC200" s="216"/>
      <c r="ED200" s="216"/>
      <c r="EE200" s="216"/>
      <c r="EF200" s="216"/>
      <c r="EG200" s="216"/>
      <c r="EH200" s="216"/>
      <c r="EI200" s="216"/>
      <c r="EJ200" s="216"/>
      <c r="EK200" s="216"/>
      <c r="EL200" s="216"/>
      <c r="EM200" s="216"/>
      <c r="EN200" s="216"/>
      <c r="EO200" s="216"/>
      <c r="EP200" s="216"/>
      <c r="EQ200" s="216"/>
      <c r="ER200" s="216"/>
      <c r="ES200" s="216"/>
      <c r="ET200" s="216"/>
      <c r="EU200" s="216"/>
      <c r="EV200" s="216"/>
      <c r="EW200" s="216"/>
      <c r="EX200" s="216"/>
    </row>
    <row r="201" spans="1:154" ht="18" hidden="1" x14ac:dyDescent="0.2">
      <c r="A201" s="263"/>
      <c r="B201" s="262"/>
      <c r="C201" s="262"/>
      <c r="D201" s="262"/>
      <c r="E201" s="262"/>
      <c r="F201" s="262" t="s">
        <v>31</v>
      </c>
      <c r="G201" s="266" t="s">
        <v>356</v>
      </c>
      <c r="H201" s="307"/>
      <c r="I201" s="307"/>
      <c r="J201" s="307">
        <f t="shared" si="43"/>
        <v>0</v>
      </c>
      <c r="K201" s="304"/>
      <c r="L201" s="307"/>
      <c r="M201" s="308"/>
      <c r="N201" s="307"/>
      <c r="O201" s="309">
        <f t="shared" si="44"/>
        <v>0</v>
      </c>
      <c r="P201" s="309">
        <f t="shared" si="45"/>
        <v>0</v>
      </c>
      <c r="Q201" s="306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6"/>
      <c r="DD201" s="216"/>
      <c r="DE201" s="216"/>
      <c r="DF201" s="216"/>
      <c r="DG201" s="216"/>
      <c r="DH201" s="216"/>
      <c r="DI201" s="216"/>
      <c r="DJ201" s="216"/>
      <c r="DK201" s="216"/>
      <c r="DL201" s="216"/>
      <c r="DM201" s="216"/>
      <c r="DN201" s="216"/>
      <c r="DO201" s="216"/>
      <c r="DP201" s="216"/>
      <c r="DQ201" s="216"/>
      <c r="DR201" s="216"/>
      <c r="DS201" s="216"/>
      <c r="DT201" s="216"/>
      <c r="DU201" s="216"/>
      <c r="DV201" s="216"/>
      <c r="DW201" s="216"/>
      <c r="DX201" s="216"/>
      <c r="DY201" s="216"/>
      <c r="DZ201" s="216"/>
      <c r="EA201" s="216"/>
      <c r="EB201" s="216"/>
      <c r="EC201" s="216"/>
      <c r="ED201" s="216"/>
      <c r="EE201" s="216"/>
      <c r="EF201" s="216"/>
      <c r="EG201" s="216"/>
      <c r="EH201" s="216"/>
      <c r="EI201" s="216"/>
      <c r="EJ201" s="216"/>
      <c r="EK201" s="216"/>
      <c r="EL201" s="216"/>
      <c r="EM201" s="216"/>
      <c r="EN201" s="216"/>
      <c r="EO201" s="216"/>
      <c r="EP201" s="216"/>
      <c r="EQ201" s="216"/>
      <c r="ER201" s="216"/>
      <c r="ES201" s="216"/>
      <c r="ET201" s="216"/>
      <c r="EU201" s="216"/>
      <c r="EV201" s="216"/>
      <c r="EW201" s="216"/>
      <c r="EX201" s="216"/>
    </row>
    <row r="202" spans="1:154" ht="18" hidden="1" x14ac:dyDescent="0.2">
      <c r="A202" s="263"/>
      <c r="B202" s="262"/>
      <c r="C202" s="262"/>
      <c r="D202" s="262"/>
      <c r="E202" s="262"/>
      <c r="F202" s="262" t="s">
        <v>44</v>
      </c>
      <c r="G202" s="266" t="s">
        <v>357</v>
      </c>
      <c r="H202" s="307"/>
      <c r="I202" s="307"/>
      <c r="J202" s="307">
        <f t="shared" si="43"/>
        <v>0</v>
      </c>
      <c r="K202" s="304"/>
      <c r="L202" s="307"/>
      <c r="M202" s="308"/>
      <c r="N202" s="307"/>
      <c r="O202" s="309">
        <f t="shared" si="44"/>
        <v>0</v>
      </c>
      <c r="P202" s="309">
        <f t="shared" si="45"/>
        <v>0</v>
      </c>
      <c r="Q202" s="306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6"/>
      <c r="DD202" s="216"/>
      <c r="DE202" s="216"/>
      <c r="DF202" s="216"/>
      <c r="DG202" s="216"/>
      <c r="DH202" s="216"/>
      <c r="DI202" s="216"/>
      <c r="DJ202" s="216"/>
      <c r="DK202" s="216"/>
      <c r="DL202" s="216"/>
      <c r="DM202" s="216"/>
      <c r="DN202" s="216"/>
      <c r="DO202" s="216"/>
      <c r="DP202" s="216"/>
      <c r="DQ202" s="216"/>
      <c r="DR202" s="216"/>
      <c r="DS202" s="216"/>
      <c r="DT202" s="216"/>
      <c r="DU202" s="216"/>
      <c r="DV202" s="216"/>
      <c r="DW202" s="216"/>
      <c r="DX202" s="216"/>
      <c r="DY202" s="216"/>
      <c r="DZ202" s="216"/>
      <c r="EA202" s="216"/>
      <c r="EB202" s="216"/>
      <c r="EC202" s="216"/>
      <c r="ED202" s="216"/>
      <c r="EE202" s="216"/>
      <c r="EF202" s="216"/>
      <c r="EG202" s="216"/>
      <c r="EH202" s="216"/>
      <c r="EI202" s="216"/>
      <c r="EJ202" s="216"/>
      <c r="EK202" s="216"/>
      <c r="EL202" s="216"/>
      <c r="EM202" s="216"/>
      <c r="EN202" s="216"/>
      <c r="EO202" s="216"/>
      <c r="EP202" s="216"/>
      <c r="EQ202" s="216"/>
      <c r="ER202" s="216"/>
      <c r="ES202" s="216"/>
      <c r="ET202" s="216"/>
      <c r="EU202" s="216"/>
      <c r="EV202" s="216"/>
      <c r="EW202" s="216"/>
      <c r="EX202" s="216"/>
    </row>
    <row r="203" spans="1:154" ht="36" hidden="1" x14ac:dyDescent="0.2">
      <c r="A203" s="263"/>
      <c r="B203" s="262"/>
      <c r="C203" s="262"/>
      <c r="D203" s="262"/>
      <c r="E203" s="262"/>
      <c r="F203" s="262" t="s">
        <v>23</v>
      </c>
      <c r="G203" s="266" t="s">
        <v>124</v>
      </c>
      <c r="H203" s="307"/>
      <c r="I203" s="307"/>
      <c r="J203" s="307">
        <f t="shared" si="43"/>
        <v>0</v>
      </c>
      <c r="K203" s="304"/>
      <c r="L203" s="307"/>
      <c r="M203" s="308"/>
      <c r="N203" s="307"/>
      <c r="O203" s="309">
        <f t="shared" si="44"/>
        <v>0</v>
      </c>
      <c r="P203" s="309">
        <f t="shared" si="45"/>
        <v>0</v>
      </c>
      <c r="Q203" s="306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6"/>
      <c r="DD203" s="216"/>
      <c r="DE203" s="216"/>
      <c r="DF203" s="216"/>
      <c r="DG203" s="216"/>
      <c r="DH203" s="216"/>
      <c r="DI203" s="216"/>
      <c r="DJ203" s="216"/>
      <c r="DK203" s="216"/>
      <c r="DL203" s="216"/>
      <c r="DM203" s="216"/>
      <c r="DN203" s="216"/>
      <c r="DO203" s="216"/>
      <c r="DP203" s="216"/>
      <c r="DQ203" s="216"/>
      <c r="DR203" s="216"/>
      <c r="DS203" s="216"/>
      <c r="DT203" s="216"/>
      <c r="DU203" s="216"/>
      <c r="DV203" s="216"/>
      <c r="DW203" s="216"/>
      <c r="DX203" s="216"/>
      <c r="DY203" s="216"/>
      <c r="DZ203" s="216"/>
      <c r="EA203" s="216"/>
      <c r="EB203" s="216"/>
      <c r="EC203" s="216"/>
      <c r="ED203" s="216"/>
      <c r="EE203" s="216"/>
      <c r="EF203" s="216"/>
      <c r="EG203" s="216"/>
      <c r="EH203" s="216"/>
      <c r="EI203" s="216"/>
      <c r="EJ203" s="216"/>
      <c r="EK203" s="216"/>
      <c r="EL203" s="216"/>
      <c r="EM203" s="216"/>
      <c r="EN203" s="216"/>
      <c r="EO203" s="216"/>
      <c r="EP203" s="216"/>
      <c r="EQ203" s="216"/>
      <c r="ER203" s="216"/>
      <c r="ES203" s="216"/>
      <c r="ET203" s="216"/>
      <c r="EU203" s="216"/>
      <c r="EV203" s="216"/>
      <c r="EW203" s="216"/>
      <c r="EX203" s="216"/>
    </row>
    <row r="204" spans="1:154" ht="18" hidden="1" x14ac:dyDescent="0.2">
      <c r="A204" s="263"/>
      <c r="B204" s="262"/>
      <c r="C204" s="262"/>
      <c r="D204" s="262"/>
      <c r="E204" s="262"/>
      <c r="F204" s="262" t="s">
        <v>34</v>
      </c>
      <c r="G204" s="266" t="s">
        <v>125</v>
      </c>
      <c r="H204" s="307"/>
      <c r="I204" s="307"/>
      <c r="J204" s="307">
        <f t="shared" si="43"/>
        <v>0</v>
      </c>
      <c r="K204" s="304"/>
      <c r="L204" s="307"/>
      <c r="M204" s="308"/>
      <c r="N204" s="307"/>
      <c r="O204" s="309">
        <f t="shared" si="44"/>
        <v>0</v>
      </c>
      <c r="P204" s="309">
        <f t="shared" si="45"/>
        <v>0</v>
      </c>
      <c r="Q204" s="306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6"/>
      <c r="DD204" s="216"/>
      <c r="DE204" s="216"/>
      <c r="DF204" s="216"/>
      <c r="DG204" s="216"/>
      <c r="DH204" s="216"/>
      <c r="DI204" s="216"/>
      <c r="DJ204" s="216"/>
      <c r="DK204" s="216"/>
      <c r="DL204" s="216"/>
      <c r="DM204" s="216"/>
      <c r="DN204" s="216"/>
      <c r="DO204" s="216"/>
      <c r="DP204" s="216"/>
      <c r="DQ204" s="216"/>
      <c r="DR204" s="216"/>
      <c r="DS204" s="216"/>
      <c r="DT204" s="216"/>
      <c r="DU204" s="216"/>
      <c r="DV204" s="216"/>
      <c r="DW204" s="216"/>
      <c r="DX204" s="216"/>
      <c r="DY204" s="216"/>
      <c r="DZ204" s="216"/>
      <c r="EA204" s="216"/>
      <c r="EB204" s="216"/>
      <c r="EC204" s="216"/>
      <c r="ED204" s="216"/>
      <c r="EE204" s="216"/>
      <c r="EF204" s="216"/>
      <c r="EG204" s="216"/>
      <c r="EH204" s="216"/>
      <c r="EI204" s="216"/>
      <c r="EJ204" s="216"/>
      <c r="EK204" s="216"/>
      <c r="EL204" s="216"/>
      <c r="EM204" s="216"/>
      <c r="EN204" s="216"/>
      <c r="EO204" s="216"/>
      <c r="EP204" s="216"/>
      <c r="EQ204" s="216"/>
      <c r="ER204" s="216"/>
      <c r="ES204" s="216"/>
      <c r="ET204" s="216"/>
      <c r="EU204" s="216"/>
      <c r="EV204" s="216"/>
      <c r="EW204" s="216"/>
      <c r="EX204" s="216"/>
    </row>
    <row r="205" spans="1:154" ht="18" x14ac:dyDescent="0.2">
      <c r="A205" s="263"/>
      <c r="B205" s="262"/>
      <c r="C205" s="262"/>
      <c r="D205" s="262"/>
      <c r="E205" s="262"/>
      <c r="F205" s="262" t="s">
        <v>126</v>
      </c>
      <c r="G205" s="266" t="s">
        <v>127</v>
      </c>
      <c r="H205" s="307"/>
      <c r="I205" s="307"/>
      <c r="J205" s="307">
        <f t="shared" si="43"/>
        <v>0</v>
      </c>
      <c r="K205" s="304"/>
      <c r="L205" s="307"/>
      <c r="M205" s="308"/>
      <c r="N205" s="307"/>
      <c r="O205" s="309">
        <f t="shared" si="44"/>
        <v>0</v>
      </c>
      <c r="P205" s="309">
        <f t="shared" si="45"/>
        <v>0</v>
      </c>
      <c r="Q205" s="306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6"/>
      <c r="DD205" s="216"/>
      <c r="DE205" s="216"/>
      <c r="DF205" s="216"/>
      <c r="DG205" s="216"/>
      <c r="DH205" s="216"/>
      <c r="DI205" s="216"/>
      <c r="DJ205" s="216"/>
      <c r="DK205" s="216"/>
      <c r="DL205" s="216"/>
      <c r="DM205" s="216"/>
      <c r="DN205" s="216"/>
      <c r="DO205" s="216"/>
      <c r="DP205" s="216"/>
      <c r="DQ205" s="216"/>
      <c r="DR205" s="216"/>
      <c r="DS205" s="216"/>
      <c r="DT205" s="216"/>
      <c r="DU205" s="216"/>
      <c r="DV205" s="216"/>
      <c r="DW205" s="216"/>
      <c r="DX205" s="216"/>
      <c r="DY205" s="216"/>
      <c r="DZ205" s="216"/>
      <c r="EA205" s="216"/>
      <c r="EB205" s="216"/>
      <c r="EC205" s="216"/>
      <c r="ED205" s="216"/>
      <c r="EE205" s="216"/>
      <c r="EF205" s="216"/>
      <c r="EG205" s="216"/>
      <c r="EH205" s="216"/>
      <c r="EI205" s="216"/>
      <c r="EJ205" s="216"/>
      <c r="EK205" s="216"/>
      <c r="EL205" s="216"/>
      <c r="EM205" s="216"/>
      <c r="EN205" s="216"/>
      <c r="EO205" s="216"/>
      <c r="EP205" s="216"/>
      <c r="EQ205" s="216"/>
      <c r="ER205" s="216"/>
      <c r="ES205" s="216"/>
      <c r="ET205" s="216"/>
      <c r="EU205" s="216"/>
      <c r="EV205" s="216"/>
      <c r="EW205" s="216"/>
      <c r="EX205" s="216"/>
    </row>
    <row r="206" spans="1:154" ht="18" x14ac:dyDescent="0.2">
      <c r="A206" s="251"/>
      <c r="B206" s="252"/>
      <c r="C206" s="252"/>
      <c r="D206" s="252" t="s">
        <v>90</v>
      </c>
      <c r="E206" s="252"/>
      <c r="F206" s="252"/>
      <c r="G206" s="302" t="s">
        <v>67</v>
      </c>
      <c r="H206" s="303">
        <f>H207+H218+H219+H223+H226+H227+H228+H229</f>
        <v>49100</v>
      </c>
      <c r="I206" s="303">
        <f>I207+I218+I219+I223+I226+I227+I228+I229</f>
        <v>8495.81</v>
      </c>
      <c r="J206" s="303">
        <f>J207+J218+J219+J223+J226+J227+J228+J229</f>
        <v>40604.19</v>
      </c>
      <c r="K206" s="304">
        <f>ROUND(I206/H206*100,2)</f>
        <v>17.3</v>
      </c>
      <c r="L206" s="303">
        <f>L207+L218+L219+L223+L226+L227+L228+L229</f>
        <v>49100</v>
      </c>
      <c r="M206" s="303">
        <f>M207+M218+M219+M223+M226+M227+M228+M229</f>
        <v>4644.83</v>
      </c>
      <c r="N206" s="303">
        <f>N207+N218+N219+N223+N226+N227+N228+N229</f>
        <v>3850.98</v>
      </c>
      <c r="O206" s="328">
        <f t="shared" ref="O206" si="46">O207+O218+O219+O223+O226+O227+O228+O229</f>
        <v>8495.81</v>
      </c>
      <c r="P206" s="305">
        <f t="shared" si="45"/>
        <v>40604.19</v>
      </c>
      <c r="Q206" s="306">
        <f t="shared" ref="Q206:Q246" si="47">ROUND(O206/L206*100,2)</f>
        <v>17.3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6"/>
      <c r="DD206" s="216"/>
      <c r="DE206" s="216"/>
      <c r="DF206" s="216"/>
      <c r="DG206" s="216"/>
      <c r="DH206" s="216"/>
      <c r="DI206" s="216"/>
      <c r="DJ206" s="216"/>
      <c r="DK206" s="216"/>
      <c r="DL206" s="216"/>
      <c r="DM206" s="216"/>
      <c r="DN206" s="216"/>
      <c r="DO206" s="216"/>
      <c r="DP206" s="216"/>
      <c r="DQ206" s="216"/>
      <c r="DR206" s="216"/>
      <c r="DS206" s="216"/>
      <c r="DT206" s="216"/>
      <c r="DU206" s="216"/>
      <c r="DV206" s="216"/>
      <c r="DW206" s="216"/>
      <c r="DX206" s="216"/>
      <c r="DY206" s="216"/>
      <c r="DZ206" s="216"/>
      <c r="EA206" s="216"/>
      <c r="EB206" s="216"/>
      <c r="EC206" s="216"/>
      <c r="ED206" s="216"/>
      <c r="EE206" s="216"/>
      <c r="EF206" s="216"/>
      <c r="EG206" s="216"/>
      <c r="EH206" s="216"/>
      <c r="EI206" s="216"/>
      <c r="EJ206" s="216"/>
      <c r="EK206" s="216"/>
      <c r="EL206" s="216"/>
      <c r="EM206" s="216"/>
      <c r="EN206" s="216"/>
      <c r="EO206" s="216"/>
      <c r="EP206" s="216"/>
      <c r="EQ206" s="216"/>
      <c r="ER206" s="216"/>
      <c r="ES206" s="216"/>
      <c r="ET206" s="216"/>
      <c r="EU206" s="216"/>
      <c r="EV206" s="216"/>
      <c r="EW206" s="216"/>
      <c r="EX206" s="216"/>
    </row>
    <row r="207" spans="1:154" ht="18" x14ac:dyDescent="0.2">
      <c r="A207" s="251"/>
      <c r="B207" s="252"/>
      <c r="C207" s="252"/>
      <c r="D207" s="252"/>
      <c r="E207" s="252" t="s">
        <v>33</v>
      </c>
      <c r="F207" s="252"/>
      <c r="G207" s="264" t="s">
        <v>146</v>
      </c>
      <c r="H207" s="303">
        <f>SUM(H208:H217)</f>
        <v>49100</v>
      </c>
      <c r="I207" s="303">
        <f>SUM(I208:I217)</f>
        <v>8495.81</v>
      </c>
      <c r="J207" s="303">
        <f>SUM(J208:J217)</f>
        <v>40604.19</v>
      </c>
      <c r="K207" s="304">
        <f>ROUND(I207/H207*100,2)</f>
        <v>17.3</v>
      </c>
      <c r="L207" s="303">
        <f>SUM(L208:L217)</f>
        <v>49100</v>
      </c>
      <c r="M207" s="285">
        <f>SUM(M208:M217)</f>
        <v>4644.83</v>
      </c>
      <c r="N207" s="303">
        <f>SUM(N208:N217)</f>
        <v>3850.98</v>
      </c>
      <c r="O207" s="305">
        <f>SUM(O208:O217)</f>
        <v>8495.81</v>
      </c>
      <c r="P207" s="305">
        <f t="shared" si="45"/>
        <v>40604.19</v>
      </c>
      <c r="Q207" s="306">
        <f t="shared" si="47"/>
        <v>17.3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6"/>
      <c r="DD207" s="216"/>
      <c r="DE207" s="216"/>
      <c r="DF207" s="216"/>
      <c r="DG207" s="216"/>
      <c r="DH207" s="216"/>
      <c r="DI207" s="216"/>
      <c r="DJ207" s="216"/>
      <c r="DK207" s="216"/>
      <c r="DL207" s="216"/>
      <c r="DM207" s="216"/>
      <c r="DN207" s="216"/>
      <c r="DO207" s="216"/>
      <c r="DP207" s="216"/>
      <c r="DQ207" s="216"/>
      <c r="DR207" s="216"/>
      <c r="DS207" s="216"/>
      <c r="DT207" s="216"/>
      <c r="DU207" s="216"/>
      <c r="DV207" s="216"/>
      <c r="DW207" s="216"/>
      <c r="DX207" s="216"/>
      <c r="DY207" s="216"/>
      <c r="DZ207" s="216"/>
      <c r="EA207" s="216"/>
      <c r="EB207" s="216"/>
      <c r="EC207" s="216"/>
      <c r="ED207" s="216"/>
      <c r="EE207" s="216"/>
      <c r="EF207" s="216"/>
      <c r="EG207" s="216"/>
      <c r="EH207" s="216"/>
      <c r="EI207" s="216"/>
      <c r="EJ207" s="216"/>
      <c r="EK207" s="216"/>
      <c r="EL207" s="216"/>
      <c r="EM207" s="216"/>
      <c r="EN207" s="216"/>
      <c r="EO207" s="216"/>
      <c r="EP207" s="216"/>
      <c r="EQ207" s="216"/>
      <c r="ER207" s="216"/>
      <c r="ES207" s="216"/>
      <c r="ET207" s="216"/>
      <c r="EU207" s="216"/>
      <c r="EV207" s="216"/>
      <c r="EW207" s="216"/>
      <c r="EX207" s="216"/>
    </row>
    <row r="208" spans="1:154" ht="18" x14ac:dyDescent="0.2">
      <c r="A208" s="263"/>
      <c r="B208" s="262"/>
      <c r="C208" s="262"/>
      <c r="D208" s="262"/>
      <c r="E208" s="262"/>
      <c r="F208" s="262" t="s">
        <v>33</v>
      </c>
      <c r="G208" s="266" t="s">
        <v>171</v>
      </c>
      <c r="H208" s="307"/>
      <c r="I208" s="307"/>
      <c r="J208" s="307">
        <f t="shared" ref="J208:J260" si="48">H208-I208</f>
        <v>0</v>
      </c>
      <c r="K208" s="304"/>
      <c r="L208" s="307"/>
      <c r="M208" s="308"/>
      <c r="N208" s="307"/>
      <c r="O208" s="309">
        <f t="shared" ref="O208:O218" si="49">M208+N208</f>
        <v>0</v>
      </c>
      <c r="P208" s="309">
        <f t="shared" si="45"/>
        <v>0</v>
      </c>
      <c r="Q208" s="306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6"/>
      <c r="DD208" s="216"/>
      <c r="DE208" s="216"/>
      <c r="DF208" s="216"/>
      <c r="DG208" s="216"/>
      <c r="DH208" s="216"/>
      <c r="DI208" s="216"/>
      <c r="DJ208" s="216"/>
      <c r="DK208" s="216"/>
      <c r="DL208" s="216"/>
      <c r="DM208" s="216"/>
      <c r="DN208" s="216"/>
      <c r="DO208" s="216"/>
      <c r="DP208" s="216"/>
      <c r="DQ208" s="216"/>
      <c r="DR208" s="216"/>
      <c r="DS208" s="216"/>
      <c r="DT208" s="216"/>
      <c r="DU208" s="216"/>
      <c r="DV208" s="216"/>
      <c r="DW208" s="216"/>
      <c r="DX208" s="216"/>
      <c r="DY208" s="216"/>
      <c r="DZ208" s="216"/>
      <c r="EA208" s="216"/>
      <c r="EB208" s="216"/>
      <c r="EC208" s="216"/>
      <c r="ED208" s="216"/>
      <c r="EE208" s="216"/>
      <c r="EF208" s="216"/>
      <c r="EG208" s="216"/>
      <c r="EH208" s="216"/>
      <c r="EI208" s="216"/>
      <c r="EJ208" s="216"/>
      <c r="EK208" s="216"/>
      <c r="EL208" s="216"/>
      <c r="EM208" s="216"/>
      <c r="EN208" s="216"/>
      <c r="EO208" s="216"/>
      <c r="EP208" s="216"/>
      <c r="EQ208" s="216"/>
      <c r="ER208" s="216"/>
      <c r="ES208" s="216"/>
      <c r="ET208" s="216"/>
      <c r="EU208" s="216"/>
      <c r="EV208" s="216"/>
      <c r="EW208" s="216"/>
      <c r="EX208" s="216"/>
    </row>
    <row r="209" spans="1:154" ht="18" x14ac:dyDescent="0.2">
      <c r="A209" s="263"/>
      <c r="B209" s="262"/>
      <c r="C209" s="262"/>
      <c r="D209" s="262"/>
      <c r="E209" s="262"/>
      <c r="F209" s="262" t="s">
        <v>31</v>
      </c>
      <c r="G209" s="266" t="s">
        <v>306</v>
      </c>
      <c r="H209" s="307"/>
      <c r="I209" s="307"/>
      <c r="J209" s="307">
        <f t="shared" si="48"/>
        <v>0</v>
      </c>
      <c r="K209" s="304"/>
      <c r="L209" s="307"/>
      <c r="M209" s="308"/>
      <c r="N209" s="307"/>
      <c r="O209" s="309">
        <f t="shared" si="49"/>
        <v>0</v>
      </c>
      <c r="P209" s="309">
        <f t="shared" si="45"/>
        <v>0</v>
      </c>
      <c r="Q209" s="306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6"/>
      <c r="DD209" s="216"/>
      <c r="DE209" s="216"/>
      <c r="DF209" s="216"/>
      <c r="DG209" s="216"/>
      <c r="DH209" s="216"/>
      <c r="DI209" s="216"/>
      <c r="DJ209" s="216"/>
      <c r="DK209" s="216"/>
      <c r="DL209" s="216"/>
      <c r="DM209" s="216"/>
      <c r="DN209" s="216"/>
      <c r="DO209" s="216"/>
      <c r="DP209" s="216"/>
      <c r="DQ209" s="216"/>
      <c r="DR209" s="216"/>
      <c r="DS209" s="216"/>
      <c r="DT209" s="216"/>
      <c r="DU209" s="216"/>
      <c r="DV209" s="216"/>
      <c r="DW209" s="216"/>
      <c r="DX209" s="216"/>
      <c r="DY209" s="216"/>
      <c r="DZ209" s="216"/>
      <c r="EA209" s="216"/>
      <c r="EB209" s="216"/>
      <c r="EC209" s="216"/>
      <c r="ED209" s="216"/>
      <c r="EE209" s="216"/>
      <c r="EF209" s="216"/>
      <c r="EG209" s="216"/>
      <c r="EH209" s="216"/>
      <c r="EI209" s="216"/>
      <c r="EJ209" s="216"/>
      <c r="EK209" s="216"/>
      <c r="EL209" s="216"/>
      <c r="EM209" s="216"/>
      <c r="EN209" s="216"/>
      <c r="EO209" s="216"/>
      <c r="EP209" s="216"/>
      <c r="EQ209" s="216"/>
      <c r="ER209" s="216"/>
      <c r="ES209" s="216"/>
      <c r="ET209" s="216"/>
      <c r="EU209" s="216"/>
      <c r="EV209" s="216"/>
      <c r="EW209" s="216"/>
      <c r="EX209" s="216"/>
    </row>
    <row r="210" spans="1:154" ht="18" x14ac:dyDescent="0.2">
      <c r="A210" s="263"/>
      <c r="B210" s="262"/>
      <c r="C210" s="262"/>
      <c r="D210" s="262"/>
      <c r="E210" s="262"/>
      <c r="F210" s="262" t="s">
        <v>44</v>
      </c>
      <c r="G210" s="266" t="s">
        <v>147</v>
      </c>
      <c r="H210" s="307">
        <v>4000</v>
      </c>
      <c r="I210" s="307">
        <f>O210</f>
        <v>1421.35</v>
      </c>
      <c r="J210" s="307">
        <f t="shared" si="48"/>
        <v>2578.65</v>
      </c>
      <c r="K210" s="304">
        <f t="shared" ref="K210:K217" si="50">ROUND(I210/H210*100,2)</f>
        <v>35.53</v>
      </c>
      <c r="L210" s="307">
        <v>4000</v>
      </c>
      <c r="M210" s="308">
        <v>100</v>
      </c>
      <c r="N210" s="307">
        <v>1321.35</v>
      </c>
      <c r="O210" s="309">
        <f t="shared" si="49"/>
        <v>1421.35</v>
      </c>
      <c r="P210" s="309">
        <f t="shared" si="45"/>
        <v>2578.65</v>
      </c>
      <c r="Q210" s="306">
        <f t="shared" si="47"/>
        <v>35.53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6"/>
      <c r="DD210" s="216"/>
      <c r="DE210" s="216"/>
      <c r="DF210" s="216"/>
      <c r="DG210" s="216"/>
      <c r="DH210" s="216"/>
      <c r="DI210" s="216"/>
      <c r="DJ210" s="216"/>
      <c r="DK210" s="216"/>
      <c r="DL210" s="216"/>
      <c r="DM210" s="216"/>
      <c r="DN210" s="216"/>
      <c r="DO210" s="216"/>
      <c r="DP210" s="216"/>
      <c r="DQ210" s="216"/>
      <c r="DR210" s="216"/>
      <c r="DS210" s="216"/>
      <c r="DT210" s="216"/>
      <c r="DU210" s="216"/>
      <c r="DV210" s="216"/>
      <c r="DW210" s="216"/>
      <c r="DX210" s="216"/>
      <c r="DY210" s="216"/>
      <c r="DZ210" s="216"/>
      <c r="EA210" s="216"/>
      <c r="EB210" s="216"/>
      <c r="EC210" s="216"/>
      <c r="ED210" s="216"/>
      <c r="EE210" s="216"/>
      <c r="EF210" s="216"/>
      <c r="EG210" s="216"/>
      <c r="EH210" s="216"/>
      <c r="EI210" s="216"/>
      <c r="EJ210" s="216"/>
      <c r="EK210" s="216"/>
      <c r="EL210" s="216"/>
      <c r="EM210" s="216"/>
      <c r="EN210" s="216"/>
      <c r="EO210" s="216"/>
      <c r="EP210" s="216"/>
      <c r="EQ210" s="216"/>
      <c r="ER210" s="216"/>
      <c r="ES210" s="216"/>
      <c r="ET210" s="216"/>
      <c r="EU210" s="216"/>
      <c r="EV210" s="216"/>
      <c r="EW210" s="216"/>
      <c r="EX210" s="216"/>
    </row>
    <row r="211" spans="1:154" ht="18" x14ac:dyDescent="0.2">
      <c r="A211" s="263"/>
      <c r="B211" s="262"/>
      <c r="C211" s="262"/>
      <c r="D211" s="262"/>
      <c r="E211" s="262"/>
      <c r="F211" s="262" t="s">
        <v>23</v>
      </c>
      <c r="G211" s="266" t="s">
        <v>148</v>
      </c>
      <c r="H211" s="307">
        <v>1000</v>
      </c>
      <c r="I211" s="307">
        <f>O211</f>
        <v>15.2</v>
      </c>
      <c r="J211" s="307">
        <f t="shared" si="48"/>
        <v>984.8</v>
      </c>
      <c r="K211" s="304"/>
      <c r="L211" s="307">
        <v>1000</v>
      </c>
      <c r="M211" s="308">
        <v>15.2</v>
      </c>
      <c r="N211" s="307">
        <v>0</v>
      </c>
      <c r="O211" s="309">
        <f t="shared" si="49"/>
        <v>15.2</v>
      </c>
      <c r="P211" s="309">
        <f t="shared" si="45"/>
        <v>984.8</v>
      </c>
      <c r="Q211" s="306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6"/>
      <c r="DD211" s="216"/>
      <c r="DE211" s="216"/>
      <c r="DF211" s="216"/>
      <c r="DG211" s="216"/>
      <c r="DH211" s="216"/>
      <c r="DI211" s="216"/>
      <c r="DJ211" s="216"/>
      <c r="DK211" s="216"/>
      <c r="DL211" s="216"/>
      <c r="DM211" s="216"/>
      <c r="DN211" s="216"/>
      <c r="DO211" s="216"/>
      <c r="DP211" s="216"/>
      <c r="DQ211" s="216"/>
      <c r="DR211" s="216"/>
      <c r="DS211" s="216"/>
      <c r="DT211" s="216"/>
      <c r="DU211" s="216"/>
      <c r="DV211" s="216"/>
      <c r="DW211" s="216"/>
      <c r="DX211" s="216"/>
      <c r="DY211" s="216"/>
      <c r="DZ211" s="216"/>
      <c r="EA211" s="216"/>
      <c r="EB211" s="216"/>
      <c r="EC211" s="216"/>
      <c r="ED211" s="216"/>
      <c r="EE211" s="216"/>
      <c r="EF211" s="216"/>
      <c r="EG211" s="216"/>
      <c r="EH211" s="216"/>
      <c r="EI211" s="216"/>
      <c r="EJ211" s="216"/>
      <c r="EK211" s="216"/>
      <c r="EL211" s="216"/>
      <c r="EM211" s="216"/>
      <c r="EN211" s="216"/>
      <c r="EO211" s="216"/>
      <c r="EP211" s="216"/>
      <c r="EQ211" s="216"/>
      <c r="ER211" s="216"/>
      <c r="ES211" s="216"/>
      <c r="ET211" s="216"/>
      <c r="EU211" s="216"/>
      <c r="EV211" s="216"/>
      <c r="EW211" s="216"/>
      <c r="EX211" s="216"/>
    </row>
    <row r="212" spans="1:154" ht="18" x14ac:dyDescent="0.2">
      <c r="A212" s="263"/>
      <c r="B212" s="262"/>
      <c r="C212" s="262"/>
      <c r="D212" s="262"/>
      <c r="E212" s="262"/>
      <c r="F212" s="262" t="s">
        <v>116</v>
      </c>
      <c r="G212" s="266" t="s">
        <v>358</v>
      </c>
      <c r="H212" s="307"/>
      <c r="I212" s="307"/>
      <c r="J212" s="307">
        <f t="shared" si="48"/>
        <v>0</v>
      </c>
      <c r="K212" s="304"/>
      <c r="L212" s="307"/>
      <c r="M212" s="308"/>
      <c r="N212" s="307"/>
      <c r="O212" s="309">
        <f t="shared" si="49"/>
        <v>0</v>
      </c>
      <c r="P212" s="309">
        <f t="shared" si="45"/>
        <v>0</v>
      </c>
      <c r="Q212" s="306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6"/>
      <c r="DD212" s="216"/>
      <c r="DE212" s="216"/>
      <c r="DF212" s="216"/>
      <c r="DG212" s="216"/>
      <c r="DH212" s="216"/>
      <c r="DI212" s="216"/>
      <c r="DJ212" s="216"/>
      <c r="DK212" s="216"/>
      <c r="DL212" s="216"/>
      <c r="DM212" s="216"/>
      <c r="DN212" s="216"/>
      <c r="DO212" s="216"/>
      <c r="DP212" s="216"/>
      <c r="DQ212" s="216"/>
      <c r="DR212" s="216"/>
      <c r="DS212" s="216"/>
      <c r="DT212" s="216"/>
      <c r="DU212" s="216"/>
      <c r="DV212" s="216"/>
      <c r="DW212" s="216"/>
      <c r="DX212" s="216"/>
      <c r="DY212" s="216"/>
      <c r="DZ212" s="216"/>
      <c r="EA212" s="216"/>
      <c r="EB212" s="216"/>
      <c r="EC212" s="216"/>
      <c r="ED212" s="216"/>
      <c r="EE212" s="216"/>
      <c r="EF212" s="216"/>
      <c r="EG212" s="216"/>
      <c r="EH212" s="216"/>
      <c r="EI212" s="216"/>
      <c r="EJ212" s="216"/>
      <c r="EK212" s="216"/>
      <c r="EL212" s="216"/>
      <c r="EM212" s="216"/>
      <c r="EN212" s="216"/>
      <c r="EO212" s="216"/>
      <c r="EP212" s="216"/>
      <c r="EQ212" s="216"/>
      <c r="ER212" s="216"/>
      <c r="ES212" s="216"/>
      <c r="ET212" s="216"/>
      <c r="EU212" s="216"/>
      <c r="EV212" s="216"/>
      <c r="EW212" s="216"/>
      <c r="EX212" s="216"/>
    </row>
    <row r="213" spans="1:154" ht="18" x14ac:dyDescent="0.2">
      <c r="A213" s="263"/>
      <c r="B213" s="262"/>
      <c r="C213" s="262"/>
      <c r="D213" s="262"/>
      <c r="E213" s="262"/>
      <c r="F213" s="262" t="s">
        <v>34</v>
      </c>
      <c r="G213" s="266" t="s">
        <v>359</v>
      </c>
      <c r="H213" s="307"/>
      <c r="I213" s="307"/>
      <c r="J213" s="307">
        <f t="shared" si="48"/>
        <v>0</v>
      </c>
      <c r="K213" s="304"/>
      <c r="L213" s="307"/>
      <c r="M213" s="308"/>
      <c r="N213" s="307"/>
      <c r="O213" s="309">
        <f t="shared" si="49"/>
        <v>0</v>
      </c>
      <c r="P213" s="309">
        <f t="shared" si="45"/>
        <v>0</v>
      </c>
      <c r="Q213" s="306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6"/>
      <c r="DD213" s="216"/>
      <c r="DE213" s="216"/>
      <c r="DF213" s="216"/>
      <c r="DG213" s="216"/>
      <c r="DH213" s="216"/>
      <c r="DI213" s="216"/>
      <c r="DJ213" s="216"/>
      <c r="DK213" s="216"/>
      <c r="DL213" s="216"/>
      <c r="DM213" s="216"/>
      <c r="DN213" s="216"/>
      <c r="DO213" s="216"/>
      <c r="DP213" s="216"/>
      <c r="DQ213" s="216"/>
      <c r="DR213" s="216"/>
      <c r="DS213" s="216"/>
      <c r="DT213" s="216"/>
      <c r="DU213" s="216"/>
      <c r="DV213" s="216"/>
      <c r="DW213" s="216"/>
      <c r="DX213" s="216"/>
      <c r="DY213" s="216"/>
      <c r="DZ213" s="216"/>
      <c r="EA213" s="216"/>
      <c r="EB213" s="216"/>
      <c r="EC213" s="216"/>
      <c r="ED213" s="216"/>
      <c r="EE213" s="216"/>
      <c r="EF213" s="216"/>
      <c r="EG213" s="216"/>
      <c r="EH213" s="216"/>
      <c r="EI213" s="216"/>
      <c r="EJ213" s="216"/>
      <c r="EK213" s="216"/>
      <c r="EL213" s="216"/>
      <c r="EM213" s="216"/>
      <c r="EN213" s="216"/>
      <c r="EO213" s="216"/>
      <c r="EP213" s="216"/>
      <c r="EQ213" s="216"/>
      <c r="ER213" s="216"/>
      <c r="ES213" s="216"/>
      <c r="ET213" s="216"/>
      <c r="EU213" s="216"/>
      <c r="EV213" s="216"/>
      <c r="EW213" s="216"/>
      <c r="EX213" s="216"/>
    </row>
    <row r="214" spans="1:154" ht="18" hidden="1" x14ac:dyDescent="0.2">
      <c r="A214" s="263"/>
      <c r="B214" s="262"/>
      <c r="C214" s="262"/>
      <c r="D214" s="262"/>
      <c r="E214" s="262"/>
      <c r="F214" s="262" t="s">
        <v>126</v>
      </c>
      <c r="G214" s="266" t="s">
        <v>360</v>
      </c>
      <c r="H214" s="307"/>
      <c r="I214" s="307"/>
      <c r="J214" s="307">
        <f t="shared" si="48"/>
        <v>0</v>
      </c>
      <c r="K214" s="304"/>
      <c r="L214" s="307"/>
      <c r="M214" s="308"/>
      <c r="N214" s="307"/>
      <c r="O214" s="309">
        <f t="shared" si="49"/>
        <v>0</v>
      </c>
      <c r="P214" s="309">
        <f t="shared" si="45"/>
        <v>0</v>
      </c>
      <c r="Q214" s="306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6"/>
      <c r="DD214" s="216"/>
      <c r="DE214" s="216"/>
      <c r="DF214" s="216"/>
      <c r="DG214" s="216"/>
      <c r="DH214" s="216"/>
      <c r="DI214" s="216"/>
      <c r="DJ214" s="216"/>
      <c r="DK214" s="216"/>
      <c r="DL214" s="216"/>
      <c r="DM214" s="216"/>
      <c r="DN214" s="216"/>
      <c r="DO214" s="216"/>
      <c r="DP214" s="216"/>
      <c r="DQ214" s="216"/>
      <c r="DR214" s="216"/>
      <c r="DS214" s="216"/>
      <c r="DT214" s="216"/>
      <c r="DU214" s="216"/>
      <c r="DV214" s="216"/>
      <c r="DW214" s="216"/>
      <c r="DX214" s="216"/>
      <c r="DY214" s="216"/>
      <c r="DZ214" s="216"/>
      <c r="EA214" s="216"/>
      <c r="EB214" s="216"/>
      <c r="EC214" s="216"/>
      <c r="ED214" s="216"/>
      <c r="EE214" s="216"/>
      <c r="EF214" s="216"/>
      <c r="EG214" s="216"/>
      <c r="EH214" s="216"/>
      <c r="EI214" s="216"/>
      <c r="EJ214" s="216"/>
      <c r="EK214" s="216"/>
      <c r="EL214" s="216"/>
      <c r="EM214" s="216"/>
      <c r="EN214" s="216"/>
      <c r="EO214" s="216"/>
      <c r="EP214" s="216"/>
      <c r="EQ214" s="216"/>
      <c r="ER214" s="216"/>
      <c r="ES214" s="216"/>
      <c r="ET214" s="216"/>
      <c r="EU214" s="216"/>
      <c r="EV214" s="216"/>
      <c r="EW214" s="216"/>
      <c r="EX214" s="216"/>
    </row>
    <row r="215" spans="1:154" ht="18" x14ac:dyDescent="0.2">
      <c r="A215" s="263"/>
      <c r="B215" s="262"/>
      <c r="C215" s="262"/>
      <c r="D215" s="262"/>
      <c r="E215" s="262"/>
      <c r="F215" s="262" t="s">
        <v>117</v>
      </c>
      <c r="G215" s="266" t="s">
        <v>361</v>
      </c>
      <c r="H215" s="307">
        <v>100</v>
      </c>
      <c r="I215" s="307">
        <f>O215</f>
        <v>59.26</v>
      </c>
      <c r="J215" s="307">
        <f t="shared" si="48"/>
        <v>40.74</v>
      </c>
      <c r="K215" s="304">
        <f t="shared" si="50"/>
        <v>59.26</v>
      </c>
      <c r="L215" s="307">
        <v>100</v>
      </c>
      <c r="M215" s="308">
        <v>29.63</v>
      </c>
      <c r="N215" s="307">
        <v>29.63</v>
      </c>
      <c r="O215" s="309">
        <f t="shared" si="49"/>
        <v>59.26</v>
      </c>
      <c r="P215" s="309">
        <f t="shared" si="45"/>
        <v>40.74</v>
      </c>
      <c r="Q215" s="306">
        <f t="shared" si="47"/>
        <v>59.26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6"/>
      <c r="DD215" s="216"/>
      <c r="DE215" s="216"/>
      <c r="DF215" s="216"/>
      <c r="DG215" s="216"/>
      <c r="DH215" s="216"/>
      <c r="DI215" s="216"/>
      <c r="DJ215" s="216"/>
      <c r="DK215" s="216"/>
      <c r="DL215" s="216"/>
      <c r="DM215" s="216"/>
      <c r="DN215" s="216"/>
      <c r="DO215" s="216"/>
      <c r="DP215" s="216"/>
      <c r="DQ215" s="216"/>
      <c r="DR215" s="216"/>
      <c r="DS215" s="216"/>
      <c r="DT215" s="216"/>
      <c r="DU215" s="216"/>
      <c r="DV215" s="216"/>
      <c r="DW215" s="216"/>
      <c r="DX215" s="216"/>
      <c r="DY215" s="216"/>
      <c r="DZ215" s="216"/>
      <c r="EA215" s="216"/>
      <c r="EB215" s="216"/>
      <c r="EC215" s="216"/>
      <c r="ED215" s="216"/>
      <c r="EE215" s="216"/>
      <c r="EF215" s="216"/>
      <c r="EG215" s="216"/>
      <c r="EH215" s="216"/>
      <c r="EI215" s="216"/>
      <c r="EJ215" s="216"/>
      <c r="EK215" s="216"/>
      <c r="EL215" s="216"/>
      <c r="EM215" s="216"/>
      <c r="EN215" s="216"/>
      <c r="EO215" s="216"/>
      <c r="EP215" s="216"/>
      <c r="EQ215" s="216"/>
      <c r="ER215" s="216"/>
      <c r="ES215" s="216"/>
      <c r="ET215" s="216"/>
      <c r="EU215" s="216"/>
      <c r="EV215" s="216"/>
      <c r="EW215" s="216"/>
      <c r="EX215" s="216"/>
    </row>
    <row r="216" spans="1:154" ht="18" x14ac:dyDescent="0.2">
      <c r="A216" s="263"/>
      <c r="B216" s="262"/>
      <c r="C216" s="262"/>
      <c r="D216" s="262"/>
      <c r="E216" s="262"/>
      <c r="F216" s="262" t="s">
        <v>39</v>
      </c>
      <c r="G216" s="266" t="s">
        <v>149</v>
      </c>
      <c r="H216" s="307">
        <v>4000</v>
      </c>
      <c r="I216" s="307">
        <f>O216</f>
        <v>0</v>
      </c>
      <c r="J216" s="307">
        <f t="shared" si="48"/>
        <v>4000</v>
      </c>
      <c r="K216" s="304">
        <f t="shared" si="50"/>
        <v>0</v>
      </c>
      <c r="L216" s="307">
        <v>4000</v>
      </c>
      <c r="M216" s="308"/>
      <c r="N216" s="307"/>
      <c r="O216" s="309">
        <f t="shared" si="49"/>
        <v>0</v>
      </c>
      <c r="P216" s="309">
        <f t="shared" si="45"/>
        <v>4000</v>
      </c>
      <c r="Q216" s="306">
        <f t="shared" si="47"/>
        <v>0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6"/>
      <c r="DD216" s="216"/>
      <c r="DE216" s="216"/>
      <c r="DF216" s="216"/>
      <c r="DG216" s="216"/>
      <c r="DH216" s="216"/>
      <c r="DI216" s="216"/>
      <c r="DJ216" s="216"/>
      <c r="DK216" s="216"/>
      <c r="DL216" s="216"/>
      <c r="DM216" s="216"/>
      <c r="DN216" s="216"/>
      <c r="DO216" s="216"/>
      <c r="DP216" s="216"/>
      <c r="DQ216" s="216"/>
      <c r="DR216" s="216"/>
      <c r="DS216" s="216"/>
      <c r="DT216" s="216"/>
      <c r="DU216" s="216"/>
      <c r="DV216" s="216"/>
      <c r="DW216" s="216"/>
      <c r="DX216" s="216"/>
      <c r="DY216" s="216"/>
      <c r="DZ216" s="216"/>
      <c r="EA216" s="216"/>
      <c r="EB216" s="216"/>
      <c r="EC216" s="216"/>
      <c r="ED216" s="216"/>
      <c r="EE216" s="216"/>
      <c r="EF216" s="216"/>
      <c r="EG216" s="216"/>
      <c r="EH216" s="216"/>
      <c r="EI216" s="216"/>
      <c r="EJ216" s="216"/>
      <c r="EK216" s="216"/>
      <c r="EL216" s="216"/>
      <c r="EM216" s="216"/>
      <c r="EN216" s="216"/>
      <c r="EO216" s="216"/>
      <c r="EP216" s="216"/>
      <c r="EQ216" s="216"/>
      <c r="ER216" s="216"/>
      <c r="ES216" s="216"/>
      <c r="ET216" s="216"/>
      <c r="EU216" s="216"/>
      <c r="EV216" s="216"/>
      <c r="EW216" s="216"/>
      <c r="EX216" s="216"/>
    </row>
    <row r="217" spans="1:154" ht="18" x14ac:dyDescent="0.2">
      <c r="A217" s="263"/>
      <c r="B217" s="262"/>
      <c r="C217" s="262"/>
      <c r="D217" s="262"/>
      <c r="E217" s="262"/>
      <c r="F217" s="262" t="s">
        <v>91</v>
      </c>
      <c r="G217" s="266" t="s">
        <v>150</v>
      </c>
      <c r="H217" s="307">
        <v>40000</v>
      </c>
      <c r="I217" s="307">
        <f>O217</f>
        <v>7000</v>
      </c>
      <c r="J217" s="307">
        <f t="shared" si="48"/>
        <v>33000</v>
      </c>
      <c r="K217" s="304">
        <f t="shared" si="50"/>
        <v>17.5</v>
      </c>
      <c r="L217" s="307">
        <v>40000</v>
      </c>
      <c r="M217" s="308">
        <v>4500</v>
      </c>
      <c r="N217" s="307">
        <v>2500</v>
      </c>
      <c r="O217" s="309">
        <f t="shared" si="49"/>
        <v>7000</v>
      </c>
      <c r="P217" s="309">
        <f t="shared" si="45"/>
        <v>33000</v>
      </c>
      <c r="Q217" s="306">
        <f t="shared" si="47"/>
        <v>17.5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6"/>
      <c r="DD217" s="216"/>
      <c r="DE217" s="216"/>
      <c r="DF217" s="216"/>
      <c r="DG217" s="216"/>
      <c r="DH217" s="216"/>
      <c r="DI217" s="216"/>
      <c r="DJ217" s="216"/>
      <c r="DK217" s="216"/>
      <c r="DL217" s="216"/>
      <c r="DM217" s="216"/>
      <c r="DN217" s="216"/>
      <c r="DO217" s="216"/>
      <c r="DP217" s="216"/>
      <c r="DQ217" s="216"/>
      <c r="DR217" s="216"/>
      <c r="DS217" s="216"/>
      <c r="DT217" s="216"/>
      <c r="DU217" s="216"/>
      <c r="DV217" s="216"/>
      <c r="DW217" s="216"/>
      <c r="DX217" s="216"/>
      <c r="DY217" s="216"/>
      <c r="DZ217" s="216"/>
      <c r="EA217" s="216"/>
      <c r="EB217" s="216"/>
      <c r="EC217" s="216"/>
      <c r="ED217" s="216"/>
      <c r="EE217" s="216"/>
      <c r="EF217" s="216"/>
      <c r="EG217" s="216"/>
      <c r="EH217" s="216"/>
      <c r="EI217" s="216"/>
      <c r="EJ217" s="216"/>
      <c r="EK217" s="216"/>
      <c r="EL217" s="216"/>
      <c r="EM217" s="216"/>
      <c r="EN217" s="216"/>
      <c r="EO217" s="216"/>
      <c r="EP217" s="216"/>
      <c r="EQ217" s="216"/>
      <c r="ER217" s="216"/>
      <c r="ES217" s="216"/>
      <c r="ET217" s="216"/>
      <c r="EU217" s="216"/>
      <c r="EV217" s="216"/>
      <c r="EW217" s="216"/>
      <c r="EX217" s="216"/>
    </row>
    <row r="218" spans="1:154" ht="18" x14ac:dyDescent="0.2">
      <c r="A218" s="263"/>
      <c r="B218" s="262"/>
      <c r="C218" s="262"/>
      <c r="D218" s="262"/>
      <c r="E218" s="262" t="s">
        <v>31</v>
      </c>
      <c r="F218" s="262"/>
      <c r="G218" s="266" t="s">
        <v>151</v>
      </c>
      <c r="H218" s="307"/>
      <c r="I218" s="307"/>
      <c r="J218" s="307">
        <f t="shared" si="48"/>
        <v>0</v>
      </c>
      <c r="K218" s="304"/>
      <c r="L218" s="307"/>
      <c r="M218" s="308"/>
      <c r="N218" s="307"/>
      <c r="O218" s="309">
        <f t="shared" si="49"/>
        <v>0</v>
      </c>
      <c r="P218" s="309">
        <f t="shared" si="45"/>
        <v>0</v>
      </c>
      <c r="Q218" s="306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6"/>
      <c r="DD218" s="216"/>
      <c r="DE218" s="216"/>
      <c r="DF218" s="216"/>
      <c r="DG218" s="216"/>
      <c r="DH218" s="216"/>
      <c r="DI218" s="216"/>
      <c r="DJ218" s="216"/>
      <c r="DK218" s="216"/>
      <c r="DL218" s="216"/>
      <c r="DM218" s="216"/>
      <c r="DN218" s="216"/>
      <c r="DO218" s="216"/>
      <c r="DP218" s="216"/>
      <c r="DQ218" s="216"/>
      <c r="DR218" s="216"/>
      <c r="DS218" s="216"/>
      <c r="DT218" s="216"/>
      <c r="DU218" s="216"/>
      <c r="DV218" s="216"/>
      <c r="DW218" s="216"/>
      <c r="DX218" s="216"/>
      <c r="DY218" s="216"/>
      <c r="DZ218" s="216"/>
      <c r="EA218" s="216"/>
      <c r="EB218" s="216"/>
      <c r="EC218" s="216"/>
      <c r="ED218" s="216"/>
      <c r="EE218" s="216"/>
      <c r="EF218" s="216"/>
      <c r="EG218" s="216"/>
      <c r="EH218" s="216"/>
      <c r="EI218" s="216"/>
      <c r="EJ218" s="216"/>
      <c r="EK218" s="216"/>
      <c r="EL218" s="216"/>
      <c r="EM218" s="216"/>
      <c r="EN218" s="216"/>
      <c r="EO218" s="216"/>
      <c r="EP218" s="216"/>
      <c r="EQ218" s="216"/>
      <c r="ER218" s="216"/>
      <c r="ES218" s="216"/>
      <c r="ET218" s="216"/>
      <c r="EU218" s="216"/>
      <c r="EV218" s="216"/>
      <c r="EW218" s="216"/>
      <c r="EX218" s="216"/>
    </row>
    <row r="219" spans="1:154" ht="18" hidden="1" x14ac:dyDescent="0.2">
      <c r="A219" s="251"/>
      <c r="B219" s="252"/>
      <c r="C219" s="252"/>
      <c r="D219" s="252"/>
      <c r="E219" s="252" t="s">
        <v>116</v>
      </c>
      <c r="F219" s="252"/>
      <c r="G219" s="302" t="s">
        <v>152</v>
      </c>
      <c r="H219" s="303">
        <f>SUM(H220:H222)</f>
        <v>0</v>
      </c>
      <c r="I219" s="303">
        <f>SUM(I220:I222)</f>
        <v>0</v>
      </c>
      <c r="J219" s="307">
        <f t="shared" si="48"/>
        <v>0</v>
      </c>
      <c r="K219" s="304"/>
      <c r="L219" s="303">
        <f>SUM(L220:L222)</f>
        <v>0</v>
      </c>
      <c r="M219" s="285">
        <f>SUM(M220:M222)</f>
        <v>0</v>
      </c>
      <c r="N219" s="303">
        <f>SUM(N220:N222)</f>
        <v>0</v>
      </c>
      <c r="O219" s="305">
        <f>SUM(O220:O222)</f>
        <v>0</v>
      </c>
      <c r="P219" s="305">
        <f t="shared" si="45"/>
        <v>0</v>
      </c>
      <c r="Q219" s="306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6"/>
      <c r="DD219" s="216"/>
      <c r="DE219" s="216"/>
      <c r="DF219" s="216"/>
      <c r="DG219" s="216"/>
      <c r="DH219" s="216"/>
      <c r="DI219" s="216"/>
      <c r="DJ219" s="216"/>
      <c r="DK219" s="216"/>
      <c r="DL219" s="216"/>
      <c r="DM219" s="216"/>
      <c r="DN219" s="216"/>
      <c r="DO219" s="216"/>
      <c r="DP219" s="216"/>
      <c r="DQ219" s="216"/>
      <c r="DR219" s="216"/>
      <c r="DS219" s="216"/>
      <c r="DT219" s="216"/>
      <c r="DU219" s="216"/>
      <c r="DV219" s="216"/>
      <c r="DW219" s="216"/>
      <c r="DX219" s="216"/>
      <c r="DY219" s="216"/>
      <c r="DZ219" s="216"/>
      <c r="EA219" s="216"/>
      <c r="EB219" s="216"/>
      <c r="EC219" s="216"/>
      <c r="ED219" s="216"/>
      <c r="EE219" s="216"/>
      <c r="EF219" s="216"/>
      <c r="EG219" s="216"/>
      <c r="EH219" s="216"/>
      <c r="EI219" s="216"/>
      <c r="EJ219" s="216"/>
      <c r="EK219" s="216"/>
      <c r="EL219" s="216"/>
      <c r="EM219" s="216"/>
      <c r="EN219" s="216"/>
      <c r="EO219" s="216"/>
      <c r="EP219" s="216"/>
      <c r="EQ219" s="216"/>
      <c r="ER219" s="216"/>
      <c r="ES219" s="216"/>
      <c r="ET219" s="216"/>
      <c r="EU219" s="216"/>
      <c r="EV219" s="216"/>
      <c r="EW219" s="216"/>
      <c r="EX219" s="216"/>
    </row>
    <row r="220" spans="1:154" ht="18" hidden="1" x14ac:dyDescent="0.2">
      <c r="A220" s="263"/>
      <c r="B220" s="262"/>
      <c r="C220" s="262"/>
      <c r="D220" s="262"/>
      <c r="E220" s="262"/>
      <c r="F220" s="262" t="s">
        <v>33</v>
      </c>
      <c r="G220" s="266" t="s">
        <v>312</v>
      </c>
      <c r="H220" s="307"/>
      <c r="I220" s="307"/>
      <c r="J220" s="307">
        <f t="shared" si="48"/>
        <v>0</v>
      </c>
      <c r="K220" s="304"/>
      <c r="L220" s="307"/>
      <c r="M220" s="308"/>
      <c r="N220" s="307"/>
      <c r="O220" s="309">
        <f t="shared" ref="O220:O222" si="51">M220+N220</f>
        <v>0</v>
      </c>
      <c r="P220" s="309">
        <f t="shared" si="45"/>
        <v>0</v>
      </c>
      <c r="Q220" s="306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6"/>
      <c r="DD220" s="216"/>
      <c r="DE220" s="216"/>
      <c r="DF220" s="216"/>
      <c r="DG220" s="216"/>
      <c r="DH220" s="216"/>
      <c r="DI220" s="216"/>
      <c r="DJ220" s="216"/>
      <c r="DK220" s="216"/>
      <c r="DL220" s="216"/>
      <c r="DM220" s="216"/>
      <c r="DN220" s="216"/>
      <c r="DO220" s="216"/>
      <c r="DP220" s="216"/>
      <c r="DQ220" s="216"/>
      <c r="DR220" s="216"/>
      <c r="DS220" s="216"/>
      <c r="DT220" s="216"/>
      <c r="DU220" s="216"/>
      <c r="DV220" s="216"/>
      <c r="DW220" s="216"/>
      <c r="DX220" s="216"/>
      <c r="DY220" s="216"/>
      <c r="DZ220" s="216"/>
      <c r="EA220" s="216"/>
      <c r="EB220" s="216"/>
      <c r="EC220" s="216"/>
      <c r="ED220" s="216"/>
      <c r="EE220" s="216"/>
      <c r="EF220" s="216"/>
      <c r="EG220" s="216"/>
      <c r="EH220" s="216"/>
      <c r="EI220" s="216"/>
      <c r="EJ220" s="216"/>
      <c r="EK220" s="216"/>
      <c r="EL220" s="216"/>
      <c r="EM220" s="216"/>
      <c r="EN220" s="216"/>
      <c r="EO220" s="216"/>
      <c r="EP220" s="216"/>
      <c r="EQ220" s="216"/>
      <c r="ER220" s="216"/>
      <c r="ES220" s="216"/>
      <c r="ET220" s="216"/>
      <c r="EU220" s="216"/>
      <c r="EV220" s="216"/>
      <c r="EW220" s="216"/>
      <c r="EX220" s="216"/>
    </row>
    <row r="221" spans="1:154" ht="18" hidden="1" x14ac:dyDescent="0.2">
      <c r="A221" s="263"/>
      <c r="B221" s="262"/>
      <c r="C221" s="262"/>
      <c r="D221" s="262"/>
      <c r="E221" s="262"/>
      <c r="F221" s="262" t="s">
        <v>44</v>
      </c>
      <c r="G221" s="266" t="s">
        <v>362</v>
      </c>
      <c r="H221" s="307"/>
      <c r="I221" s="307"/>
      <c r="J221" s="307">
        <f t="shared" si="48"/>
        <v>0</v>
      </c>
      <c r="K221" s="304"/>
      <c r="L221" s="307"/>
      <c r="M221" s="308"/>
      <c r="N221" s="307"/>
      <c r="O221" s="309">
        <f t="shared" si="51"/>
        <v>0</v>
      </c>
      <c r="P221" s="309">
        <f t="shared" si="45"/>
        <v>0</v>
      </c>
      <c r="Q221" s="306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6"/>
      <c r="DD221" s="216"/>
      <c r="DE221" s="216"/>
      <c r="DF221" s="216"/>
      <c r="DG221" s="216"/>
      <c r="DH221" s="216"/>
      <c r="DI221" s="216"/>
      <c r="DJ221" s="216"/>
      <c r="DK221" s="216"/>
      <c r="DL221" s="216"/>
      <c r="DM221" s="216"/>
      <c r="DN221" s="216"/>
      <c r="DO221" s="216"/>
      <c r="DP221" s="216"/>
      <c r="DQ221" s="216"/>
      <c r="DR221" s="216"/>
      <c r="DS221" s="216"/>
      <c r="DT221" s="216"/>
      <c r="DU221" s="216"/>
      <c r="DV221" s="216"/>
      <c r="DW221" s="216"/>
      <c r="DX221" s="216"/>
      <c r="DY221" s="216"/>
      <c r="DZ221" s="216"/>
      <c r="EA221" s="216"/>
      <c r="EB221" s="216"/>
      <c r="EC221" s="216"/>
      <c r="ED221" s="216"/>
      <c r="EE221" s="216"/>
      <c r="EF221" s="216"/>
      <c r="EG221" s="216"/>
      <c r="EH221" s="216"/>
      <c r="EI221" s="216"/>
      <c r="EJ221" s="216"/>
      <c r="EK221" s="216"/>
      <c r="EL221" s="216"/>
      <c r="EM221" s="216"/>
      <c r="EN221" s="216"/>
      <c r="EO221" s="216"/>
      <c r="EP221" s="216"/>
      <c r="EQ221" s="216"/>
      <c r="ER221" s="216"/>
      <c r="ES221" s="216"/>
      <c r="ET221" s="216"/>
      <c r="EU221" s="216"/>
      <c r="EV221" s="216"/>
      <c r="EW221" s="216"/>
      <c r="EX221" s="216"/>
    </row>
    <row r="222" spans="1:154" ht="18" hidden="1" x14ac:dyDescent="0.2">
      <c r="A222" s="263"/>
      <c r="B222" s="262"/>
      <c r="C222" s="262"/>
      <c r="D222" s="262"/>
      <c r="E222" s="262"/>
      <c r="F222" s="262" t="s">
        <v>91</v>
      </c>
      <c r="G222" s="266" t="s">
        <v>153</v>
      </c>
      <c r="H222" s="307"/>
      <c r="I222" s="307"/>
      <c r="J222" s="307">
        <f t="shared" si="48"/>
        <v>0</v>
      </c>
      <c r="K222" s="304"/>
      <c r="L222" s="307"/>
      <c r="M222" s="308"/>
      <c r="N222" s="307"/>
      <c r="O222" s="309">
        <f t="shared" si="51"/>
        <v>0</v>
      </c>
      <c r="P222" s="309">
        <f t="shared" si="45"/>
        <v>0</v>
      </c>
      <c r="Q222" s="306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6"/>
      <c r="DD222" s="216"/>
      <c r="DE222" s="216"/>
      <c r="DF222" s="216"/>
      <c r="DG222" s="216"/>
      <c r="DH222" s="216"/>
      <c r="DI222" s="216"/>
      <c r="DJ222" s="216"/>
      <c r="DK222" s="216"/>
      <c r="DL222" s="216"/>
      <c r="DM222" s="216"/>
      <c r="DN222" s="216"/>
      <c r="DO222" s="216"/>
      <c r="DP222" s="216"/>
      <c r="DQ222" s="216"/>
      <c r="DR222" s="216"/>
      <c r="DS222" s="216"/>
      <c r="DT222" s="216"/>
      <c r="DU222" s="216"/>
      <c r="DV222" s="216"/>
      <c r="DW222" s="216"/>
      <c r="DX222" s="216"/>
      <c r="DY222" s="216"/>
      <c r="DZ222" s="216"/>
      <c r="EA222" s="216"/>
      <c r="EB222" s="216"/>
      <c r="EC222" s="216"/>
      <c r="ED222" s="216"/>
      <c r="EE222" s="216"/>
      <c r="EF222" s="216"/>
      <c r="EG222" s="216"/>
      <c r="EH222" s="216"/>
      <c r="EI222" s="216"/>
      <c r="EJ222" s="216"/>
      <c r="EK222" s="216"/>
      <c r="EL222" s="216"/>
      <c r="EM222" s="216"/>
      <c r="EN222" s="216"/>
      <c r="EO222" s="216"/>
      <c r="EP222" s="216"/>
      <c r="EQ222" s="216"/>
      <c r="ER222" s="216"/>
      <c r="ES222" s="216"/>
      <c r="ET222" s="216"/>
      <c r="EU222" s="216"/>
      <c r="EV222" s="216"/>
      <c r="EW222" s="216"/>
      <c r="EX222" s="216"/>
    </row>
    <row r="223" spans="1:154" ht="18" x14ac:dyDescent="0.2">
      <c r="A223" s="251"/>
      <c r="B223" s="252"/>
      <c r="C223" s="252"/>
      <c r="D223" s="252"/>
      <c r="E223" s="252" t="s">
        <v>34</v>
      </c>
      <c r="F223" s="252"/>
      <c r="G223" s="302" t="s">
        <v>363</v>
      </c>
      <c r="H223" s="303">
        <f>H224+H225</f>
        <v>0</v>
      </c>
      <c r="I223" s="303">
        <f>I224+I225</f>
        <v>0</v>
      </c>
      <c r="J223" s="307">
        <f t="shared" si="48"/>
        <v>0</v>
      </c>
      <c r="K223" s="304"/>
      <c r="L223" s="303">
        <f>L224+L225</f>
        <v>0</v>
      </c>
      <c r="M223" s="285">
        <f>M224+M225</f>
        <v>0</v>
      </c>
      <c r="N223" s="303">
        <f>N224+N225</f>
        <v>0</v>
      </c>
      <c r="O223" s="305">
        <f>O224+O225</f>
        <v>0</v>
      </c>
      <c r="P223" s="305">
        <f t="shared" si="45"/>
        <v>0</v>
      </c>
      <c r="Q223" s="306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6"/>
      <c r="DD223" s="216"/>
      <c r="DE223" s="216"/>
      <c r="DF223" s="216"/>
      <c r="DG223" s="216"/>
      <c r="DH223" s="216"/>
      <c r="DI223" s="216"/>
      <c r="DJ223" s="216"/>
      <c r="DK223" s="216"/>
      <c r="DL223" s="216"/>
      <c r="DM223" s="216"/>
      <c r="DN223" s="216"/>
      <c r="DO223" s="216"/>
      <c r="DP223" s="216"/>
      <c r="DQ223" s="216"/>
      <c r="DR223" s="216"/>
      <c r="DS223" s="216"/>
      <c r="DT223" s="216"/>
      <c r="DU223" s="216"/>
      <c r="DV223" s="216"/>
      <c r="DW223" s="216"/>
      <c r="DX223" s="216"/>
      <c r="DY223" s="216"/>
      <c r="DZ223" s="216"/>
      <c r="EA223" s="216"/>
      <c r="EB223" s="216"/>
      <c r="EC223" s="216"/>
      <c r="ED223" s="216"/>
      <c r="EE223" s="216"/>
      <c r="EF223" s="216"/>
      <c r="EG223" s="216"/>
      <c r="EH223" s="216"/>
      <c r="EI223" s="216"/>
      <c r="EJ223" s="216"/>
      <c r="EK223" s="216"/>
      <c r="EL223" s="216"/>
      <c r="EM223" s="216"/>
      <c r="EN223" s="216"/>
      <c r="EO223" s="216"/>
      <c r="EP223" s="216"/>
      <c r="EQ223" s="216"/>
      <c r="ER223" s="216"/>
      <c r="ES223" s="216"/>
      <c r="ET223" s="216"/>
      <c r="EU223" s="216"/>
      <c r="EV223" s="216"/>
      <c r="EW223" s="216"/>
      <c r="EX223" s="216"/>
    </row>
    <row r="224" spans="1:154" ht="18" x14ac:dyDescent="0.2">
      <c r="A224" s="263"/>
      <c r="B224" s="262"/>
      <c r="C224" s="262"/>
      <c r="D224" s="262"/>
      <c r="E224" s="262"/>
      <c r="F224" s="262" t="s">
        <v>33</v>
      </c>
      <c r="G224" s="266" t="s">
        <v>179</v>
      </c>
      <c r="H224" s="307"/>
      <c r="I224" s="307"/>
      <c r="J224" s="307">
        <f t="shared" si="48"/>
        <v>0</v>
      </c>
      <c r="K224" s="304"/>
      <c r="L224" s="307"/>
      <c r="M224" s="308"/>
      <c r="N224" s="307"/>
      <c r="O224" s="309">
        <f t="shared" ref="O224:O228" si="52">M224+N224</f>
        <v>0</v>
      </c>
      <c r="P224" s="309">
        <f t="shared" si="45"/>
        <v>0</v>
      </c>
      <c r="Q224" s="306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6"/>
      <c r="DD224" s="216"/>
      <c r="DE224" s="216"/>
      <c r="DF224" s="216"/>
      <c r="DG224" s="216"/>
      <c r="DH224" s="216"/>
      <c r="DI224" s="216"/>
      <c r="DJ224" s="216"/>
      <c r="DK224" s="216"/>
      <c r="DL224" s="216"/>
      <c r="DM224" s="216"/>
      <c r="DN224" s="216"/>
      <c r="DO224" s="216"/>
      <c r="DP224" s="216"/>
      <c r="DQ224" s="216"/>
      <c r="DR224" s="216"/>
      <c r="DS224" s="216"/>
      <c r="DT224" s="216"/>
      <c r="DU224" s="216"/>
      <c r="DV224" s="216"/>
      <c r="DW224" s="216"/>
      <c r="DX224" s="216"/>
      <c r="DY224" s="216"/>
      <c r="DZ224" s="216"/>
      <c r="EA224" s="216"/>
      <c r="EB224" s="216"/>
      <c r="EC224" s="216"/>
      <c r="ED224" s="216"/>
      <c r="EE224" s="216"/>
      <c r="EF224" s="216"/>
      <c r="EG224" s="216"/>
      <c r="EH224" s="216"/>
      <c r="EI224" s="216"/>
      <c r="EJ224" s="216"/>
      <c r="EK224" s="216"/>
      <c r="EL224" s="216"/>
      <c r="EM224" s="216"/>
      <c r="EN224" s="216"/>
      <c r="EO224" s="216"/>
      <c r="EP224" s="216"/>
      <c r="EQ224" s="216"/>
      <c r="ER224" s="216"/>
      <c r="ES224" s="216"/>
      <c r="ET224" s="216"/>
      <c r="EU224" s="216"/>
      <c r="EV224" s="216"/>
      <c r="EW224" s="216"/>
      <c r="EX224" s="216"/>
    </row>
    <row r="225" spans="1:154" ht="18" x14ac:dyDescent="0.2">
      <c r="A225" s="263"/>
      <c r="B225" s="262"/>
      <c r="C225" s="262"/>
      <c r="D225" s="262"/>
      <c r="E225" s="262"/>
      <c r="F225" s="262" t="s">
        <v>31</v>
      </c>
      <c r="G225" s="266" t="s">
        <v>274</v>
      </c>
      <c r="H225" s="307"/>
      <c r="I225" s="307"/>
      <c r="J225" s="307">
        <f t="shared" si="48"/>
        <v>0</v>
      </c>
      <c r="K225" s="304"/>
      <c r="L225" s="307"/>
      <c r="M225" s="308"/>
      <c r="N225" s="307"/>
      <c r="O225" s="309">
        <f t="shared" si="52"/>
        <v>0</v>
      </c>
      <c r="P225" s="309">
        <f t="shared" si="45"/>
        <v>0</v>
      </c>
      <c r="Q225" s="306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6"/>
      <c r="DD225" s="216"/>
      <c r="DE225" s="216"/>
      <c r="DF225" s="216"/>
      <c r="DG225" s="216"/>
      <c r="DH225" s="216"/>
      <c r="DI225" s="216"/>
      <c r="DJ225" s="216"/>
      <c r="DK225" s="216"/>
      <c r="DL225" s="216"/>
      <c r="DM225" s="216"/>
      <c r="DN225" s="216"/>
      <c r="DO225" s="216"/>
      <c r="DP225" s="216"/>
      <c r="DQ225" s="216"/>
      <c r="DR225" s="216"/>
      <c r="DS225" s="216"/>
      <c r="DT225" s="216"/>
      <c r="DU225" s="216"/>
      <c r="DV225" s="216"/>
      <c r="DW225" s="216"/>
      <c r="DX225" s="216"/>
      <c r="DY225" s="216"/>
      <c r="DZ225" s="216"/>
      <c r="EA225" s="216"/>
      <c r="EB225" s="216"/>
      <c r="EC225" s="216"/>
      <c r="ED225" s="216"/>
      <c r="EE225" s="216"/>
      <c r="EF225" s="216"/>
      <c r="EG225" s="216"/>
      <c r="EH225" s="216"/>
      <c r="EI225" s="216"/>
      <c r="EJ225" s="216"/>
      <c r="EK225" s="216"/>
      <c r="EL225" s="216"/>
      <c r="EM225" s="216"/>
      <c r="EN225" s="216"/>
      <c r="EO225" s="216"/>
      <c r="EP225" s="216"/>
      <c r="EQ225" s="216"/>
      <c r="ER225" s="216"/>
      <c r="ES225" s="216"/>
      <c r="ET225" s="216"/>
      <c r="EU225" s="216"/>
      <c r="EV225" s="216"/>
      <c r="EW225" s="216"/>
      <c r="EX225" s="216"/>
    </row>
    <row r="226" spans="1:154" ht="18" x14ac:dyDescent="0.2">
      <c r="A226" s="263"/>
      <c r="B226" s="262"/>
      <c r="C226" s="262"/>
      <c r="D226" s="262"/>
      <c r="E226" s="262">
        <v>11</v>
      </c>
      <c r="F226" s="262"/>
      <c r="G226" s="266" t="s">
        <v>364</v>
      </c>
      <c r="H226" s="307"/>
      <c r="I226" s="307"/>
      <c r="J226" s="307">
        <f t="shared" si="48"/>
        <v>0</v>
      </c>
      <c r="K226" s="304"/>
      <c r="L226" s="307"/>
      <c r="M226" s="308"/>
      <c r="N226" s="307"/>
      <c r="O226" s="309">
        <f t="shared" si="52"/>
        <v>0</v>
      </c>
      <c r="P226" s="309">
        <f t="shared" si="45"/>
        <v>0</v>
      </c>
      <c r="Q226" s="306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6"/>
      <c r="DD226" s="216"/>
      <c r="DE226" s="216"/>
      <c r="DF226" s="216"/>
      <c r="DG226" s="216"/>
      <c r="DH226" s="216"/>
      <c r="DI226" s="216"/>
      <c r="DJ226" s="216"/>
      <c r="DK226" s="216"/>
      <c r="DL226" s="216"/>
      <c r="DM226" s="216"/>
      <c r="DN226" s="216"/>
      <c r="DO226" s="216"/>
      <c r="DP226" s="216"/>
      <c r="DQ226" s="216"/>
      <c r="DR226" s="216"/>
      <c r="DS226" s="216"/>
      <c r="DT226" s="216"/>
      <c r="DU226" s="216"/>
      <c r="DV226" s="216"/>
      <c r="DW226" s="216"/>
      <c r="DX226" s="216"/>
      <c r="DY226" s="216"/>
      <c r="DZ226" s="216"/>
      <c r="EA226" s="216"/>
      <c r="EB226" s="216"/>
      <c r="EC226" s="216"/>
      <c r="ED226" s="216"/>
      <c r="EE226" s="216"/>
      <c r="EF226" s="216"/>
      <c r="EG226" s="216"/>
      <c r="EH226" s="216"/>
      <c r="EI226" s="216"/>
      <c r="EJ226" s="216"/>
      <c r="EK226" s="216"/>
      <c r="EL226" s="216"/>
      <c r="EM226" s="216"/>
      <c r="EN226" s="216"/>
      <c r="EO226" s="216"/>
      <c r="EP226" s="216"/>
      <c r="EQ226" s="216"/>
      <c r="ER226" s="216"/>
      <c r="ES226" s="216"/>
      <c r="ET226" s="216"/>
      <c r="EU226" s="216"/>
      <c r="EV226" s="216"/>
      <c r="EW226" s="216"/>
      <c r="EX226" s="216"/>
    </row>
    <row r="227" spans="1:154" ht="18" x14ac:dyDescent="0.2">
      <c r="A227" s="263"/>
      <c r="B227" s="262"/>
      <c r="C227" s="262"/>
      <c r="D227" s="262"/>
      <c r="E227" s="262">
        <v>13</v>
      </c>
      <c r="F227" s="262"/>
      <c r="G227" s="266" t="s">
        <v>181</v>
      </c>
      <c r="H227" s="307"/>
      <c r="I227" s="307"/>
      <c r="J227" s="307">
        <f t="shared" si="48"/>
        <v>0</v>
      </c>
      <c r="K227" s="304"/>
      <c r="L227" s="307"/>
      <c r="M227" s="308"/>
      <c r="N227" s="307"/>
      <c r="O227" s="309">
        <f t="shared" si="52"/>
        <v>0</v>
      </c>
      <c r="P227" s="309">
        <f t="shared" si="45"/>
        <v>0</v>
      </c>
      <c r="Q227" s="306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6"/>
      <c r="DD227" s="216"/>
      <c r="DE227" s="216"/>
      <c r="DF227" s="216"/>
      <c r="DG227" s="216"/>
      <c r="DH227" s="216"/>
      <c r="DI227" s="216"/>
      <c r="DJ227" s="216"/>
      <c r="DK227" s="216"/>
      <c r="DL227" s="216"/>
      <c r="DM227" s="216"/>
      <c r="DN227" s="216"/>
      <c r="DO227" s="216"/>
      <c r="DP227" s="216"/>
      <c r="DQ227" s="216"/>
      <c r="DR227" s="216"/>
      <c r="DS227" s="216"/>
      <c r="DT227" s="216"/>
      <c r="DU227" s="216"/>
      <c r="DV227" s="216"/>
      <c r="DW227" s="216"/>
      <c r="DX227" s="216"/>
      <c r="DY227" s="216"/>
      <c r="DZ227" s="216"/>
      <c r="EA227" s="216"/>
      <c r="EB227" s="216"/>
      <c r="EC227" s="216"/>
      <c r="ED227" s="216"/>
      <c r="EE227" s="216"/>
      <c r="EF227" s="216"/>
      <c r="EG227" s="216"/>
      <c r="EH227" s="216"/>
      <c r="EI227" s="216"/>
      <c r="EJ227" s="216"/>
      <c r="EK227" s="216"/>
      <c r="EL227" s="216"/>
      <c r="EM227" s="216"/>
      <c r="EN227" s="216"/>
      <c r="EO227" s="216"/>
      <c r="EP227" s="216"/>
      <c r="EQ227" s="216"/>
      <c r="ER227" s="216"/>
      <c r="ES227" s="216"/>
      <c r="ET227" s="216"/>
      <c r="EU227" s="216"/>
      <c r="EV227" s="216"/>
      <c r="EW227" s="216"/>
      <c r="EX227" s="216"/>
    </row>
    <row r="228" spans="1:154" ht="18" x14ac:dyDescent="0.2">
      <c r="A228" s="263"/>
      <c r="B228" s="262"/>
      <c r="C228" s="262"/>
      <c r="D228" s="262"/>
      <c r="E228" s="262">
        <v>14</v>
      </c>
      <c r="F228" s="262"/>
      <c r="G228" s="266" t="s">
        <v>365</v>
      </c>
      <c r="H228" s="307"/>
      <c r="I228" s="307"/>
      <c r="J228" s="307">
        <f t="shared" si="48"/>
        <v>0</v>
      </c>
      <c r="K228" s="304"/>
      <c r="L228" s="307"/>
      <c r="M228" s="308"/>
      <c r="N228" s="307"/>
      <c r="O228" s="309">
        <f t="shared" si="52"/>
        <v>0</v>
      </c>
      <c r="P228" s="309">
        <f t="shared" si="45"/>
        <v>0</v>
      </c>
      <c r="Q228" s="306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6"/>
      <c r="DD228" s="216"/>
      <c r="DE228" s="216"/>
      <c r="DF228" s="216"/>
      <c r="DG228" s="216"/>
      <c r="DH228" s="216"/>
      <c r="DI228" s="216"/>
      <c r="DJ228" s="216"/>
      <c r="DK228" s="216"/>
      <c r="DL228" s="216"/>
      <c r="DM228" s="216"/>
      <c r="DN228" s="216"/>
      <c r="DO228" s="216"/>
      <c r="DP228" s="216"/>
      <c r="DQ228" s="216"/>
      <c r="DR228" s="216"/>
      <c r="DS228" s="216"/>
      <c r="DT228" s="216"/>
      <c r="DU228" s="216"/>
      <c r="DV228" s="216"/>
      <c r="DW228" s="216"/>
      <c r="DX228" s="216"/>
      <c r="DY228" s="216"/>
      <c r="DZ228" s="216"/>
      <c r="EA228" s="216"/>
      <c r="EB228" s="216"/>
      <c r="EC228" s="216"/>
      <c r="ED228" s="216"/>
      <c r="EE228" s="216"/>
      <c r="EF228" s="216"/>
      <c r="EG228" s="216"/>
      <c r="EH228" s="216"/>
      <c r="EI228" s="216"/>
      <c r="EJ228" s="216"/>
      <c r="EK228" s="216"/>
      <c r="EL228" s="216"/>
      <c r="EM228" s="216"/>
      <c r="EN228" s="216"/>
      <c r="EO228" s="216"/>
      <c r="EP228" s="216"/>
      <c r="EQ228" s="216"/>
      <c r="ER228" s="216"/>
      <c r="ES228" s="216"/>
      <c r="ET228" s="216"/>
      <c r="EU228" s="216"/>
      <c r="EV228" s="216"/>
      <c r="EW228" s="216"/>
      <c r="EX228" s="216"/>
    </row>
    <row r="229" spans="1:154" ht="18" x14ac:dyDescent="0.2">
      <c r="A229" s="251"/>
      <c r="B229" s="252"/>
      <c r="C229" s="252"/>
      <c r="D229" s="252"/>
      <c r="E229" s="252" t="s">
        <v>91</v>
      </c>
      <c r="F229" s="252"/>
      <c r="G229" s="302" t="s">
        <v>154</v>
      </c>
      <c r="H229" s="303">
        <f>H230+H231+H232+H233+H234</f>
        <v>0</v>
      </c>
      <c r="I229" s="303">
        <f>I230+I231+I232+I233+I234</f>
        <v>0</v>
      </c>
      <c r="J229" s="307">
        <f t="shared" si="48"/>
        <v>0</v>
      </c>
      <c r="K229" s="304"/>
      <c r="L229" s="303">
        <f>L230+L231+L232+L233+L234</f>
        <v>0</v>
      </c>
      <c r="M229" s="303">
        <f>M230+M231+M232+M233+M234</f>
        <v>0</v>
      </c>
      <c r="N229" s="303">
        <f>N230+N231+N232+N233+N234</f>
        <v>0</v>
      </c>
      <c r="O229" s="303">
        <f>O230+O231+O232+O233+O234</f>
        <v>0</v>
      </c>
      <c r="P229" s="305">
        <f t="shared" si="45"/>
        <v>0</v>
      </c>
      <c r="Q229" s="306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6"/>
      <c r="DD229" s="216"/>
      <c r="DE229" s="216"/>
      <c r="DF229" s="216"/>
      <c r="DG229" s="216"/>
      <c r="DH229" s="216"/>
      <c r="DI229" s="216"/>
      <c r="DJ229" s="216"/>
      <c r="DK229" s="216"/>
      <c r="DL229" s="216"/>
      <c r="DM229" s="216"/>
      <c r="DN229" s="216"/>
      <c r="DO229" s="216"/>
      <c r="DP229" s="216"/>
      <c r="DQ229" s="216"/>
      <c r="DR229" s="216"/>
      <c r="DS229" s="216"/>
      <c r="DT229" s="216"/>
      <c r="DU229" s="216"/>
      <c r="DV229" s="216"/>
      <c r="DW229" s="216"/>
      <c r="DX229" s="216"/>
      <c r="DY229" s="216"/>
      <c r="DZ229" s="216"/>
      <c r="EA229" s="216"/>
      <c r="EB229" s="216"/>
      <c r="EC229" s="216"/>
      <c r="ED229" s="216"/>
      <c r="EE229" s="216"/>
      <c r="EF229" s="216"/>
      <c r="EG229" s="216"/>
      <c r="EH229" s="216"/>
      <c r="EI229" s="216"/>
      <c r="EJ229" s="216"/>
      <c r="EK229" s="216"/>
      <c r="EL229" s="216"/>
      <c r="EM229" s="216"/>
      <c r="EN229" s="216"/>
      <c r="EO229" s="216"/>
      <c r="EP229" s="216"/>
      <c r="EQ229" s="216"/>
      <c r="ER229" s="216"/>
      <c r="ES229" s="216"/>
      <c r="ET229" s="216"/>
      <c r="EU229" s="216"/>
      <c r="EV229" s="216"/>
      <c r="EW229" s="216"/>
      <c r="EX229" s="216"/>
    </row>
    <row r="230" spans="1:154" ht="18" hidden="1" x14ac:dyDescent="0.2">
      <c r="A230" s="263"/>
      <c r="B230" s="262"/>
      <c r="C230" s="262"/>
      <c r="D230" s="262"/>
      <c r="E230" s="262"/>
      <c r="F230" s="262" t="s">
        <v>31</v>
      </c>
      <c r="G230" s="266" t="s">
        <v>295</v>
      </c>
      <c r="H230" s="307"/>
      <c r="I230" s="307"/>
      <c r="J230" s="307">
        <f t="shared" si="48"/>
        <v>0</v>
      </c>
      <c r="K230" s="304"/>
      <c r="L230" s="307"/>
      <c r="M230" s="308"/>
      <c r="N230" s="307"/>
      <c r="O230" s="309">
        <f t="shared" ref="O230:O234" si="53">M230+N230</f>
        <v>0</v>
      </c>
      <c r="P230" s="309">
        <f t="shared" si="45"/>
        <v>0</v>
      </c>
      <c r="Q230" s="306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6"/>
      <c r="DD230" s="216"/>
      <c r="DE230" s="216"/>
      <c r="DF230" s="216"/>
      <c r="DG230" s="216"/>
      <c r="DH230" s="216"/>
      <c r="DI230" s="216"/>
      <c r="DJ230" s="216"/>
      <c r="DK230" s="216"/>
      <c r="DL230" s="216"/>
      <c r="DM230" s="216"/>
      <c r="DN230" s="216"/>
      <c r="DO230" s="216"/>
      <c r="DP230" s="216"/>
      <c r="DQ230" s="216"/>
      <c r="DR230" s="216"/>
      <c r="DS230" s="216"/>
      <c r="DT230" s="216"/>
      <c r="DU230" s="216"/>
      <c r="DV230" s="216"/>
      <c r="DW230" s="216"/>
      <c r="DX230" s="216"/>
      <c r="DY230" s="216"/>
      <c r="DZ230" s="216"/>
      <c r="EA230" s="216"/>
      <c r="EB230" s="216"/>
      <c r="EC230" s="216"/>
      <c r="ED230" s="216"/>
      <c r="EE230" s="216"/>
      <c r="EF230" s="216"/>
      <c r="EG230" s="216"/>
      <c r="EH230" s="216"/>
      <c r="EI230" s="216"/>
      <c r="EJ230" s="216"/>
      <c r="EK230" s="216"/>
      <c r="EL230" s="216"/>
      <c r="EM230" s="216"/>
      <c r="EN230" s="216"/>
      <c r="EO230" s="216"/>
      <c r="EP230" s="216"/>
      <c r="EQ230" s="216"/>
      <c r="ER230" s="216"/>
      <c r="ES230" s="216"/>
      <c r="ET230" s="216"/>
      <c r="EU230" s="216"/>
      <c r="EV230" s="216"/>
      <c r="EW230" s="216"/>
      <c r="EX230" s="216"/>
    </row>
    <row r="231" spans="1:154" ht="18" x14ac:dyDescent="0.2">
      <c r="A231" s="263"/>
      <c r="B231" s="262"/>
      <c r="C231" s="262"/>
      <c r="D231" s="262"/>
      <c r="E231" s="262"/>
      <c r="F231" s="262" t="s">
        <v>44</v>
      </c>
      <c r="G231" s="266" t="s">
        <v>330</v>
      </c>
      <c r="H231" s="307"/>
      <c r="I231" s="307"/>
      <c r="J231" s="307"/>
      <c r="K231" s="304"/>
      <c r="L231" s="307"/>
      <c r="M231" s="308"/>
      <c r="N231" s="307"/>
      <c r="O231" s="309"/>
      <c r="P231" s="309"/>
      <c r="Q231" s="306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6"/>
      <c r="DD231" s="216"/>
      <c r="DE231" s="216"/>
      <c r="DF231" s="216"/>
      <c r="DG231" s="216"/>
      <c r="DH231" s="216"/>
      <c r="DI231" s="216"/>
      <c r="DJ231" s="216"/>
      <c r="DK231" s="216"/>
      <c r="DL231" s="216"/>
      <c r="DM231" s="216"/>
      <c r="DN231" s="216"/>
      <c r="DO231" s="216"/>
      <c r="DP231" s="216"/>
      <c r="DQ231" s="216"/>
      <c r="DR231" s="216"/>
      <c r="DS231" s="216"/>
      <c r="DT231" s="216"/>
      <c r="DU231" s="216"/>
      <c r="DV231" s="216"/>
      <c r="DW231" s="216"/>
      <c r="DX231" s="216"/>
      <c r="DY231" s="216"/>
      <c r="DZ231" s="216"/>
      <c r="EA231" s="216"/>
      <c r="EB231" s="216"/>
      <c r="EC231" s="216"/>
      <c r="ED231" s="216"/>
      <c r="EE231" s="216"/>
      <c r="EF231" s="216"/>
      <c r="EG231" s="216"/>
      <c r="EH231" s="216"/>
      <c r="EI231" s="216"/>
      <c r="EJ231" s="216"/>
      <c r="EK231" s="216"/>
      <c r="EL231" s="216"/>
      <c r="EM231" s="216"/>
      <c r="EN231" s="216"/>
      <c r="EO231" s="216"/>
      <c r="EP231" s="216"/>
      <c r="EQ231" s="216"/>
      <c r="ER231" s="216"/>
      <c r="ES231" s="216"/>
      <c r="ET231" s="216"/>
      <c r="EU231" s="216"/>
      <c r="EV231" s="216"/>
      <c r="EW231" s="216"/>
      <c r="EX231" s="216"/>
    </row>
    <row r="232" spans="1:154" ht="18" x14ac:dyDescent="0.2">
      <c r="A232" s="263"/>
      <c r="B232" s="262"/>
      <c r="C232" s="262"/>
      <c r="D232" s="262"/>
      <c r="E232" s="262"/>
      <c r="F232" s="262" t="s">
        <v>23</v>
      </c>
      <c r="G232" s="266" t="s">
        <v>155</v>
      </c>
      <c r="H232" s="307"/>
      <c r="I232" s="307"/>
      <c r="J232" s="307">
        <f t="shared" si="48"/>
        <v>0</v>
      </c>
      <c r="K232" s="304"/>
      <c r="L232" s="307"/>
      <c r="M232" s="308"/>
      <c r="N232" s="307"/>
      <c r="O232" s="309">
        <f t="shared" si="53"/>
        <v>0</v>
      </c>
      <c r="P232" s="309">
        <f t="shared" si="45"/>
        <v>0</v>
      </c>
      <c r="Q232" s="306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6"/>
      <c r="DD232" s="216"/>
      <c r="DE232" s="216"/>
      <c r="DF232" s="216"/>
      <c r="DG232" s="216"/>
      <c r="DH232" s="216"/>
      <c r="DI232" s="216"/>
      <c r="DJ232" s="216"/>
      <c r="DK232" s="216"/>
      <c r="DL232" s="216"/>
      <c r="DM232" s="216"/>
      <c r="DN232" s="216"/>
      <c r="DO232" s="216"/>
      <c r="DP232" s="216"/>
      <c r="DQ232" s="216"/>
      <c r="DR232" s="216"/>
      <c r="DS232" s="216"/>
      <c r="DT232" s="216"/>
      <c r="DU232" s="216"/>
      <c r="DV232" s="216"/>
      <c r="DW232" s="216"/>
      <c r="DX232" s="216"/>
      <c r="DY232" s="216"/>
      <c r="DZ232" s="216"/>
      <c r="EA232" s="216"/>
      <c r="EB232" s="216"/>
      <c r="EC232" s="216"/>
      <c r="ED232" s="216"/>
      <c r="EE232" s="216"/>
      <c r="EF232" s="216"/>
      <c r="EG232" s="216"/>
      <c r="EH232" s="216"/>
      <c r="EI232" s="216"/>
      <c r="EJ232" s="216"/>
      <c r="EK232" s="216"/>
      <c r="EL232" s="216"/>
      <c r="EM232" s="216"/>
      <c r="EN232" s="216"/>
      <c r="EO232" s="216"/>
      <c r="EP232" s="216"/>
      <c r="EQ232" s="216"/>
      <c r="ER232" s="216"/>
      <c r="ES232" s="216"/>
      <c r="ET232" s="216"/>
      <c r="EU232" s="216"/>
      <c r="EV232" s="216"/>
      <c r="EW232" s="216"/>
      <c r="EX232" s="216"/>
    </row>
    <row r="233" spans="1:154" ht="18" x14ac:dyDescent="0.2">
      <c r="A233" s="263"/>
      <c r="B233" s="262"/>
      <c r="C233" s="262"/>
      <c r="D233" s="262"/>
      <c r="E233" s="262"/>
      <c r="F233" s="262" t="s">
        <v>34</v>
      </c>
      <c r="G233" s="266" t="s">
        <v>294</v>
      </c>
      <c r="H233" s="307"/>
      <c r="I233" s="307"/>
      <c r="J233" s="307">
        <f t="shared" si="48"/>
        <v>0</v>
      </c>
      <c r="K233" s="304"/>
      <c r="L233" s="307"/>
      <c r="M233" s="308"/>
      <c r="N233" s="307"/>
      <c r="O233" s="309">
        <f t="shared" si="53"/>
        <v>0</v>
      </c>
      <c r="P233" s="309">
        <f t="shared" si="45"/>
        <v>0</v>
      </c>
      <c r="Q233" s="306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6"/>
      <c r="DD233" s="216"/>
      <c r="DE233" s="216"/>
      <c r="DF233" s="216"/>
      <c r="DG233" s="216"/>
      <c r="DH233" s="216"/>
      <c r="DI233" s="216"/>
      <c r="DJ233" s="216"/>
      <c r="DK233" s="216"/>
      <c r="DL233" s="216"/>
      <c r="DM233" s="216"/>
      <c r="DN233" s="216"/>
      <c r="DO233" s="216"/>
      <c r="DP233" s="216"/>
      <c r="DQ233" s="216"/>
      <c r="DR233" s="216"/>
      <c r="DS233" s="216"/>
      <c r="DT233" s="216"/>
      <c r="DU233" s="216"/>
      <c r="DV233" s="216"/>
      <c r="DW233" s="216"/>
      <c r="DX233" s="216"/>
      <c r="DY233" s="216"/>
      <c r="DZ233" s="216"/>
      <c r="EA233" s="216"/>
      <c r="EB233" s="216"/>
      <c r="EC233" s="216"/>
      <c r="ED233" s="216"/>
      <c r="EE233" s="216"/>
      <c r="EF233" s="216"/>
      <c r="EG233" s="216"/>
      <c r="EH233" s="216"/>
      <c r="EI233" s="216"/>
      <c r="EJ233" s="216"/>
      <c r="EK233" s="216"/>
      <c r="EL233" s="216"/>
      <c r="EM233" s="216"/>
      <c r="EN233" s="216"/>
      <c r="EO233" s="216"/>
      <c r="EP233" s="216"/>
      <c r="EQ233" s="216"/>
      <c r="ER233" s="216"/>
      <c r="ES233" s="216"/>
      <c r="ET233" s="216"/>
      <c r="EU233" s="216"/>
      <c r="EV233" s="216"/>
      <c r="EW233" s="216"/>
      <c r="EX233" s="216"/>
    </row>
    <row r="234" spans="1:154" ht="18" x14ac:dyDescent="0.2">
      <c r="A234" s="263"/>
      <c r="B234" s="262"/>
      <c r="C234" s="262"/>
      <c r="D234" s="262"/>
      <c r="E234" s="262"/>
      <c r="F234" s="262" t="s">
        <v>91</v>
      </c>
      <c r="G234" s="266" t="s">
        <v>156</v>
      </c>
      <c r="H234" s="307"/>
      <c r="I234" s="307"/>
      <c r="J234" s="307">
        <f t="shared" si="48"/>
        <v>0</v>
      </c>
      <c r="K234" s="304"/>
      <c r="L234" s="307"/>
      <c r="M234" s="308"/>
      <c r="N234" s="307"/>
      <c r="O234" s="309">
        <f t="shared" si="53"/>
        <v>0</v>
      </c>
      <c r="P234" s="309">
        <f t="shared" si="45"/>
        <v>0</v>
      </c>
      <c r="Q234" s="306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6"/>
      <c r="DD234" s="216"/>
      <c r="DE234" s="216"/>
      <c r="DF234" s="216"/>
      <c r="DG234" s="216"/>
      <c r="DH234" s="216"/>
      <c r="DI234" s="216"/>
      <c r="DJ234" s="216"/>
      <c r="DK234" s="216"/>
      <c r="DL234" s="216"/>
      <c r="DM234" s="216"/>
      <c r="DN234" s="216"/>
      <c r="DO234" s="216"/>
      <c r="DP234" s="216"/>
      <c r="DQ234" s="216"/>
      <c r="DR234" s="216"/>
      <c r="DS234" s="216"/>
      <c r="DT234" s="216"/>
      <c r="DU234" s="216"/>
      <c r="DV234" s="216"/>
      <c r="DW234" s="216"/>
      <c r="DX234" s="216"/>
      <c r="DY234" s="216"/>
      <c r="DZ234" s="216"/>
      <c r="EA234" s="216"/>
      <c r="EB234" s="216"/>
      <c r="EC234" s="216"/>
      <c r="ED234" s="216"/>
      <c r="EE234" s="216"/>
      <c r="EF234" s="216"/>
      <c r="EG234" s="216"/>
      <c r="EH234" s="216"/>
      <c r="EI234" s="216"/>
      <c r="EJ234" s="216"/>
      <c r="EK234" s="216"/>
      <c r="EL234" s="216"/>
      <c r="EM234" s="216"/>
      <c r="EN234" s="216"/>
      <c r="EO234" s="216"/>
      <c r="EP234" s="216"/>
      <c r="EQ234" s="216"/>
      <c r="ER234" s="216"/>
      <c r="ES234" s="216"/>
      <c r="ET234" s="216"/>
      <c r="EU234" s="216"/>
      <c r="EV234" s="216"/>
      <c r="EW234" s="216"/>
      <c r="EX234" s="216"/>
    </row>
    <row r="235" spans="1:154" ht="18" x14ac:dyDescent="0.2">
      <c r="A235" s="251"/>
      <c r="B235" s="252"/>
      <c r="C235" s="252"/>
      <c r="D235" s="252" t="s">
        <v>92</v>
      </c>
      <c r="E235" s="252"/>
      <c r="F235" s="252"/>
      <c r="G235" s="302" t="s">
        <v>71</v>
      </c>
      <c r="H235" s="303">
        <f>H236</f>
        <v>0</v>
      </c>
      <c r="I235" s="303">
        <f>I236</f>
        <v>0</v>
      </c>
      <c r="J235" s="307">
        <f t="shared" si="48"/>
        <v>0</v>
      </c>
      <c r="K235" s="304" t="e">
        <f>ROUND(I235/H235*100,2)</f>
        <v>#DIV/0!</v>
      </c>
      <c r="L235" s="303">
        <f>L236</f>
        <v>0</v>
      </c>
      <c r="M235" s="285">
        <f>M236</f>
        <v>0</v>
      </c>
      <c r="N235" s="303">
        <f>N236</f>
        <v>0</v>
      </c>
      <c r="O235" s="305">
        <f>O236</f>
        <v>0</v>
      </c>
      <c r="P235" s="305">
        <f t="shared" si="45"/>
        <v>0</v>
      </c>
      <c r="Q235" s="306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6"/>
      <c r="DD235" s="216"/>
      <c r="DE235" s="216"/>
      <c r="DF235" s="216"/>
      <c r="DG235" s="216"/>
      <c r="DH235" s="216"/>
      <c r="DI235" s="216"/>
      <c r="DJ235" s="216"/>
      <c r="DK235" s="216"/>
      <c r="DL235" s="216"/>
      <c r="DM235" s="216"/>
      <c r="DN235" s="216"/>
      <c r="DO235" s="216"/>
      <c r="DP235" s="216"/>
      <c r="DQ235" s="216"/>
      <c r="DR235" s="216"/>
      <c r="DS235" s="216"/>
      <c r="DT235" s="216"/>
      <c r="DU235" s="216"/>
      <c r="DV235" s="216"/>
      <c r="DW235" s="216"/>
      <c r="DX235" s="216"/>
      <c r="DY235" s="216"/>
      <c r="DZ235" s="216"/>
      <c r="EA235" s="216"/>
      <c r="EB235" s="216"/>
      <c r="EC235" s="216"/>
      <c r="ED235" s="216"/>
      <c r="EE235" s="216"/>
      <c r="EF235" s="216"/>
      <c r="EG235" s="216"/>
      <c r="EH235" s="216"/>
      <c r="EI235" s="216"/>
      <c r="EJ235" s="216"/>
      <c r="EK235" s="216"/>
      <c r="EL235" s="216"/>
      <c r="EM235" s="216"/>
      <c r="EN235" s="216"/>
      <c r="EO235" s="216"/>
      <c r="EP235" s="216"/>
      <c r="EQ235" s="216"/>
      <c r="ER235" s="216"/>
      <c r="ES235" s="216"/>
      <c r="ET235" s="216"/>
      <c r="EU235" s="216"/>
      <c r="EV235" s="216"/>
      <c r="EW235" s="216"/>
      <c r="EX235" s="216"/>
    </row>
    <row r="236" spans="1:154" ht="36" x14ac:dyDescent="0.2">
      <c r="A236" s="263"/>
      <c r="B236" s="262"/>
      <c r="C236" s="262"/>
      <c r="D236" s="262"/>
      <c r="E236" s="262" t="s">
        <v>39</v>
      </c>
      <c r="F236" s="262"/>
      <c r="G236" s="266" t="s">
        <v>293</v>
      </c>
      <c r="H236" s="307"/>
      <c r="I236" s="307"/>
      <c r="J236" s="307">
        <f t="shared" si="48"/>
        <v>0</v>
      </c>
      <c r="K236" s="304" t="e">
        <f>ROUND(I236/H236*100,2)</f>
        <v>#DIV/0!</v>
      </c>
      <c r="L236" s="307"/>
      <c r="M236" s="308"/>
      <c r="N236" s="307"/>
      <c r="O236" s="309">
        <f t="shared" ref="O236" si="54">M236+N236</f>
        <v>0</v>
      </c>
      <c r="P236" s="309">
        <f t="shared" si="45"/>
        <v>0</v>
      </c>
      <c r="Q236" s="306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6"/>
      <c r="DD236" s="216"/>
      <c r="DE236" s="216"/>
      <c r="DF236" s="216"/>
      <c r="DG236" s="216"/>
      <c r="DH236" s="216"/>
      <c r="DI236" s="216"/>
      <c r="DJ236" s="216"/>
      <c r="DK236" s="216"/>
      <c r="DL236" s="216"/>
      <c r="DM236" s="216"/>
      <c r="DN236" s="216"/>
      <c r="DO236" s="216"/>
      <c r="DP236" s="216"/>
      <c r="DQ236" s="216"/>
      <c r="DR236" s="216"/>
      <c r="DS236" s="216"/>
      <c r="DT236" s="216"/>
      <c r="DU236" s="216"/>
      <c r="DV236" s="216"/>
      <c r="DW236" s="216"/>
      <c r="DX236" s="216"/>
      <c r="DY236" s="216"/>
      <c r="DZ236" s="216"/>
      <c r="EA236" s="216"/>
      <c r="EB236" s="216"/>
      <c r="EC236" s="216"/>
      <c r="ED236" s="216"/>
      <c r="EE236" s="216"/>
      <c r="EF236" s="216"/>
      <c r="EG236" s="216"/>
      <c r="EH236" s="216"/>
      <c r="EI236" s="216"/>
      <c r="EJ236" s="216"/>
      <c r="EK236" s="216"/>
      <c r="EL236" s="216"/>
      <c r="EM236" s="216"/>
      <c r="EN236" s="216"/>
      <c r="EO236" s="216"/>
      <c r="EP236" s="216"/>
      <c r="EQ236" s="216"/>
      <c r="ER236" s="216"/>
      <c r="ES236" s="216"/>
      <c r="ET236" s="216"/>
      <c r="EU236" s="216"/>
      <c r="EV236" s="216"/>
      <c r="EW236" s="216"/>
      <c r="EX236" s="216"/>
    </row>
    <row r="237" spans="1:154" ht="36" x14ac:dyDescent="0.2">
      <c r="A237" s="251"/>
      <c r="B237" s="252"/>
      <c r="C237" s="252"/>
      <c r="D237" s="252">
        <v>51</v>
      </c>
      <c r="E237" s="252"/>
      <c r="F237" s="252"/>
      <c r="G237" s="302" t="s">
        <v>367</v>
      </c>
      <c r="H237" s="303">
        <f>H238</f>
        <v>0</v>
      </c>
      <c r="I237" s="303">
        <f>I238</f>
        <v>0</v>
      </c>
      <c r="J237" s="307">
        <f t="shared" si="48"/>
        <v>0</v>
      </c>
      <c r="K237" s="304"/>
      <c r="L237" s="303">
        <f t="shared" ref="L237:O238" si="55">L238</f>
        <v>0</v>
      </c>
      <c r="M237" s="285">
        <f t="shared" si="55"/>
        <v>0</v>
      </c>
      <c r="N237" s="303">
        <f t="shared" si="55"/>
        <v>0</v>
      </c>
      <c r="O237" s="305">
        <f t="shared" si="55"/>
        <v>0</v>
      </c>
      <c r="P237" s="305">
        <f t="shared" si="45"/>
        <v>0</v>
      </c>
      <c r="Q237" s="306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6"/>
      <c r="DD237" s="216"/>
      <c r="DE237" s="216"/>
      <c r="DF237" s="216"/>
      <c r="DG237" s="216"/>
      <c r="DH237" s="216"/>
      <c r="DI237" s="216"/>
      <c r="DJ237" s="216"/>
      <c r="DK237" s="216"/>
      <c r="DL237" s="216"/>
      <c r="DM237" s="216"/>
      <c r="DN237" s="216"/>
      <c r="DO237" s="216"/>
      <c r="DP237" s="216"/>
      <c r="DQ237" s="216"/>
      <c r="DR237" s="216"/>
      <c r="DS237" s="216"/>
      <c r="DT237" s="216"/>
      <c r="DU237" s="216"/>
      <c r="DV237" s="216"/>
      <c r="DW237" s="216"/>
      <c r="DX237" s="216"/>
      <c r="DY237" s="216"/>
      <c r="DZ237" s="216"/>
      <c r="EA237" s="216"/>
      <c r="EB237" s="216"/>
      <c r="EC237" s="216"/>
      <c r="ED237" s="216"/>
      <c r="EE237" s="216"/>
      <c r="EF237" s="216"/>
      <c r="EG237" s="216"/>
      <c r="EH237" s="216"/>
      <c r="EI237" s="216"/>
      <c r="EJ237" s="216"/>
      <c r="EK237" s="216"/>
      <c r="EL237" s="216"/>
      <c r="EM237" s="216"/>
      <c r="EN237" s="216"/>
      <c r="EO237" s="216"/>
      <c r="EP237" s="216"/>
      <c r="EQ237" s="216"/>
      <c r="ER237" s="216"/>
      <c r="ES237" s="216"/>
      <c r="ET237" s="216"/>
      <c r="EU237" s="216"/>
      <c r="EV237" s="216"/>
      <c r="EW237" s="216"/>
      <c r="EX237" s="216"/>
    </row>
    <row r="238" spans="1:154" ht="18" x14ac:dyDescent="0.2">
      <c r="A238" s="251"/>
      <c r="B238" s="252"/>
      <c r="C238" s="252"/>
      <c r="D238" s="252"/>
      <c r="E238" s="252" t="s">
        <v>33</v>
      </c>
      <c r="F238" s="252"/>
      <c r="G238" s="264" t="s">
        <v>366</v>
      </c>
      <c r="H238" s="303">
        <f>H239</f>
        <v>0</v>
      </c>
      <c r="I238" s="303">
        <f>I239</f>
        <v>0</v>
      </c>
      <c r="J238" s="307">
        <f t="shared" si="48"/>
        <v>0</v>
      </c>
      <c r="K238" s="304"/>
      <c r="L238" s="303">
        <f t="shared" si="55"/>
        <v>0</v>
      </c>
      <c r="M238" s="285">
        <f t="shared" si="55"/>
        <v>0</v>
      </c>
      <c r="N238" s="303">
        <f t="shared" si="55"/>
        <v>0</v>
      </c>
      <c r="O238" s="305">
        <f t="shared" si="55"/>
        <v>0</v>
      </c>
      <c r="P238" s="305">
        <f t="shared" si="45"/>
        <v>0</v>
      </c>
      <c r="Q238" s="306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6"/>
      <c r="DD238" s="216"/>
      <c r="DE238" s="216"/>
      <c r="DF238" s="216"/>
      <c r="DG238" s="216"/>
      <c r="DH238" s="216"/>
      <c r="DI238" s="216"/>
      <c r="DJ238" s="216"/>
      <c r="DK238" s="216"/>
      <c r="DL238" s="216"/>
      <c r="DM238" s="216"/>
      <c r="DN238" s="216"/>
      <c r="DO238" s="216"/>
      <c r="DP238" s="216"/>
      <c r="DQ238" s="216"/>
      <c r="DR238" s="216"/>
      <c r="DS238" s="216"/>
      <c r="DT238" s="216"/>
      <c r="DU238" s="216"/>
      <c r="DV238" s="216"/>
      <c r="DW238" s="216"/>
      <c r="DX238" s="216"/>
      <c r="DY238" s="216"/>
      <c r="DZ238" s="216"/>
      <c r="EA238" s="216"/>
      <c r="EB238" s="216"/>
      <c r="EC238" s="216"/>
      <c r="ED238" s="216"/>
      <c r="EE238" s="216"/>
      <c r="EF238" s="216"/>
      <c r="EG238" s="216"/>
      <c r="EH238" s="216"/>
      <c r="EI238" s="216"/>
      <c r="EJ238" s="216"/>
      <c r="EK238" s="216"/>
      <c r="EL238" s="216"/>
      <c r="EM238" s="216"/>
      <c r="EN238" s="216"/>
      <c r="EO238" s="216"/>
      <c r="EP238" s="216"/>
      <c r="EQ238" s="216"/>
      <c r="ER238" s="216"/>
      <c r="ES238" s="216"/>
      <c r="ET238" s="216"/>
      <c r="EU238" s="216"/>
      <c r="EV238" s="216"/>
      <c r="EW238" s="216"/>
      <c r="EX238" s="216"/>
    </row>
    <row r="239" spans="1:154" ht="18" x14ac:dyDescent="0.2">
      <c r="A239" s="263"/>
      <c r="B239" s="262"/>
      <c r="C239" s="262"/>
      <c r="D239" s="262"/>
      <c r="E239" s="262"/>
      <c r="F239" s="262" t="s">
        <v>33</v>
      </c>
      <c r="G239" s="266" t="s">
        <v>94</v>
      </c>
      <c r="H239" s="307"/>
      <c r="I239" s="307"/>
      <c r="J239" s="307">
        <f t="shared" si="48"/>
        <v>0</v>
      </c>
      <c r="K239" s="304"/>
      <c r="L239" s="307"/>
      <c r="M239" s="308"/>
      <c r="N239" s="307"/>
      <c r="O239" s="309">
        <f t="shared" ref="O239:O243" si="56">M239+N239</f>
        <v>0</v>
      </c>
      <c r="P239" s="309">
        <f t="shared" si="45"/>
        <v>0</v>
      </c>
      <c r="Q239" s="306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6"/>
      <c r="DD239" s="216"/>
      <c r="DE239" s="216"/>
      <c r="DF239" s="216"/>
      <c r="DG239" s="216"/>
      <c r="DH239" s="216"/>
      <c r="DI239" s="216"/>
      <c r="DJ239" s="216"/>
      <c r="DK239" s="216"/>
      <c r="DL239" s="216"/>
      <c r="DM239" s="216"/>
      <c r="DN239" s="216"/>
      <c r="DO239" s="216"/>
      <c r="DP239" s="216"/>
      <c r="DQ239" s="216"/>
      <c r="DR239" s="216"/>
      <c r="DS239" s="216"/>
      <c r="DT239" s="216"/>
      <c r="DU239" s="216"/>
      <c r="DV239" s="216"/>
      <c r="DW239" s="216"/>
      <c r="DX239" s="216"/>
      <c r="DY239" s="216"/>
      <c r="DZ239" s="216"/>
      <c r="EA239" s="216"/>
      <c r="EB239" s="216"/>
      <c r="EC239" s="216"/>
      <c r="ED239" s="216"/>
      <c r="EE239" s="216"/>
      <c r="EF239" s="216"/>
      <c r="EG239" s="216"/>
      <c r="EH239" s="216"/>
      <c r="EI239" s="216"/>
      <c r="EJ239" s="216"/>
      <c r="EK239" s="216"/>
      <c r="EL239" s="216"/>
      <c r="EM239" s="216"/>
      <c r="EN239" s="216"/>
      <c r="EO239" s="216"/>
      <c r="EP239" s="216"/>
      <c r="EQ239" s="216"/>
      <c r="ER239" s="216"/>
      <c r="ES239" s="216"/>
      <c r="ET239" s="216"/>
      <c r="EU239" s="216"/>
      <c r="EV239" s="216"/>
      <c r="EW239" s="216"/>
      <c r="EX239" s="216"/>
    </row>
    <row r="240" spans="1:154" ht="36" x14ac:dyDescent="0.2">
      <c r="A240" s="263"/>
      <c r="B240" s="262"/>
      <c r="C240" s="262"/>
      <c r="D240" s="252">
        <v>56</v>
      </c>
      <c r="E240" s="252"/>
      <c r="F240" s="252"/>
      <c r="G240" s="264" t="s">
        <v>336</v>
      </c>
      <c r="H240" s="307">
        <f>H241</f>
        <v>0</v>
      </c>
      <c r="I240" s="307">
        <f>I241</f>
        <v>0</v>
      </c>
      <c r="J240" s="307">
        <f t="shared" si="48"/>
        <v>0</v>
      </c>
      <c r="K240" s="304"/>
      <c r="L240" s="307">
        <f t="shared" ref="L240:N240" si="57">L241</f>
        <v>0</v>
      </c>
      <c r="M240" s="308">
        <f t="shared" si="57"/>
        <v>0</v>
      </c>
      <c r="N240" s="307">
        <f t="shared" si="57"/>
        <v>0</v>
      </c>
      <c r="O240" s="309">
        <f t="shared" si="56"/>
        <v>0</v>
      </c>
      <c r="P240" s="309">
        <f t="shared" si="45"/>
        <v>0</v>
      </c>
      <c r="Q240" s="306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6"/>
      <c r="DD240" s="216"/>
      <c r="DE240" s="216"/>
      <c r="DF240" s="216"/>
      <c r="DG240" s="216"/>
      <c r="DH240" s="216"/>
      <c r="DI240" s="216"/>
      <c r="DJ240" s="216"/>
      <c r="DK240" s="216"/>
      <c r="DL240" s="216"/>
      <c r="DM240" s="216"/>
      <c r="DN240" s="216"/>
      <c r="DO240" s="216"/>
      <c r="DP240" s="216"/>
      <c r="DQ240" s="216"/>
      <c r="DR240" s="216"/>
      <c r="DS240" s="216"/>
      <c r="DT240" s="216"/>
      <c r="DU240" s="216"/>
      <c r="DV240" s="216"/>
      <c r="DW240" s="216"/>
      <c r="DX240" s="216"/>
      <c r="DY240" s="216"/>
      <c r="DZ240" s="216"/>
      <c r="EA240" s="216"/>
      <c r="EB240" s="216"/>
      <c r="EC240" s="216"/>
      <c r="ED240" s="216"/>
      <c r="EE240" s="216"/>
      <c r="EF240" s="216"/>
      <c r="EG240" s="216"/>
      <c r="EH240" s="216"/>
      <c r="EI240" s="216"/>
      <c r="EJ240" s="216"/>
      <c r="EK240" s="216"/>
      <c r="EL240" s="216"/>
      <c r="EM240" s="216"/>
      <c r="EN240" s="216"/>
      <c r="EO240" s="216"/>
      <c r="EP240" s="216"/>
      <c r="EQ240" s="216"/>
      <c r="ER240" s="216"/>
      <c r="ES240" s="216"/>
      <c r="ET240" s="216"/>
      <c r="EU240" s="216"/>
      <c r="EV240" s="216"/>
      <c r="EW240" s="216"/>
      <c r="EX240" s="216"/>
    </row>
    <row r="241" spans="1:154" ht="36" x14ac:dyDescent="0.2">
      <c r="A241" s="263"/>
      <c r="B241" s="262"/>
      <c r="C241" s="262"/>
      <c r="D241" s="262"/>
      <c r="E241" s="262">
        <v>49</v>
      </c>
      <c r="F241" s="262"/>
      <c r="G241" s="266" t="s">
        <v>268</v>
      </c>
      <c r="H241" s="307">
        <f>H242+H243</f>
        <v>0</v>
      </c>
      <c r="I241" s="307">
        <f>I242+I243</f>
        <v>0</v>
      </c>
      <c r="J241" s="307">
        <f t="shared" si="48"/>
        <v>0</v>
      </c>
      <c r="K241" s="304"/>
      <c r="L241" s="307">
        <f t="shared" ref="L241:N241" si="58">L242+L243</f>
        <v>0</v>
      </c>
      <c r="M241" s="308">
        <f t="shared" si="58"/>
        <v>0</v>
      </c>
      <c r="N241" s="307">
        <f t="shared" si="58"/>
        <v>0</v>
      </c>
      <c r="O241" s="309">
        <f t="shared" si="56"/>
        <v>0</v>
      </c>
      <c r="P241" s="309">
        <f t="shared" si="45"/>
        <v>0</v>
      </c>
      <c r="Q241" s="306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6"/>
      <c r="DD241" s="216"/>
      <c r="DE241" s="216"/>
      <c r="DF241" s="216"/>
      <c r="DG241" s="216"/>
      <c r="DH241" s="216"/>
      <c r="DI241" s="216"/>
      <c r="DJ241" s="216"/>
      <c r="DK241" s="216"/>
      <c r="DL241" s="216"/>
      <c r="DM241" s="216"/>
      <c r="DN241" s="216"/>
      <c r="DO241" s="216"/>
      <c r="DP241" s="216"/>
      <c r="DQ241" s="216"/>
      <c r="DR241" s="216"/>
      <c r="DS241" s="216"/>
      <c r="DT241" s="216"/>
      <c r="DU241" s="216"/>
      <c r="DV241" s="216"/>
      <c r="DW241" s="216"/>
      <c r="DX241" s="216"/>
      <c r="DY241" s="216"/>
      <c r="DZ241" s="216"/>
      <c r="EA241" s="216"/>
      <c r="EB241" s="216"/>
      <c r="EC241" s="216"/>
      <c r="ED241" s="216"/>
      <c r="EE241" s="216"/>
      <c r="EF241" s="216"/>
      <c r="EG241" s="216"/>
      <c r="EH241" s="216"/>
      <c r="EI241" s="216"/>
      <c r="EJ241" s="216"/>
      <c r="EK241" s="216"/>
      <c r="EL241" s="216"/>
      <c r="EM241" s="216"/>
      <c r="EN241" s="216"/>
      <c r="EO241" s="216"/>
      <c r="EP241" s="216"/>
      <c r="EQ241" s="216"/>
      <c r="ER241" s="216"/>
      <c r="ES241" s="216"/>
      <c r="ET241" s="216"/>
      <c r="EU241" s="216"/>
      <c r="EV241" s="216"/>
      <c r="EW241" s="216"/>
      <c r="EX241" s="216"/>
    </row>
    <row r="242" spans="1:154" ht="18" x14ac:dyDescent="0.2">
      <c r="A242" s="263"/>
      <c r="B242" s="262"/>
      <c r="C242" s="262"/>
      <c r="D242" s="262"/>
      <c r="E242" s="262"/>
      <c r="F242" s="262" t="s">
        <v>55</v>
      </c>
      <c r="G242" s="266" t="s">
        <v>157</v>
      </c>
      <c r="H242" s="307"/>
      <c r="I242" s="307"/>
      <c r="J242" s="307">
        <f t="shared" si="48"/>
        <v>0</v>
      </c>
      <c r="K242" s="304"/>
      <c r="L242" s="307"/>
      <c r="M242" s="308"/>
      <c r="N242" s="307"/>
      <c r="O242" s="309">
        <f t="shared" si="56"/>
        <v>0</v>
      </c>
      <c r="P242" s="309">
        <f t="shared" si="45"/>
        <v>0</v>
      </c>
      <c r="Q242" s="306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6"/>
      <c r="DD242" s="216"/>
      <c r="DE242" s="216"/>
      <c r="DF242" s="216"/>
      <c r="DG242" s="216"/>
      <c r="DH242" s="216"/>
      <c r="DI242" s="216"/>
      <c r="DJ242" s="216"/>
      <c r="DK242" s="216"/>
      <c r="DL242" s="216"/>
      <c r="DM242" s="216"/>
      <c r="DN242" s="216"/>
      <c r="DO242" s="216"/>
      <c r="DP242" s="216"/>
      <c r="DQ242" s="216"/>
      <c r="DR242" s="216"/>
      <c r="DS242" s="216"/>
      <c r="DT242" s="216"/>
      <c r="DU242" s="216"/>
      <c r="DV242" s="216"/>
      <c r="DW242" s="216"/>
      <c r="DX242" s="216"/>
      <c r="DY242" s="216"/>
      <c r="DZ242" s="216"/>
      <c r="EA242" s="216"/>
      <c r="EB242" s="216"/>
      <c r="EC242" s="216"/>
      <c r="ED242" s="216"/>
      <c r="EE242" s="216"/>
      <c r="EF242" s="216"/>
      <c r="EG242" s="216"/>
      <c r="EH242" s="216"/>
      <c r="EI242" s="216"/>
      <c r="EJ242" s="216"/>
      <c r="EK242" s="216"/>
      <c r="EL242" s="216"/>
      <c r="EM242" s="216"/>
      <c r="EN242" s="216"/>
      <c r="EO242" s="216"/>
      <c r="EP242" s="216"/>
      <c r="EQ242" s="216"/>
      <c r="ER242" s="216"/>
      <c r="ES242" s="216"/>
      <c r="ET242" s="216"/>
      <c r="EU242" s="216"/>
      <c r="EV242" s="216"/>
      <c r="EW242" s="216"/>
      <c r="EX242" s="216"/>
    </row>
    <row r="243" spans="1:154" ht="18" x14ac:dyDescent="0.2">
      <c r="A243" s="263"/>
      <c r="B243" s="262"/>
      <c r="C243" s="262"/>
      <c r="D243" s="262"/>
      <c r="E243" s="262"/>
      <c r="F243" s="262" t="s">
        <v>56</v>
      </c>
      <c r="G243" s="266" t="s">
        <v>158</v>
      </c>
      <c r="H243" s="307"/>
      <c r="I243" s="307"/>
      <c r="J243" s="307">
        <f t="shared" si="48"/>
        <v>0</v>
      </c>
      <c r="K243" s="304"/>
      <c r="L243" s="307"/>
      <c r="M243" s="308"/>
      <c r="N243" s="307"/>
      <c r="O243" s="309">
        <f t="shared" si="56"/>
        <v>0</v>
      </c>
      <c r="P243" s="309">
        <f t="shared" si="45"/>
        <v>0</v>
      </c>
      <c r="Q243" s="306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6"/>
      <c r="DD243" s="216"/>
      <c r="DE243" s="216"/>
      <c r="DF243" s="216"/>
      <c r="DG243" s="216"/>
      <c r="DH243" s="216"/>
      <c r="DI243" s="216"/>
      <c r="DJ243" s="216"/>
      <c r="DK243" s="216"/>
      <c r="DL243" s="216"/>
      <c r="DM243" s="216"/>
      <c r="DN243" s="216"/>
      <c r="DO243" s="216"/>
      <c r="DP243" s="216"/>
      <c r="DQ243" s="216"/>
      <c r="DR243" s="216"/>
      <c r="DS243" s="216"/>
      <c r="DT243" s="216"/>
      <c r="DU243" s="216"/>
      <c r="DV243" s="216"/>
      <c r="DW243" s="216"/>
      <c r="DX243" s="216"/>
      <c r="DY243" s="216"/>
      <c r="DZ243" s="216"/>
      <c r="EA243" s="216"/>
      <c r="EB243" s="216"/>
      <c r="EC243" s="216"/>
      <c r="ED243" s="216"/>
      <c r="EE243" s="216"/>
      <c r="EF243" s="216"/>
      <c r="EG243" s="216"/>
      <c r="EH243" s="216"/>
      <c r="EI243" s="216"/>
      <c r="EJ243" s="216"/>
      <c r="EK243" s="216"/>
      <c r="EL243" s="216"/>
      <c r="EM243" s="216"/>
      <c r="EN243" s="216"/>
      <c r="EO243" s="216"/>
      <c r="EP243" s="216"/>
      <c r="EQ243" s="216"/>
      <c r="ER243" s="216"/>
      <c r="ES243" s="216"/>
      <c r="ET243" s="216"/>
      <c r="EU243" s="216"/>
      <c r="EV243" s="216"/>
      <c r="EW243" s="216"/>
      <c r="EX243" s="216"/>
    </row>
    <row r="244" spans="1:154" ht="18" x14ac:dyDescent="0.2">
      <c r="A244" s="251"/>
      <c r="B244" s="252"/>
      <c r="C244" s="252"/>
      <c r="D244" s="252">
        <v>57</v>
      </c>
      <c r="E244" s="252"/>
      <c r="F244" s="252"/>
      <c r="G244" s="302" t="s">
        <v>79</v>
      </c>
      <c r="H244" s="303">
        <f>H246</f>
        <v>5000</v>
      </c>
      <c r="I244" s="303">
        <f>I246</f>
        <v>0</v>
      </c>
      <c r="J244" s="307">
        <f t="shared" si="48"/>
        <v>5000</v>
      </c>
      <c r="K244" s="304">
        <f>ROUND(I244/H244*100,2)</f>
        <v>0</v>
      </c>
      <c r="L244" s="303">
        <f>L246</f>
        <v>5000</v>
      </c>
      <c r="M244" s="285">
        <f>M246</f>
        <v>0</v>
      </c>
      <c r="N244" s="303">
        <f>N246</f>
        <v>0</v>
      </c>
      <c r="O244" s="305">
        <f>O246</f>
        <v>0</v>
      </c>
      <c r="P244" s="305">
        <f t="shared" si="45"/>
        <v>5000</v>
      </c>
      <c r="Q244" s="306">
        <f t="shared" si="47"/>
        <v>0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6"/>
      <c r="DD244" s="216"/>
      <c r="DE244" s="216"/>
      <c r="DF244" s="216"/>
      <c r="DG244" s="216"/>
      <c r="DH244" s="216"/>
      <c r="DI244" s="216"/>
      <c r="DJ244" s="216"/>
      <c r="DK244" s="216"/>
      <c r="DL244" s="216"/>
      <c r="DM244" s="216"/>
      <c r="DN244" s="216"/>
      <c r="DO244" s="216"/>
      <c r="DP244" s="216"/>
      <c r="DQ244" s="216"/>
      <c r="DR244" s="216"/>
      <c r="DS244" s="216"/>
      <c r="DT244" s="216"/>
      <c r="DU244" s="216"/>
      <c r="DV244" s="216"/>
      <c r="DW244" s="216"/>
      <c r="DX244" s="216"/>
      <c r="DY244" s="216"/>
      <c r="DZ244" s="216"/>
      <c r="EA244" s="216"/>
      <c r="EB244" s="216"/>
      <c r="EC244" s="216"/>
      <c r="ED244" s="216"/>
      <c r="EE244" s="216"/>
      <c r="EF244" s="216"/>
      <c r="EG244" s="216"/>
      <c r="EH244" s="216"/>
      <c r="EI244" s="216"/>
      <c r="EJ244" s="216"/>
      <c r="EK244" s="216"/>
      <c r="EL244" s="216"/>
      <c r="EM244" s="216"/>
      <c r="EN244" s="216"/>
      <c r="EO244" s="216"/>
      <c r="EP244" s="216"/>
      <c r="EQ244" s="216"/>
      <c r="ER244" s="216"/>
      <c r="ES244" s="216"/>
      <c r="ET244" s="216"/>
      <c r="EU244" s="216"/>
      <c r="EV244" s="216"/>
      <c r="EW244" s="216"/>
      <c r="EX244" s="216"/>
    </row>
    <row r="245" spans="1:154" ht="18" x14ac:dyDescent="0.2">
      <c r="A245" s="251"/>
      <c r="B245" s="252"/>
      <c r="C245" s="252"/>
      <c r="D245" s="252"/>
      <c r="E245" s="252"/>
      <c r="F245" s="252"/>
      <c r="G245" s="264" t="s">
        <v>100</v>
      </c>
      <c r="H245" s="329"/>
      <c r="I245" s="329"/>
      <c r="J245" s="307">
        <f t="shared" si="48"/>
        <v>0</v>
      </c>
      <c r="K245" s="304"/>
      <c r="L245" s="329"/>
      <c r="M245" s="330"/>
      <c r="N245" s="329"/>
      <c r="O245" s="309"/>
      <c r="P245" s="309">
        <f t="shared" si="45"/>
        <v>0</v>
      </c>
      <c r="Q245" s="306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6"/>
      <c r="DD245" s="216"/>
      <c r="DE245" s="216"/>
      <c r="DF245" s="216"/>
      <c r="DG245" s="216"/>
      <c r="DH245" s="216"/>
      <c r="DI245" s="216"/>
      <c r="DJ245" s="216"/>
      <c r="DK245" s="216"/>
      <c r="DL245" s="216"/>
      <c r="DM245" s="216"/>
      <c r="DN245" s="216"/>
      <c r="DO245" s="216"/>
      <c r="DP245" s="216"/>
      <c r="DQ245" s="216"/>
      <c r="DR245" s="216"/>
      <c r="DS245" s="216"/>
      <c r="DT245" s="216"/>
      <c r="DU245" s="216"/>
      <c r="DV245" s="216"/>
      <c r="DW245" s="216"/>
      <c r="DX245" s="216"/>
      <c r="DY245" s="216"/>
      <c r="DZ245" s="216"/>
      <c r="EA245" s="216"/>
      <c r="EB245" s="216"/>
      <c r="EC245" s="216"/>
      <c r="ED245" s="216"/>
      <c r="EE245" s="216"/>
      <c r="EF245" s="216"/>
      <c r="EG245" s="216"/>
      <c r="EH245" s="216"/>
      <c r="EI245" s="216"/>
      <c r="EJ245" s="216"/>
      <c r="EK245" s="216"/>
      <c r="EL245" s="216"/>
      <c r="EM245" s="216"/>
      <c r="EN245" s="216"/>
      <c r="EO245" s="216"/>
      <c r="EP245" s="216"/>
      <c r="EQ245" s="216"/>
      <c r="ER245" s="216"/>
      <c r="ES245" s="216"/>
      <c r="ET245" s="216"/>
      <c r="EU245" s="216"/>
      <c r="EV245" s="216"/>
      <c r="EW245" s="216"/>
      <c r="EX245" s="216"/>
    </row>
    <row r="246" spans="1:154" ht="18" x14ac:dyDescent="0.2">
      <c r="A246" s="251"/>
      <c r="B246" s="252"/>
      <c r="C246" s="252"/>
      <c r="D246" s="252"/>
      <c r="E246" s="252" t="s">
        <v>31</v>
      </c>
      <c r="F246" s="252"/>
      <c r="G246" s="264" t="s">
        <v>101</v>
      </c>
      <c r="H246" s="303">
        <f>H248+H247</f>
        <v>5000</v>
      </c>
      <c r="I246" s="303">
        <f>I248+I247</f>
        <v>0</v>
      </c>
      <c r="J246" s="307">
        <f t="shared" si="48"/>
        <v>5000</v>
      </c>
      <c r="K246" s="304">
        <f>ROUND(I246/H246*100,2)</f>
        <v>0</v>
      </c>
      <c r="L246" s="303">
        <f>L248+L247</f>
        <v>5000</v>
      </c>
      <c r="M246" s="285">
        <f>M248+M247</f>
        <v>0</v>
      </c>
      <c r="N246" s="303">
        <f>N248+N247</f>
        <v>0</v>
      </c>
      <c r="O246" s="305">
        <f>O248+O247</f>
        <v>0</v>
      </c>
      <c r="P246" s="305">
        <f t="shared" si="45"/>
        <v>5000</v>
      </c>
      <c r="Q246" s="306">
        <f t="shared" si="47"/>
        <v>0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6"/>
      <c r="DD246" s="216"/>
      <c r="DE246" s="216"/>
      <c r="DF246" s="216"/>
      <c r="DG246" s="216"/>
      <c r="DH246" s="216"/>
      <c r="DI246" s="216"/>
      <c r="DJ246" s="216"/>
      <c r="DK246" s="216"/>
      <c r="DL246" s="216"/>
      <c r="DM246" s="216"/>
      <c r="DN246" s="216"/>
      <c r="DO246" s="216"/>
      <c r="DP246" s="216"/>
      <c r="DQ246" s="216"/>
      <c r="DR246" s="216"/>
      <c r="DS246" s="216"/>
      <c r="DT246" s="216"/>
      <c r="DU246" s="216"/>
      <c r="DV246" s="216"/>
      <c r="DW246" s="216"/>
      <c r="DX246" s="216"/>
      <c r="DY246" s="216"/>
      <c r="DZ246" s="216"/>
      <c r="EA246" s="216"/>
      <c r="EB246" s="216"/>
      <c r="EC246" s="216"/>
      <c r="ED246" s="216"/>
      <c r="EE246" s="216"/>
      <c r="EF246" s="216"/>
      <c r="EG246" s="216"/>
      <c r="EH246" s="216"/>
      <c r="EI246" s="216"/>
      <c r="EJ246" s="216"/>
      <c r="EK246" s="216"/>
      <c r="EL246" s="216"/>
      <c r="EM246" s="216"/>
      <c r="EN246" s="216"/>
      <c r="EO246" s="216"/>
      <c r="EP246" s="216"/>
      <c r="EQ246" s="216"/>
      <c r="ER246" s="216"/>
      <c r="ES246" s="216"/>
      <c r="ET246" s="216"/>
      <c r="EU246" s="216"/>
      <c r="EV246" s="216"/>
      <c r="EW246" s="216"/>
      <c r="EX246" s="216"/>
    </row>
    <row r="247" spans="1:154" ht="18" hidden="1" x14ac:dyDescent="0.2">
      <c r="A247" s="263"/>
      <c r="B247" s="262"/>
      <c r="C247" s="262"/>
      <c r="D247" s="262"/>
      <c r="E247" s="262"/>
      <c r="F247" s="262" t="s">
        <v>33</v>
      </c>
      <c r="G247" s="266" t="s">
        <v>292</v>
      </c>
      <c r="H247" s="307"/>
      <c r="I247" s="307"/>
      <c r="J247" s="307">
        <f t="shared" si="48"/>
        <v>0</v>
      </c>
      <c r="K247" s="304"/>
      <c r="L247" s="307"/>
      <c r="M247" s="308"/>
      <c r="N247" s="307"/>
      <c r="O247" s="309">
        <f t="shared" ref="O247:O248" si="59">M247+N247</f>
        <v>0</v>
      </c>
      <c r="P247" s="309">
        <f t="shared" si="45"/>
        <v>0</v>
      </c>
      <c r="Q247" s="306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6"/>
      <c r="DD247" s="216"/>
      <c r="DE247" s="216"/>
      <c r="DF247" s="216"/>
      <c r="DG247" s="216"/>
      <c r="DH247" s="216"/>
      <c r="DI247" s="216"/>
      <c r="DJ247" s="216"/>
      <c r="DK247" s="216"/>
      <c r="DL247" s="216"/>
      <c r="DM247" s="216"/>
      <c r="DN247" s="216"/>
      <c r="DO247" s="216"/>
      <c r="DP247" s="216"/>
      <c r="DQ247" s="216"/>
      <c r="DR247" s="216"/>
      <c r="DS247" s="216"/>
      <c r="DT247" s="216"/>
      <c r="DU247" s="216"/>
      <c r="DV247" s="216"/>
      <c r="DW247" s="216"/>
      <c r="DX247" s="216"/>
      <c r="DY247" s="216"/>
      <c r="DZ247" s="216"/>
      <c r="EA247" s="216"/>
      <c r="EB247" s="216"/>
      <c r="EC247" s="216"/>
      <c r="ED247" s="216"/>
      <c r="EE247" s="216"/>
      <c r="EF247" s="216"/>
      <c r="EG247" s="216"/>
      <c r="EH247" s="216"/>
      <c r="EI247" s="216"/>
      <c r="EJ247" s="216"/>
      <c r="EK247" s="216"/>
      <c r="EL247" s="216"/>
      <c r="EM247" s="216"/>
      <c r="EN247" s="216"/>
      <c r="EO247" s="216"/>
      <c r="EP247" s="216"/>
      <c r="EQ247" s="216"/>
      <c r="ER247" s="216"/>
      <c r="ES247" s="216"/>
      <c r="ET247" s="216"/>
      <c r="EU247" s="216"/>
      <c r="EV247" s="216"/>
      <c r="EW247" s="216"/>
      <c r="EX247" s="216"/>
    </row>
    <row r="248" spans="1:154" ht="18" x14ac:dyDescent="0.2">
      <c r="A248" s="263"/>
      <c r="B248" s="262"/>
      <c r="C248" s="262"/>
      <c r="D248" s="262"/>
      <c r="E248" s="262"/>
      <c r="F248" s="262" t="s">
        <v>31</v>
      </c>
      <c r="G248" s="266" t="s">
        <v>103</v>
      </c>
      <c r="H248" s="307">
        <v>5000</v>
      </c>
      <c r="I248" s="307"/>
      <c r="J248" s="307">
        <f t="shared" si="48"/>
        <v>5000</v>
      </c>
      <c r="K248" s="304">
        <f>ROUND(I248/H248*100,2)</f>
        <v>0</v>
      </c>
      <c r="L248" s="307">
        <v>5000</v>
      </c>
      <c r="M248" s="308"/>
      <c r="N248" s="307"/>
      <c r="O248" s="309">
        <f t="shared" si="59"/>
        <v>0</v>
      </c>
      <c r="P248" s="309">
        <f t="shared" si="45"/>
        <v>5000</v>
      </c>
      <c r="Q248" s="306">
        <f t="shared" ref="Q248:Q303" si="60">ROUND(O248/L248*100,2)</f>
        <v>0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6"/>
      <c r="DD248" s="216"/>
      <c r="DE248" s="216"/>
      <c r="DF248" s="216"/>
      <c r="DG248" s="216"/>
      <c r="DH248" s="216"/>
      <c r="DI248" s="216"/>
      <c r="DJ248" s="216"/>
      <c r="DK248" s="216"/>
      <c r="DL248" s="216"/>
      <c r="DM248" s="216"/>
      <c r="DN248" s="216"/>
      <c r="DO248" s="216"/>
      <c r="DP248" s="216"/>
      <c r="DQ248" s="216"/>
      <c r="DR248" s="216"/>
      <c r="DS248" s="216"/>
      <c r="DT248" s="216"/>
      <c r="DU248" s="216"/>
      <c r="DV248" s="216"/>
      <c r="DW248" s="216"/>
      <c r="DX248" s="216"/>
      <c r="DY248" s="216"/>
      <c r="DZ248" s="216"/>
      <c r="EA248" s="216"/>
      <c r="EB248" s="216"/>
      <c r="EC248" s="216"/>
      <c r="ED248" s="216"/>
      <c r="EE248" s="216"/>
      <c r="EF248" s="216"/>
      <c r="EG248" s="216"/>
      <c r="EH248" s="216"/>
      <c r="EI248" s="216"/>
      <c r="EJ248" s="216"/>
      <c r="EK248" s="216"/>
      <c r="EL248" s="216"/>
      <c r="EM248" s="216"/>
      <c r="EN248" s="216"/>
      <c r="EO248" s="216"/>
      <c r="EP248" s="216"/>
      <c r="EQ248" s="216"/>
      <c r="ER248" s="216"/>
      <c r="ES248" s="216"/>
      <c r="ET248" s="216"/>
      <c r="EU248" s="216"/>
      <c r="EV248" s="216"/>
      <c r="EW248" s="216"/>
      <c r="EX248" s="216"/>
    </row>
    <row r="249" spans="1:154" ht="18" x14ac:dyDescent="0.2">
      <c r="A249" s="251"/>
      <c r="B249" s="252"/>
      <c r="C249" s="252"/>
      <c r="D249" s="252" t="s">
        <v>106</v>
      </c>
      <c r="E249" s="252"/>
      <c r="F249" s="252"/>
      <c r="G249" s="302" t="s">
        <v>84</v>
      </c>
      <c r="H249" s="303">
        <f>H250</f>
        <v>0</v>
      </c>
      <c r="I249" s="303">
        <f>I250</f>
        <v>0</v>
      </c>
      <c r="J249" s="307">
        <f t="shared" si="48"/>
        <v>0</v>
      </c>
      <c r="K249" s="304"/>
      <c r="L249" s="303">
        <f>L250</f>
        <v>0</v>
      </c>
      <c r="M249" s="285">
        <f>M250</f>
        <v>0</v>
      </c>
      <c r="N249" s="303">
        <f>N250</f>
        <v>0</v>
      </c>
      <c r="O249" s="305">
        <f>O250</f>
        <v>0</v>
      </c>
      <c r="P249" s="305">
        <f t="shared" si="45"/>
        <v>0</v>
      </c>
      <c r="Q249" s="306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6"/>
      <c r="DD249" s="216"/>
      <c r="DE249" s="216"/>
      <c r="DF249" s="216"/>
      <c r="DG249" s="216"/>
      <c r="DH249" s="216"/>
      <c r="DI249" s="216"/>
      <c r="DJ249" s="216"/>
      <c r="DK249" s="216"/>
      <c r="DL249" s="216"/>
      <c r="DM249" s="216"/>
      <c r="DN249" s="216"/>
      <c r="DO249" s="216"/>
      <c r="DP249" s="216"/>
      <c r="DQ249" s="216"/>
      <c r="DR249" s="216"/>
      <c r="DS249" s="216"/>
      <c r="DT249" s="216"/>
      <c r="DU249" s="216"/>
      <c r="DV249" s="216"/>
      <c r="DW249" s="216"/>
      <c r="DX249" s="216"/>
      <c r="DY249" s="216"/>
      <c r="DZ249" s="216"/>
      <c r="EA249" s="216"/>
      <c r="EB249" s="216"/>
      <c r="EC249" s="216"/>
      <c r="ED249" s="216"/>
      <c r="EE249" s="216"/>
      <c r="EF249" s="216"/>
      <c r="EG249" s="216"/>
      <c r="EH249" s="216"/>
      <c r="EI249" s="216"/>
      <c r="EJ249" s="216"/>
      <c r="EK249" s="216"/>
      <c r="EL249" s="216"/>
      <c r="EM249" s="216"/>
      <c r="EN249" s="216"/>
      <c r="EO249" s="216"/>
      <c r="EP249" s="216"/>
      <c r="EQ249" s="216"/>
      <c r="ER249" s="216"/>
      <c r="ES249" s="216"/>
      <c r="ET249" s="216"/>
      <c r="EU249" s="216"/>
      <c r="EV249" s="216"/>
      <c r="EW249" s="216"/>
      <c r="EX249" s="216"/>
    </row>
    <row r="250" spans="1:154" ht="18" x14ac:dyDescent="0.2">
      <c r="A250" s="251"/>
      <c r="B250" s="252"/>
      <c r="C250" s="252"/>
      <c r="D250" s="252">
        <v>71</v>
      </c>
      <c r="E250" s="252"/>
      <c r="F250" s="252"/>
      <c r="G250" s="302" t="s">
        <v>159</v>
      </c>
      <c r="H250" s="303">
        <f>H251+H256</f>
        <v>0</v>
      </c>
      <c r="I250" s="303">
        <f>I251+I256</f>
        <v>0</v>
      </c>
      <c r="J250" s="307">
        <f t="shared" si="48"/>
        <v>0</v>
      </c>
      <c r="K250" s="304"/>
      <c r="L250" s="303">
        <f>L251+L256</f>
        <v>0</v>
      </c>
      <c r="M250" s="285">
        <f>M251+M256</f>
        <v>0</v>
      </c>
      <c r="N250" s="303">
        <f>N251+N256</f>
        <v>0</v>
      </c>
      <c r="O250" s="305">
        <f>O251+O256</f>
        <v>0</v>
      </c>
      <c r="P250" s="305">
        <f t="shared" si="45"/>
        <v>0</v>
      </c>
      <c r="Q250" s="306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6"/>
      <c r="DD250" s="216"/>
      <c r="DE250" s="216"/>
      <c r="DF250" s="216"/>
      <c r="DG250" s="216"/>
      <c r="DH250" s="216"/>
      <c r="DI250" s="216"/>
      <c r="DJ250" s="216"/>
      <c r="DK250" s="216"/>
      <c r="DL250" s="216"/>
      <c r="DM250" s="216"/>
      <c r="DN250" s="216"/>
      <c r="DO250" s="216"/>
      <c r="DP250" s="216"/>
      <c r="DQ250" s="216"/>
      <c r="DR250" s="216"/>
      <c r="DS250" s="216"/>
      <c r="DT250" s="216"/>
      <c r="DU250" s="216"/>
      <c r="DV250" s="216"/>
      <c r="DW250" s="216"/>
      <c r="DX250" s="216"/>
      <c r="DY250" s="216"/>
      <c r="DZ250" s="216"/>
      <c r="EA250" s="216"/>
      <c r="EB250" s="216"/>
      <c r="EC250" s="216"/>
      <c r="ED250" s="216"/>
      <c r="EE250" s="216"/>
      <c r="EF250" s="216"/>
      <c r="EG250" s="216"/>
      <c r="EH250" s="216"/>
      <c r="EI250" s="216"/>
      <c r="EJ250" s="216"/>
      <c r="EK250" s="216"/>
      <c r="EL250" s="216"/>
      <c r="EM250" s="216"/>
      <c r="EN250" s="216"/>
      <c r="EO250" s="216"/>
      <c r="EP250" s="216"/>
      <c r="EQ250" s="216"/>
      <c r="ER250" s="216"/>
      <c r="ES250" s="216"/>
      <c r="ET250" s="216"/>
      <c r="EU250" s="216"/>
      <c r="EV250" s="216"/>
      <c r="EW250" s="216"/>
      <c r="EX250" s="216"/>
    </row>
    <row r="251" spans="1:154" ht="18" x14ac:dyDescent="0.2">
      <c r="A251" s="251"/>
      <c r="B251" s="252"/>
      <c r="C251" s="252"/>
      <c r="D251" s="252"/>
      <c r="E251" s="252" t="s">
        <v>33</v>
      </c>
      <c r="F251" s="252"/>
      <c r="G251" s="264" t="s">
        <v>160</v>
      </c>
      <c r="H251" s="303">
        <f>H252+H253+H254+H255</f>
        <v>0</v>
      </c>
      <c r="I251" s="303">
        <f>I252+I253+I254+I255</f>
        <v>0</v>
      </c>
      <c r="J251" s="307">
        <f t="shared" si="48"/>
        <v>0</v>
      </c>
      <c r="K251" s="304"/>
      <c r="L251" s="303">
        <f>L252+L253+L254+L255</f>
        <v>0</v>
      </c>
      <c r="M251" s="285">
        <f>M252+M253+M254+M255</f>
        <v>0</v>
      </c>
      <c r="N251" s="303">
        <f>N252+N253+N254+N255</f>
        <v>0</v>
      </c>
      <c r="O251" s="305">
        <f>O252+O253+O254+O255</f>
        <v>0</v>
      </c>
      <c r="P251" s="305">
        <f t="shared" si="45"/>
        <v>0</v>
      </c>
      <c r="Q251" s="306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6"/>
      <c r="DD251" s="216"/>
      <c r="DE251" s="216"/>
      <c r="DF251" s="216"/>
      <c r="DG251" s="216"/>
      <c r="DH251" s="216"/>
      <c r="DI251" s="216"/>
      <c r="DJ251" s="216"/>
      <c r="DK251" s="216"/>
      <c r="DL251" s="216"/>
      <c r="DM251" s="216"/>
      <c r="DN251" s="216"/>
      <c r="DO251" s="216"/>
      <c r="DP251" s="216"/>
      <c r="DQ251" s="216"/>
      <c r="DR251" s="216"/>
      <c r="DS251" s="216"/>
      <c r="DT251" s="216"/>
      <c r="DU251" s="216"/>
      <c r="DV251" s="216"/>
      <c r="DW251" s="216"/>
      <c r="DX251" s="216"/>
      <c r="DY251" s="216"/>
      <c r="DZ251" s="216"/>
      <c r="EA251" s="216"/>
      <c r="EB251" s="216"/>
      <c r="EC251" s="216"/>
      <c r="ED251" s="216"/>
      <c r="EE251" s="216"/>
      <c r="EF251" s="216"/>
      <c r="EG251" s="216"/>
      <c r="EH251" s="216"/>
      <c r="EI251" s="216"/>
      <c r="EJ251" s="216"/>
      <c r="EK251" s="216"/>
      <c r="EL251" s="216"/>
      <c r="EM251" s="216"/>
      <c r="EN251" s="216"/>
      <c r="EO251" s="216"/>
      <c r="EP251" s="216"/>
      <c r="EQ251" s="216"/>
      <c r="ER251" s="216"/>
      <c r="ES251" s="216"/>
      <c r="ET251" s="216"/>
      <c r="EU251" s="216"/>
      <c r="EV251" s="216"/>
      <c r="EW251" s="216"/>
      <c r="EX251" s="216"/>
    </row>
    <row r="252" spans="1:154" ht="18" hidden="1" x14ac:dyDescent="0.2">
      <c r="A252" s="263"/>
      <c r="B252" s="262"/>
      <c r="C252" s="262"/>
      <c r="D252" s="262"/>
      <c r="E252" s="262"/>
      <c r="F252" s="262" t="s">
        <v>33</v>
      </c>
      <c r="G252" s="266" t="s">
        <v>372</v>
      </c>
      <c r="H252" s="307"/>
      <c r="I252" s="307"/>
      <c r="J252" s="307">
        <f t="shared" si="48"/>
        <v>0</v>
      </c>
      <c r="K252" s="304"/>
      <c r="L252" s="307"/>
      <c r="M252" s="308"/>
      <c r="N252" s="307"/>
      <c r="O252" s="309">
        <f t="shared" ref="O252:O257" si="61">M252+N252</f>
        <v>0</v>
      </c>
      <c r="P252" s="309">
        <f t="shared" si="45"/>
        <v>0</v>
      </c>
      <c r="Q252" s="306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6"/>
      <c r="DD252" s="216"/>
      <c r="DE252" s="216"/>
      <c r="DF252" s="216"/>
      <c r="DG252" s="216"/>
      <c r="DH252" s="216"/>
      <c r="DI252" s="216"/>
      <c r="DJ252" s="216"/>
      <c r="DK252" s="216"/>
      <c r="DL252" s="216"/>
      <c r="DM252" s="216"/>
      <c r="DN252" s="216"/>
      <c r="DO252" s="216"/>
      <c r="DP252" s="216"/>
      <c r="DQ252" s="216"/>
      <c r="DR252" s="216"/>
      <c r="DS252" s="216"/>
      <c r="DT252" s="216"/>
      <c r="DU252" s="216"/>
      <c r="DV252" s="216"/>
      <c r="DW252" s="216"/>
      <c r="DX252" s="216"/>
      <c r="DY252" s="216"/>
      <c r="DZ252" s="216"/>
      <c r="EA252" s="216"/>
      <c r="EB252" s="216"/>
      <c r="EC252" s="216"/>
      <c r="ED252" s="216"/>
      <c r="EE252" s="216"/>
      <c r="EF252" s="216"/>
      <c r="EG252" s="216"/>
      <c r="EH252" s="216"/>
      <c r="EI252" s="216"/>
      <c r="EJ252" s="216"/>
      <c r="EK252" s="216"/>
      <c r="EL252" s="216"/>
      <c r="EM252" s="216"/>
      <c r="EN252" s="216"/>
      <c r="EO252" s="216"/>
      <c r="EP252" s="216"/>
      <c r="EQ252" s="216"/>
      <c r="ER252" s="216"/>
      <c r="ES252" s="216"/>
      <c r="ET252" s="216"/>
      <c r="EU252" s="216"/>
      <c r="EV252" s="216"/>
      <c r="EW252" s="216"/>
      <c r="EX252" s="216"/>
    </row>
    <row r="253" spans="1:154" ht="18" x14ac:dyDescent="0.2">
      <c r="A253" s="263"/>
      <c r="B253" s="262"/>
      <c r="C253" s="262"/>
      <c r="D253" s="262"/>
      <c r="E253" s="262"/>
      <c r="F253" s="262" t="s">
        <v>31</v>
      </c>
      <c r="G253" s="266" t="s">
        <v>161</v>
      </c>
      <c r="H253" s="307"/>
      <c r="I253" s="307"/>
      <c r="J253" s="307">
        <f t="shared" si="48"/>
        <v>0</v>
      </c>
      <c r="K253" s="304"/>
      <c r="L253" s="307"/>
      <c r="M253" s="308"/>
      <c r="N253" s="307"/>
      <c r="O253" s="309">
        <f t="shared" si="61"/>
        <v>0</v>
      </c>
      <c r="P253" s="309">
        <f t="shared" si="45"/>
        <v>0</v>
      </c>
      <c r="Q253" s="306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6"/>
      <c r="DD253" s="216"/>
      <c r="DE253" s="216"/>
      <c r="DF253" s="216"/>
      <c r="DG253" s="216"/>
      <c r="DH253" s="216"/>
      <c r="DI253" s="216"/>
      <c r="DJ253" s="216"/>
      <c r="DK253" s="216"/>
      <c r="DL253" s="216"/>
      <c r="DM253" s="216"/>
      <c r="DN253" s="216"/>
      <c r="DO253" s="216"/>
      <c r="DP253" s="216"/>
      <c r="DQ253" s="216"/>
      <c r="DR253" s="216"/>
      <c r="DS253" s="216"/>
      <c r="DT253" s="216"/>
      <c r="DU253" s="216"/>
      <c r="DV253" s="216"/>
      <c r="DW253" s="216"/>
      <c r="DX253" s="216"/>
      <c r="DY253" s="216"/>
      <c r="DZ253" s="216"/>
      <c r="EA253" s="216"/>
      <c r="EB253" s="216"/>
      <c r="EC253" s="216"/>
      <c r="ED253" s="216"/>
      <c r="EE253" s="216"/>
      <c r="EF253" s="216"/>
      <c r="EG253" s="216"/>
      <c r="EH253" s="216"/>
      <c r="EI253" s="216"/>
      <c r="EJ253" s="216"/>
      <c r="EK253" s="216"/>
      <c r="EL253" s="216"/>
      <c r="EM253" s="216"/>
      <c r="EN253" s="216"/>
      <c r="EO253" s="216"/>
      <c r="EP253" s="216"/>
      <c r="EQ253" s="216"/>
      <c r="ER253" s="216"/>
      <c r="ES253" s="216"/>
      <c r="ET253" s="216"/>
      <c r="EU253" s="216"/>
      <c r="EV253" s="216"/>
      <c r="EW253" s="216"/>
      <c r="EX253" s="216"/>
    </row>
    <row r="254" spans="1:154" ht="18" x14ac:dyDescent="0.2">
      <c r="A254" s="263"/>
      <c r="B254" s="262"/>
      <c r="C254" s="262"/>
      <c r="D254" s="262"/>
      <c r="E254" s="262"/>
      <c r="F254" s="262" t="s">
        <v>44</v>
      </c>
      <c r="G254" s="266" t="s">
        <v>162</v>
      </c>
      <c r="H254" s="307"/>
      <c r="I254" s="307"/>
      <c r="J254" s="307">
        <f t="shared" si="48"/>
        <v>0</v>
      </c>
      <c r="K254" s="304"/>
      <c r="L254" s="307"/>
      <c r="M254" s="308"/>
      <c r="N254" s="307"/>
      <c r="O254" s="309">
        <f t="shared" si="61"/>
        <v>0</v>
      </c>
      <c r="P254" s="309">
        <f t="shared" si="45"/>
        <v>0</v>
      </c>
      <c r="Q254" s="306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6"/>
      <c r="DD254" s="216"/>
      <c r="DE254" s="216"/>
      <c r="DF254" s="216"/>
      <c r="DG254" s="216"/>
      <c r="DH254" s="216"/>
      <c r="DI254" s="216"/>
      <c r="DJ254" s="216"/>
      <c r="DK254" s="216"/>
      <c r="DL254" s="216"/>
      <c r="DM254" s="216"/>
      <c r="DN254" s="216"/>
      <c r="DO254" s="216"/>
      <c r="DP254" s="216"/>
      <c r="DQ254" s="216"/>
      <c r="DR254" s="216"/>
      <c r="DS254" s="216"/>
      <c r="DT254" s="216"/>
      <c r="DU254" s="216"/>
      <c r="DV254" s="216"/>
      <c r="DW254" s="216"/>
      <c r="DX254" s="216"/>
      <c r="DY254" s="216"/>
      <c r="DZ254" s="216"/>
      <c r="EA254" s="216"/>
      <c r="EB254" s="216"/>
      <c r="EC254" s="216"/>
      <c r="ED254" s="216"/>
      <c r="EE254" s="216"/>
      <c r="EF254" s="216"/>
      <c r="EG254" s="216"/>
      <c r="EH254" s="216"/>
      <c r="EI254" s="216"/>
      <c r="EJ254" s="216"/>
      <c r="EK254" s="216"/>
      <c r="EL254" s="216"/>
      <c r="EM254" s="216"/>
      <c r="EN254" s="216"/>
      <c r="EO254" s="216"/>
      <c r="EP254" s="216"/>
      <c r="EQ254" s="216"/>
      <c r="ER254" s="216"/>
      <c r="ES254" s="216"/>
      <c r="ET254" s="216"/>
      <c r="EU254" s="216"/>
      <c r="EV254" s="216"/>
      <c r="EW254" s="216"/>
      <c r="EX254" s="216"/>
    </row>
    <row r="255" spans="1:154" s="335" customFormat="1" ht="18" hidden="1" x14ac:dyDescent="0.2">
      <c r="A255" s="331"/>
      <c r="B255" s="332"/>
      <c r="C255" s="332"/>
      <c r="D255" s="332"/>
      <c r="E255" s="332"/>
      <c r="F255" s="332" t="s">
        <v>91</v>
      </c>
      <c r="G255" s="333" t="s">
        <v>370</v>
      </c>
      <c r="H255" s="307"/>
      <c r="I255" s="307"/>
      <c r="J255" s="307">
        <f t="shared" si="48"/>
        <v>0</v>
      </c>
      <c r="K255" s="304"/>
      <c r="L255" s="307"/>
      <c r="M255" s="308"/>
      <c r="N255" s="307"/>
      <c r="O255" s="309">
        <f t="shared" si="61"/>
        <v>0</v>
      </c>
      <c r="P255" s="309">
        <f t="shared" si="45"/>
        <v>0</v>
      </c>
      <c r="Q255" s="306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4"/>
      <c r="DD255" s="334"/>
      <c r="DE255" s="334"/>
      <c r="DF255" s="334"/>
      <c r="DG255" s="334"/>
      <c r="DH255" s="334"/>
      <c r="DI255" s="334"/>
      <c r="DJ255" s="334"/>
      <c r="DK255" s="334"/>
      <c r="DL255" s="334"/>
      <c r="DM255" s="334"/>
      <c r="DN255" s="334"/>
      <c r="DO255" s="334"/>
      <c r="DP255" s="334"/>
      <c r="DQ255" s="334"/>
      <c r="DR255" s="334"/>
      <c r="DS255" s="334"/>
      <c r="DT255" s="334"/>
      <c r="DU255" s="334"/>
      <c r="DV255" s="334"/>
      <c r="DW255" s="334"/>
      <c r="DX255" s="334"/>
      <c r="DY255" s="334"/>
      <c r="DZ255" s="334"/>
      <c r="EA255" s="334"/>
      <c r="EB255" s="334"/>
      <c r="EC255" s="334"/>
      <c r="ED255" s="334"/>
      <c r="EE255" s="334"/>
      <c r="EF255" s="334"/>
      <c r="EG255" s="334"/>
      <c r="EH255" s="334"/>
      <c r="EI255" s="334"/>
      <c r="EJ255" s="334"/>
      <c r="EK255" s="334"/>
      <c r="EL255" s="334"/>
      <c r="EM255" s="334"/>
      <c r="EN255" s="334"/>
      <c r="EO255" s="334"/>
      <c r="EP255" s="334"/>
      <c r="EQ255" s="334"/>
      <c r="ER255" s="334"/>
      <c r="ES255" s="334"/>
      <c r="ET255" s="334"/>
      <c r="EU255" s="334"/>
      <c r="EV255" s="334"/>
      <c r="EW255" s="334"/>
      <c r="EX255" s="334"/>
    </row>
    <row r="256" spans="1:154" s="335" customFormat="1" ht="18" x14ac:dyDescent="0.2">
      <c r="A256" s="331"/>
      <c r="B256" s="332"/>
      <c r="C256" s="332"/>
      <c r="D256" s="332"/>
      <c r="E256" s="332" t="s">
        <v>44</v>
      </c>
      <c r="F256" s="332"/>
      <c r="G256" s="333" t="s">
        <v>371</v>
      </c>
      <c r="H256" s="307"/>
      <c r="I256" s="307"/>
      <c r="J256" s="307">
        <f t="shared" si="48"/>
        <v>0</v>
      </c>
      <c r="K256" s="304"/>
      <c r="L256" s="307"/>
      <c r="M256" s="308"/>
      <c r="N256" s="307"/>
      <c r="O256" s="309">
        <f t="shared" si="61"/>
        <v>0</v>
      </c>
      <c r="P256" s="309">
        <f t="shared" si="45"/>
        <v>0</v>
      </c>
      <c r="Q256" s="306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4"/>
      <c r="DD256" s="334"/>
      <c r="DE256" s="334"/>
      <c r="DF256" s="334"/>
      <c r="DG256" s="334"/>
      <c r="DH256" s="334"/>
      <c r="DI256" s="334"/>
      <c r="DJ256" s="334"/>
      <c r="DK256" s="334"/>
      <c r="DL256" s="334"/>
      <c r="DM256" s="334"/>
      <c r="DN256" s="334"/>
      <c r="DO256" s="334"/>
      <c r="DP256" s="334"/>
      <c r="DQ256" s="334"/>
      <c r="DR256" s="334"/>
      <c r="DS256" s="334"/>
      <c r="DT256" s="334"/>
      <c r="DU256" s="334"/>
      <c r="DV256" s="334"/>
      <c r="DW256" s="334"/>
      <c r="DX256" s="334"/>
      <c r="DY256" s="334"/>
      <c r="DZ256" s="334"/>
      <c r="EA256" s="334"/>
      <c r="EB256" s="334"/>
      <c r="EC256" s="334"/>
      <c r="ED256" s="334"/>
      <c r="EE256" s="334"/>
      <c r="EF256" s="334"/>
      <c r="EG256" s="334"/>
      <c r="EH256" s="334"/>
      <c r="EI256" s="334"/>
      <c r="EJ256" s="334"/>
      <c r="EK256" s="334"/>
      <c r="EL256" s="334"/>
      <c r="EM256" s="334"/>
      <c r="EN256" s="334"/>
      <c r="EO256" s="334"/>
      <c r="EP256" s="334"/>
      <c r="EQ256" s="334"/>
      <c r="ER256" s="334"/>
      <c r="ES256" s="334"/>
      <c r="ET256" s="334"/>
      <c r="EU256" s="334"/>
      <c r="EV256" s="334"/>
      <c r="EW256" s="334"/>
      <c r="EX256" s="334"/>
    </row>
    <row r="257" spans="1:154" ht="18" x14ac:dyDescent="0.2">
      <c r="A257" s="312"/>
      <c r="B257" s="313"/>
      <c r="C257" s="313"/>
      <c r="D257" s="313">
        <v>85</v>
      </c>
      <c r="E257" s="313"/>
      <c r="F257" s="313"/>
      <c r="G257" s="336" t="s">
        <v>87</v>
      </c>
      <c r="H257" s="316"/>
      <c r="I257" s="316"/>
      <c r="J257" s="316">
        <f t="shared" si="48"/>
        <v>0</v>
      </c>
      <c r="K257" s="317"/>
      <c r="L257" s="316"/>
      <c r="M257" s="318"/>
      <c r="N257" s="316"/>
      <c r="O257" s="319">
        <f t="shared" si="61"/>
        <v>0</v>
      </c>
      <c r="P257" s="319">
        <f t="shared" si="45"/>
        <v>0</v>
      </c>
      <c r="Q257" s="320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6"/>
      <c r="DD257" s="216"/>
      <c r="DE257" s="216"/>
      <c r="DF257" s="216"/>
      <c r="DG257" s="216"/>
      <c r="DH257" s="216"/>
      <c r="DI257" s="216"/>
      <c r="DJ257" s="216"/>
      <c r="DK257" s="216"/>
      <c r="DL257" s="216"/>
      <c r="DM257" s="216"/>
      <c r="DN257" s="216"/>
      <c r="DO257" s="216"/>
      <c r="DP257" s="216"/>
      <c r="DQ257" s="216"/>
      <c r="DR257" s="216"/>
      <c r="DS257" s="216"/>
      <c r="DT257" s="216"/>
      <c r="DU257" s="216"/>
      <c r="DV257" s="216"/>
      <c r="DW257" s="216"/>
      <c r="DX257" s="216"/>
      <c r="DY257" s="216"/>
      <c r="DZ257" s="216"/>
      <c r="EA257" s="216"/>
      <c r="EB257" s="216"/>
      <c r="EC257" s="216"/>
      <c r="ED257" s="216"/>
      <c r="EE257" s="216"/>
      <c r="EF257" s="216"/>
      <c r="EG257" s="216"/>
      <c r="EH257" s="216"/>
      <c r="EI257" s="216"/>
      <c r="EJ257" s="216"/>
      <c r="EK257" s="216"/>
      <c r="EL257" s="216"/>
      <c r="EM257" s="216"/>
      <c r="EN257" s="216"/>
      <c r="EO257" s="216"/>
      <c r="EP257" s="216"/>
      <c r="EQ257" s="216"/>
      <c r="ER257" s="216"/>
      <c r="ES257" s="216"/>
      <c r="ET257" s="216"/>
      <c r="EU257" s="216"/>
      <c r="EV257" s="216"/>
      <c r="EW257" s="216"/>
      <c r="EX257" s="216"/>
    </row>
    <row r="258" spans="1:154" ht="18" x14ac:dyDescent="0.2">
      <c r="A258" s="263"/>
      <c r="B258" s="262"/>
      <c r="C258" s="262"/>
      <c r="D258" s="262"/>
      <c r="E258" s="262"/>
      <c r="F258" s="262"/>
      <c r="G258" s="266" t="s">
        <v>163</v>
      </c>
      <c r="H258" s="307"/>
      <c r="I258" s="307"/>
      <c r="J258" s="307">
        <f t="shared" si="48"/>
        <v>0</v>
      </c>
      <c r="K258" s="304"/>
      <c r="L258" s="307"/>
      <c r="M258" s="308"/>
      <c r="N258" s="307"/>
      <c r="O258" s="309"/>
      <c r="P258" s="337">
        <f t="shared" si="45"/>
        <v>0</v>
      </c>
      <c r="Q258" s="306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6"/>
      <c r="DD258" s="216"/>
      <c r="DE258" s="216"/>
      <c r="DF258" s="216"/>
      <c r="DG258" s="216"/>
      <c r="DH258" s="216"/>
      <c r="DI258" s="216"/>
      <c r="DJ258" s="216"/>
      <c r="DK258" s="216"/>
      <c r="DL258" s="216"/>
      <c r="DM258" s="216"/>
      <c r="DN258" s="216"/>
      <c r="DO258" s="216"/>
      <c r="DP258" s="216"/>
      <c r="DQ258" s="216"/>
      <c r="DR258" s="216"/>
      <c r="DS258" s="216"/>
      <c r="DT258" s="216"/>
      <c r="DU258" s="216"/>
      <c r="DV258" s="216"/>
      <c r="DW258" s="216"/>
      <c r="DX258" s="216"/>
      <c r="DY258" s="216"/>
      <c r="DZ258" s="216"/>
      <c r="EA258" s="216"/>
      <c r="EB258" s="216"/>
      <c r="EC258" s="216"/>
      <c r="ED258" s="216"/>
      <c r="EE258" s="216"/>
      <c r="EF258" s="216"/>
      <c r="EG258" s="216"/>
      <c r="EH258" s="216"/>
      <c r="EI258" s="216"/>
      <c r="EJ258" s="216"/>
      <c r="EK258" s="216"/>
      <c r="EL258" s="216"/>
      <c r="EM258" s="216"/>
      <c r="EN258" s="216"/>
      <c r="EO258" s="216"/>
      <c r="EP258" s="216"/>
      <c r="EQ258" s="216"/>
      <c r="ER258" s="216"/>
      <c r="ES258" s="216"/>
      <c r="ET258" s="216"/>
      <c r="EU258" s="216"/>
      <c r="EV258" s="216"/>
      <c r="EW258" s="216"/>
      <c r="EX258" s="216"/>
    </row>
    <row r="259" spans="1:154" ht="18" x14ac:dyDescent="0.2">
      <c r="A259" s="251" t="s">
        <v>144</v>
      </c>
      <c r="B259" s="252" t="s">
        <v>126</v>
      </c>
      <c r="C259" s="252"/>
      <c r="D259" s="252"/>
      <c r="E259" s="252"/>
      <c r="F259" s="252"/>
      <c r="G259" s="302" t="s">
        <v>164</v>
      </c>
      <c r="H259" s="303">
        <f>H260</f>
        <v>0</v>
      </c>
      <c r="I259" s="303">
        <f>I260</f>
        <v>0</v>
      </c>
      <c r="J259" s="307">
        <f t="shared" si="48"/>
        <v>0</v>
      </c>
      <c r="K259" s="304" t="e">
        <f>ROUND(I259/H259*100,2)</f>
        <v>#DIV/0!</v>
      </c>
      <c r="L259" s="303">
        <f>L260</f>
        <v>0</v>
      </c>
      <c r="M259" s="303">
        <f>M260</f>
        <v>0</v>
      </c>
      <c r="N259" s="303">
        <f>N260</f>
        <v>0</v>
      </c>
      <c r="O259" s="303">
        <f>O260</f>
        <v>0</v>
      </c>
      <c r="P259" s="305">
        <f t="shared" si="45"/>
        <v>0</v>
      </c>
      <c r="Q259" s="306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6"/>
      <c r="DD259" s="216"/>
      <c r="DE259" s="216"/>
      <c r="DF259" s="216"/>
      <c r="DG259" s="216"/>
      <c r="DH259" s="216"/>
      <c r="DI259" s="216"/>
      <c r="DJ259" s="216"/>
      <c r="DK259" s="216"/>
      <c r="DL259" s="216"/>
      <c r="DM259" s="216"/>
      <c r="DN259" s="216"/>
      <c r="DO259" s="216"/>
      <c r="DP259" s="216"/>
      <c r="DQ259" s="216"/>
      <c r="DR259" s="216"/>
      <c r="DS259" s="216"/>
      <c r="DT259" s="216"/>
      <c r="DU259" s="216"/>
      <c r="DV259" s="216"/>
      <c r="DW259" s="216"/>
      <c r="DX259" s="216"/>
      <c r="DY259" s="216"/>
      <c r="DZ259" s="216"/>
      <c r="EA259" s="216"/>
      <c r="EB259" s="216"/>
      <c r="EC259" s="216"/>
      <c r="ED259" s="216"/>
      <c r="EE259" s="216"/>
      <c r="EF259" s="216"/>
      <c r="EG259" s="216"/>
      <c r="EH259" s="216"/>
      <c r="EI259" s="216"/>
      <c r="EJ259" s="216"/>
      <c r="EK259" s="216"/>
      <c r="EL259" s="216"/>
      <c r="EM259" s="216"/>
      <c r="EN259" s="216"/>
      <c r="EO259" s="216"/>
      <c r="EP259" s="216"/>
      <c r="EQ259" s="216"/>
      <c r="ER259" s="216"/>
      <c r="ES259" s="216"/>
      <c r="ET259" s="216"/>
      <c r="EU259" s="216"/>
      <c r="EV259" s="216"/>
      <c r="EW259" s="216"/>
      <c r="EX259" s="216"/>
    </row>
    <row r="260" spans="1:154" ht="36" x14ac:dyDescent="0.2">
      <c r="A260" s="251"/>
      <c r="B260" s="252"/>
      <c r="C260" s="252" t="s">
        <v>33</v>
      </c>
      <c r="D260" s="252"/>
      <c r="E260" s="252"/>
      <c r="F260" s="252"/>
      <c r="G260" s="302" t="s">
        <v>165</v>
      </c>
      <c r="H260" s="303">
        <f>H237</f>
        <v>0</v>
      </c>
      <c r="I260" s="303">
        <f>I237</f>
        <v>0</v>
      </c>
      <c r="J260" s="307">
        <f t="shared" si="48"/>
        <v>0</v>
      </c>
      <c r="K260" s="304" t="e">
        <f>ROUND(I260/H260*100,2)</f>
        <v>#DIV/0!</v>
      </c>
      <c r="L260" s="303">
        <f>L237</f>
        <v>0</v>
      </c>
      <c r="M260" s="303">
        <f>M237</f>
        <v>0</v>
      </c>
      <c r="N260" s="303">
        <f>N237</f>
        <v>0</v>
      </c>
      <c r="O260" s="303">
        <f>O237</f>
        <v>0</v>
      </c>
      <c r="P260" s="305">
        <f t="shared" ref="P260:P323" si="62">L260-O260</f>
        <v>0</v>
      </c>
      <c r="Q260" s="306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6"/>
      <c r="DD260" s="216"/>
      <c r="DE260" s="216"/>
      <c r="DF260" s="216"/>
      <c r="DG260" s="216"/>
      <c r="DH260" s="216"/>
      <c r="DI260" s="216"/>
      <c r="DJ260" s="216"/>
      <c r="DK260" s="216"/>
      <c r="DL260" s="216"/>
      <c r="DM260" s="216"/>
      <c r="DN260" s="216"/>
      <c r="DO260" s="216"/>
      <c r="DP260" s="216"/>
      <c r="DQ260" s="216"/>
      <c r="DR260" s="216"/>
      <c r="DS260" s="216"/>
      <c r="DT260" s="216"/>
      <c r="DU260" s="216"/>
      <c r="DV260" s="216"/>
      <c r="DW260" s="216"/>
      <c r="DX260" s="216"/>
      <c r="DY260" s="216"/>
      <c r="DZ260" s="216"/>
      <c r="EA260" s="216"/>
      <c r="EB260" s="216"/>
      <c r="EC260" s="216"/>
      <c r="ED260" s="216"/>
      <c r="EE260" s="216"/>
      <c r="EF260" s="216"/>
      <c r="EG260" s="216"/>
      <c r="EH260" s="216"/>
      <c r="EI260" s="216"/>
      <c r="EJ260" s="216"/>
      <c r="EK260" s="216"/>
      <c r="EL260" s="216"/>
      <c r="EM260" s="216"/>
      <c r="EN260" s="216"/>
      <c r="EO260" s="216"/>
      <c r="EP260" s="216"/>
      <c r="EQ260" s="216"/>
      <c r="ER260" s="216"/>
      <c r="ES260" s="216"/>
      <c r="ET260" s="216"/>
      <c r="EU260" s="216"/>
      <c r="EV260" s="216"/>
      <c r="EW260" s="216"/>
      <c r="EX260" s="216"/>
    </row>
    <row r="261" spans="1:154" ht="18" x14ac:dyDescent="0.2">
      <c r="A261" s="251"/>
      <c r="B261" s="252" t="s">
        <v>49</v>
      </c>
      <c r="C261" s="252"/>
      <c r="D261" s="252"/>
      <c r="E261" s="252"/>
      <c r="F261" s="252"/>
      <c r="G261" s="302" t="s">
        <v>166</v>
      </c>
      <c r="H261" s="303">
        <f>H177-H260</f>
        <v>54100</v>
      </c>
      <c r="I261" s="303">
        <f>I177-I260</f>
        <v>8495.81</v>
      </c>
      <c r="J261" s="303">
        <f>H261-I261</f>
        <v>45604.19</v>
      </c>
      <c r="K261" s="304">
        <f t="shared" ref="K261:K308" si="63">ROUND(I261/H261*100,2)</f>
        <v>15.7</v>
      </c>
      <c r="L261" s="303">
        <f>L177-L260</f>
        <v>54100</v>
      </c>
      <c r="M261" s="303">
        <f>M177-M260</f>
        <v>4644.83</v>
      </c>
      <c r="N261" s="303">
        <f>N177-N260</f>
        <v>3850.98</v>
      </c>
      <c r="O261" s="303">
        <f>O177-O260</f>
        <v>8495.81</v>
      </c>
      <c r="P261" s="305">
        <f t="shared" si="62"/>
        <v>45604.19</v>
      </c>
      <c r="Q261" s="306">
        <f t="shared" si="60"/>
        <v>15.7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6"/>
      <c r="DD261" s="216"/>
      <c r="DE261" s="216"/>
      <c r="DF261" s="216"/>
      <c r="DG261" s="216"/>
      <c r="DH261" s="216"/>
      <c r="DI261" s="216"/>
      <c r="DJ261" s="216"/>
      <c r="DK261" s="216"/>
      <c r="DL261" s="216"/>
      <c r="DM261" s="216"/>
      <c r="DN261" s="216"/>
      <c r="DO261" s="216"/>
      <c r="DP261" s="216"/>
      <c r="DQ261" s="216"/>
      <c r="DR261" s="216"/>
      <c r="DS261" s="216"/>
      <c r="DT261" s="216"/>
      <c r="DU261" s="216"/>
      <c r="DV261" s="216"/>
      <c r="DW261" s="216"/>
      <c r="DX261" s="216"/>
      <c r="DY261" s="216"/>
      <c r="DZ261" s="216"/>
      <c r="EA261" s="216"/>
      <c r="EB261" s="216"/>
      <c r="EC261" s="216"/>
      <c r="ED261" s="216"/>
      <c r="EE261" s="216"/>
      <c r="EF261" s="216"/>
      <c r="EG261" s="216"/>
      <c r="EH261" s="216"/>
      <c r="EI261" s="216"/>
      <c r="EJ261" s="216"/>
      <c r="EK261" s="216"/>
      <c r="EL261" s="216"/>
      <c r="EM261" s="216"/>
      <c r="EN261" s="216"/>
      <c r="EO261" s="216"/>
      <c r="EP261" s="216"/>
      <c r="EQ261" s="216"/>
      <c r="ER261" s="216"/>
      <c r="ES261" s="216"/>
      <c r="ET261" s="216"/>
      <c r="EU261" s="216"/>
      <c r="EV261" s="216"/>
      <c r="EW261" s="216"/>
      <c r="EX261" s="216"/>
    </row>
    <row r="262" spans="1:154" s="45" customFormat="1" ht="18" x14ac:dyDescent="0.25">
      <c r="A262" s="430" t="s">
        <v>167</v>
      </c>
      <c r="B262" s="431"/>
      <c r="C262" s="431"/>
      <c r="D262" s="431"/>
      <c r="E262" s="431"/>
      <c r="F262" s="431"/>
      <c r="G262" s="321" t="s">
        <v>168</v>
      </c>
      <c r="H262" s="322">
        <f>H263+H361+H369+H373</f>
        <v>18340000</v>
      </c>
      <c r="I262" s="322">
        <f>I263+I361+I369+I373</f>
        <v>3620000.08</v>
      </c>
      <c r="J262" s="322">
        <f>J263+J361+J369+J373</f>
        <v>14719999.92</v>
      </c>
      <c r="K262" s="323">
        <f t="shared" si="63"/>
        <v>19.739999999999998</v>
      </c>
      <c r="L262" s="322">
        <f>L263+L361+L369+L373</f>
        <v>18340000</v>
      </c>
      <c r="M262" s="324">
        <f>M263+M361+M369+M373</f>
        <v>1733833.0899999999</v>
      </c>
      <c r="N262" s="322">
        <f>N263+N361+N369+N373</f>
        <v>1886166.99</v>
      </c>
      <c r="O262" s="325">
        <f>O263+O361+O369+O373</f>
        <v>3620000.08</v>
      </c>
      <c r="P262" s="325">
        <f t="shared" si="62"/>
        <v>14719999.92</v>
      </c>
      <c r="Q262" s="326">
        <f t="shared" si="60"/>
        <v>19.739999999999998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251"/>
      <c r="B263" s="252"/>
      <c r="C263" s="252"/>
      <c r="D263" s="252" t="s">
        <v>33</v>
      </c>
      <c r="E263" s="252"/>
      <c r="F263" s="252"/>
      <c r="G263" s="302" t="s">
        <v>63</v>
      </c>
      <c r="H263" s="303">
        <f>H264+H296+H329+H332+H337+H358</f>
        <v>18340000</v>
      </c>
      <c r="I263" s="303">
        <f>I264+I296+I329+I332+I337+I358</f>
        <v>3670154.08</v>
      </c>
      <c r="J263" s="303">
        <f>J264+J296+J329+J332+J337+J358</f>
        <v>14669845.92</v>
      </c>
      <c r="K263" s="304">
        <f t="shared" si="63"/>
        <v>20.010000000000002</v>
      </c>
      <c r="L263" s="303">
        <f>L264+L296+L329+L332+L337+L358</f>
        <v>18340000</v>
      </c>
      <c r="M263" s="285">
        <f>M264+M296+M329+M332+M337+M358</f>
        <v>1782435.0899999999</v>
      </c>
      <c r="N263" s="303">
        <f>N264+N296+N329+N332+N337+N358</f>
        <v>1887718.99</v>
      </c>
      <c r="O263" s="305">
        <f>O264+O296+O329+O332+O337+O358</f>
        <v>3670154.08</v>
      </c>
      <c r="P263" s="305">
        <f t="shared" si="62"/>
        <v>14669845.92</v>
      </c>
      <c r="Q263" s="306">
        <f t="shared" si="60"/>
        <v>20.010000000000002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251"/>
      <c r="B264" s="252"/>
      <c r="C264" s="252"/>
      <c r="D264" s="252" t="s">
        <v>89</v>
      </c>
      <c r="E264" s="252"/>
      <c r="F264" s="252"/>
      <c r="G264" s="302" t="s">
        <v>65</v>
      </c>
      <c r="H264" s="303">
        <f>H265+H282+H289</f>
        <v>4528000</v>
      </c>
      <c r="I264" s="303">
        <f>I265+I282+I289</f>
        <v>856020</v>
      </c>
      <c r="J264" s="303">
        <f>J265+J282+J289</f>
        <v>3671980</v>
      </c>
      <c r="K264" s="304">
        <f t="shared" si="63"/>
        <v>18.91</v>
      </c>
      <c r="L264" s="303">
        <f>L265+L282+L289</f>
        <v>4528000</v>
      </c>
      <c r="M264" s="285">
        <f>M265+M282+M289</f>
        <v>429172</v>
      </c>
      <c r="N264" s="303">
        <f>N265+N282+N289</f>
        <v>426848</v>
      </c>
      <c r="O264" s="328">
        <f>O265+O282+O289</f>
        <v>856020</v>
      </c>
      <c r="P264" s="305">
        <f t="shared" si="62"/>
        <v>3671980</v>
      </c>
      <c r="Q264" s="306">
        <f t="shared" si="60"/>
        <v>18.91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251"/>
      <c r="B265" s="252"/>
      <c r="C265" s="252"/>
      <c r="D265" s="252"/>
      <c r="E265" s="252" t="s">
        <v>33</v>
      </c>
      <c r="F265" s="252"/>
      <c r="G265" s="264" t="s">
        <v>113</v>
      </c>
      <c r="H265" s="303">
        <f>SUM(H266:H281)</f>
        <v>4401000</v>
      </c>
      <c r="I265" s="303">
        <f>SUM(I266:I281)</f>
        <v>838492</v>
      </c>
      <c r="J265" s="303">
        <f>SUM(J266:J281)</f>
        <v>3562508</v>
      </c>
      <c r="K265" s="304">
        <f t="shared" si="63"/>
        <v>19.05</v>
      </c>
      <c r="L265" s="303">
        <f>SUM(L266:L281)</f>
        <v>4401000</v>
      </c>
      <c r="M265" s="285">
        <f>SUM(M266:M281)</f>
        <v>420405</v>
      </c>
      <c r="N265" s="303">
        <f>SUM(N266:N281)</f>
        <v>418087</v>
      </c>
      <c r="O265" s="305">
        <f>SUM(O266:O281)</f>
        <v>838492</v>
      </c>
      <c r="P265" s="305">
        <f t="shared" si="62"/>
        <v>3562508</v>
      </c>
      <c r="Q265" s="306">
        <f t="shared" si="60"/>
        <v>19.05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3"/>
      <c r="B266" s="262"/>
      <c r="C266" s="262"/>
      <c r="D266" s="262"/>
      <c r="E266" s="262"/>
      <c r="F266" s="262" t="s">
        <v>33</v>
      </c>
      <c r="G266" s="266" t="s">
        <v>114</v>
      </c>
      <c r="H266" s="307">
        <v>3890000</v>
      </c>
      <c r="I266" s="307">
        <f>O266</f>
        <v>734517</v>
      </c>
      <c r="J266" s="307">
        <f t="shared" ref="J266:J295" si="64">H266-I266</f>
        <v>3155483</v>
      </c>
      <c r="K266" s="304">
        <f t="shared" si="63"/>
        <v>18.88</v>
      </c>
      <c r="L266" s="307">
        <v>3890000</v>
      </c>
      <c r="M266" s="308">
        <v>368659</v>
      </c>
      <c r="N266" s="307">
        <v>365858</v>
      </c>
      <c r="O266" s="309">
        <f t="shared" ref="O266:O281" si="65">M266+N266</f>
        <v>734517</v>
      </c>
      <c r="P266" s="309">
        <f t="shared" si="62"/>
        <v>3155483</v>
      </c>
      <c r="Q266" s="306">
        <f t="shared" si="60"/>
        <v>18.88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6"/>
      <c r="DB266" s="216"/>
      <c r="DC266" s="216"/>
      <c r="DD266" s="216"/>
      <c r="DE266" s="216"/>
      <c r="DF266" s="216"/>
      <c r="DG266" s="216"/>
      <c r="DH266" s="216"/>
      <c r="DI266" s="216"/>
      <c r="DJ266" s="216"/>
      <c r="DK266" s="216"/>
      <c r="DL266" s="216"/>
      <c r="DM266" s="216"/>
      <c r="DN266" s="216"/>
      <c r="DO266" s="216"/>
      <c r="DP266" s="216"/>
      <c r="DQ266" s="216"/>
      <c r="DR266" s="216"/>
      <c r="DS266" s="216"/>
      <c r="DT266" s="216"/>
      <c r="DU266" s="216"/>
      <c r="DV266" s="216"/>
      <c r="DW266" s="216"/>
      <c r="DX266" s="216"/>
      <c r="DY266" s="216"/>
      <c r="DZ266" s="216"/>
      <c r="EA266" s="216"/>
      <c r="EB266" s="216"/>
      <c r="EC266" s="216"/>
      <c r="ED266" s="216"/>
      <c r="EE266" s="216"/>
      <c r="EF266" s="216"/>
      <c r="EG266" s="216"/>
      <c r="EH266" s="216"/>
      <c r="EI266" s="216"/>
      <c r="EJ266" s="216"/>
      <c r="EK266" s="216"/>
      <c r="EL266" s="216"/>
      <c r="EM266" s="216"/>
      <c r="EN266" s="216"/>
      <c r="EO266" s="216"/>
      <c r="EP266" s="216"/>
      <c r="EQ266" s="216"/>
      <c r="ER266" s="216"/>
      <c r="ES266" s="216"/>
      <c r="ET266" s="216"/>
      <c r="EU266" s="216"/>
      <c r="EV266" s="216"/>
    </row>
    <row r="267" spans="1:154" ht="18" hidden="1" x14ac:dyDescent="0.2">
      <c r="A267" s="263"/>
      <c r="B267" s="262"/>
      <c r="C267" s="262"/>
      <c r="D267" s="262"/>
      <c r="E267" s="262"/>
      <c r="F267" s="262" t="s">
        <v>44</v>
      </c>
      <c r="G267" s="266" t="s">
        <v>284</v>
      </c>
      <c r="H267" s="307"/>
      <c r="I267" s="307"/>
      <c r="J267" s="307">
        <f t="shared" si="64"/>
        <v>0</v>
      </c>
      <c r="K267" s="304" t="e">
        <f t="shared" si="63"/>
        <v>#DIV/0!</v>
      </c>
      <c r="L267" s="307"/>
      <c r="M267" s="308"/>
      <c r="N267" s="307"/>
      <c r="O267" s="309">
        <f t="shared" si="65"/>
        <v>0</v>
      </c>
      <c r="P267" s="309">
        <f t="shared" si="62"/>
        <v>0</v>
      </c>
      <c r="Q267" s="306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6"/>
      <c r="DB267" s="216"/>
      <c r="DC267" s="216"/>
      <c r="DD267" s="216"/>
      <c r="DE267" s="216"/>
      <c r="DF267" s="216"/>
      <c r="DG267" s="216"/>
      <c r="DH267" s="216"/>
      <c r="DI267" s="216"/>
      <c r="DJ267" s="216"/>
      <c r="DK267" s="216"/>
      <c r="DL267" s="216"/>
      <c r="DM267" s="216"/>
      <c r="DN267" s="216"/>
      <c r="DO267" s="216"/>
      <c r="DP267" s="216"/>
      <c r="DQ267" s="216"/>
      <c r="DR267" s="216"/>
      <c r="DS267" s="216"/>
      <c r="DT267" s="216"/>
      <c r="DU267" s="216"/>
      <c r="DV267" s="216"/>
      <c r="DW267" s="216"/>
      <c r="DX267" s="216"/>
      <c r="DY267" s="216"/>
      <c r="DZ267" s="216"/>
      <c r="EA267" s="216"/>
      <c r="EB267" s="216"/>
      <c r="EC267" s="216"/>
      <c r="ED267" s="216"/>
      <c r="EE267" s="216"/>
      <c r="EF267" s="216"/>
      <c r="EG267" s="216"/>
      <c r="EH267" s="216"/>
      <c r="EI267" s="216"/>
      <c r="EJ267" s="216"/>
      <c r="EK267" s="216"/>
      <c r="EL267" s="216"/>
      <c r="EM267" s="216"/>
      <c r="EN267" s="216"/>
      <c r="EO267" s="216"/>
      <c r="EP267" s="216"/>
      <c r="EQ267" s="216"/>
      <c r="ER267" s="216"/>
      <c r="ES267" s="216"/>
      <c r="ET267" s="216"/>
      <c r="EU267" s="216"/>
      <c r="EV267" s="216"/>
    </row>
    <row r="268" spans="1:154" ht="18" hidden="1" x14ac:dyDescent="0.25">
      <c r="A268" s="263"/>
      <c r="B268" s="262"/>
      <c r="C268" s="262"/>
      <c r="D268" s="262"/>
      <c r="E268" s="262"/>
      <c r="F268" s="262" t="s">
        <v>23</v>
      </c>
      <c r="G268" s="338" t="s">
        <v>285</v>
      </c>
      <c r="H268" s="307"/>
      <c r="I268" s="307"/>
      <c r="J268" s="307">
        <f t="shared" si="64"/>
        <v>0</v>
      </c>
      <c r="K268" s="304"/>
      <c r="L268" s="307"/>
      <c r="M268" s="308"/>
      <c r="N268" s="307"/>
      <c r="O268" s="309">
        <f t="shared" si="65"/>
        <v>0</v>
      </c>
      <c r="P268" s="309">
        <f t="shared" si="62"/>
        <v>0</v>
      </c>
      <c r="Q268" s="306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6"/>
      <c r="DB268" s="216"/>
      <c r="DC268" s="216"/>
      <c r="DD268" s="216"/>
      <c r="DE268" s="216"/>
      <c r="DF268" s="216"/>
      <c r="DG268" s="216"/>
      <c r="DH268" s="216"/>
      <c r="DI268" s="216"/>
      <c r="DJ268" s="216"/>
      <c r="DK268" s="216"/>
      <c r="DL268" s="216"/>
      <c r="DM268" s="216"/>
      <c r="DN268" s="216"/>
      <c r="DO268" s="216"/>
      <c r="DP268" s="216"/>
      <c r="DQ268" s="216"/>
      <c r="DR268" s="216"/>
      <c r="DS268" s="216"/>
      <c r="DT268" s="216"/>
      <c r="DU268" s="216"/>
      <c r="DV268" s="216"/>
      <c r="DW268" s="216"/>
      <c r="DX268" s="216"/>
      <c r="DY268" s="216"/>
      <c r="DZ268" s="216"/>
      <c r="EA268" s="216"/>
      <c r="EB268" s="216"/>
      <c r="EC268" s="216"/>
      <c r="ED268" s="216"/>
      <c r="EE268" s="216"/>
      <c r="EF268" s="216"/>
      <c r="EG268" s="216"/>
      <c r="EH268" s="216"/>
      <c r="EI268" s="216"/>
      <c r="EJ268" s="216"/>
      <c r="EK268" s="216"/>
      <c r="EL268" s="216"/>
      <c r="EM268" s="216"/>
      <c r="EN268" s="216"/>
      <c r="EO268" s="216"/>
      <c r="EP268" s="216"/>
      <c r="EQ268" s="216"/>
      <c r="ER268" s="216"/>
      <c r="ES268" s="216"/>
      <c r="ET268" s="216"/>
      <c r="EU268" s="216"/>
      <c r="EV268" s="216"/>
    </row>
    <row r="269" spans="1:154" ht="18" x14ac:dyDescent="0.2">
      <c r="A269" s="263"/>
      <c r="B269" s="262"/>
      <c r="C269" s="262"/>
      <c r="D269" s="262"/>
      <c r="E269" s="262"/>
      <c r="F269" s="262" t="s">
        <v>116</v>
      </c>
      <c r="G269" s="266" t="s">
        <v>283</v>
      </c>
      <c r="H269" s="307">
        <v>280000</v>
      </c>
      <c r="I269" s="307">
        <f>O269</f>
        <v>44839</v>
      </c>
      <c r="J269" s="307">
        <f t="shared" si="64"/>
        <v>235161</v>
      </c>
      <c r="K269" s="304"/>
      <c r="L269" s="307">
        <v>280000</v>
      </c>
      <c r="M269" s="308">
        <v>21770</v>
      </c>
      <c r="N269" s="307">
        <v>23069</v>
      </c>
      <c r="O269" s="309">
        <f t="shared" si="65"/>
        <v>44839</v>
      </c>
      <c r="P269" s="309">
        <f t="shared" si="62"/>
        <v>235161</v>
      </c>
      <c r="Q269" s="306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6"/>
      <c r="DB269" s="216"/>
      <c r="DC269" s="216"/>
      <c r="DD269" s="216"/>
      <c r="DE269" s="216"/>
      <c r="DF269" s="216"/>
      <c r="DG269" s="216"/>
      <c r="DH269" s="216"/>
      <c r="DI269" s="216"/>
      <c r="DJ269" s="216"/>
      <c r="DK269" s="216"/>
      <c r="DL269" s="216"/>
      <c r="DM269" s="216"/>
      <c r="DN269" s="216"/>
      <c r="DO269" s="216"/>
      <c r="DP269" s="216"/>
      <c r="DQ269" s="216"/>
      <c r="DR269" s="216"/>
      <c r="DS269" s="216"/>
      <c r="DT269" s="216"/>
      <c r="DU269" s="216"/>
      <c r="DV269" s="216"/>
      <c r="DW269" s="216"/>
      <c r="DX269" s="216"/>
      <c r="DY269" s="216"/>
      <c r="DZ269" s="216"/>
      <c r="EA269" s="216"/>
      <c r="EB269" s="216"/>
      <c r="EC269" s="216"/>
      <c r="ED269" s="216"/>
      <c r="EE269" s="216"/>
      <c r="EF269" s="216"/>
      <c r="EG269" s="216"/>
      <c r="EH269" s="216"/>
      <c r="EI269" s="216"/>
      <c r="EJ269" s="216"/>
      <c r="EK269" s="216"/>
      <c r="EL269" s="216"/>
      <c r="EM269" s="216"/>
      <c r="EN269" s="216"/>
      <c r="EO269" s="216"/>
      <c r="EP269" s="216"/>
      <c r="EQ269" s="216"/>
      <c r="ER269" s="216"/>
      <c r="ES269" s="216"/>
      <c r="ET269" s="216"/>
      <c r="EU269" s="216"/>
      <c r="EV269" s="216"/>
    </row>
    <row r="270" spans="1:154" ht="18" x14ac:dyDescent="0.25">
      <c r="A270" s="263"/>
      <c r="B270" s="262"/>
      <c r="C270" s="262"/>
      <c r="D270" s="262"/>
      <c r="E270" s="262"/>
      <c r="F270" s="262" t="s">
        <v>34</v>
      </c>
      <c r="G270" s="338" t="s">
        <v>286</v>
      </c>
      <c r="H270" s="307"/>
      <c r="I270" s="307"/>
      <c r="J270" s="307">
        <f t="shared" si="64"/>
        <v>0</v>
      </c>
      <c r="K270" s="304"/>
      <c r="L270" s="307"/>
      <c r="M270" s="308"/>
      <c r="N270" s="307"/>
      <c r="O270" s="309">
        <f t="shared" si="65"/>
        <v>0</v>
      </c>
      <c r="P270" s="309">
        <f t="shared" si="62"/>
        <v>0</v>
      </c>
      <c r="Q270" s="306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6"/>
      <c r="DD270" s="216"/>
      <c r="DE270" s="216"/>
      <c r="DF270" s="216"/>
      <c r="DG270" s="216"/>
      <c r="DH270" s="216"/>
      <c r="DI270" s="216"/>
      <c r="DJ270" s="216"/>
      <c r="DK270" s="216"/>
      <c r="DL270" s="216"/>
      <c r="DM270" s="216"/>
      <c r="DN270" s="216"/>
      <c r="DO270" s="216"/>
      <c r="DP270" s="216"/>
      <c r="DQ270" s="216"/>
      <c r="DR270" s="216"/>
      <c r="DS270" s="216"/>
      <c r="DT270" s="216"/>
      <c r="DU270" s="216"/>
      <c r="DV270" s="216"/>
      <c r="DW270" s="216"/>
      <c r="DX270" s="216"/>
      <c r="DY270" s="216"/>
      <c r="DZ270" s="216"/>
      <c r="EA270" s="216"/>
      <c r="EB270" s="216"/>
      <c r="EC270" s="216"/>
      <c r="ED270" s="216"/>
      <c r="EE270" s="216"/>
      <c r="EF270" s="216"/>
      <c r="EG270" s="216"/>
      <c r="EH270" s="216"/>
      <c r="EI270" s="216"/>
      <c r="EJ270" s="216"/>
      <c r="EK270" s="216"/>
      <c r="EL270" s="216"/>
      <c r="EM270" s="216"/>
      <c r="EN270" s="216"/>
      <c r="EO270" s="216"/>
      <c r="EP270" s="216"/>
      <c r="EQ270" s="216"/>
      <c r="ER270" s="216"/>
      <c r="ES270" s="216"/>
      <c r="ET270" s="216"/>
      <c r="EU270" s="216"/>
      <c r="EV270" s="216"/>
      <c r="EW270" s="216"/>
      <c r="EX270" s="216"/>
    </row>
    <row r="271" spans="1:154" ht="18" hidden="1" x14ac:dyDescent="0.25">
      <c r="A271" s="263"/>
      <c r="B271" s="262"/>
      <c r="C271" s="262"/>
      <c r="D271" s="262"/>
      <c r="E271" s="262"/>
      <c r="F271" s="262" t="s">
        <v>126</v>
      </c>
      <c r="G271" s="338" t="s">
        <v>287</v>
      </c>
      <c r="H271" s="307"/>
      <c r="I271" s="307"/>
      <c r="J271" s="307">
        <f t="shared" si="64"/>
        <v>0</v>
      </c>
      <c r="K271" s="304"/>
      <c r="L271" s="307"/>
      <c r="M271" s="308"/>
      <c r="N271" s="307"/>
      <c r="O271" s="309">
        <f t="shared" si="65"/>
        <v>0</v>
      </c>
      <c r="P271" s="309">
        <f t="shared" si="62"/>
        <v>0</v>
      </c>
      <c r="Q271" s="306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6"/>
      <c r="DD271" s="216"/>
      <c r="DE271" s="216"/>
      <c r="DF271" s="216"/>
      <c r="DG271" s="216"/>
      <c r="DH271" s="216"/>
      <c r="DI271" s="216"/>
      <c r="DJ271" s="216"/>
      <c r="DK271" s="216"/>
      <c r="DL271" s="216"/>
      <c r="DM271" s="216"/>
      <c r="DN271" s="216"/>
      <c r="DO271" s="216"/>
      <c r="DP271" s="216"/>
      <c r="DQ271" s="216"/>
      <c r="DR271" s="216"/>
      <c r="DS271" s="216"/>
      <c r="DT271" s="216"/>
      <c r="DU271" s="216"/>
      <c r="DV271" s="216"/>
      <c r="DW271" s="216"/>
      <c r="DX271" s="216"/>
      <c r="DY271" s="216"/>
      <c r="DZ271" s="216"/>
      <c r="EA271" s="216"/>
      <c r="EB271" s="216"/>
      <c r="EC271" s="216"/>
      <c r="ED271" s="216"/>
      <c r="EE271" s="216"/>
      <c r="EF271" s="216"/>
      <c r="EG271" s="216"/>
      <c r="EH271" s="216"/>
      <c r="EI271" s="216"/>
      <c r="EJ271" s="216"/>
      <c r="EK271" s="216"/>
      <c r="EL271" s="216"/>
      <c r="EM271" s="216"/>
      <c r="EN271" s="216"/>
      <c r="EO271" s="216"/>
      <c r="EP271" s="216"/>
      <c r="EQ271" s="216"/>
      <c r="ER271" s="216"/>
      <c r="ES271" s="216"/>
      <c r="ET271" s="216"/>
      <c r="EU271" s="216"/>
      <c r="EV271" s="216"/>
      <c r="EW271" s="216"/>
      <c r="EX271" s="216"/>
    </row>
    <row r="272" spans="1:154" ht="18" hidden="1" x14ac:dyDescent="0.25">
      <c r="A272" s="263"/>
      <c r="B272" s="262"/>
      <c r="C272" s="262"/>
      <c r="D272" s="262"/>
      <c r="E272" s="262"/>
      <c r="F272" s="262" t="s">
        <v>117</v>
      </c>
      <c r="G272" s="338" t="s">
        <v>288</v>
      </c>
      <c r="H272" s="307"/>
      <c r="I272" s="307"/>
      <c r="J272" s="307">
        <f t="shared" si="64"/>
        <v>0</v>
      </c>
      <c r="K272" s="304"/>
      <c r="L272" s="307"/>
      <c r="M272" s="308"/>
      <c r="N272" s="307"/>
      <c r="O272" s="309">
        <f t="shared" si="65"/>
        <v>0</v>
      </c>
      <c r="P272" s="309">
        <f t="shared" si="62"/>
        <v>0</v>
      </c>
      <c r="Q272" s="306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6"/>
      <c r="DD272" s="216"/>
      <c r="DE272" s="216"/>
      <c r="DF272" s="216"/>
      <c r="DG272" s="216"/>
      <c r="DH272" s="216"/>
      <c r="DI272" s="216"/>
      <c r="DJ272" s="216"/>
      <c r="DK272" s="216"/>
      <c r="DL272" s="216"/>
      <c r="DM272" s="216"/>
      <c r="DN272" s="216"/>
      <c r="DO272" s="216"/>
      <c r="DP272" s="216"/>
      <c r="DQ272" s="216"/>
      <c r="DR272" s="216"/>
      <c r="DS272" s="216"/>
      <c r="DT272" s="216"/>
      <c r="DU272" s="216"/>
      <c r="DV272" s="216"/>
      <c r="DW272" s="216"/>
      <c r="DX272" s="216"/>
      <c r="DY272" s="216"/>
      <c r="DZ272" s="216"/>
      <c r="EA272" s="216"/>
      <c r="EB272" s="216"/>
      <c r="EC272" s="216"/>
      <c r="ED272" s="216"/>
      <c r="EE272" s="216"/>
      <c r="EF272" s="216"/>
      <c r="EG272" s="216"/>
      <c r="EH272" s="216"/>
      <c r="EI272" s="216"/>
      <c r="EJ272" s="216"/>
      <c r="EK272" s="216"/>
      <c r="EL272" s="216"/>
      <c r="EM272" s="216"/>
      <c r="EN272" s="216"/>
      <c r="EO272" s="216"/>
      <c r="EP272" s="216"/>
      <c r="EQ272" s="216"/>
      <c r="ER272" s="216"/>
      <c r="ES272" s="216"/>
      <c r="ET272" s="216"/>
      <c r="EU272" s="216"/>
      <c r="EV272" s="216"/>
      <c r="EW272" s="216"/>
      <c r="EX272" s="216"/>
    </row>
    <row r="273" spans="1:154" ht="18" hidden="1" x14ac:dyDescent="0.25">
      <c r="A273" s="263"/>
      <c r="B273" s="262"/>
      <c r="C273" s="262"/>
      <c r="D273" s="262"/>
      <c r="E273" s="262"/>
      <c r="F273" s="262" t="s">
        <v>39</v>
      </c>
      <c r="G273" s="338" t="s">
        <v>289</v>
      </c>
      <c r="H273" s="307"/>
      <c r="I273" s="307"/>
      <c r="J273" s="307">
        <f t="shared" si="64"/>
        <v>0</v>
      </c>
      <c r="K273" s="304"/>
      <c r="L273" s="307"/>
      <c r="M273" s="308"/>
      <c r="N273" s="307"/>
      <c r="O273" s="309">
        <f t="shared" si="65"/>
        <v>0</v>
      </c>
      <c r="P273" s="309">
        <f t="shared" si="62"/>
        <v>0</v>
      </c>
      <c r="Q273" s="306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6"/>
      <c r="DD273" s="216"/>
      <c r="DE273" s="216"/>
      <c r="DF273" s="216"/>
      <c r="DG273" s="216"/>
      <c r="DH273" s="216"/>
      <c r="DI273" s="216"/>
      <c r="DJ273" s="216"/>
      <c r="DK273" s="216"/>
      <c r="DL273" s="216"/>
      <c r="DM273" s="216"/>
      <c r="DN273" s="216"/>
      <c r="DO273" s="216"/>
      <c r="DP273" s="216"/>
      <c r="DQ273" s="216"/>
      <c r="DR273" s="216"/>
      <c r="DS273" s="216"/>
      <c r="DT273" s="216"/>
      <c r="DU273" s="216"/>
      <c r="DV273" s="216"/>
      <c r="DW273" s="216"/>
      <c r="DX273" s="216"/>
      <c r="DY273" s="216"/>
      <c r="DZ273" s="216"/>
      <c r="EA273" s="216"/>
      <c r="EB273" s="216"/>
      <c r="EC273" s="216"/>
      <c r="ED273" s="216"/>
      <c r="EE273" s="216"/>
      <c r="EF273" s="216"/>
      <c r="EG273" s="216"/>
      <c r="EH273" s="216"/>
      <c r="EI273" s="216"/>
      <c r="EJ273" s="216"/>
      <c r="EK273" s="216"/>
      <c r="EL273" s="216"/>
      <c r="EM273" s="216"/>
      <c r="EN273" s="216"/>
      <c r="EO273" s="216"/>
      <c r="EP273" s="216"/>
      <c r="EQ273" s="216"/>
      <c r="ER273" s="216"/>
      <c r="ES273" s="216"/>
      <c r="ET273" s="216"/>
      <c r="EU273" s="216"/>
      <c r="EV273" s="216"/>
      <c r="EW273" s="216"/>
      <c r="EX273" s="216"/>
    </row>
    <row r="274" spans="1:154" ht="18" hidden="1" x14ac:dyDescent="0.25">
      <c r="A274" s="263"/>
      <c r="B274" s="262"/>
      <c r="C274" s="262"/>
      <c r="D274" s="262"/>
      <c r="E274" s="262"/>
      <c r="F274" s="262">
        <v>10</v>
      </c>
      <c r="G274" s="338" t="s">
        <v>290</v>
      </c>
      <c r="H274" s="307"/>
      <c r="I274" s="307"/>
      <c r="J274" s="307">
        <f t="shared" si="64"/>
        <v>0</v>
      </c>
      <c r="K274" s="304"/>
      <c r="L274" s="307"/>
      <c r="M274" s="308"/>
      <c r="N274" s="307"/>
      <c r="O274" s="309">
        <f t="shared" si="65"/>
        <v>0</v>
      </c>
      <c r="P274" s="309">
        <f t="shared" si="62"/>
        <v>0</v>
      </c>
      <c r="Q274" s="306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6"/>
      <c r="DD274" s="216"/>
      <c r="DE274" s="216"/>
      <c r="DF274" s="216"/>
      <c r="DG274" s="216"/>
      <c r="DH274" s="216"/>
      <c r="DI274" s="216"/>
      <c r="DJ274" s="216"/>
      <c r="DK274" s="216"/>
      <c r="DL274" s="216"/>
      <c r="DM274" s="216"/>
      <c r="DN274" s="216"/>
      <c r="DO274" s="216"/>
      <c r="DP274" s="216"/>
      <c r="DQ274" s="216"/>
      <c r="DR274" s="216"/>
      <c r="DS274" s="216"/>
      <c r="DT274" s="216"/>
      <c r="DU274" s="216"/>
      <c r="DV274" s="216"/>
      <c r="DW274" s="216"/>
      <c r="DX274" s="216"/>
      <c r="DY274" s="216"/>
      <c r="DZ274" s="216"/>
      <c r="EA274" s="216"/>
      <c r="EB274" s="216"/>
      <c r="EC274" s="216"/>
      <c r="ED274" s="216"/>
      <c r="EE274" s="216"/>
      <c r="EF274" s="216"/>
      <c r="EG274" s="216"/>
      <c r="EH274" s="216"/>
      <c r="EI274" s="216"/>
      <c r="EJ274" s="216"/>
      <c r="EK274" s="216"/>
      <c r="EL274" s="216"/>
      <c r="EM274" s="216"/>
      <c r="EN274" s="216"/>
      <c r="EO274" s="216"/>
      <c r="EP274" s="216"/>
      <c r="EQ274" s="216"/>
      <c r="ER274" s="216"/>
      <c r="ES274" s="216"/>
      <c r="ET274" s="216"/>
      <c r="EU274" s="216"/>
      <c r="EV274" s="216"/>
      <c r="EW274" s="216"/>
      <c r="EX274" s="216"/>
    </row>
    <row r="275" spans="1:154" ht="18" hidden="1" x14ac:dyDescent="0.25">
      <c r="A275" s="263"/>
      <c r="B275" s="262"/>
      <c r="C275" s="262"/>
      <c r="D275" s="262"/>
      <c r="E275" s="262"/>
      <c r="F275" s="262">
        <v>11</v>
      </c>
      <c r="G275" s="338" t="s">
        <v>291</v>
      </c>
      <c r="H275" s="307"/>
      <c r="I275" s="307"/>
      <c r="J275" s="307">
        <f t="shared" si="64"/>
        <v>0</v>
      </c>
      <c r="K275" s="304"/>
      <c r="L275" s="307"/>
      <c r="M275" s="308"/>
      <c r="N275" s="307"/>
      <c r="O275" s="309">
        <f t="shared" si="65"/>
        <v>0</v>
      </c>
      <c r="P275" s="309">
        <f t="shared" si="62"/>
        <v>0</v>
      </c>
      <c r="Q275" s="306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6"/>
      <c r="DD275" s="216"/>
      <c r="DE275" s="216"/>
      <c r="DF275" s="216"/>
      <c r="DG275" s="216"/>
      <c r="DH275" s="216"/>
      <c r="DI275" s="216"/>
      <c r="DJ275" s="216"/>
      <c r="DK275" s="216"/>
      <c r="DL275" s="216"/>
      <c r="DM275" s="216"/>
      <c r="DN275" s="216"/>
      <c r="DO275" s="216"/>
      <c r="DP275" s="216"/>
      <c r="DQ275" s="216"/>
      <c r="DR275" s="216"/>
      <c r="DS275" s="216"/>
      <c r="DT275" s="216"/>
      <c r="DU275" s="216"/>
      <c r="DV275" s="216"/>
      <c r="DW275" s="216"/>
      <c r="DX275" s="216"/>
      <c r="DY275" s="216"/>
      <c r="DZ275" s="216"/>
      <c r="EA275" s="216"/>
      <c r="EB275" s="216"/>
      <c r="EC275" s="216"/>
      <c r="ED275" s="216"/>
      <c r="EE275" s="216"/>
      <c r="EF275" s="216"/>
      <c r="EG275" s="216"/>
      <c r="EH275" s="216"/>
      <c r="EI275" s="216"/>
      <c r="EJ275" s="216"/>
      <c r="EK275" s="216"/>
      <c r="EL275" s="216"/>
      <c r="EM275" s="216"/>
      <c r="EN275" s="216"/>
      <c r="EO275" s="216"/>
      <c r="EP275" s="216"/>
      <c r="EQ275" s="216"/>
      <c r="ER275" s="216"/>
      <c r="ES275" s="216"/>
      <c r="ET275" s="216"/>
      <c r="EU275" s="216"/>
      <c r="EV275" s="216"/>
      <c r="EW275" s="216"/>
      <c r="EX275" s="216"/>
    </row>
    <row r="276" spans="1:154" ht="18" x14ac:dyDescent="0.2">
      <c r="A276" s="263"/>
      <c r="B276" s="262"/>
      <c r="C276" s="262"/>
      <c r="D276" s="262"/>
      <c r="E276" s="262"/>
      <c r="F276" s="262">
        <v>12</v>
      </c>
      <c r="G276" s="266" t="s">
        <v>169</v>
      </c>
      <c r="H276" s="307">
        <v>110000</v>
      </c>
      <c r="I276" s="307">
        <f>O276</f>
        <v>39744</v>
      </c>
      <c r="J276" s="307">
        <f t="shared" si="64"/>
        <v>70256</v>
      </c>
      <c r="K276" s="304">
        <f t="shared" si="63"/>
        <v>36.130000000000003</v>
      </c>
      <c r="L276" s="307">
        <v>110000</v>
      </c>
      <c r="M276" s="308">
        <v>20608</v>
      </c>
      <c r="N276" s="307">
        <v>19136</v>
      </c>
      <c r="O276" s="309">
        <f t="shared" si="65"/>
        <v>39744</v>
      </c>
      <c r="P276" s="309">
        <f t="shared" si="62"/>
        <v>70256</v>
      </c>
      <c r="Q276" s="306">
        <f t="shared" si="60"/>
        <v>36.130000000000003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6"/>
      <c r="DD276" s="216"/>
      <c r="DE276" s="216"/>
      <c r="DF276" s="216"/>
      <c r="DG276" s="216"/>
      <c r="DH276" s="216"/>
      <c r="DI276" s="216"/>
      <c r="DJ276" s="216"/>
      <c r="DK276" s="216"/>
      <c r="DL276" s="216"/>
      <c r="DM276" s="216"/>
      <c r="DN276" s="216"/>
      <c r="DO276" s="216"/>
      <c r="DP276" s="216"/>
      <c r="DQ276" s="216"/>
      <c r="DR276" s="216"/>
      <c r="DS276" s="216"/>
      <c r="DT276" s="216"/>
      <c r="DU276" s="216"/>
      <c r="DV276" s="216"/>
      <c r="DW276" s="216"/>
      <c r="DX276" s="216"/>
      <c r="DY276" s="216"/>
      <c r="DZ276" s="216"/>
      <c r="EA276" s="216"/>
      <c r="EB276" s="216"/>
      <c r="EC276" s="216"/>
      <c r="ED276" s="216"/>
      <c r="EE276" s="216"/>
      <c r="EF276" s="216"/>
      <c r="EG276" s="216"/>
      <c r="EH276" s="216"/>
      <c r="EI276" s="216"/>
      <c r="EJ276" s="216"/>
      <c r="EK276" s="216"/>
      <c r="EL276" s="216"/>
      <c r="EM276" s="216"/>
      <c r="EN276" s="216"/>
      <c r="EO276" s="216"/>
      <c r="EP276" s="216"/>
      <c r="EQ276" s="216"/>
      <c r="ER276" s="216"/>
      <c r="ES276" s="216"/>
      <c r="ET276" s="216"/>
      <c r="EU276" s="216"/>
      <c r="EV276" s="216"/>
      <c r="EW276" s="216"/>
      <c r="EX276" s="216"/>
    </row>
    <row r="277" spans="1:154" ht="18" x14ac:dyDescent="0.2">
      <c r="A277" s="263"/>
      <c r="B277" s="262"/>
      <c r="C277" s="262"/>
      <c r="D277" s="262"/>
      <c r="E277" s="262"/>
      <c r="F277" s="262">
        <v>13</v>
      </c>
      <c r="G277" s="266" t="s">
        <v>170</v>
      </c>
      <c r="H277" s="307">
        <v>1000</v>
      </c>
      <c r="I277" s="307"/>
      <c r="J277" s="307">
        <f t="shared" si="64"/>
        <v>1000</v>
      </c>
      <c r="K277" s="304">
        <f t="shared" si="63"/>
        <v>0</v>
      </c>
      <c r="L277" s="307">
        <v>1000</v>
      </c>
      <c r="M277" s="308"/>
      <c r="N277" s="307"/>
      <c r="O277" s="309">
        <f t="shared" si="65"/>
        <v>0</v>
      </c>
      <c r="P277" s="309">
        <f t="shared" si="62"/>
        <v>1000</v>
      </c>
      <c r="Q277" s="306">
        <f t="shared" si="60"/>
        <v>0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6"/>
      <c r="DD277" s="216"/>
      <c r="DE277" s="216"/>
      <c r="DF277" s="216"/>
      <c r="DG277" s="216"/>
      <c r="DH277" s="216"/>
      <c r="DI277" s="216"/>
      <c r="DJ277" s="216"/>
      <c r="DK277" s="216"/>
      <c r="DL277" s="216"/>
      <c r="DM277" s="216"/>
      <c r="DN277" s="216"/>
      <c r="DO277" s="216"/>
      <c r="DP277" s="216"/>
      <c r="DQ277" s="216"/>
      <c r="DR277" s="216"/>
      <c r="DS277" s="216"/>
      <c r="DT277" s="216"/>
      <c r="DU277" s="216"/>
      <c r="DV277" s="216"/>
      <c r="DW277" s="216"/>
      <c r="DX277" s="216"/>
      <c r="DY277" s="216"/>
      <c r="DZ277" s="216"/>
      <c r="EA277" s="216"/>
      <c r="EB277" s="216"/>
      <c r="EC277" s="216"/>
      <c r="ED277" s="216"/>
      <c r="EE277" s="216"/>
      <c r="EF277" s="216"/>
      <c r="EG277" s="216"/>
      <c r="EH277" s="216"/>
      <c r="EI277" s="216"/>
      <c r="EJ277" s="216"/>
      <c r="EK277" s="216"/>
      <c r="EL277" s="216"/>
      <c r="EM277" s="216"/>
      <c r="EN277" s="216"/>
      <c r="EO277" s="216"/>
      <c r="EP277" s="216"/>
      <c r="EQ277" s="216"/>
      <c r="ER277" s="216"/>
      <c r="ES277" s="216"/>
      <c r="ET277" s="216"/>
      <c r="EU277" s="216"/>
      <c r="EV277" s="216"/>
      <c r="EW277" s="216"/>
      <c r="EX277" s="216"/>
    </row>
    <row r="278" spans="1:154" ht="18" x14ac:dyDescent="0.2">
      <c r="A278" s="263"/>
      <c r="B278" s="262"/>
      <c r="C278" s="262"/>
      <c r="D278" s="262"/>
      <c r="E278" s="262"/>
      <c r="F278" s="262">
        <v>14</v>
      </c>
      <c r="G278" s="266" t="s">
        <v>277</v>
      </c>
      <c r="H278" s="307"/>
      <c r="I278" s="307"/>
      <c r="J278" s="307">
        <f t="shared" si="64"/>
        <v>0</v>
      </c>
      <c r="K278" s="304"/>
      <c r="L278" s="307"/>
      <c r="M278" s="308"/>
      <c r="N278" s="307"/>
      <c r="O278" s="309">
        <f t="shared" si="65"/>
        <v>0</v>
      </c>
      <c r="P278" s="309">
        <f t="shared" si="62"/>
        <v>0</v>
      </c>
      <c r="Q278" s="306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6"/>
      <c r="DD278" s="216"/>
      <c r="DE278" s="216"/>
      <c r="DF278" s="216"/>
      <c r="DG278" s="216"/>
      <c r="DH278" s="216"/>
      <c r="DI278" s="216"/>
      <c r="DJ278" s="216"/>
      <c r="DK278" s="216"/>
      <c r="DL278" s="216"/>
      <c r="DM278" s="216"/>
      <c r="DN278" s="216"/>
      <c r="DO278" s="216"/>
      <c r="DP278" s="216"/>
      <c r="DQ278" s="216"/>
      <c r="DR278" s="216"/>
      <c r="DS278" s="216"/>
      <c r="DT278" s="216"/>
      <c r="DU278" s="216"/>
      <c r="DV278" s="216"/>
      <c r="DW278" s="216"/>
      <c r="DX278" s="216"/>
      <c r="DY278" s="216"/>
      <c r="DZ278" s="216"/>
      <c r="EA278" s="216"/>
      <c r="EB278" s="216"/>
      <c r="EC278" s="216"/>
      <c r="ED278" s="216"/>
      <c r="EE278" s="216"/>
      <c r="EF278" s="216"/>
      <c r="EG278" s="216"/>
      <c r="EH278" s="216"/>
      <c r="EI278" s="216"/>
      <c r="EJ278" s="216"/>
      <c r="EK278" s="216"/>
      <c r="EL278" s="216"/>
      <c r="EM278" s="216"/>
      <c r="EN278" s="216"/>
      <c r="EO278" s="216"/>
      <c r="EP278" s="216"/>
      <c r="EQ278" s="216"/>
      <c r="ER278" s="216"/>
      <c r="ES278" s="216"/>
      <c r="ET278" s="216"/>
      <c r="EU278" s="216"/>
      <c r="EV278" s="216"/>
      <c r="EW278" s="216"/>
      <c r="EX278" s="216"/>
    </row>
    <row r="279" spans="1:154" ht="18" hidden="1" x14ac:dyDescent="0.2">
      <c r="A279" s="263"/>
      <c r="B279" s="262"/>
      <c r="C279" s="262"/>
      <c r="D279" s="262"/>
      <c r="E279" s="262"/>
      <c r="F279" s="262">
        <v>15</v>
      </c>
      <c r="G279" s="266" t="s">
        <v>416</v>
      </c>
      <c r="H279" s="307"/>
      <c r="I279" s="307"/>
      <c r="J279" s="307">
        <f t="shared" si="64"/>
        <v>0</v>
      </c>
      <c r="K279" s="304"/>
      <c r="L279" s="307"/>
      <c r="M279" s="308"/>
      <c r="N279" s="307"/>
      <c r="O279" s="309">
        <f t="shared" si="65"/>
        <v>0</v>
      </c>
      <c r="P279" s="309">
        <f t="shared" si="62"/>
        <v>0</v>
      </c>
      <c r="Q279" s="306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6"/>
      <c r="DD279" s="216"/>
      <c r="DE279" s="216"/>
      <c r="DF279" s="216"/>
      <c r="DG279" s="216"/>
      <c r="DH279" s="216"/>
      <c r="DI279" s="216"/>
      <c r="DJ279" s="216"/>
      <c r="DK279" s="216"/>
      <c r="DL279" s="216"/>
      <c r="DM279" s="216"/>
      <c r="DN279" s="216"/>
      <c r="DO279" s="216"/>
      <c r="DP279" s="216"/>
      <c r="DQ279" s="216"/>
      <c r="DR279" s="216"/>
      <c r="DS279" s="216"/>
      <c r="DT279" s="216"/>
      <c r="DU279" s="216"/>
      <c r="DV279" s="216"/>
      <c r="DW279" s="216"/>
      <c r="DX279" s="216"/>
      <c r="DY279" s="216"/>
      <c r="DZ279" s="216"/>
      <c r="EA279" s="216"/>
      <c r="EB279" s="216"/>
      <c r="EC279" s="216"/>
      <c r="ED279" s="216"/>
      <c r="EE279" s="216"/>
      <c r="EF279" s="216"/>
      <c r="EG279" s="216"/>
      <c r="EH279" s="216"/>
      <c r="EI279" s="216"/>
      <c r="EJ279" s="216"/>
      <c r="EK279" s="216"/>
      <c r="EL279" s="216"/>
      <c r="EM279" s="216"/>
      <c r="EN279" s="216"/>
      <c r="EO279" s="216"/>
      <c r="EP279" s="216"/>
      <c r="EQ279" s="216"/>
      <c r="ER279" s="216"/>
      <c r="ES279" s="216"/>
      <c r="ET279" s="216"/>
      <c r="EU279" s="216"/>
      <c r="EV279" s="216"/>
      <c r="EW279" s="216"/>
      <c r="EX279" s="216"/>
    </row>
    <row r="280" spans="1:154" ht="18" x14ac:dyDescent="0.2">
      <c r="A280" s="263"/>
      <c r="B280" s="262"/>
      <c r="C280" s="262"/>
      <c r="D280" s="262"/>
      <c r="E280" s="262"/>
      <c r="F280" s="262">
        <v>17</v>
      </c>
      <c r="G280" s="266" t="s">
        <v>279</v>
      </c>
      <c r="H280" s="307">
        <v>120000</v>
      </c>
      <c r="I280" s="307">
        <f>O280</f>
        <v>19392</v>
      </c>
      <c r="J280" s="307">
        <f t="shared" si="64"/>
        <v>100608</v>
      </c>
      <c r="K280" s="304">
        <f t="shared" si="63"/>
        <v>16.16</v>
      </c>
      <c r="L280" s="307">
        <v>120000</v>
      </c>
      <c r="M280" s="308">
        <v>9368</v>
      </c>
      <c r="N280" s="307">
        <v>10024</v>
      </c>
      <c r="O280" s="309">
        <f t="shared" si="65"/>
        <v>19392</v>
      </c>
      <c r="P280" s="309">
        <f t="shared" si="62"/>
        <v>100608</v>
      </c>
      <c r="Q280" s="306">
        <f t="shared" si="60"/>
        <v>16.16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6"/>
      <c r="DD280" s="216"/>
      <c r="DE280" s="216"/>
      <c r="DF280" s="216"/>
      <c r="DG280" s="216"/>
      <c r="DH280" s="216"/>
      <c r="DI280" s="216"/>
      <c r="DJ280" s="216"/>
      <c r="DK280" s="216"/>
      <c r="DL280" s="216"/>
      <c r="DM280" s="216"/>
      <c r="DN280" s="216"/>
      <c r="DO280" s="216"/>
      <c r="DP280" s="216"/>
      <c r="DQ280" s="216"/>
      <c r="DR280" s="216"/>
      <c r="DS280" s="216"/>
      <c r="DT280" s="216"/>
      <c r="DU280" s="216"/>
      <c r="DV280" s="216"/>
      <c r="DW280" s="216"/>
      <c r="DX280" s="216"/>
      <c r="DY280" s="216"/>
      <c r="DZ280" s="216"/>
      <c r="EA280" s="216"/>
      <c r="EB280" s="216"/>
      <c r="EC280" s="216"/>
      <c r="ED280" s="216"/>
      <c r="EE280" s="216"/>
      <c r="EF280" s="216"/>
      <c r="EG280" s="216"/>
      <c r="EH280" s="216"/>
      <c r="EI280" s="216"/>
      <c r="EJ280" s="216"/>
      <c r="EK280" s="216"/>
      <c r="EL280" s="216"/>
      <c r="EM280" s="216"/>
      <c r="EN280" s="216"/>
      <c r="EO280" s="216"/>
      <c r="EP280" s="216"/>
      <c r="EQ280" s="216"/>
      <c r="ER280" s="216"/>
      <c r="ES280" s="216"/>
      <c r="ET280" s="216"/>
      <c r="EU280" s="216"/>
      <c r="EV280" s="216"/>
      <c r="EW280" s="216"/>
      <c r="EX280" s="216"/>
    </row>
    <row r="281" spans="1:154" ht="18" x14ac:dyDescent="0.2">
      <c r="A281" s="263"/>
      <c r="B281" s="262"/>
      <c r="C281" s="262"/>
      <c r="D281" s="262"/>
      <c r="E281" s="262"/>
      <c r="F281" s="262" t="s">
        <v>91</v>
      </c>
      <c r="G281" s="266" t="s">
        <v>278</v>
      </c>
      <c r="H281" s="307"/>
      <c r="I281" s="307"/>
      <c r="J281" s="307">
        <f t="shared" si="64"/>
        <v>0</v>
      </c>
      <c r="K281" s="304" t="e">
        <f t="shared" si="63"/>
        <v>#DIV/0!</v>
      </c>
      <c r="L281" s="307"/>
      <c r="M281" s="308"/>
      <c r="N281" s="307"/>
      <c r="O281" s="309">
        <f t="shared" si="65"/>
        <v>0</v>
      </c>
      <c r="P281" s="309">
        <f t="shared" si="62"/>
        <v>0</v>
      </c>
      <c r="Q281" s="306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6"/>
      <c r="DD281" s="216"/>
      <c r="DE281" s="216"/>
      <c r="DF281" s="216"/>
      <c r="DG281" s="216"/>
      <c r="DH281" s="216"/>
      <c r="DI281" s="216"/>
      <c r="DJ281" s="216"/>
      <c r="DK281" s="216"/>
      <c r="DL281" s="216"/>
      <c r="DM281" s="216"/>
      <c r="DN281" s="216"/>
      <c r="DO281" s="216"/>
      <c r="DP281" s="216"/>
      <c r="DQ281" s="216"/>
      <c r="DR281" s="216"/>
      <c r="DS281" s="216"/>
      <c r="DT281" s="216"/>
      <c r="DU281" s="216"/>
      <c r="DV281" s="216"/>
      <c r="DW281" s="216"/>
      <c r="DX281" s="216"/>
      <c r="DY281" s="216"/>
      <c r="DZ281" s="216"/>
      <c r="EA281" s="216"/>
      <c r="EB281" s="216"/>
      <c r="EC281" s="216"/>
      <c r="ED281" s="216"/>
      <c r="EE281" s="216"/>
      <c r="EF281" s="216"/>
      <c r="EG281" s="216"/>
      <c r="EH281" s="216"/>
      <c r="EI281" s="216"/>
      <c r="EJ281" s="216"/>
      <c r="EK281" s="216"/>
      <c r="EL281" s="216"/>
      <c r="EM281" s="216"/>
      <c r="EN281" s="216"/>
      <c r="EO281" s="216"/>
      <c r="EP281" s="216"/>
      <c r="EQ281" s="216"/>
      <c r="ER281" s="216"/>
      <c r="ES281" s="216"/>
      <c r="ET281" s="216"/>
      <c r="EU281" s="216"/>
      <c r="EV281" s="216"/>
      <c r="EW281" s="216"/>
      <c r="EX281" s="216"/>
    </row>
    <row r="282" spans="1:154" ht="18" x14ac:dyDescent="0.2">
      <c r="A282" s="251"/>
      <c r="B282" s="252"/>
      <c r="C282" s="252"/>
      <c r="D282" s="252"/>
      <c r="E282" s="252" t="s">
        <v>31</v>
      </c>
      <c r="F282" s="252"/>
      <c r="G282" s="264" t="s">
        <v>320</v>
      </c>
      <c r="H282" s="303">
        <f>H286+H288+H287</f>
        <v>30000</v>
      </c>
      <c r="I282" s="303">
        <f>I286+I288+I287</f>
        <v>0</v>
      </c>
      <c r="J282" s="307">
        <f t="shared" si="64"/>
        <v>30000</v>
      </c>
      <c r="K282" s="304"/>
      <c r="L282" s="303">
        <f>L286+L288+L287</f>
        <v>30000</v>
      </c>
      <c r="M282" s="285">
        <f>M286+M288+M287</f>
        <v>0</v>
      </c>
      <c r="N282" s="303">
        <f>N286+N288+N287</f>
        <v>0</v>
      </c>
      <c r="O282" s="305">
        <f t="shared" ref="O282" si="66">O286+O288+O287</f>
        <v>0</v>
      </c>
      <c r="P282" s="305">
        <f t="shared" si="62"/>
        <v>30000</v>
      </c>
      <c r="Q282" s="306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6"/>
      <c r="DD282" s="216"/>
      <c r="DE282" s="216"/>
      <c r="DF282" s="216"/>
      <c r="DG282" s="216"/>
      <c r="DH282" s="216"/>
      <c r="DI282" s="216"/>
      <c r="DJ282" s="216"/>
      <c r="DK282" s="216"/>
      <c r="DL282" s="216"/>
      <c r="DM282" s="216"/>
      <c r="DN282" s="216"/>
      <c r="DO282" s="216"/>
      <c r="DP282" s="216"/>
      <c r="DQ282" s="216"/>
      <c r="DR282" s="216"/>
      <c r="DS282" s="216"/>
      <c r="DT282" s="216"/>
      <c r="DU282" s="216"/>
      <c r="DV282" s="216"/>
      <c r="DW282" s="216"/>
      <c r="DX282" s="216"/>
      <c r="DY282" s="216"/>
      <c r="DZ282" s="216"/>
      <c r="EA282" s="216"/>
      <c r="EB282" s="216"/>
      <c r="EC282" s="216"/>
      <c r="ED282" s="216"/>
      <c r="EE282" s="216"/>
      <c r="EF282" s="216"/>
      <c r="EG282" s="216"/>
      <c r="EH282" s="216"/>
      <c r="EI282" s="216"/>
      <c r="EJ282" s="216"/>
      <c r="EK282" s="216"/>
      <c r="EL282" s="216"/>
      <c r="EM282" s="216"/>
      <c r="EN282" s="216"/>
      <c r="EO282" s="216"/>
      <c r="EP282" s="216"/>
      <c r="EQ282" s="216"/>
      <c r="ER282" s="216"/>
      <c r="ES282" s="216"/>
      <c r="ET282" s="216"/>
      <c r="EU282" s="216"/>
      <c r="EV282" s="216"/>
      <c r="EW282" s="216"/>
      <c r="EX282" s="216"/>
    </row>
    <row r="283" spans="1:154" ht="18" hidden="1" x14ac:dyDescent="0.2">
      <c r="A283" s="263"/>
      <c r="B283" s="262"/>
      <c r="C283" s="262"/>
      <c r="D283" s="262"/>
      <c r="E283" s="262"/>
      <c r="F283" s="262" t="s">
        <v>33</v>
      </c>
      <c r="G283" s="266" t="s">
        <v>280</v>
      </c>
      <c r="H283" s="307"/>
      <c r="I283" s="307"/>
      <c r="J283" s="307">
        <f t="shared" si="64"/>
        <v>0</v>
      </c>
      <c r="K283" s="304"/>
      <c r="L283" s="307"/>
      <c r="M283" s="308"/>
      <c r="N283" s="307"/>
      <c r="O283" s="309">
        <f t="shared" ref="O283:O288" si="67">M283+N283</f>
        <v>0</v>
      </c>
      <c r="P283" s="309">
        <f t="shared" si="62"/>
        <v>0</v>
      </c>
      <c r="Q283" s="306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6"/>
      <c r="DD283" s="216"/>
      <c r="DE283" s="216"/>
      <c r="DF283" s="216"/>
      <c r="DG283" s="216"/>
      <c r="DH283" s="216"/>
      <c r="DI283" s="216"/>
      <c r="DJ283" s="216"/>
      <c r="DK283" s="216"/>
      <c r="DL283" s="216"/>
      <c r="DM283" s="216"/>
      <c r="DN283" s="216"/>
      <c r="DO283" s="216"/>
      <c r="DP283" s="216"/>
      <c r="DQ283" s="216"/>
      <c r="DR283" s="216"/>
      <c r="DS283" s="216"/>
      <c r="DT283" s="216"/>
      <c r="DU283" s="216"/>
      <c r="DV283" s="216"/>
      <c r="DW283" s="216"/>
      <c r="DX283" s="216"/>
      <c r="DY283" s="216"/>
      <c r="DZ283" s="216"/>
      <c r="EA283" s="216"/>
      <c r="EB283" s="216"/>
      <c r="EC283" s="216"/>
      <c r="ED283" s="216"/>
      <c r="EE283" s="216"/>
      <c r="EF283" s="216"/>
      <c r="EG283" s="216"/>
      <c r="EH283" s="216"/>
      <c r="EI283" s="216"/>
      <c r="EJ283" s="216"/>
      <c r="EK283" s="216"/>
      <c r="EL283" s="216"/>
      <c r="EM283" s="216"/>
      <c r="EN283" s="216"/>
      <c r="EO283" s="216"/>
      <c r="EP283" s="216"/>
      <c r="EQ283" s="216"/>
      <c r="ER283" s="216"/>
      <c r="ES283" s="216"/>
      <c r="ET283" s="216"/>
      <c r="EU283" s="216"/>
      <c r="EV283" s="216"/>
      <c r="EW283" s="216"/>
      <c r="EX283" s="216"/>
    </row>
    <row r="284" spans="1:154" ht="18" hidden="1" x14ac:dyDescent="0.2">
      <c r="A284" s="263"/>
      <c r="B284" s="262"/>
      <c r="C284" s="262"/>
      <c r="D284" s="262"/>
      <c r="E284" s="262"/>
      <c r="F284" s="262" t="s">
        <v>31</v>
      </c>
      <c r="G284" s="266" t="s">
        <v>281</v>
      </c>
      <c r="H284" s="307"/>
      <c r="I284" s="307"/>
      <c r="J284" s="307">
        <f t="shared" si="64"/>
        <v>0</v>
      </c>
      <c r="K284" s="304"/>
      <c r="L284" s="307"/>
      <c r="M284" s="308"/>
      <c r="N284" s="307"/>
      <c r="O284" s="309">
        <f t="shared" si="67"/>
        <v>0</v>
      </c>
      <c r="P284" s="309">
        <f t="shared" si="62"/>
        <v>0</v>
      </c>
      <c r="Q284" s="306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6"/>
      <c r="DD284" s="216"/>
      <c r="DE284" s="216"/>
      <c r="DF284" s="216"/>
      <c r="DG284" s="216"/>
      <c r="DH284" s="216"/>
      <c r="DI284" s="216"/>
      <c r="DJ284" s="216"/>
      <c r="DK284" s="216"/>
      <c r="DL284" s="216"/>
      <c r="DM284" s="216"/>
      <c r="DN284" s="216"/>
      <c r="DO284" s="216"/>
      <c r="DP284" s="216"/>
      <c r="DQ284" s="216"/>
      <c r="DR284" s="216"/>
      <c r="DS284" s="216"/>
      <c r="DT284" s="216"/>
      <c r="DU284" s="216"/>
      <c r="DV284" s="216"/>
      <c r="DW284" s="216"/>
      <c r="DX284" s="216"/>
      <c r="DY284" s="216"/>
      <c r="DZ284" s="216"/>
      <c r="EA284" s="216"/>
      <c r="EB284" s="216"/>
      <c r="EC284" s="216"/>
      <c r="ED284" s="216"/>
      <c r="EE284" s="216"/>
      <c r="EF284" s="216"/>
      <c r="EG284" s="216"/>
      <c r="EH284" s="216"/>
      <c r="EI284" s="216"/>
      <c r="EJ284" s="216"/>
      <c r="EK284" s="216"/>
      <c r="EL284" s="216"/>
      <c r="EM284" s="216"/>
      <c r="EN284" s="216"/>
      <c r="EO284" s="216"/>
      <c r="EP284" s="216"/>
      <c r="EQ284" s="216"/>
      <c r="ER284" s="216"/>
      <c r="ES284" s="216"/>
      <c r="ET284" s="216"/>
      <c r="EU284" s="216"/>
      <c r="EV284" s="216"/>
      <c r="EW284" s="216"/>
      <c r="EX284" s="216"/>
    </row>
    <row r="285" spans="1:154" ht="18" hidden="1" x14ac:dyDescent="0.2">
      <c r="A285" s="263"/>
      <c r="B285" s="262"/>
      <c r="C285" s="262"/>
      <c r="D285" s="262"/>
      <c r="E285" s="262"/>
      <c r="F285" s="262" t="s">
        <v>44</v>
      </c>
      <c r="G285" s="266" t="s">
        <v>282</v>
      </c>
      <c r="H285" s="307"/>
      <c r="I285" s="307"/>
      <c r="J285" s="307">
        <f t="shared" si="64"/>
        <v>0</v>
      </c>
      <c r="K285" s="304"/>
      <c r="L285" s="307"/>
      <c r="M285" s="308"/>
      <c r="N285" s="307"/>
      <c r="O285" s="309">
        <f t="shared" si="67"/>
        <v>0</v>
      </c>
      <c r="P285" s="309">
        <f t="shared" si="62"/>
        <v>0</v>
      </c>
      <c r="Q285" s="306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6"/>
      <c r="DD285" s="216"/>
      <c r="DE285" s="216"/>
      <c r="DF285" s="216"/>
      <c r="DG285" s="216"/>
      <c r="DH285" s="216"/>
      <c r="DI285" s="216"/>
      <c r="DJ285" s="216"/>
      <c r="DK285" s="216"/>
      <c r="DL285" s="216"/>
      <c r="DM285" s="216"/>
      <c r="DN285" s="216"/>
      <c r="DO285" s="216"/>
      <c r="DP285" s="216"/>
      <c r="DQ285" s="216"/>
      <c r="DR285" s="216"/>
      <c r="DS285" s="216"/>
      <c r="DT285" s="216"/>
      <c r="DU285" s="216"/>
      <c r="DV285" s="216"/>
      <c r="DW285" s="216"/>
      <c r="DX285" s="216"/>
      <c r="DY285" s="216"/>
      <c r="DZ285" s="216"/>
      <c r="EA285" s="216"/>
      <c r="EB285" s="216"/>
      <c r="EC285" s="216"/>
      <c r="ED285" s="216"/>
      <c r="EE285" s="216"/>
      <c r="EF285" s="216"/>
      <c r="EG285" s="216"/>
      <c r="EH285" s="216"/>
      <c r="EI285" s="216"/>
      <c r="EJ285" s="216"/>
      <c r="EK285" s="216"/>
      <c r="EL285" s="216"/>
      <c r="EM285" s="216"/>
      <c r="EN285" s="216"/>
      <c r="EO285" s="216"/>
      <c r="EP285" s="216"/>
      <c r="EQ285" s="216"/>
      <c r="ER285" s="216"/>
      <c r="ES285" s="216"/>
      <c r="ET285" s="216"/>
      <c r="EU285" s="216"/>
      <c r="EV285" s="216"/>
      <c r="EW285" s="216"/>
      <c r="EX285" s="216"/>
    </row>
    <row r="286" spans="1:154" ht="18" x14ac:dyDescent="0.2">
      <c r="A286" s="263"/>
      <c r="B286" s="262"/>
      <c r="C286" s="262"/>
      <c r="D286" s="262"/>
      <c r="E286" s="262"/>
      <c r="F286" s="262" t="s">
        <v>23</v>
      </c>
      <c r="G286" s="266" t="s">
        <v>415</v>
      </c>
      <c r="H286" s="307"/>
      <c r="I286" s="307"/>
      <c r="J286" s="307">
        <f t="shared" si="64"/>
        <v>0</v>
      </c>
      <c r="K286" s="304"/>
      <c r="L286" s="307"/>
      <c r="M286" s="308"/>
      <c r="N286" s="307"/>
      <c r="O286" s="309">
        <f t="shared" si="67"/>
        <v>0</v>
      </c>
      <c r="P286" s="309">
        <f t="shared" si="62"/>
        <v>0</v>
      </c>
      <c r="Q286" s="306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6"/>
      <c r="DD286" s="216"/>
      <c r="DE286" s="216"/>
      <c r="DF286" s="216"/>
      <c r="DG286" s="216"/>
      <c r="DH286" s="216"/>
      <c r="DI286" s="216"/>
      <c r="DJ286" s="216"/>
      <c r="DK286" s="216"/>
      <c r="DL286" s="216"/>
      <c r="DM286" s="216"/>
      <c r="DN286" s="216"/>
      <c r="DO286" s="216"/>
      <c r="DP286" s="216"/>
      <c r="DQ286" s="216"/>
      <c r="DR286" s="216"/>
      <c r="DS286" s="216"/>
      <c r="DT286" s="216"/>
      <c r="DU286" s="216"/>
      <c r="DV286" s="216"/>
      <c r="DW286" s="216"/>
      <c r="DX286" s="216"/>
      <c r="DY286" s="216"/>
      <c r="DZ286" s="216"/>
      <c r="EA286" s="216"/>
      <c r="EB286" s="216"/>
      <c r="EC286" s="216"/>
      <c r="ED286" s="216"/>
      <c r="EE286" s="216"/>
      <c r="EF286" s="216"/>
      <c r="EG286" s="216"/>
      <c r="EH286" s="216"/>
      <c r="EI286" s="216"/>
      <c r="EJ286" s="216"/>
      <c r="EK286" s="216"/>
      <c r="EL286" s="216"/>
      <c r="EM286" s="216"/>
      <c r="EN286" s="216"/>
      <c r="EO286" s="216"/>
      <c r="EP286" s="216"/>
      <c r="EQ286" s="216"/>
      <c r="ER286" s="216"/>
      <c r="ES286" s="216"/>
      <c r="ET286" s="216"/>
      <c r="EU286" s="216"/>
      <c r="EV286" s="216"/>
      <c r="EW286" s="216"/>
      <c r="EX286" s="216"/>
    </row>
    <row r="287" spans="1:154" ht="18" x14ac:dyDescent="0.2">
      <c r="A287" s="263"/>
      <c r="B287" s="262"/>
      <c r="C287" s="262"/>
      <c r="D287" s="262"/>
      <c r="E287" s="262"/>
      <c r="F287" s="262" t="s">
        <v>34</v>
      </c>
      <c r="G287" s="266" t="s">
        <v>119</v>
      </c>
      <c r="H287" s="307">
        <v>30000</v>
      </c>
      <c r="I287" s="307"/>
      <c r="J287" s="307">
        <f t="shared" si="64"/>
        <v>30000</v>
      </c>
      <c r="K287" s="304"/>
      <c r="L287" s="307">
        <v>30000</v>
      </c>
      <c r="M287" s="308"/>
      <c r="N287" s="307"/>
      <c r="O287" s="309">
        <f t="shared" si="67"/>
        <v>0</v>
      </c>
      <c r="P287" s="309">
        <f t="shared" si="62"/>
        <v>30000</v>
      </c>
      <c r="Q287" s="306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6"/>
      <c r="DD287" s="216"/>
      <c r="DE287" s="216"/>
      <c r="DF287" s="216"/>
      <c r="DG287" s="216"/>
      <c r="DH287" s="216"/>
      <c r="DI287" s="216"/>
      <c r="DJ287" s="216"/>
      <c r="DK287" s="216"/>
      <c r="DL287" s="216"/>
      <c r="DM287" s="216"/>
      <c r="DN287" s="216"/>
      <c r="DO287" s="216"/>
      <c r="DP287" s="216"/>
      <c r="DQ287" s="216"/>
      <c r="DR287" s="216"/>
      <c r="DS287" s="216"/>
      <c r="DT287" s="216"/>
      <c r="DU287" s="216"/>
      <c r="DV287" s="216"/>
      <c r="DW287" s="216"/>
      <c r="DX287" s="216"/>
      <c r="DY287" s="216"/>
      <c r="DZ287" s="216"/>
      <c r="EA287" s="216"/>
      <c r="EB287" s="216"/>
      <c r="EC287" s="216"/>
      <c r="ED287" s="216"/>
      <c r="EE287" s="216"/>
      <c r="EF287" s="216"/>
      <c r="EG287" s="216"/>
      <c r="EH287" s="216"/>
      <c r="EI287" s="216"/>
      <c r="EJ287" s="216"/>
      <c r="EK287" s="216"/>
      <c r="EL287" s="216"/>
      <c r="EM287" s="216"/>
      <c r="EN287" s="216"/>
      <c r="EO287" s="216"/>
      <c r="EP287" s="216"/>
      <c r="EQ287" s="216"/>
      <c r="ER287" s="216"/>
      <c r="ES287" s="216"/>
      <c r="ET287" s="216"/>
      <c r="EU287" s="216"/>
      <c r="EV287" s="216"/>
      <c r="EW287" s="216"/>
      <c r="EX287" s="216"/>
    </row>
    <row r="288" spans="1:154" ht="18" hidden="1" x14ac:dyDescent="0.2">
      <c r="A288" s="263"/>
      <c r="B288" s="262"/>
      <c r="C288" s="262"/>
      <c r="D288" s="262"/>
      <c r="E288" s="262"/>
      <c r="F288" s="311">
        <v>30</v>
      </c>
      <c r="G288" s="266" t="s">
        <v>272</v>
      </c>
      <c r="H288" s="307"/>
      <c r="I288" s="307"/>
      <c r="J288" s="307">
        <f t="shared" si="64"/>
        <v>0</v>
      </c>
      <c r="K288" s="304" t="e">
        <f t="shared" si="63"/>
        <v>#DIV/0!</v>
      </c>
      <c r="L288" s="307"/>
      <c r="M288" s="308"/>
      <c r="N288" s="307"/>
      <c r="O288" s="309">
        <f t="shared" si="67"/>
        <v>0</v>
      </c>
      <c r="P288" s="309">
        <f t="shared" si="62"/>
        <v>0</v>
      </c>
      <c r="Q288" s="306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6"/>
      <c r="DD288" s="216"/>
      <c r="DE288" s="216"/>
      <c r="DF288" s="216"/>
      <c r="DG288" s="216"/>
      <c r="DH288" s="216"/>
      <c r="DI288" s="216"/>
      <c r="DJ288" s="216"/>
      <c r="DK288" s="216"/>
      <c r="DL288" s="216"/>
      <c r="DM288" s="216"/>
      <c r="DN288" s="216"/>
      <c r="DO288" s="216"/>
      <c r="DP288" s="216"/>
      <c r="DQ288" s="216"/>
      <c r="DR288" s="216"/>
      <c r="DS288" s="216"/>
      <c r="DT288" s="216"/>
      <c r="DU288" s="216"/>
      <c r="DV288" s="216"/>
      <c r="DW288" s="216"/>
      <c r="DX288" s="216"/>
      <c r="DY288" s="216"/>
      <c r="DZ288" s="216"/>
      <c r="EA288" s="216"/>
      <c r="EB288" s="216"/>
      <c r="EC288" s="216"/>
      <c r="ED288" s="216"/>
      <c r="EE288" s="216"/>
      <c r="EF288" s="216"/>
      <c r="EG288" s="216"/>
      <c r="EH288" s="216"/>
      <c r="EI288" s="216"/>
      <c r="EJ288" s="216"/>
      <c r="EK288" s="216"/>
      <c r="EL288" s="216"/>
      <c r="EM288" s="216"/>
      <c r="EN288" s="216"/>
      <c r="EO288" s="216"/>
      <c r="EP288" s="216"/>
      <c r="EQ288" s="216"/>
      <c r="ER288" s="216"/>
      <c r="ES288" s="216"/>
      <c r="ET288" s="216"/>
      <c r="EU288" s="216"/>
      <c r="EV288" s="216"/>
      <c r="EW288" s="216"/>
      <c r="EX288" s="216"/>
    </row>
    <row r="289" spans="1:154" s="45" customFormat="1" ht="18" x14ac:dyDescent="0.25">
      <c r="A289" s="251"/>
      <c r="B289" s="252"/>
      <c r="C289" s="252"/>
      <c r="D289" s="252"/>
      <c r="E289" s="252" t="s">
        <v>44</v>
      </c>
      <c r="F289" s="252"/>
      <c r="G289" s="264" t="s">
        <v>120</v>
      </c>
      <c r="H289" s="303">
        <f>SUM(H290+H291+H292+H293+H294+H295)</f>
        <v>97000</v>
      </c>
      <c r="I289" s="303">
        <f>SUM(I290+I291+I292+I293+I294+I295)</f>
        <v>17528</v>
      </c>
      <c r="J289" s="307">
        <f t="shared" si="64"/>
        <v>79472</v>
      </c>
      <c r="K289" s="304">
        <f t="shared" si="63"/>
        <v>18.07</v>
      </c>
      <c r="L289" s="303">
        <f>SUM(L290+L291+L292+L293+L294+L295)</f>
        <v>97000</v>
      </c>
      <c r="M289" s="285">
        <f>SUM(M290+M291+M292+M293+M294+M295)</f>
        <v>8767</v>
      </c>
      <c r="N289" s="303">
        <f>SUM(N290+N291+N292+N293+N294+N295)</f>
        <v>8761</v>
      </c>
      <c r="O289" s="305">
        <f>SUM(O290+O291+O292+O293+O294+O295)</f>
        <v>17528</v>
      </c>
      <c r="P289" s="305">
        <f t="shared" si="62"/>
        <v>79472</v>
      </c>
      <c r="Q289" s="306">
        <f t="shared" si="60"/>
        <v>18.07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3"/>
      <c r="B290" s="262"/>
      <c r="C290" s="262"/>
      <c r="D290" s="262"/>
      <c r="E290" s="262"/>
      <c r="F290" s="262" t="s">
        <v>33</v>
      </c>
      <c r="G290" s="266" t="s">
        <v>121</v>
      </c>
      <c r="H290" s="307"/>
      <c r="I290" s="307"/>
      <c r="J290" s="307">
        <f t="shared" si="64"/>
        <v>0</v>
      </c>
      <c r="K290" s="304" t="e">
        <f t="shared" si="63"/>
        <v>#DIV/0!</v>
      </c>
      <c r="L290" s="307"/>
      <c r="M290" s="308"/>
      <c r="N290" s="307"/>
      <c r="O290" s="309">
        <f t="shared" ref="O290:O295" si="68">M290+N290</f>
        <v>0</v>
      </c>
      <c r="P290" s="309">
        <f t="shared" si="62"/>
        <v>0</v>
      </c>
      <c r="Q290" s="306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6"/>
      <c r="DD290" s="216"/>
      <c r="DE290" s="216"/>
      <c r="DF290" s="216"/>
      <c r="DG290" s="216"/>
      <c r="DH290" s="216"/>
      <c r="DI290" s="216"/>
      <c r="DJ290" s="216"/>
      <c r="DK290" s="216"/>
      <c r="DL290" s="216"/>
      <c r="DM290" s="216"/>
      <c r="DN290" s="216"/>
      <c r="DO290" s="216"/>
      <c r="DP290" s="216"/>
      <c r="DQ290" s="216"/>
      <c r="DR290" s="216"/>
      <c r="DS290" s="216"/>
      <c r="DT290" s="216"/>
      <c r="DU290" s="216"/>
      <c r="DV290" s="216"/>
      <c r="DW290" s="216"/>
      <c r="DX290" s="216"/>
      <c r="DY290" s="216"/>
      <c r="DZ290" s="216"/>
      <c r="EA290" s="216"/>
      <c r="EB290" s="216"/>
      <c r="EC290" s="216"/>
      <c r="ED290" s="216"/>
      <c r="EE290" s="216"/>
      <c r="EF290" s="216"/>
      <c r="EG290" s="216"/>
      <c r="EH290" s="216"/>
      <c r="EI290" s="216"/>
      <c r="EJ290" s="216"/>
      <c r="EK290" s="216"/>
      <c r="EL290" s="216"/>
      <c r="EM290" s="216"/>
      <c r="EN290" s="216"/>
      <c r="EO290" s="216"/>
      <c r="EP290" s="216"/>
      <c r="EQ290" s="216"/>
      <c r="ER290" s="216"/>
      <c r="ES290" s="216"/>
      <c r="ET290" s="216"/>
      <c r="EU290" s="216"/>
      <c r="EV290" s="216"/>
      <c r="EW290" s="216"/>
      <c r="EX290" s="216"/>
    </row>
    <row r="291" spans="1:154" ht="18" hidden="1" x14ac:dyDescent="0.2">
      <c r="A291" s="263"/>
      <c r="B291" s="262"/>
      <c r="C291" s="262"/>
      <c r="D291" s="262"/>
      <c r="E291" s="262"/>
      <c r="F291" s="262" t="s">
        <v>31</v>
      </c>
      <c r="G291" s="266" t="s">
        <v>122</v>
      </c>
      <c r="H291" s="307"/>
      <c r="I291" s="307"/>
      <c r="J291" s="307">
        <f t="shared" si="64"/>
        <v>0</v>
      </c>
      <c r="K291" s="304" t="e">
        <f t="shared" si="63"/>
        <v>#DIV/0!</v>
      </c>
      <c r="L291" s="307"/>
      <c r="M291" s="308"/>
      <c r="N291" s="307"/>
      <c r="O291" s="309">
        <f t="shared" si="68"/>
        <v>0</v>
      </c>
      <c r="P291" s="309">
        <f t="shared" si="62"/>
        <v>0</v>
      </c>
      <c r="Q291" s="306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6"/>
      <c r="DD291" s="216"/>
      <c r="DE291" s="216"/>
      <c r="DF291" s="216"/>
      <c r="DG291" s="216"/>
      <c r="DH291" s="216"/>
      <c r="DI291" s="216"/>
      <c r="DJ291" s="216"/>
      <c r="DK291" s="216"/>
      <c r="DL291" s="216"/>
      <c r="DM291" s="216"/>
      <c r="DN291" s="216"/>
      <c r="DO291" s="216"/>
      <c r="DP291" s="216"/>
      <c r="DQ291" s="216"/>
      <c r="DR291" s="216"/>
      <c r="DS291" s="216"/>
      <c r="DT291" s="216"/>
      <c r="DU291" s="216"/>
      <c r="DV291" s="216"/>
      <c r="DW291" s="216"/>
      <c r="DX291" s="216"/>
      <c r="DY291" s="216"/>
      <c r="DZ291" s="216"/>
      <c r="EA291" s="216"/>
      <c r="EB291" s="216"/>
      <c r="EC291" s="216"/>
      <c r="ED291" s="216"/>
      <c r="EE291" s="216"/>
      <c r="EF291" s="216"/>
      <c r="EG291" s="216"/>
      <c r="EH291" s="216"/>
      <c r="EI291" s="216"/>
      <c r="EJ291" s="216"/>
      <c r="EK291" s="216"/>
      <c r="EL291" s="216"/>
      <c r="EM291" s="216"/>
      <c r="EN291" s="216"/>
      <c r="EO291" s="216"/>
      <c r="EP291" s="216"/>
      <c r="EQ291" s="216"/>
      <c r="ER291" s="216"/>
      <c r="ES291" s="216"/>
      <c r="ET291" s="216"/>
      <c r="EU291" s="216"/>
      <c r="EV291" s="216"/>
      <c r="EW291" s="216"/>
      <c r="EX291" s="216"/>
    </row>
    <row r="292" spans="1:154" ht="18" hidden="1" x14ac:dyDescent="0.2">
      <c r="A292" s="263"/>
      <c r="B292" s="262"/>
      <c r="C292" s="262"/>
      <c r="D292" s="262"/>
      <c r="E292" s="262"/>
      <c r="F292" s="262" t="s">
        <v>44</v>
      </c>
      <c r="G292" s="266" t="s">
        <v>123</v>
      </c>
      <c r="H292" s="307"/>
      <c r="I292" s="307"/>
      <c r="J292" s="307">
        <f t="shared" si="64"/>
        <v>0</v>
      </c>
      <c r="K292" s="304" t="e">
        <f t="shared" si="63"/>
        <v>#DIV/0!</v>
      </c>
      <c r="L292" s="307"/>
      <c r="M292" s="308"/>
      <c r="N292" s="307"/>
      <c r="O292" s="309">
        <f t="shared" si="68"/>
        <v>0</v>
      </c>
      <c r="P292" s="309">
        <f t="shared" si="62"/>
        <v>0</v>
      </c>
      <c r="Q292" s="306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6"/>
      <c r="DD292" s="216"/>
      <c r="DE292" s="216"/>
      <c r="DF292" s="216"/>
      <c r="DG292" s="216"/>
      <c r="DH292" s="216"/>
      <c r="DI292" s="216"/>
      <c r="DJ292" s="216"/>
      <c r="DK292" s="216"/>
      <c r="DL292" s="216"/>
      <c r="DM292" s="216"/>
      <c r="DN292" s="216"/>
      <c r="DO292" s="216"/>
      <c r="DP292" s="216"/>
      <c r="DQ292" s="216"/>
      <c r="DR292" s="216"/>
      <c r="DS292" s="216"/>
      <c r="DT292" s="216"/>
      <c r="DU292" s="216"/>
      <c r="DV292" s="216"/>
      <c r="DW292" s="216"/>
      <c r="DX292" s="216"/>
      <c r="DY292" s="216"/>
      <c r="DZ292" s="216"/>
      <c r="EA292" s="216"/>
      <c r="EB292" s="216"/>
      <c r="EC292" s="216"/>
      <c r="ED292" s="216"/>
      <c r="EE292" s="216"/>
      <c r="EF292" s="216"/>
      <c r="EG292" s="216"/>
      <c r="EH292" s="216"/>
      <c r="EI292" s="216"/>
      <c r="EJ292" s="216"/>
      <c r="EK292" s="216"/>
      <c r="EL292" s="216"/>
      <c r="EM292" s="216"/>
      <c r="EN292" s="216"/>
      <c r="EO292" s="216"/>
      <c r="EP292" s="216"/>
      <c r="EQ292" s="216"/>
      <c r="ER292" s="216"/>
      <c r="ES292" s="216"/>
      <c r="ET292" s="216"/>
      <c r="EU292" s="216"/>
      <c r="EV292" s="216"/>
      <c r="EW292" s="216"/>
      <c r="EX292" s="216"/>
    </row>
    <row r="293" spans="1:154" ht="36" hidden="1" x14ac:dyDescent="0.2">
      <c r="A293" s="263"/>
      <c r="B293" s="262"/>
      <c r="C293" s="262"/>
      <c r="D293" s="262"/>
      <c r="E293" s="262"/>
      <c r="F293" s="262" t="s">
        <v>23</v>
      </c>
      <c r="G293" s="266" t="s">
        <v>124</v>
      </c>
      <c r="H293" s="307"/>
      <c r="I293" s="307"/>
      <c r="J293" s="307">
        <f t="shared" si="64"/>
        <v>0</v>
      </c>
      <c r="K293" s="304" t="e">
        <f t="shared" si="63"/>
        <v>#DIV/0!</v>
      </c>
      <c r="L293" s="307"/>
      <c r="M293" s="308"/>
      <c r="N293" s="307"/>
      <c r="O293" s="309">
        <f t="shared" si="68"/>
        <v>0</v>
      </c>
      <c r="P293" s="309">
        <f t="shared" si="62"/>
        <v>0</v>
      </c>
      <c r="Q293" s="306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6"/>
      <c r="DD293" s="216"/>
      <c r="DE293" s="216"/>
      <c r="DF293" s="216"/>
      <c r="DG293" s="216"/>
      <c r="DH293" s="216"/>
      <c r="DI293" s="216"/>
      <c r="DJ293" s="216"/>
      <c r="DK293" s="216"/>
      <c r="DL293" s="216"/>
      <c r="DM293" s="216"/>
      <c r="DN293" s="216"/>
      <c r="DO293" s="216"/>
      <c r="DP293" s="216"/>
      <c r="DQ293" s="216"/>
      <c r="DR293" s="216"/>
      <c r="DS293" s="216"/>
      <c r="DT293" s="216"/>
      <c r="DU293" s="216"/>
      <c r="DV293" s="216"/>
      <c r="DW293" s="216"/>
      <c r="DX293" s="216"/>
      <c r="DY293" s="216"/>
      <c r="DZ293" s="216"/>
      <c r="EA293" s="216"/>
      <c r="EB293" s="216"/>
      <c r="EC293" s="216"/>
      <c r="ED293" s="216"/>
      <c r="EE293" s="216"/>
      <c r="EF293" s="216"/>
      <c r="EG293" s="216"/>
      <c r="EH293" s="216"/>
      <c r="EI293" s="216"/>
      <c r="EJ293" s="216"/>
      <c r="EK293" s="216"/>
      <c r="EL293" s="216"/>
      <c r="EM293" s="216"/>
      <c r="EN293" s="216"/>
      <c r="EO293" s="216"/>
      <c r="EP293" s="216"/>
      <c r="EQ293" s="216"/>
      <c r="ER293" s="216"/>
      <c r="ES293" s="216"/>
      <c r="ET293" s="216"/>
      <c r="EU293" s="216"/>
      <c r="EV293" s="216"/>
      <c r="EW293" s="216"/>
      <c r="EX293" s="216"/>
    </row>
    <row r="294" spans="1:154" ht="18" hidden="1" x14ac:dyDescent="0.2">
      <c r="A294" s="263"/>
      <c r="B294" s="262"/>
      <c r="C294" s="262"/>
      <c r="D294" s="262"/>
      <c r="E294" s="262"/>
      <c r="F294" s="262" t="s">
        <v>34</v>
      </c>
      <c r="G294" s="266" t="s">
        <v>125</v>
      </c>
      <c r="H294" s="307"/>
      <c r="I294" s="307"/>
      <c r="J294" s="307">
        <f t="shared" si="64"/>
        <v>0</v>
      </c>
      <c r="K294" s="304" t="e">
        <f t="shared" si="63"/>
        <v>#DIV/0!</v>
      </c>
      <c r="L294" s="307"/>
      <c r="M294" s="308"/>
      <c r="N294" s="307"/>
      <c r="O294" s="309">
        <f t="shared" si="68"/>
        <v>0</v>
      </c>
      <c r="P294" s="309">
        <f t="shared" si="62"/>
        <v>0</v>
      </c>
      <c r="Q294" s="306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6"/>
      <c r="DD294" s="216"/>
      <c r="DE294" s="216"/>
      <c r="DF294" s="216"/>
      <c r="DG294" s="216"/>
      <c r="DH294" s="216"/>
      <c r="DI294" s="216"/>
      <c r="DJ294" s="216"/>
      <c r="DK294" s="216"/>
      <c r="DL294" s="216"/>
      <c r="DM294" s="216"/>
      <c r="DN294" s="216"/>
      <c r="DO294" s="216"/>
      <c r="DP294" s="216"/>
      <c r="DQ294" s="216"/>
      <c r="DR294" s="216"/>
      <c r="DS294" s="216"/>
      <c r="DT294" s="216"/>
      <c r="DU294" s="216"/>
      <c r="DV294" s="216"/>
      <c r="DW294" s="216"/>
      <c r="DX294" s="216"/>
      <c r="DY294" s="216"/>
      <c r="DZ294" s="216"/>
      <c r="EA294" s="216"/>
      <c r="EB294" s="216"/>
      <c r="EC294" s="216"/>
      <c r="ED294" s="216"/>
      <c r="EE294" s="216"/>
      <c r="EF294" s="216"/>
      <c r="EG294" s="216"/>
      <c r="EH294" s="216"/>
      <c r="EI294" s="216"/>
      <c r="EJ294" s="216"/>
      <c r="EK294" s="216"/>
      <c r="EL294" s="216"/>
      <c r="EM294" s="216"/>
      <c r="EN294" s="216"/>
      <c r="EO294" s="216"/>
      <c r="EP294" s="216"/>
      <c r="EQ294" s="216"/>
      <c r="ER294" s="216"/>
      <c r="ES294" s="216"/>
      <c r="ET294" s="216"/>
      <c r="EU294" s="216"/>
      <c r="EV294" s="216"/>
      <c r="EW294" s="216"/>
      <c r="EX294" s="216"/>
    </row>
    <row r="295" spans="1:154" ht="18" x14ac:dyDescent="0.2">
      <c r="A295" s="263"/>
      <c r="B295" s="262"/>
      <c r="C295" s="262"/>
      <c r="D295" s="262"/>
      <c r="E295" s="262"/>
      <c r="F295" s="262" t="s">
        <v>126</v>
      </c>
      <c r="G295" s="266" t="s">
        <v>127</v>
      </c>
      <c r="H295" s="307">
        <v>97000</v>
      </c>
      <c r="I295" s="307">
        <f>O295</f>
        <v>17528</v>
      </c>
      <c r="J295" s="307">
        <f t="shared" si="64"/>
        <v>79472</v>
      </c>
      <c r="K295" s="304">
        <f t="shared" si="63"/>
        <v>18.07</v>
      </c>
      <c r="L295" s="307">
        <v>97000</v>
      </c>
      <c r="M295" s="308">
        <v>8767</v>
      </c>
      <c r="N295" s="307">
        <v>8761</v>
      </c>
      <c r="O295" s="309">
        <f t="shared" si="68"/>
        <v>17528</v>
      </c>
      <c r="P295" s="309">
        <f t="shared" si="62"/>
        <v>79472</v>
      </c>
      <c r="Q295" s="306">
        <f t="shared" si="60"/>
        <v>18.07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6"/>
      <c r="DD295" s="216"/>
      <c r="DE295" s="216"/>
      <c r="DF295" s="216"/>
      <c r="DG295" s="216"/>
      <c r="DH295" s="216"/>
      <c r="DI295" s="216"/>
      <c r="DJ295" s="216"/>
      <c r="DK295" s="216"/>
      <c r="DL295" s="216"/>
      <c r="DM295" s="216"/>
      <c r="DN295" s="216"/>
      <c r="DO295" s="216"/>
      <c r="DP295" s="216"/>
      <c r="DQ295" s="216"/>
      <c r="DR295" s="216"/>
      <c r="DS295" s="216"/>
      <c r="DT295" s="216"/>
      <c r="DU295" s="216"/>
      <c r="DV295" s="216"/>
      <c r="DW295" s="216"/>
      <c r="DX295" s="216"/>
      <c r="DY295" s="216"/>
      <c r="DZ295" s="216"/>
      <c r="EA295" s="216"/>
      <c r="EB295" s="216"/>
      <c r="EC295" s="216"/>
      <c r="ED295" s="216"/>
      <c r="EE295" s="216"/>
      <c r="EF295" s="216"/>
      <c r="EG295" s="216"/>
      <c r="EH295" s="216"/>
      <c r="EI295" s="216"/>
      <c r="EJ295" s="216"/>
      <c r="EK295" s="216"/>
      <c r="EL295" s="216"/>
      <c r="EM295" s="216"/>
      <c r="EN295" s="216"/>
      <c r="EO295" s="216"/>
      <c r="EP295" s="216"/>
      <c r="EQ295" s="216"/>
      <c r="ER295" s="216"/>
      <c r="ES295" s="216"/>
      <c r="ET295" s="216"/>
      <c r="EU295" s="216"/>
      <c r="EV295" s="216"/>
      <c r="EW295" s="216"/>
      <c r="EX295" s="216"/>
    </row>
    <row r="296" spans="1:154" s="45" customFormat="1" ht="18" x14ac:dyDescent="0.25">
      <c r="A296" s="251"/>
      <c r="B296" s="252"/>
      <c r="C296" s="252"/>
      <c r="D296" s="252" t="s">
        <v>90</v>
      </c>
      <c r="E296" s="252"/>
      <c r="F296" s="252"/>
      <c r="G296" s="302" t="s">
        <v>67</v>
      </c>
      <c r="H296" s="303">
        <f>H297+H308+H309+H313+H316+H317+H318+H319+H320+H321+H322</f>
        <v>402000</v>
      </c>
      <c r="I296" s="303">
        <f>I297+I308+I309+I313+I316+I317+I318+I319+I320+I321+I322</f>
        <v>93409.080000000016</v>
      </c>
      <c r="J296" s="303">
        <f t="shared" ref="J296" si="69">J297+J308+J309+J313+J316+J317+J318+J319+J320+J321+J322</f>
        <v>308590.92</v>
      </c>
      <c r="K296" s="304">
        <f t="shared" si="63"/>
        <v>23.24</v>
      </c>
      <c r="L296" s="303">
        <f>L297+L308+L309+L313+L316+L317+L318+L319+L320+L321+L322</f>
        <v>402000</v>
      </c>
      <c r="M296" s="285">
        <f>M297+M308+M309+M313+M316+M317+M318+M319+M320+M321+M322</f>
        <v>41381.089999999997</v>
      </c>
      <c r="N296" s="303">
        <f>N297+N308+N309+N313+N316+N317+N318+N319+N320+N321+N322</f>
        <v>52027.989999999991</v>
      </c>
      <c r="O296" s="339">
        <f t="shared" ref="O296" si="70">O297+O308+O309+O313+O316+O317+O318+O319+O320+O321+O322</f>
        <v>93409.080000000016</v>
      </c>
      <c r="P296" s="305">
        <f t="shared" si="62"/>
        <v>308590.92</v>
      </c>
      <c r="Q296" s="306">
        <f t="shared" si="60"/>
        <v>23.24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251"/>
      <c r="B297" s="252"/>
      <c r="C297" s="252"/>
      <c r="D297" s="252"/>
      <c r="E297" s="252" t="s">
        <v>33</v>
      </c>
      <c r="F297" s="252"/>
      <c r="G297" s="264" t="s">
        <v>146</v>
      </c>
      <c r="H297" s="303">
        <f>SUM(H298:H307)</f>
        <v>274000</v>
      </c>
      <c r="I297" s="303">
        <f>SUM(I298:I307)</f>
        <v>70824</v>
      </c>
      <c r="J297" s="303">
        <f>SUM(J298:J307)</f>
        <v>203176</v>
      </c>
      <c r="K297" s="304">
        <f t="shared" si="63"/>
        <v>25.85</v>
      </c>
      <c r="L297" s="303">
        <f>SUM(L298:L307)</f>
        <v>274000</v>
      </c>
      <c r="M297" s="285">
        <f>SUM(M298:M307)</f>
        <v>30027.42</v>
      </c>
      <c r="N297" s="303">
        <f>SUM(N298:N307)</f>
        <v>40796.579999999994</v>
      </c>
      <c r="O297" s="305">
        <f>SUM(O298:O307)</f>
        <v>70824</v>
      </c>
      <c r="P297" s="305">
        <f t="shared" si="62"/>
        <v>203176</v>
      </c>
      <c r="Q297" s="306">
        <f t="shared" si="60"/>
        <v>25.85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3"/>
      <c r="B298" s="262"/>
      <c r="C298" s="262"/>
      <c r="D298" s="262"/>
      <c r="E298" s="262"/>
      <c r="F298" s="262" t="s">
        <v>33</v>
      </c>
      <c r="G298" s="266" t="s">
        <v>171</v>
      </c>
      <c r="H298" s="307">
        <v>4000</v>
      </c>
      <c r="I298" s="307"/>
      <c r="J298" s="307">
        <f t="shared" ref="J298:J331" si="71">H298-I298</f>
        <v>4000</v>
      </c>
      <c r="K298" s="304">
        <f t="shared" si="63"/>
        <v>0</v>
      </c>
      <c r="L298" s="307">
        <v>4000</v>
      </c>
      <c r="M298" s="308"/>
      <c r="N298" s="307"/>
      <c r="O298" s="309">
        <f t="shared" ref="O298:O308" si="72">M298+N298</f>
        <v>0</v>
      </c>
      <c r="P298" s="309">
        <f t="shared" si="62"/>
        <v>4000</v>
      </c>
      <c r="Q298" s="306">
        <f t="shared" si="60"/>
        <v>0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6"/>
      <c r="DD298" s="216"/>
      <c r="DE298" s="216"/>
      <c r="DF298" s="216"/>
      <c r="DG298" s="216"/>
      <c r="DH298" s="216"/>
      <c r="DI298" s="216"/>
      <c r="DJ298" s="216"/>
      <c r="DK298" s="216"/>
      <c r="DL298" s="216"/>
      <c r="DM298" s="216"/>
      <c r="DN298" s="216"/>
      <c r="DO298" s="216"/>
      <c r="DP298" s="216"/>
      <c r="DQ298" s="216"/>
      <c r="DR298" s="216"/>
      <c r="DS298" s="216"/>
      <c r="DT298" s="216"/>
      <c r="DU298" s="216"/>
      <c r="DV298" s="216"/>
      <c r="DW298" s="216"/>
      <c r="DX298" s="216"/>
      <c r="DY298" s="216"/>
      <c r="DZ298" s="216"/>
      <c r="EA298" s="216"/>
      <c r="EB298" s="216"/>
      <c r="EC298" s="216"/>
      <c r="ED298" s="216"/>
      <c r="EE298" s="216"/>
      <c r="EF298" s="216"/>
      <c r="EG298" s="216"/>
      <c r="EH298" s="216"/>
      <c r="EI298" s="216"/>
      <c r="EJ298" s="216"/>
      <c r="EK298" s="216"/>
      <c r="EL298" s="216"/>
      <c r="EM298" s="216"/>
      <c r="EN298" s="216"/>
      <c r="EO298" s="216"/>
      <c r="EP298" s="216"/>
      <c r="EQ298" s="216"/>
      <c r="ER298" s="216"/>
      <c r="ES298" s="216"/>
      <c r="ET298" s="216"/>
      <c r="EU298" s="216"/>
      <c r="EV298" s="216"/>
      <c r="EW298" s="216"/>
      <c r="EX298" s="216"/>
    </row>
    <row r="299" spans="1:154" ht="18" x14ac:dyDescent="0.2">
      <c r="A299" s="263"/>
      <c r="B299" s="262"/>
      <c r="C299" s="262"/>
      <c r="D299" s="262"/>
      <c r="E299" s="262"/>
      <c r="F299" s="262" t="s">
        <v>31</v>
      </c>
      <c r="G299" s="266" t="s">
        <v>172</v>
      </c>
      <c r="H299" s="307">
        <v>1000</v>
      </c>
      <c r="I299" s="307"/>
      <c r="J299" s="307">
        <f t="shared" si="71"/>
        <v>1000</v>
      </c>
      <c r="K299" s="304"/>
      <c r="L299" s="307">
        <v>1000</v>
      </c>
      <c r="M299" s="308"/>
      <c r="N299" s="307"/>
      <c r="O299" s="309">
        <f t="shared" si="72"/>
        <v>0</v>
      </c>
      <c r="P299" s="309">
        <f t="shared" si="62"/>
        <v>1000</v>
      </c>
      <c r="Q299" s="306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6"/>
      <c r="DD299" s="216"/>
      <c r="DE299" s="216"/>
      <c r="DF299" s="216"/>
      <c r="DG299" s="216"/>
      <c r="DH299" s="216"/>
      <c r="DI299" s="216"/>
      <c r="DJ299" s="216"/>
      <c r="DK299" s="216"/>
      <c r="DL299" s="216"/>
      <c r="DM299" s="216"/>
      <c r="DN299" s="216"/>
      <c r="DO299" s="216"/>
      <c r="DP299" s="216"/>
      <c r="DQ299" s="216"/>
      <c r="DR299" s="216"/>
      <c r="DS299" s="216"/>
      <c r="DT299" s="216"/>
      <c r="DU299" s="216"/>
      <c r="DV299" s="216"/>
      <c r="DW299" s="216"/>
      <c r="DX299" s="216"/>
      <c r="DY299" s="216"/>
      <c r="DZ299" s="216"/>
      <c r="EA299" s="216"/>
      <c r="EB299" s="216"/>
      <c r="EC299" s="216"/>
      <c r="ED299" s="216"/>
      <c r="EE299" s="216"/>
      <c r="EF299" s="216"/>
      <c r="EG299" s="216"/>
      <c r="EH299" s="216"/>
      <c r="EI299" s="216"/>
      <c r="EJ299" s="216"/>
      <c r="EK299" s="216"/>
      <c r="EL299" s="216"/>
      <c r="EM299" s="216"/>
      <c r="EN299" s="216"/>
      <c r="EO299" s="216"/>
      <c r="EP299" s="216"/>
      <c r="EQ299" s="216"/>
      <c r="ER299" s="216"/>
      <c r="ES299" s="216"/>
      <c r="ET299" s="216"/>
      <c r="EU299" s="216"/>
      <c r="EV299" s="216"/>
      <c r="EW299" s="216"/>
      <c r="EX299" s="216"/>
    </row>
    <row r="300" spans="1:154" ht="18" x14ac:dyDescent="0.2">
      <c r="A300" s="263"/>
      <c r="B300" s="262"/>
      <c r="C300" s="262"/>
      <c r="D300" s="262"/>
      <c r="E300" s="262"/>
      <c r="F300" s="262" t="s">
        <v>44</v>
      </c>
      <c r="G300" s="266" t="s">
        <v>173</v>
      </c>
      <c r="H300" s="307">
        <v>80000</v>
      </c>
      <c r="I300" s="307">
        <f>O300</f>
        <v>30831.489999999998</v>
      </c>
      <c r="J300" s="307">
        <f t="shared" si="71"/>
        <v>49168.51</v>
      </c>
      <c r="K300" s="304">
        <f t="shared" si="63"/>
        <v>38.54</v>
      </c>
      <c r="L300" s="307">
        <v>80000</v>
      </c>
      <c r="M300" s="308">
        <v>9186.24</v>
      </c>
      <c r="N300" s="307">
        <v>21645.25</v>
      </c>
      <c r="O300" s="309">
        <f t="shared" si="72"/>
        <v>30831.489999999998</v>
      </c>
      <c r="P300" s="309">
        <f t="shared" si="62"/>
        <v>49168.51</v>
      </c>
      <c r="Q300" s="306">
        <f t="shared" si="60"/>
        <v>38.54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6"/>
      <c r="DD300" s="216"/>
      <c r="DE300" s="216"/>
      <c r="DF300" s="216"/>
      <c r="DG300" s="216"/>
      <c r="DH300" s="216"/>
      <c r="DI300" s="216"/>
      <c r="DJ300" s="216"/>
      <c r="DK300" s="216"/>
      <c r="DL300" s="216"/>
      <c r="DM300" s="216"/>
      <c r="DN300" s="216"/>
      <c r="DO300" s="216"/>
      <c r="DP300" s="216"/>
      <c r="DQ300" s="216"/>
      <c r="DR300" s="216"/>
      <c r="DS300" s="216"/>
      <c r="DT300" s="216"/>
      <c r="DU300" s="216"/>
      <c r="DV300" s="216"/>
      <c r="DW300" s="216"/>
      <c r="DX300" s="216"/>
      <c r="DY300" s="216"/>
      <c r="DZ300" s="216"/>
      <c r="EA300" s="216"/>
      <c r="EB300" s="216"/>
      <c r="EC300" s="216"/>
      <c r="ED300" s="216"/>
      <c r="EE300" s="216"/>
      <c r="EF300" s="216"/>
      <c r="EG300" s="216"/>
      <c r="EH300" s="216"/>
      <c r="EI300" s="216"/>
      <c r="EJ300" s="216"/>
      <c r="EK300" s="216"/>
      <c r="EL300" s="216"/>
      <c r="EM300" s="216"/>
      <c r="EN300" s="216"/>
      <c r="EO300" s="216"/>
      <c r="EP300" s="216"/>
      <c r="EQ300" s="216"/>
      <c r="ER300" s="216"/>
      <c r="ES300" s="216"/>
      <c r="ET300" s="216"/>
      <c r="EU300" s="216"/>
      <c r="EV300" s="216"/>
      <c r="EW300" s="216"/>
      <c r="EX300" s="216"/>
    </row>
    <row r="301" spans="1:154" ht="18" x14ac:dyDescent="0.2">
      <c r="A301" s="263"/>
      <c r="B301" s="262"/>
      <c r="C301" s="262"/>
      <c r="D301" s="262"/>
      <c r="E301" s="262"/>
      <c r="F301" s="262" t="s">
        <v>23</v>
      </c>
      <c r="G301" s="266" t="s">
        <v>148</v>
      </c>
      <c r="H301" s="307">
        <v>31000</v>
      </c>
      <c r="I301" s="307">
        <f>O301</f>
        <v>6518.8700000000008</v>
      </c>
      <c r="J301" s="307">
        <f t="shared" si="71"/>
        <v>24481.129999999997</v>
      </c>
      <c r="K301" s="304">
        <f t="shared" si="63"/>
        <v>21.03</v>
      </c>
      <c r="L301" s="307">
        <v>31000</v>
      </c>
      <c r="M301" s="308">
        <v>3675.09</v>
      </c>
      <c r="N301" s="307">
        <v>2843.78</v>
      </c>
      <c r="O301" s="309">
        <f t="shared" si="72"/>
        <v>6518.8700000000008</v>
      </c>
      <c r="P301" s="309">
        <f t="shared" si="62"/>
        <v>24481.129999999997</v>
      </c>
      <c r="Q301" s="306">
        <f t="shared" si="60"/>
        <v>21.03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6"/>
      <c r="DD301" s="216"/>
      <c r="DE301" s="216"/>
      <c r="DF301" s="216"/>
      <c r="DG301" s="216"/>
      <c r="DH301" s="216"/>
      <c r="DI301" s="216"/>
      <c r="DJ301" s="216"/>
      <c r="DK301" s="216"/>
      <c r="DL301" s="216"/>
      <c r="DM301" s="216"/>
      <c r="DN301" s="216"/>
      <c r="DO301" s="216"/>
      <c r="DP301" s="216"/>
      <c r="DQ301" s="216"/>
      <c r="DR301" s="216"/>
      <c r="DS301" s="216"/>
      <c r="DT301" s="216"/>
      <c r="DU301" s="216"/>
      <c r="DV301" s="216"/>
      <c r="DW301" s="216"/>
      <c r="DX301" s="216"/>
      <c r="DY301" s="216"/>
      <c r="DZ301" s="216"/>
      <c r="EA301" s="216"/>
      <c r="EB301" s="216"/>
      <c r="EC301" s="216"/>
      <c r="ED301" s="216"/>
      <c r="EE301" s="216"/>
      <c r="EF301" s="216"/>
      <c r="EG301" s="216"/>
      <c r="EH301" s="216"/>
      <c r="EI301" s="216"/>
      <c r="EJ301" s="216"/>
      <c r="EK301" s="216"/>
      <c r="EL301" s="216"/>
      <c r="EM301" s="216"/>
      <c r="EN301" s="216"/>
      <c r="EO301" s="216"/>
      <c r="EP301" s="216"/>
      <c r="EQ301" s="216"/>
      <c r="ER301" s="216"/>
      <c r="ES301" s="216"/>
      <c r="ET301" s="216"/>
      <c r="EU301" s="216"/>
      <c r="EV301" s="216"/>
      <c r="EW301" s="216"/>
      <c r="EX301" s="216"/>
    </row>
    <row r="302" spans="1:154" ht="18" x14ac:dyDescent="0.2">
      <c r="A302" s="263"/>
      <c r="B302" s="262"/>
      <c r="C302" s="262"/>
      <c r="D302" s="262"/>
      <c r="E302" s="262"/>
      <c r="F302" s="262" t="s">
        <v>116</v>
      </c>
      <c r="G302" s="266" t="s">
        <v>174</v>
      </c>
      <c r="H302" s="307">
        <v>6000</v>
      </c>
      <c r="I302" s="307">
        <f>O302</f>
        <v>361.11</v>
      </c>
      <c r="J302" s="307">
        <f t="shared" si="71"/>
        <v>5638.89</v>
      </c>
      <c r="K302" s="304">
        <f t="shared" si="63"/>
        <v>6.02</v>
      </c>
      <c r="L302" s="307">
        <v>6000</v>
      </c>
      <c r="M302" s="308">
        <v>206.22</v>
      </c>
      <c r="N302" s="307">
        <v>154.88999999999999</v>
      </c>
      <c r="O302" s="309">
        <f t="shared" si="72"/>
        <v>361.11</v>
      </c>
      <c r="P302" s="309">
        <f t="shared" si="62"/>
        <v>5638.89</v>
      </c>
      <c r="Q302" s="306">
        <f t="shared" si="60"/>
        <v>6.02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6"/>
      <c r="DD302" s="216"/>
      <c r="DE302" s="216"/>
      <c r="DF302" s="216"/>
      <c r="DG302" s="216"/>
      <c r="DH302" s="216"/>
      <c r="DI302" s="216"/>
      <c r="DJ302" s="216"/>
      <c r="DK302" s="216"/>
      <c r="DL302" s="216"/>
      <c r="DM302" s="216"/>
      <c r="DN302" s="216"/>
      <c r="DO302" s="216"/>
      <c r="DP302" s="216"/>
      <c r="DQ302" s="216"/>
      <c r="DR302" s="216"/>
      <c r="DS302" s="216"/>
      <c r="DT302" s="216"/>
      <c r="DU302" s="216"/>
      <c r="DV302" s="216"/>
      <c r="DW302" s="216"/>
      <c r="DX302" s="216"/>
      <c r="DY302" s="216"/>
      <c r="DZ302" s="216"/>
      <c r="EA302" s="216"/>
      <c r="EB302" s="216"/>
      <c r="EC302" s="216"/>
      <c r="ED302" s="216"/>
      <c r="EE302" s="216"/>
      <c r="EF302" s="216"/>
      <c r="EG302" s="216"/>
      <c r="EH302" s="216"/>
      <c r="EI302" s="216"/>
      <c r="EJ302" s="216"/>
      <c r="EK302" s="216"/>
      <c r="EL302" s="216"/>
      <c r="EM302" s="216"/>
      <c r="EN302" s="216"/>
      <c r="EO302" s="216"/>
      <c r="EP302" s="216"/>
      <c r="EQ302" s="216"/>
      <c r="ER302" s="216"/>
      <c r="ES302" s="216"/>
      <c r="ET302" s="216"/>
      <c r="EU302" s="216"/>
      <c r="EV302" s="216"/>
      <c r="EW302" s="216"/>
      <c r="EX302" s="216"/>
    </row>
    <row r="303" spans="1:154" ht="18" x14ac:dyDescent="0.2">
      <c r="A303" s="263"/>
      <c r="B303" s="262"/>
      <c r="C303" s="262"/>
      <c r="D303" s="262"/>
      <c r="E303" s="262"/>
      <c r="F303" s="262" t="s">
        <v>34</v>
      </c>
      <c r="G303" s="266" t="s">
        <v>175</v>
      </c>
      <c r="H303" s="307"/>
      <c r="I303" s="307"/>
      <c r="J303" s="307">
        <f t="shared" si="71"/>
        <v>0</v>
      </c>
      <c r="K303" s="304" t="e">
        <f t="shared" si="63"/>
        <v>#DIV/0!</v>
      </c>
      <c r="L303" s="307"/>
      <c r="M303" s="308"/>
      <c r="N303" s="307"/>
      <c r="O303" s="309">
        <f t="shared" si="72"/>
        <v>0</v>
      </c>
      <c r="P303" s="309">
        <f t="shared" si="62"/>
        <v>0</v>
      </c>
      <c r="Q303" s="306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6"/>
      <c r="DD303" s="216"/>
      <c r="DE303" s="216"/>
      <c r="DF303" s="216"/>
      <c r="DG303" s="216"/>
      <c r="DH303" s="216"/>
      <c r="DI303" s="216"/>
      <c r="DJ303" s="216"/>
      <c r="DK303" s="216"/>
      <c r="DL303" s="216"/>
      <c r="DM303" s="216"/>
      <c r="DN303" s="216"/>
      <c r="DO303" s="216"/>
      <c r="DP303" s="216"/>
      <c r="DQ303" s="216"/>
      <c r="DR303" s="216"/>
      <c r="DS303" s="216"/>
      <c r="DT303" s="216"/>
      <c r="DU303" s="216"/>
      <c r="DV303" s="216"/>
      <c r="DW303" s="216"/>
      <c r="DX303" s="216"/>
      <c r="DY303" s="216"/>
      <c r="DZ303" s="216"/>
      <c r="EA303" s="216"/>
      <c r="EB303" s="216"/>
      <c r="EC303" s="216"/>
      <c r="ED303" s="216"/>
      <c r="EE303" s="216"/>
      <c r="EF303" s="216"/>
      <c r="EG303" s="216"/>
      <c r="EH303" s="216"/>
      <c r="EI303" s="216"/>
      <c r="EJ303" s="216"/>
      <c r="EK303" s="216"/>
      <c r="EL303" s="216"/>
      <c r="EM303" s="216"/>
      <c r="EN303" s="216"/>
      <c r="EO303" s="216"/>
      <c r="EP303" s="216"/>
      <c r="EQ303" s="216"/>
      <c r="ER303" s="216"/>
      <c r="ES303" s="216"/>
      <c r="ET303" s="216"/>
      <c r="EU303" s="216"/>
      <c r="EV303" s="216"/>
      <c r="EW303" s="216"/>
      <c r="EX303" s="216"/>
    </row>
    <row r="304" spans="1:154" ht="18" hidden="1" x14ac:dyDescent="0.2">
      <c r="A304" s="263"/>
      <c r="B304" s="262"/>
      <c r="C304" s="262"/>
      <c r="D304" s="262"/>
      <c r="E304" s="262"/>
      <c r="F304" s="262" t="s">
        <v>126</v>
      </c>
      <c r="G304" s="266" t="s">
        <v>321</v>
      </c>
      <c r="H304" s="307"/>
      <c r="I304" s="307"/>
      <c r="J304" s="307">
        <f t="shared" si="71"/>
        <v>0</v>
      </c>
      <c r="K304" s="304"/>
      <c r="L304" s="307"/>
      <c r="M304" s="308"/>
      <c r="N304" s="307"/>
      <c r="O304" s="309">
        <f t="shared" si="72"/>
        <v>0</v>
      </c>
      <c r="P304" s="309">
        <f t="shared" si="62"/>
        <v>0</v>
      </c>
      <c r="Q304" s="306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6"/>
      <c r="DD304" s="216"/>
      <c r="DE304" s="216"/>
      <c r="DF304" s="216"/>
      <c r="DG304" s="216"/>
      <c r="DH304" s="216"/>
      <c r="DI304" s="216"/>
      <c r="DJ304" s="216"/>
      <c r="DK304" s="216"/>
      <c r="DL304" s="216"/>
      <c r="DM304" s="216"/>
      <c r="DN304" s="216"/>
      <c r="DO304" s="216"/>
      <c r="DP304" s="216"/>
      <c r="DQ304" s="216"/>
      <c r="DR304" s="216"/>
      <c r="DS304" s="216"/>
      <c r="DT304" s="216"/>
      <c r="DU304" s="216"/>
      <c r="DV304" s="216"/>
      <c r="DW304" s="216"/>
      <c r="DX304" s="216"/>
      <c r="DY304" s="216"/>
      <c r="DZ304" s="216"/>
      <c r="EA304" s="216"/>
      <c r="EB304" s="216"/>
      <c r="EC304" s="216"/>
      <c r="ED304" s="216"/>
      <c r="EE304" s="216"/>
      <c r="EF304" s="216"/>
      <c r="EG304" s="216"/>
      <c r="EH304" s="216"/>
      <c r="EI304" s="216"/>
      <c r="EJ304" s="216"/>
      <c r="EK304" s="216"/>
      <c r="EL304" s="216"/>
      <c r="EM304" s="216"/>
      <c r="EN304" s="216"/>
      <c r="EO304" s="216"/>
      <c r="EP304" s="216"/>
      <c r="EQ304" s="216"/>
      <c r="ER304" s="216"/>
      <c r="ES304" s="216"/>
      <c r="ET304" s="216"/>
      <c r="EU304" s="216"/>
      <c r="EV304" s="216"/>
      <c r="EW304" s="216"/>
      <c r="EX304" s="216"/>
    </row>
    <row r="305" spans="1:154" ht="18" x14ac:dyDescent="0.2">
      <c r="A305" s="263"/>
      <c r="B305" s="262"/>
      <c r="C305" s="262"/>
      <c r="D305" s="262"/>
      <c r="E305" s="262"/>
      <c r="F305" s="262" t="s">
        <v>117</v>
      </c>
      <c r="G305" s="266" t="s">
        <v>176</v>
      </c>
      <c r="H305" s="307">
        <v>10000</v>
      </c>
      <c r="I305" s="307">
        <f>O305</f>
        <v>2216.79</v>
      </c>
      <c r="J305" s="307">
        <f t="shared" si="71"/>
        <v>7783.21</v>
      </c>
      <c r="K305" s="304">
        <f t="shared" si="63"/>
        <v>22.17</v>
      </c>
      <c r="L305" s="307">
        <v>10000</v>
      </c>
      <c r="M305" s="308">
        <v>1087.98</v>
      </c>
      <c r="N305" s="307">
        <v>1128.81</v>
      </c>
      <c r="O305" s="309">
        <f t="shared" si="72"/>
        <v>2216.79</v>
      </c>
      <c r="P305" s="309">
        <f t="shared" si="62"/>
        <v>7783.21</v>
      </c>
      <c r="Q305" s="306">
        <f t="shared" ref="Q305:Q368" si="73">ROUND(O305/L305*100,2)</f>
        <v>22.17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6"/>
      <c r="DD305" s="216"/>
      <c r="DE305" s="216"/>
      <c r="DF305" s="216"/>
      <c r="DG305" s="216"/>
      <c r="DH305" s="216"/>
      <c r="DI305" s="216"/>
      <c r="DJ305" s="216"/>
      <c r="DK305" s="216"/>
      <c r="DL305" s="216"/>
      <c r="DM305" s="216"/>
      <c r="DN305" s="216"/>
      <c r="DO305" s="216"/>
      <c r="DP305" s="216"/>
      <c r="DQ305" s="216"/>
      <c r="DR305" s="216"/>
      <c r="DS305" s="216"/>
      <c r="DT305" s="216"/>
      <c r="DU305" s="216"/>
      <c r="DV305" s="216"/>
      <c r="DW305" s="216"/>
      <c r="DX305" s="216"/>
      <c r="DY305" s="216"/>
      <c r="DZ305" s="216"/>
      <c r="EA305" s="216"/>
      <c r="EB305" s="216"/>
      <c r="EC305" s="216"/>
      <c r="ED305" s="216"/>
      <c r="EE305" s="216"/>
      <c r="EF305" s="216"/>
      <c r="EG305" s="216"/>
      <c r="EH305" s="216"/>
      <c r="EI305" s="216"/>
      <c r="EJ305" s="216"/>
      <c r="EK305" s="216"/>
      <c r="EL305" s="216"/>
      <c r="EM305" s="216"/>
      <c r="EN305" s="216"/>
      <c r="EO305" s="216"/>
      <c r="EP305" s="216"/>
      <c r="EQ305" s="216"/>
      <c r="ER305" s="216"/>
      <c r="ES305" s="216"/>
      <c r="ET305" s="216"/>
      <c r="EU305" s="216"/>
      <c r="EV305" s="216"/>
      <c r="EW305" s="216"/>
      <c r="EX305" s="216"/>
    </row>
    <row r="306" spans="1:154" ht="18" x14ac:dyDescent="0.2">
      <c r="A306" s="263"/>
      <c r="B306" s="262"/>
      <c r="C306" s="262"/>
      <c r="D306" s="262"/>
      <c r="E306" s="262"/>
      <c r="F306" s="262" t="s">
        <v>39</v>
      </c>
      <c r="G306" s="266" t="s">
        <v>149</v>
      </c>
      <c r="H306" s="307">
        <v>128000</v>
      </c>
      <c r="I306" s="307">
        <f>O306</f>
        <v>22059.5</v>
      </c>
      <c r="J306" s="307">
        <f t="shared" si="71"/>
        <v>105940.5</v>
      </c>
      <c r="K306" s="304">
        <f t="shared" si="63"/>
        <v>17.23</v>
      </c>
      <c r="L306" s="307">
        <v>128000</v>
      </c>
      <c r="M306" s="308">
        <v>11959.5</v>
      </c>
      <c r="N306" s="307">
        <v>10100</v>
      </c>
      <c r="O306" s="309">
        <f t="shared" si="72"/>
        <v>22059.5</v>
      </c>
      <c r="P306" s="309">
        <f t="shared" si="62"/>
        <v>105940.5</v>
      </c>
      <c r="Q306" s="306">
        <f t="shared" si="73"/>
        <v>17.23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6"/>
      <c r="DD306" s="216"/>
      <c r="DE306" s="216"/>
      <c r="DF306" s="216"/>
      <c r="DG306" s="216"/>
      <c r="DH306" s="216"/>
      <c r="DI306" s="216"/>
      <c r="DJ306" s="216"/>
      <c r="DK306" s="216"/>
      <c r="DL306" s="216"/>
      <c r="DM306" s="216"/>
      <c r="DN306" s="216"/>
      <c r="DO306" s="216"/>
      <c r="DP306" s="216"/>
      <c r="DQ306" s="216"/>
      <c r="DR306" s="216"/>
      <c r="DS306" s="216"/>
      <c r="DT306" s="216"/>
      <c r="DU306" s="216"/>
      <c r="DV306" s="216"/>
      <c r="DW306" s="216"/>
      <c r="DX306" s="216"/>
      <c r="DY306" s="216"/>
      <c r="DZ306" s="216"/>
      <c r="EA306" s="216"/>
      <c r="EB306" s="216"/>
      <c r="EC306" s="216"/>
      <c r="ED306" s="216"/>
      <c r="EE306" s="216"/>
      <c r="EF306" s="216"/>
      <c r="EG306" s="216"/>
      <c r="EH306" s="216"/>
      <c r="EI306" s="216"/>
      <c r="EJ306" s="216"/>
      <c r="EK306" s="216"/>
      <c r="EL306" s="216"/>
      <c r="EM306" s="216"/>
      <c r="EN306" s="216"/>
      <c r="EO306" s="216"/>
      <c r="EP306" s="216"/>
      <c r="EQ306" s="216"/>
      <c r="ER306" s="216"/>
      <c r="ES306" s="216"/>
      <c r="ET306" s="216"/>
      <c r="EU306" s="216"/>
      <c r="EV306" s="216"/>
      <c r="EW306" s="216"/>
      <c r="EX306" s="216"/>
    </row>
    <row r="307" spans="1:154" ht="18" x14ac:dyDescent="0.2">
      <c r="A307" s="263"/>
      <c r="B307" s="262"/>
      <c r="C307" s="262"/>
      <c r="D307" s="262"/>
      <c r="E307" s="262"/>
      <c r="F307" s="262" t="s">
        <v>91</v>
      </c>
      <c r="G307" s="266" t="s">
        <v>150</v>
      </c>
      <c r="H307" s="307">
        <v>14000</v>
      </c>
      <c r="I307" s="307">
        <f>O307</f>
        <v>8836.24</v>
      </c>
      <c r="J307" s="307">
        <f t="shared" si="71"/>
        <v>5163.76</v>
      </c>
      <c r="K307" s="304">
        <f t="shared" si="63"/>
        <v>63.12</v>
      </c>
      <c r="L307" s="307">
        <v>14000</v>
      </c>
      <c r="M307" s="308">
        <v>3912.39</v>
      </c>
      <c r="N307" s="307">
        <v>4923.8500000000004</v>
      </c>
      <c r="O307" s="309">
        <f t="shared" si="72"/>
        <v>8836.24</v>
      </c>
      <c r="P307" s="309">
        <f t="shared" si="62"/>
        <v>5163.76</v>
      </c>
      <c r="Q307" s="306">
        <f t="shared" si="73"/>
        <v>63.12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6"/>
      <c r="DD307" s="216"/>
      <c r="DE307" s="216"/>
      <c r="DF307" s="216"/>
      <c r="DG307" s="216"/>
      <c r="DH307" s="216"/>
      <c r="DI307" s="216"/>
      <c r="DJ307" s="216"/>
      <c r="DK307" s="216"/>
      <c r="DL307" s="216"/>
      <c r="DM307" s="216"/>
      <c r="DN307" s="216"/>
      <c r="DO307" s="216"/>
      <c r="DP307" s="216"/>
      <c r="DQ307" s="216"/>
      <c r="DR307" s="216"/>
      <c r="DS307" s="216"/>
      <c r="DT307" s="216"/>
      <c r="DU307" s="216"/>
      <c r="DV307" s="216"/>
      <c r="DW307" s="216"/>
      <c r="DX307" s="216"/>
      <c r="DY307" s="216"/>
      <c r="DZ307" s="216"/>
      <c r="EA307" s="216"/>
      <c r="EB307" s="216"/>
      <c r="EC307" s="216"/>
      <c r="ED307" s="216"/>
      <c r="EE307" s="216"/>
      <c r="EF307" s="216"/>
      <c r="EG307" s="216"/>
      <c r="EH307" s="216"/>
      <c r="EI307" s="216"/>
      <c r="EJ307" s="216"/>
      <c r="EK307" s="216"/>
      <c r="EL307" s="216"/>
      <c r="EM307" s="216"/>
      <c r="EN307" s="216"/>
      <c r="EO307" s="216"/>
      <c r="EP307" s="216"/>
      <c r="EQ307" s="216"/>
      <c r="ER307" s="216"/>
      <c r="ES307" s="216"/>
      <c r="ET307" s="216"/>
      <c r="EU307" s="216"/>
      <c r="EV307" s="216"/>
      <c r="EW307" s="216"/>
      <c r="EX307" s="216"/>
    </row>
    <row r="308" spans="1:154" ht="18" x14ac:dyDescent="0.2">
      <c r="A308" s="263"/>
      <c r="B308" s="262"/>
      <c r="C308" s="262"/>
      <c r="D308" s="262"/>
      <c r="E308" s="262" t="s">
        <v>31</v>
      </c>
      <c r="F308" s="262"/>
      <c r="G308" s="266" t="s">
        <v>151</v>
      </c>
      <c r="H308" s="307"/>
      <c r="I308" s="307"/>
      <c r="J308" s="307">
        <f t="shared" si="71"/>
        <v>0</v>
      </c>
      <c r="K308" s="304" t="e">
        <f t="shared" si="63"/>
        <v>#DIV/0!</v>
      </c>
      <c r="L308" s="307"/>
      <c r="M308" s="308"/>
      <c r="N308" s="307"/>
      <c r="O308" s="309">
        <f t="shared" si="72"/>
        <v>0</v>
      </c>
      <c r="P308" s="309">
        <f t="shared" si="62"/>
        <v>0</v>
      </c>
      <c r="Q308" s="306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6"/>
      <c r="DD308" s="216"/>
      <c r="DE308" s="216"/>
      <c r="DF308" s="216"/>
      <c r="DG308" s="216"/>
      <c r="DH308" s="216"/>
      <c r="DI308" s="216"/>
      <c r="DJ308" s="216"/>
      <c r="DK308" s="216"/>
      <c r="DL308" s="216"/>
      <c r="DM308" s="216"/>
      <c r="DN308" s="216"/>
      <c r="DO308" s="216"/>
      <c r="DP308" s="216"/>
      <c r="DQ308" s="216"/>
      <c r="DR308" s="216"/>
      <c r="DS308" s="216"/>
      <c r="DT308" s="216"/>
      <c r="DU308" s="216"/>
      <c r="DV308" s="216"/>
      <c r="DW308" s="216"/>
      <c r="DX308" s="216"/>
      <c r="DY308" s="216"/>
      <c r="DZ308" s="216"/>
      <c r="EA308" s="216"/>
      <c r="EB308" s="216"/>
      <c r="EC308" s="216"/>
      <c r="ED308" s="216"/>
      <c r="EE308" s="216"/>
      <c r="EF308" s="216"/>
      <c r="EG308" s="216"/>
      <c r="EH308" s="216"/>
      <c r="EI308" s="216"/>
      <c r="EJ308" s="216"/>
      <c r="EK308" s="216"/>
      <c r="EL308" s="216"/>
      <c r="EM308" s="216"/>
      <c r="EN308" s="216"/>
      <c r="EO308" s="216"/>
      <c r="EP308" s="216"/>
      <c r="EQ308" s="216"/>
      <c r="ER308" s="216"/>
      <c r="ES308" s="216"/>
      <c r="ET308" s="216"/>
      <c r="EU308" s="216"/>
      <c r="EV308" s="216"/>
      <c r="EW308" s="216"/>
      <c r="EX308" s="216"/>
    </row>
    <row r="309" spans="1:154" s="45" customFormat="1" ht="18" x14ac:dyDescent="0.25">
      <c r="A309" s="251"/>
      <c r="B309" s="252"/>
      <c r="C309" s="252"/>
      <c r="D309" s="252"/>
      <c r="E309" s="252" t="s">
        <v>116</v>
      </c>
      <c r="F309" s="252"/>
      <c r="G309" s="264" t="s">
        <v>152</v>
      </c>
      <c r="H309" s="303">
        <f>H310+H311+H312</f>
        <v>0</v>
      </c>
      <c r="I309" s="303">
        <f>I310+I311+I312</f>
        <v>0</v>
      </c>
      <c r="J309" s="307">
        <f t="shared" si="71"/>
        <v>0</v>
      </c>
      <c r="K309" s="304"/>
      <c r="L309" s="303">
        <f>L310+L311+L312</f>
        <v>0</v>
      </c>
      <c r="M309" s="285">
        <f>M310+M311+M312</f>
        <v>0</v>
      </c>
      <c r="N309" s="303">
        <f>N310+N311+N312</f>
        <v>0</v>
      </c>
      <c r="O309" s="305">
        <f>O310+O311+O312</f>
        <v>0</v>
      </c>
      <c r="P309" s="305">
        <f t="shared" si="62"/>
        <v>0</v>
      </c>
      <c r="Q309" s="306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3"/>
      <c r="B310" s="262"/>
      <c r="C310" s="262"/>
      <c r="D310" s="262"/>
      <c r="E310" s="262"/>
      <c r="F310" s="262" t="s">
        <v>33</v>
      </c>
      <c r="G310" s="266" t="s">
        <v>275</v>
      </c>
      <c r="H310" s="307"/>
      <c r="I310" s="307"/>
      <c r="J310" s="307">
        <f t="shared" si="71"/>
        <v>0</v>
      </c>
      <c r="K310" s="304"/>
      <c r="L310" s="307"/>
      <c r="M310" s="308"/>
      <c r="N310" s="307"/>
      <c r="O310" s="309">
        <f t="shared" ref="O310:O312" si="74">M310+N310</f>
        <v>0</v>
      </c>
      <c r="P310" s="309">
        <f t="shared" si="62"/>
        <v>0</v>
      </c>
      <c r="Q310" s="306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6"/>
      <c r="DD310" s="216"/>
      <c r="DE310" s="216"/>
      <c r="DF310" s="216"/>
      <c r="DG310" s="216"/>
      <c r="DH310" s="216"/>
      <c r="DI310" s="216"/>
      <c r="DJ310" s="216"/>
      <c r="DK310" s="216"/>
      <c r="DL310" s="216"/>
      <c r="DM310" s="216"/>
      <c r="DN310" s="216"/>
      <c r="DO310" s="216"/>
      <c r="DP310" s="216"/>
      <c r="DQ310" s="216"/>
      <c r="DR310" s="216"/>
      <c r="DS310" s="216"/>
      <c r="DT310" s="216"/>
      <c r="DU310" s="216"/>
      <c r="DV310" s="216"/>
      <c r="DW310" s="216"/>
      <c r="DX310" s="216"/>
      <c r="DY310" s="216"/>
      <c r="DZ310" s="216"/>
      <c r="EA310" s="216"/>
      <c r="EB310" s="216"/>
      <c r="EC310" s="216"/>
      <c r="ED310" s="216"/>
      <c r="EE310" s="216"/>
      <c r="EF310" s="216"/>
      <c r="EG310" s="216"/>
      <c r="EH310" s="216"/>
      <c r="EI310" s="216"/>
      <c r="EJ310" s="216"/>
      <c r="EK310" s="216"/>
      <c r="EL310" s="216"/>
      <c r="EM310" s="216"/>
      <c r="EN310" s="216"/>
      <c r="EO310" s="216"/>
      <c r="EP310" s="216"/>
      <c r="EQ310" s="216"/>
      <c r="ER310" s="216"/>
      <c r="ES310" s="216"/>
      <c r="ET310" s="216"/>
      <c r="EU310" s="216"/>
      <c r="EV310" s="216"/>
      <c r="EW310" s="216"/>
      <c r="EX310" s="216"/>
    </row>
    <row r="311" spans="1:154" ht="18" hidden="1" x14ac:dyDescent="0.2">
      <c r="A311" s="263"/>
      <c r="B311" s="262"/>
      <c r="C311" s="262"/>
      <c r="D311" s="262"/>
      <c r="E311" s="262"/>
      <c r="F311" s="262" t="s">
        <v>44</v>
      </c>
      <c r="G311" s="266" t="s">
        <v>276</v>
      </c>
      <c r="H311" s="307"/>
      <c r="I311" s="307"/>
      <c r="J311" s="307">
        <f t="shared" si="71"/>
        <v>0</v>
      </c>
      <c r="K311" s="304"/>
      <c r="L311" s="307"/>
      <c r="M311" s="308"/>
      <c r="N311" s="307"/>
      <c r="O311" s="309">
        <f t="shared" si="74"/>
        <v>0</v>
      </c>
      <c r="P311" s="309">
        <f t="shared" si="62"/>
        <v>0</v>
      </c>
      <c r="Q311" s="306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6"/>
      <c r="DD311" s="216"/>
      <c r="DE311" s="216"/>
      <c r="DF311" s="216"/>
      <c r="DG311" s="216"/>
      <c r="DH311" s="216"/>
      <c r="DI311" s="216"/>
      <c r="DJ311" s="216"/>
      <c r="DK311" s="216"/>
      <c r="DL311" s="216"/>
      <c r="DM311" s="216"/>
      <c r="DN311" s="216"/>
      <c r="DO311" s="216"/>
      <c r="DP311" s="216"/>
      <c r="DQ311" s="216"/>
      <c r="DR311" s="216"/>
      <c r="DS311" s="216"/>
      <c r="DT311" s="216"/>
      <c r="DU311" s="216"/>
      <c r="DV311" s="216"/>
      <c r="DW311" s="216"/>
      <c r="DX311" s="216"/>
      <c r="DY311" s="216"/>
      <c r="DZ311" s="216"/>
      <c r="EA311" s="216"/>
      <c r="EB311" s="216"/>
      <c r="EC311" s="216"/>
      <c r="ED311" s="216"/>
      <c r="EE311" s="216"/>
      <c r="EF311" s="216"/>
      <c r="EG311" s="216"/>
      <c r="EH311" s="216"/>
      <c r="EI311" s="216"/>
      <c r="EJ311" s="216"/>
      <c r="EK311" s="216"/>
      <c r="EL311" s="216"/>
      <c r="EM311" s="216"/>
      <c r="EN311" s="216"/>
      <c r="EO311" s="216"/>
      <c r="EP311" s="216"/>
      <c r="EQ311" s="216"/>
      <c r="ER311" s="216"/>
      <c r="ES311" s="216"/>
      <c r="ET311" s="216"/>
      <c r="EU311" s="216"/>
      <c r="EV311" s="216"/>
      <c r="EW311" s="216"/>
      <c r="EX311" s="216"/>
    </row>
    <row r="312" spans="1:154" ht="18" x14ac:dyDescent="0.2">
      <c r="A312" s="263"/>
      <c r="B312" s="262"/>
      <c r="C312" s="262"/>
      <c r="D312" s="262"/>
      <c r="E312" s="262"/>
      <c r="F312" s="262" t="s">
        <v>91</v>
      </c>
      <c r="G312" s="266" t="s">
        <v>177</v>
      </c>
      <c r="H312" s="307"/>
      <c r="I312" s="307"/>
      <c r="J312" s="307">
        <f t="shared" si="71"/>
        <v>0</v>
      </c>
      <c r="K312" s="304"/>
      <c r="L312" s="307"/>
      <c r="M312" s="308"/>
      <c r="N312" s="307"/>
      <c r="O312" s="309">
        <f t="shared" si="74"/>
        <v>0</v>
      </c>
      <c r="P312" s="309">
        <f t="shared" si="62"/>
        <v>0</v>
      </c>
      <c r="Q312" s="306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6"/>
      <c r="DD312" s="216"/>
      <c r="DE312" s="216"/>
      <c r="DF312" s="216"/>
      <c r="DG312" s="216"/>
      <c r="DH312" s="216"/>
      <c r="DI312" s="216"/>
      <c r="DJ312" s="216"/>
      <c r="DK312" s="216"/>
      <c r="DL312" s="216"/>
      <c r="DM312" s="216"/>
      <c r="DN312" s="216"/>
      <c r="DO312" s="216"/>
      <c r="DP312" s="216"/>
      <c r="DQ312" s="216"/>
      <c r="DR312" s="216"/>
      <c r="DS312" s="216"/>
      <c r="DT312" s="216"/>
      <c r="DU312" s="216"/>
      <c r="DV312" s="216"/>
      <c r="DW312" s="216"/>
      <c r="DX312" s="216"/>
      <c r="DY312" s="216"/>
      <c r="DZ312" s="216"/>
      <c r="EA312" s="216"/>
      <c r="EB312" s="216"/>
      <c r="EC312" s="216"/>
      <c r="ED312" s="216"/>
      <c r="EE312" s="216"/>
      <c r="EF312" s="216"/>
      <c r="EG312" s="216"/>
      <c r="EH312" s="216"/>
      <c r="EI312" s="216"/>
      <c r="EJ312" s="216"/>
      <c r="EK312" s="216"/>
      <c r="EL312" s="216"/>
      <c r="EM312" s="216"/>
      <c r="EN312" s="216"/>
      <c r="EO312" s="216"/>
      <c r="EP312" s="216"/>
      <c r="EQ312" s="216"/>
      <c r="ER312" s="216"/>
      <c r="ES312" s="216"/>
      <c r="ET312" s="216"/>
      <c r="EU312" s="216"/>
      <c r="EV312" s="216"/>
      <c r="EW312" s="216"/>
      <c r="EX312" s="216"/>
    </row>
    <row r="313" spans="1:154" s="45" customFormat="1" ht="18" x14ac:dyDescent="0.25">
      <c r="A313" s="251"/>
      <c r="B313" s="252"/>
      <c r="C313" s="252"/>
      <c r="D313" s="252"/>
      <c r="E313" s="252" t="s">
        <v>34</v>
      </c>
      <c r="F313" s="252"/>
      <c r="G313" s="264" t="s">
        <v>178</v>
      </c>
      <c r="H313" s="303">
        <f>H314+H315</f>
        <v>8000</v>
      </c>
      <c r="I313" s="303">
        <f>I314+I315</f>
        <v>1481.82</v>
      </c>
      <c r="J313" s="307">
        <f t="shared" si="71"/>
        <v>6518.18</v>
      </c>
      <c r="K313" s="304">
        <f t="shared" ref="K313:K376" si="75">ROUND(I313/H313*100,2)</f>
        <v>18.52</v>
      </c>
      <c r="L313" s="303">
        <f>L314+L315</f>
        <v>8000</v>
      </c>
      <c r="M313" s="285">
        <f>M314+M315</f>
        <v>981.5</v>
      </c>
      <c r="N313" s="303">
        <f>N314+N315</f>
        <v>500.32</v>
      </c>
      <c r="O313" s="305">
        <f>O314+O315</f>
        <v>1481.82</v>
      </c>
      <c r="P313" s="305">
        <f t="shared" si="62"/>
        <v>6518.18</v>
      </c>
      <c r="Q313" s="306">
        <f t="shared" si="73"/>
        <v>18.52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3"/>
      <c r="B314" s="262"/>
      <c r="C314" s="262"/>
      <c r="D314" s="262"/>
      <c r="E314" s="262"/>
      <c r="F314" s="262" t="s">
        <v>33</v>
      </c>
      <c r="G314" s="266" t="s">
        <v>179</v>
      </c>
      <c r="H314" s="307">
        <v>8000</v>
      </c>
      <c r="I314" s="307">
        <f>O314</f>
        <v>1481.82</v>
      </c>
      <c r="J314" s="307">
        <f t="shared" si="71"/>
        <v>6518.18</v>
      </c>
      <c r="K314" s="304">
        <f t="shared" si="75"/>
        <v>18.52</v>
      </c>
      <c r="L314" s="307">
        <v>8000</v>
      </c>
      <c r="M314" s="308">
        <v>981.5</v>
      </c>
      <c r="N314" s="307">
        <v>500.32</v>
      </c>
      <c r="O314" s="309">
        <f t="shared" ref="O314:O321" si="76">M314+N314</f>
        <v>1481.82</v>
      </c>
      <c r="P314" s="309">
        <f t="shared" si="62"/>
        <v>6518.18</v>
      </c>
      <c r="Q314" s="306">
        <f t="shared" si="73"/>
        <v>18.52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6"/>
      <c r="DD314" s="216"/>
      <c r="DE314" s="216"/>
      <c r="DF314" s="216"/>
      <c r="DG314" s="216"/>
      <c r="DH314" s="216"/>
      <c r="DI314" s="216"/>
      <c r="DJ314" s="216"/>
      <c r="DK314" s="216"/>
      <c r="DL314" s="216"/>
      <c r="DM314" s="216"/>
      <c r="DN314" s="216"/>
      <c r="DO314" s="216"/>
      <c r="DP314" s="216"/>
      <c r="DQ314" s="216"/>
      <c r="DR314" s="216"/>
      <c r="DS314" s="216"/>
      <c r="DT314" s="216"/>
      <c r="DU314" s="216"/>
      <c r="DV314" s="216"/>
      <c r="DW314" s="216"/>
      <c r="DX314" s="216"/>
      <c r="DY314" s="216"/>
      <c r="DZ314" s="216"/>
      <c r="EA314" s="216"/>
      <c r="EB314" s="216"/>
      <c r="EC314" s="216"/>
      <c r="ED314" s="216"/>
      <c r="EE314" s="216"/>
      <c r="EF314" s="216"/>
      <c r="EG314" s="216"/>
      <c r="EH314" s="216"/>
      <c r="EI314" s="216"/>
      <c r="EJ314" s="216"/>
      <c r="EK314" s="216"/>
      <c r="EL314" s="216"/>
      <c r="EM314" s="216"/>
      <c r="EN314" s="216"/>
      <c r="EO314" s="216"/>
      <c r="EP314" s="216"/>
      <c r="EQ314" s="216"/>
      <c r="ER314" s="216"/>
      <c r="ES314" s="216"/>
      <c r="ET314" s="216"/>
      <c r="EU314" s="216"/>
      <c r="EV314" s="216"/>
      <c r="EW314" s="216"/>
      <c r="EX314" s="216"/>
    </row>
    <row r="315" spans="1:154" ht="18" x14ac:dyDescent="0.2">
      <c r="A315" s="263"/>
      <c r="B315" s="262"/>
      <c r="C315" s="262"/>
      <c r="D315" s="262"/>
      <c r="E315" s="262"/>
      <c r="F315" s="262" t="s">
        <v>31</v>
      </c>
      <c r="G315" s="266" t="s">
        <v>274</v>
      </c>
      <c r="H315" s="307"/>
      <c r="I315" s="307"/>
      <c r="J315" s="307">
        <f t="shared" si="71"/>
        <v>0</v>
      </c>
      <c r="K315" s="304"/>
      <c r="L315" s="307"/>
      <c r="M315" s="308"/>
      <c r="N315" s="307"/>
      <c r="O315" s="309">
        <f t="shared" si="76"/>
        <v>0</v>
      </c>
      <c r="P315" s="309">
        <f t="shared" si="62"/>
        <v>0</v>
      </c>
      <c r="Q315" s="306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6"/>
      <c r="DD315" s="216"/>
      <c r="DE315" s="216"/>
      <c r="DF315" s="216"/>
      <c r="DG315" s="216"/>
      <c r="DH315" s="216"/>
      <c r="DI315" s="216"/>
      <c r="DJ315" s="216"/>
      <c r="DK315" s="216"/>
      <c r="DL315" s="216"/>
      <c r="DM315" s="216"/>
      <c r="DN315" s="216"/>
      <c r="DO315" s="216"/>
      <c r="DP315" s="216"/>
      <c r="DQ315" s="216"/>
      <c r="DR315" s="216"/>
      <c r="DS315" s="216"/>
      <c r="DT315" s="216"/>
      <c r="DU315" s="216"/>
      <c r="DV315" s="216"/>
      <c r="DW315" s="216"/>
      <c r="DX315" s="216"/>
      <c r="DY315" s="216"/>
      <c r="DZ315" s="216"/>
      <c r="EA315" s="216"/>
      <c r="EB315" s="216"/>
      <c r="EC315" s="216"/>
      <c r="ED315" s="216"/>
      <c r="EE315" s="216"/>
      <c r="EF315" s="216"/>
      <c r="EG315" s="216"/>
      <c r="EH315" s="216"/>
      <c r="EI315" s="216"/>
      <c r="EJ315" s="216"/>
      <c r="EK315" s="216"/>
      <c r="EL315" s="216"/>
      <c r="EM315" s="216"/>
      <c r="EN315" s="216"/>
      <c r="EO315" s="216"/>
      <c r="EP315" s="216"/>
      <c r="EQ315" s="216"/>
      <c r="ER315" s="216"/>
      <c r="ES315" s="216"/>
      <c r="ET315" s="216"/>
      <c r="EU315" s="216"/>
      <c r="EV315" s="216"/>
      <c r="EW315" s="216"/>
      <c r="EX315" s="216"/>
    </row>
    <row r="316" spans="1:154" ht="18" x14ac:dyDescent="0.2">
      <c r="A316" s="263"/>
      <c r="B316" s="262"/>
      <c r="C316" s="262"/>
      <c r="D316" s="262"/>
      <c r="E316" s="262">
        <v>11</v>
      </c>
      <c r="F316" s="262"/>
      <c r="G316" s="266" t="s">
        <v>180</v>
      </c>
      <c r="H316" s="307"/>
      <c r="I316" s="307"/>
      <c r="J316" s="307">
        <f t="shared" si="71"/>
        <v>0</v>
      </c>
      <c r="K316" s="304" t="e">
        <f t="shared" si="75"/>
        <v>#DIV/0!</v>
      </c>
      <c r="L316" s="307"/>
      <c r="M316" s="308"/>
      <c r="N316" s="307"/>
      <c r="O316" s="309">
        <f t="shared" si="76"/>
        <v>0</v>
      </c>
      <c r="P316" s="309">
        <f t="shared" si="62"/>
        <v>0</v>
      </c>
      <c r="Q316" s="306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6"/>
      <c r="DD316" s="216"/>
      <c r="DE316" s="216"/>
      <c r="DF316" s="216"/>
      <c r="DG316" s="216"/>
      <c r="DH316" s="216"/>
      <c r="DI316" s="216"/>
      <c r="DJ316" s="216"/>
      <c r="DK316" s="216"/>
      <c r="DL316" s="216"/>
      <c r="DM316" s="216"/>
      <c r="DN316" s="216"/>
      <c r="DO316" s="216"/>
      <c r="DP316" s="216"/>
      <c r="DQ316" s="216"/>
      <c r="DR316" s="216"/>
      <c r="DS316" s="216"/>
      <c r="DT316" s="216"/>
      <c r="DU316" s="216"/>
      <c r="DV316" s="216"/>
      <c r="DW316" s="216"/>
      <c r="DX316" s="216"/>
      <c r="DY316" s="216"/>
      <c r="DZ316" s="216"/>
      <c r="EA316" s="216"/>
      <c r="EB316" s="216"/>
      <c r="EC316" s="216"/>
      <c r="ED316" s="216"/>
      <c r="EE316" s="216"/>
      <c r="EF316" s="216"/>
      <c r="EG316" s="216"/>
      <c r="EH316" s="216"/>
      <c r="EI316" s="216"/>
      <c r="EJ316" s="216"/>
      <c r="EK316" s="216"/>
      <c r="EL316" s="216"/>
      <c r="EM316" s="216"/>
      <c r="EN316" s="216"/>
      <c r="EO316" s="216"/>
      <c r="EP316" s="216"/>
      <c r="EQ316" s="216"/>
      <c r="ER316" s="216"/>
      <c r="ES316" s="216"/>
      <c r="ET316" s="216"/>
      <c r="EU316" s="216"/>
      <c r="EV316" s="216"/>
      <c r="EW316" s="216"/>
      <c r="EX316" s="216"/>
    </row>
    <row r="317" spans="1:154" ht="18" x14ac:dyDescent="0.2">
      <c r="A317" s="263"/>
      <c r="B317" s="262"/>
      <c r="C317" s="262"/>
      <c r="D317" s="262"/>
      <c r="E317" s="262">
        <v>12</v>
      </c>
      <c r="F317" s="262"/>
      <c r="G317" s="266" t="s">
        <v>273</v>
      </c>
      <c r="H317" s="307"/>
      <c r="I317" s="307"/>
      <c r="J317" s="307">
        <f t="shared" si="71"/>
        <v>0</v>
      </c>
      <c r="K317" s="304"/>
      <c r="L317" s="307"/>
      <c r="M317" s="308"/>
      <c r="N317" s="307"/>
      <c r="O317" s="309">
        <f t="shared" si="76"/>
        <v>0</v>
      </c>
      <c r="P317" s="309">
        <f t="shared" si="62"/>
        <v>0</v>
      </c>
      <c r="Q317" s="306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6"/>
      <c r="DD317" s="216"/>
      <c r="DE317" s="216"/>
      <c r="DF317" s="216"/>
      <c r="DG317" s="216"/>
      <c r="DH317" s="216"/>
      <c r="DI317" s="216"/>
      <c r="DJ317" s="216"/>
      <c r="DK317" s="216"/>
      <c r="DL317" s="216"/>
      <c r="DM317" s="216"/>
      <c r="DN317" s="216"/>
      <c r="DO317" s="216"/>
      <c r="DP317" s="216"/>
      <c r="DQ317" s="216"/>
      <c r="DR317" s="216"/>
      <c r="DS317" s="216"/>
      <c r="DT317" s="216"/>
      <c r="DU317" s="216"/>
      <c r="DV317" s="216"/>
      <c r="DW317" s="216"/>
      <c r="DX317" s="216"/>
      <c r="DY317" s="216"/>
      <c r="DZ317" s="216"/>
      <c r="EA317" s="216"/>
      <c r="EB317" s="216"/>
      <c r="EC317" s="216"/>
      <c r="ED317" s="216"/>
      <c r="EE317" s="216"/>
      <c r="EF317" s="216"/>
      <c r="EG317" s="216"/>
      <c r="EH317" s="216"/>
      <c r="EI317" s="216"/>
      <c r="EJ317" s="216"/>
      <c r="EK317" s="216"/>
      <c r="EL317" s="216"/>
      <c r="EM317" s="216"/>
      <c r="EN317" s="216"/>
      <c r="EO317" s="216"/>
      <c r="EP317" s="216"/>
      <c r="EQ317" s="216"/>
      <c r="ER317" s="216"/>
      <c r="ES317" s="216"/>
      <c r="ET317" s="216"/>
      <c r="EU317" s="216"/>
      <c r="EV317" s="216"/>
      <c r="EW317" s="216"/>
      <c r="EX317" s="216"/>
    </row>
    <row r="318" spans="1:154" ht="18" x14ac:dyDescent="0.2">
      <c r="A318" s="263"/>
      <c r="B318" s="262"/>
      <c r="C318" s="262"/>
      <c r="D318" s="262"/>
      <c r="E318" s="262">
        <v>13</v>
      </c>
      <c r="F318" s="262"/>
      <c r="G318" s="266" t="s">
        <v>181</v>
      </c>
      <c r="H318" s="307"/>
      <c r="I318" s="307"/>
      <c r="J318" s="307">
        <f t="shared" si="71"/>
        <v>0</v>
      </c>
      <c r="K318" s="304" t="e">
        <f t="shared" si="75"/>
        <v>#DIV/0!</v>
      </c>
      <c r="L318" s="307"/>
      <c r="M318" s="308"/>
      <c r="N318" s="307"/>
      <c r="O318" s="309">
        <f t="shared" si="76"/>
        <v>0</v>
      </c>
      <c r="P318" s="309">
        <f t="shared" si="62"/>
        <v>0</v>
      </c>
      <c r="Q318" s="306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6"/>
      <c r="DD318" s="216"/>
      <c r="DE318" s="216"/>
      <c r="DF318" s="216"/>
      <c r="DG318" s="216"/>
      <c r="DH318" s="216"/>
      <c r="DI318" s="216"/>
      <c r="DJ318" s="216"/>
      <c r="DK318" s="216"/>
      <c r="DL318" s="216"/>
      <c r="DM318" s="216"/>
      <c r="DN318" s="216"/>
      <c r="DO318" s="216"/>
      <c r="DP318" s="216"/>
      <c r="DQ318" s="216"/>
      <c r="DR318" s="216"/>
      <c r="DS318" s="216"/>
      <c r="DT318" s="216"/>
      <c r="DU318" s="216"/>
      <c r="DV318" s="216"/>
      <c r="DW318" s="216"/>
      <c r="DX318" s="216"/>
      <c r="DY318" s="216"/>
      <c r="DZ318" s="216"/>
      <c r="EA318" s="216"/>
      <c r="EB318" s="216"/>
      <c r="EC318" s="216"/>
      <c r="ED318" s="216"/>
      <c r="EE318" s="216"/>
      <c r="EF318" s="216"/>
      <c r="EG318" s="216"/>
      <c r="EH318" s="216"/>
      <c r="EI318" s="216"/>
      <c r="EJ318" s="216"/>
      <c r="EK318" s="216"/>
      <c r="EL318" s="216"/>
      <c r="EM318" s="216"/>
      <c r="EN318" s="216"/>
      <c r="EO318" s="216"/>
      <c r="EP318" s="216"/>
      <c r="EQ318" s="216"/>
      <c r="ER318" s="216"/>
      <c r="ES318" s="216"/>
      <c r="ET318" s="216"/>
      <c r="EU318" s="216"/>
      <c r="EV318" s="216"/>
      <c r="EW318" s="216"/>
      <c r="EX318" s="216"/>
    </row>
    <row r="319" spans="1:154" ht="18" x14ac:dyDescent="0.2">
      <c r="A319" s="263"/>
      <c r="B319" s="262"/>
      <c r="C319" s="262"/>
      <c r="D319" s="262"/>
      <c r="E319" s="262">
        <v>14</v>
      </c>
      <c r="F319" s="262"/>
      <c r="G319" s="266" t="s">
        <v>182</v>
      </c>
      <c r="H319" s="307"/>
      <c r="I319" s="307"/>
      <c r="J319" s="307">
        <f t="shared" si="71"/>
        <v>0</v>
      </c>
      <c r="K319" s="304"/>
      <c r="L319" s="307"/>
      <c r="M319" s="308"/>
      <c r="N319" s="307"/>
      <c r="O319" s="309">
        <f t="shared" si="76"/>
        <v>0</v>
      </c>
      <c r="P319" s="309">
        <f t="shared" si="62"/>
        <v>0</v>
      </c>
      <c r="Q319" s="306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6"/>
      <c r="DD319" s="216"/>
      <c r="DE319" s="216"/>
      <c r="DF319" s="216"/>
      <c r="DG319" s="216"/>
      <c r="DH319" s="216"/>
      <c r="DI319" s="216"/>
      <c r="DJ319" s="216"/>
      <c r="DK319" s="216"/>
      <c r="DL319" s="216"/>
      <c r="DM319" s="216"/>
      <c r="DN319" s="216"/>
      <c r="DO319" s="216"/>
      <c r="DP319" s="216"/>
      <c r="DQ319" s="216"/>
      <c r="DR319" s="216"/>
      <c r="DS319" s="216"/>
      <c r="DT319" s="216"/>
      <c r="DU319" s="216"/>
      <c r="DV319" s="216"/>
      <c r="DW319" s="216"/>
      <c r="DX319" s="216"/>
      <c r="DY319" s="216"/>
      <c r="DZ319" s="216"/>
      <c r="EA319" s="216"/>
      <c r="EB319" s="216"/>
      <c r="EC319" s="216"/>
      <c r="ED319" s="216"/>
      <c r="EE319" s="216"/>
      <c r="EF319" s="216"/>
      <c r="EG319" s="216"/>
      <c r="EH319" s="216"/>
      <c r="EI319" s="216"/>
      <c r="EJ319" s="216"/>
      <c r="EK319" s="216"/>
      <c r="EL319" s="216"/>
      <c r="EM319" s="216"/>
      <c r="EN319" s="216"/>
      <c r="EO319" s="216"/>
      <c r="EP319" s="216"/>
      <c r="EQ319" s="216"/>
      <c r="ER319" s="216"/>
      <c r="ES319" s="216"/>
      <c r="ET319" s="216"/>
      <c r="EU319" s="216"/>
      <c r="EV319" s="216"/>
      <c r="EW319" s="216"/>
      <c r="EX319" s="216"/>
    </row>
    <row r="320" spans="1:154" ht="18" hidden="1" x14ac:dyDescent="0.2">
      <c r="A320" s="263"/>
      <c r="B320" s="262"/>
      <c r="C320" s="262"/>
      <c r="D320" s="262"/>
      <c r="E320" s="262">
        <v>16</v>
      </c>
      <c r="F320" s="262"/>
      <c r="G320" s="266" t="s">
        <v>322</v>
      </c>
      <c r="H320" s="307"/>
      <c r="I320" s="307"/>
      <c r="J320" s="307">
        <f t="shared" si="71"/>
        <v>0</v>
      </c>
      <c r="K320" s="304"/>
      <c r="L320" s="307"/>
      <c r="M320" s="308"/>
      <c r="N320" s="307"/>
      <c r="O320" s="309">
        <f t="shared" si="76"/>
        <v>0</v>
      </c>
      <c r="P320" s="309">
        <f t="shared" si="62"/>
        <v>0</v>
      </c>
      <c r="Q320" s="306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6"/>
      <c r="DD320" s="216"/>
      <c r="DE320" s="216"/>
      <c r="DF320" s="216"/>
      <c r="DG320" s="216"/>
      <c r="DH320" s="216"/>
      <c r="DI320" s="216"/>
      <c r="DJ320" s="216"/>
      <c r="DK320" s="216"/>
      <c r="DL320" s="216"/>
      <c r="DM320" s="216"/>
      <c r="DN320" s="216"/>
      <c r="DO320" s="216"/>
      <c r="DP320" s="216"/>
      <c r="DQ320" s="216"/>
      <c r="DR320" s="216"/>
      <c r="DS320" s="216"/>
      <c r="DT320" s="216"/>
      <c r="DU320" s="216"/>
      <c r="DV320" s="216"/>
      <c r="DW320" s="216"/>
      <c r="DX320" s="216"/>
      <c r="DY320" s="216"/>
      <c r="DZ320" s="216"/>
      <c r="EA320" s="216"/>
      <c r="EB320" s="216"/>
      <c r="EC320" s="216"/>
      <c r="ED320" s="216"/>
      <c r="EE320" s="216"/>
      <c r="EF320" s="216"/>
      <c r="EG320" s="216"/>
      <c r="EH320" s="216"/>
      <c r="EI320" s="216"/>
      <c r="EJ320" s="216"/>
      <c r="EK320" s="216"/>
      <c r="EL320" s="216"/>
      <c r="EM320" s="216"/>
      <c r="EN320" s="216"/>
      <c r="EO320" s="216"/>
      <c r="EP320" s="216"/>
      <c r="EQ320" s="216"/>
      <c r="ER320" s="216"/>
      <c r="ES320" s="216"/>
      <c r="ET320" s="216"/>
      <c r="EU320" s="216"/>
      <c r="EV320" s="216"/>
      <c r="EW320" s="216"/>
      <c r="EX320" s="216"/>
    </row>
    <row r="321" spans="1:154" ht="54" x14ac:dyDescent="0.2">
      <c r="A321" s="263"/>
      <c r="B321" s="262"/>
      <c r="C321" s="262"/>
      <c r="D321" s="262"/>
      <c r="E321" s="262">
        <v>25</v>
      </c>
      <c r="F321" s="262"/>
      <c r="G321" s="253" t="s">
        <v>369</v>
      </c>
      <c r="H321" s="307"/>
      <c r="I321" s="307"/>
      <c r="J321" s="307">
        <f t="shared" si="71"/>
        <v>0</v>
      </c>
      <c r="K321" s="304"/>
      <c r="L321" s="307"/>
      <c r="M321" s="308"/>
      <c r="N321" s="307"/>
      <c r="O321" s="309">
        <f t="shared" si="76"/>
        <v>0</v>
      </c>
      <c r="P321" s="309">
        <f t="shared" si="62"/>
        <v>0</v>
      </c>
      <c r="Q321" s="306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6"/>
      <c r="DD321" s="216"/>
      <c r="DE321" s="216"/>
      <c r="DF321" s="216"/>
      <c r="DG321" s="216"/>
      <c r="DH321" s="216"/>
      <c r="DI321" s="216"/>
      <c r="DJ321" s="216"/>
      <c r="DK321" s="216"/>
      <c r="DL321" s="216"/>
      <c r="DM321" s="216"/>
      <c r="DN321" s="216"/>
      <c r="DO321" s="216"/>
      <c r="DP321" s="216"/>
      <c r="DQ321" s="216"/>
      <c r="DR321" s="216"/>
      <c r="DS321" s="216"/>
      <c r="DT321" s="216"/>
      <c r="DU321" s="216"/>
      <c r="DV321" s="216"/>
      <c r="DW321" s="216"/>
      <c r="DX321" s="216"/>
      <c r="DY321" s="216"/>
      <c r="DZ321" s="216"/>
      <c r="EA321" s="216"/>
      <c r="EB321" s="216"/>
      <c r="EC321" s="216"/>
      <c r="ED321" s="216"/>
      <c r="EE321" s="216"/>
      <c r="EF321" s="216"/>
      <c r="EG321" s="216"/>
      <c r="EH321" s="216"/>
      <c r="EI321" s="216"/>
      <c r="EJ321" s="216"/>
      <c r="EK321" s="216"/>
      <c r="EL321" s="216"/>
      <c r="EM321" s="216"/>
      <c r="EN321" s="216"/>
      <c r="EO321" s="216"/>
      <c r="EP321" s="216"/>
      <c r="EQ321" s="216"/>
      <c r="ER321" s="216"/>
      <c r="ES321" s="216"/>
      <c r="ET321" s="216"/>
      <c r="EU321" s="216"/>
      <c r="EV321" s="216"/>
      <c r="EW321" s="216"/>
      <c r="EX321" s="216"/>
    </row>
    <row r="322" spans="1:154" s="45" customFormat="1" ht="18" x14ac:dyDescent="0.25">
      <c r="A322" s="251"/>
      <c r="B322" s="252"/>
      <c r="C322" s="252"/>
      <c r="D322" s="252"/>
      <c r="E322" s="252" t="s">
        <v>91</v>
      </c>
      <c r="F322" s="252"/>
      <c r="G322" s="302" t="s">
        <v>183</v>
      </c>
      <c r="H322" s="303">
        <f>+H323+H324+H325+H326+H327+H328</f>
        <v>120000</v>
      </c>
      <c r="I322" s="303">
        <f>+I323+I324+I325+I326+I327+I328</f>
        <v>21103.260000000002</v>
      </c>
      <c r="J322" s="303">
        <f>+J323+J324+J325+J326+J327+J328</f>
        <v>98896.74</v>
      </c>
      <c r="K322" s="304">
        <f t="shared" si="75"/>
        <v>17.59</v>
      </c>
      <c r="L322" s="303">
        <f>+L323+L324+L325+L326+L327+L328</f>
        <v>120000</v>
      </c>
      <c r="M322" s="285">
        <f>+M323+M324+M325+M326+M327+M328</f>
        <v>10372.17</v>
      </c>
      <c r="N322" s="303">
        <f>+N323+N324+N325+N326+N327+N328</f>
        <v>10731.09</v>
      </c>
      <c r="O322" s="305">
        <f>+O323+O324+O325+O326+O327+O328</f>
        <v>21103.260000000002</v>
      </c>
      <c r="P322" s="305">
        <f t="shared" si="62"/>
        <v>98896.739999999991</v>
      </c>
      <c r="Q322" s="306">
        <f t="shared" si="73"/>
        <v>17.59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3"/>
      <c r="B323" s="262"/>
      <c r="C323" s="262"/>
      <c r="D323" s="262"/>
      <c r="E323" s="262"/>
      <c r="F323" s="262" t="s">
        <v>31</v>
      </c>
      <c r="G323" s="266" t="s">
        <v>323</v>
      </c>
      <c r="H323" s="307"/>
      <c r="I323" s="307"/>
      <c r="J323" s="307">
        <f t="shared" si="71"/>
        <v>0</v>
      </c>
      <c r="K323" s="304"/>
      <c r="L323" s="307"/>
      <c r="M323" s="308"/>
      <c r="N323" s="307"/>
      <c r="O323" s="309">
        <f t="shared" ref="O323:O328" si="77">M323+N323</f>
        <v>0</v>
      </c>
      <c r="P323" s="309">
        <f t="shared" si="62"/>
        <v>0</v>
      </c>
      <c r="Q323" s="306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6"/>
      <c r="DD323" s="216"/>
      <c r="DE323" s="216"/>
      <c r="DF323" s="216"/>
      <c r="DG323" s="216"/>
      <c r="DH323" s="216"/>
      <c r="DI323" s="216"/>
      <c r="DJ323" s="216"/>
      <c r="DK323" s="216"/>
      <c r="DL323" s="216"/>
      <c r="DM323" s="216"/>
      <c r="DN323" s="216"/>
      <c r="DO323" s="216"/>
      <c r="DP323" s="216"/>
      <c r="DQ323" s="216"/>
      <c r="DR323" s="216"/>
      <c r="DS323" s="216"/>
      <c r="DT323" s="216"/>
      <c r="DU323" s="216"/>
      <c r="DV323" s="216"/>
      <c r="DW323" s="216"/>
      <c r="DX323" s="216"/>
      <c r="DY323" s="216"/>
      <c r="DZ323" s="216"/>
      <c r="EA323" s="216"/>
      <c r="EB323" s="216"/>
      <c r="EC323" s="216"/>
      <c r="ED323" s="216"/>
      <c r="EE323" s="216"/>
      <c r="EF323" s="216"/>
      <c r="EG323" s="216"/>
      <c r="EH323" s="216"/>
      <c r="EI323" s="216"/>
      <c r="EJ323" s="216"/>
      <c r="EK323" s="216"/>
      <c r="EL323" s="216"/>
      <c r="EM323" s="216"/>
      <c r="EN323" s="216"/>
      <c r="EO323" s="216"/>
      <c r="EP323" s="216"/>
      <c r="EQ323" s="216"/>
      <c r="ER323" s="216"/>
      <c r="ES323" s="216"/>
      <c r="ET323" s="216"/>
      <c r="EU323" s="216"/>
      <c r="EV323" s="216"/>
      <c r="EW323" s="216"/>
      <c r="EX323" s="216"/>
    </row>
    <row r="324" spans="1:154" ht="18" x14ac:dyDescent="0.2">
      <c r="A324" s="263"/>
      <c r="B324" s="262"/>
      <c r="C324" s="262"/>
      <c r="D324" s="262"/>
      <c r="E324" s="262"/>
      <c r="F324" s="262" t="s">
        <v>44</v>
      </c>
      <c r="G324" s="253" t="s">
        <v>330</v>
      </c>
      <c r="H324" s="307">
        <v>2000</v>
      </c>
      <c r="I324" s="307"/>
      <c r="J324" s="307">
        <f t="shared" si="71"/>
        <v>2000</v>
      </c>
      <c r="K324" s="304"/>
      <c r="L324" s="307">
        <v>2000</v>
      </c>
      <c r="M324" s="308"/>
      <c r="N324" s="307"/>
      <c r="O324" s="309">
        <f t="shared" si="77"/>
        <v>0</v>
      </c>
      <c r="P324" s="309">
        <f t="shared" ref="P324:P387" si="78">L324-O324</f>
        <v>2000</v>
      </c>
      <c r="Q324" s="306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6"/>
      <c r="DD324" s="216"/>
      <c r="DE324" s="216"/>
      <c r="DF324" s="216"/>
      <c r="DG324" s="216"/>
      <c r="DH324" s="216"/>
      <c r="DI324" s="216"/>
      <c r="DJ324" s="216"/>
      <c r="DK324" s="216"/>
      <c r="DL324" s="216"/>
      <c r="DM324" s="216"/>
      <c r="DN324" s="216"/>
      <c r="DO324" s="216"/>
      <c r="DP324" s="216"/>
      <c r="DQ324" s="216"/>
      <c r="DR324" s="216"/>
      <c r="DS324" s="216"/>
      <c r="DT324" s="216"/>
      <c r="DU324" s="216"/>
      <c r="DV324" s="216"/>
      <c r="DW324" s="216"/>
      <c r="DX324" s="216"/>
      <c r="DY324" s="216"/>
      <c r="DZ324" s="216"/>
      <c r="EA324" s="216"/>
      <c r="EB324" s="216"/>
      <c r="EC324" s="216"/>
      <c r="ED324" s="216"/>
      <c r="EE324" s="216"/>
      <c r="EF324" s="216"/>
      <c r="EG324" s="216"/>
      <c r="EH324" s="216"/>
      <c r="EI324" s="216"/>
      <c r="EJ324" s="216"/>
      <c r="EK324" s="216"/>
      <c r="EL324" s="216"/>
      <c r="EM324" s="216"/>
      <c r="EN324" s="216"/>
      <c r="EO324" s="216"/>
      <c r="EP324" s="216"/>
      <c r="EQ324" s="216"/>
      <c r="ER324" s="216"/>
      <c r="ES324" s="216"/>
      <c r="ET324" s="216"/>
      <c r="EU324" s="216"/>
      <c r="EV324" s="216"/>
      <c r="EW324" s="216"/>
      <c r="EX324" s="216"/>
    </row>
    <row r="325" spans="1:154" ht="18" x14ac:dyDescent="0.2">
      <c r="A325" s="263"/>
      <c r="B325" s="262"/>
      <c r="C325" s="262"/>
      <c r="D325" s="262"/>
      <c r="E325" s="262"/>
      <c r="F325" s="262" t="s">
        <v>23</v>
      </c>
      <c r="G325" s="266" t="s">
        <v>155</v>
      </c>
      <c r="H325" s="307">
        <v>28000</v>
      </c>
      <c r="I325" s="307">
        <f>O325</f>
        <v>4738.84</v>
      </c>
      <c r="J325" s="307">
        <f t="shared" si="71"/>
        <v>23261.16</v>
      </c>
      <c r="K325" s="304">
        <f t="shared" si="75"/>
        <v>16.920000000000002</v>
      </c>
      <c r="L325" s="307">
        <v>28000</v>
      </c>
      <c r="M325" s="308">
        <v>2372.17</v>
      </c>
      <c r="N325" s="307">
        <v>2366.67</v>
      </c>
      <c r="O325" s="309">
        <f t="shared" si="77"/>
        <v>4738.84</v>
      </c>
      <c r="P325" s="309">
        <f t="shared" si="78"/>
        <v>23261.16</v>
      </c>
      <c r="Q325" s="306">
        <f t="shared" si="73"/>
        <v>16.920000000000002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6"/>
      <c r="DD325" s="216"/>
      <c r="DE325" s="216"/>
      <c r="DF325" s="216"/>
      <c r="DG325" s="216"/>
      <c r="DH325" s="216"/>
      <c r="DI325" s="216"/>
      <c r="DJ325" s="216"/>
      <c r="DK325" s="216"/>
      <c r="DL325" s="216"/>
      <c r="DM325" s="216"/>
      <c r="DN325" s="216"/>
      <c r="DO325" s="216"/>
      <c r="DP325" s="216"/>
      <c r="DQ325" s="216"/>
      <c r="DR325" s="216"/>
      <c r="DS325" s="216"/>
      <c r="DT325" s="216"/>
      <c r="DU325" s="216"/>
      <c r="DV325" s="216"/>
      <c r="DW325" s="216"/>
      <c r="DX325" s="216"/>
      <c r="DY325" s="216"/>
      <c r="DZ325" s="216"/>
      <c r="EA325" s="216"/>
      <c r="EB325" s="216"/>
      <c r="EC325" s="216"/>
      <c r="ED325" s="216"/>
      <c r="EE325" s="216"/>
      <c r="EF325" s="216"/>
      <c r="EG325" s="216"/>
      <c r="EH325" s="216"/>
      <c r="EI325" s="216"/>
      <c r="EJ325" s="216"/>
      <c r="EK325" s="216"/>
      <c r="EL325" s="216"/>
      <c r="EM325" s="216"/>
      <c r="EN325" s="216"/>
      <c r="EO325" s="216"/>
      <c r="EP325" s="216"/>
      <c r="EQ325" s="216"/>
      <c r="ER325" s="216"/>
      <c r="ES325" s="216"/>
      <c r="ET325" s="216"/>
      <c r="EU325" s="216"/>
      <c r="EV325" s="216"/>
      <c r="EW325" s="216"/>
      <c r="EX325" s="216"/>
    </row>
    <row r="326" spans="1:154" ht="18" x14ac:dyDescent="0.2">
      <c r="A326" s="263"/>
      <c r="B326" s="262"/>
      <c r="C326" s="262"/>
      <c r="D326" s="262"/>
      <c r="E326" s="262"/>
      <c r="F326" s="262" t="s">
        <v>34</v>
      </c>
      <c r="G326" s="266" t="s">
        <v>184</v>
      </c>
      <c r="H326" s="307">
        <v>84000</v>
      </c>
      <c r="I326" s="307">
        <f>O326</f>
        <v>16364.42</v>
      </c>
      <c r="J326" s="307">
        <f t="shared" si="71"/>
        <v>67635.58</v>
      </c>
      <c r="K326" s="304">
        <f t="shared" si="75"/>
        <v>19.48</v>
      </c>
      <c r="L326" s="307">
        <v>84000</v>
      </c>
      <c r="M326" s="308">
        <v>8000</v>
      </c>
      <c r="N326" s="307">
        <v>8364.42</v>
      </c>
      <c r="O326" s="309">
        <f t="shared" si="77"/>
        <v>16364.42</v>
      </c>
      <c r="P326" s="309">
        <f t="shared" si="78"/>
        <v>67635.58</v>
      </c>
      <c r="Q326" s="306">
        <f t="shared" si="73"/>
        <v>19.48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6"/>
      <c r="DD326" s="216"/>
      <c r="DE326" s="216"/>
      <c r="DF326" s="216"/>
      <c r="DG326" s="216"/>
      <c r="DH326" s="216"/>
      <c r="DI326" s="216"/>
      <c r="DJ326" s="216"/>
      <c r="DK326" s="216"/>
      <c r="DL326" s="216"/>
      <c r="DM326" s="216"/>
      <c r="DN326" s="216"/>
      <c r="DO326" s="216"/>
      <c r="DP326" s="216"/>
      <c r="DQ326" s="216"/>
      <c r="DR326" s="216"/>
      <c r="DS326" s="216"/>
      <c r="DT326" s="216"/>
      <c r="DU326" s="216"/>
      <c r="DV326" s="216"/>
      <c r="DW326" s="216"/>
      <c r="DX326" s="216"/>
      <c r="DY326" s="216"/>
      <c r="DZ326" s="216"/>
      <c r="EA326" s="216"/>
      <c r="EB326" s="216"/>
      <c r="EC326" s="216"/>
      <c r="ED326" s="216"/>
      <c r="EE326" s="216"/>
      <c r="EF326" s="216"/>
      <c r="EG326" s="216"/>
      <c r="EH326" s="216"/>
      <c r="EI326" s="216"/>
      <c r="EJ326" s="216"/>
      <c r="EK326" s="216"/>
      <c r="EL326" s="216"/>
      <c r="EM326" s="216"/>
      <c r="EN326" s="216"/>
      <c r="EO326" s="216"/>
      <c r="EP326" s="216"/>
      <c r="EQ326" s="216"/>
      <c r="ER326" s="216"/>
      <c r="ES326" s="216"/>
      <c r="ET326" s="216"/>
      <c r="EU326" s="216"/>
      <c r="EV326" s="216"/>
      <c r="EW326" s="216"/>
      <c r="EX326" s="216"/>
    </row>
    <row r="327" spans="1:154" ht="18" x14ac:dyDescent="0.2">
      <c r="A327" s="263"/>
      <c r="B327" s="262"/>
      <c r="C327" s="262"/>
      <c r="D327" s="262"/>
      <c r="E327" s="262"/>
      <c r="F327" s="262" t="s">
        <v>39</v>
      </c>
      <c r="G327" s="266" t="s">
        <v>324</v>
      </c>
      <c r="H327" s="307"/>
      <c r="I327" s="307"/>
      <c r="J327" s="307">
        <f t="shared" si="71"/>
        <v>0</v>
      </c>
      <c r="K327" s="304"/>
      <c r="L327" s="307"/>
      <c r="M327" s="308"/>
      <c r="N327" s="307"/>
      <c r="O327" s="309">
        <f t="shared" si="77"/>
        <v>0</v>
      </c>
      <c r="P327" s="309">
        <f t="shared" si="78"/>
        <v>0</v>
      </c>
      <c r="Q327" s="306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6"/>
      <c r="DD327" s="216"/>
      <c r="DE327" s="216"/>
      <c r="DF327" s="216"/>
      <c r="DG327" s="216"/>
      <c r="DH327" s="216"/>
      <c r="DI327" s="216"/>
      <c r="DJ327" s="216"/>
      <c r="DK327" s="216"/>
      <c r="DL327" s="216"/>
      <c r="DM327" s="216"/>
      <c r="DN327" s="216"/>
      <c r="DO327" s="216"/>
      <c r="DP327" s="216"/>
      <c r="DQ327" s="216"/>
      <c r="DR327" s="216"/>
      <c r="DS327" s="216"/>
      <c r="DT327" s="216"/>
      <c r="DU327" s="216"/>
      <c r="DV327" s="216"/>
      <c r="DW327" s="216"/>
      <c r="DX327" s="216"/>
      <c r="DY327" s="216"/>
      <c r="DZ327" s="216"/>
      <c r="EA327" s="216"/>
      <c r="EB327" s="216"/>
      <c r="EC327" s="216"/>
      <c r="ED327" s="216"/>
      <c r="EE327" s="216"/>
      <c r="EF327" s="216"/>
      <c r="EG327" s="216"/>
      <c r="EH327" s="216"/>
      <c r="EI327" s="216"/>
      <c r="EJ327" s="216"/>
      <c r="EK327" s="216"/>
      <c r="EL327" s="216"/>
      <c r="EM327" s="216"/>
      <c r="EN327" s="216"/>
      <c r="EO327" s="216"/>
      <c r="EP327" s="216"/>
      <c r="EQ327" s="216"/>
      <c r="ER327" s="216"/>
      <c r="ES327" s="216"/>
      <c r="ET327" s="216"/>
      <c r="EU327" s="216"/>
      <c r="EV327" s="216"/>
      <c r="EW327" s="216"/>
      <c r="EX327" s="216"/>
    </row>
    <row r="328" spans="1:154" ht="18" x14ac:dyDescent="0.2">
      <c r="A328" s="263"/>
      <c r="B328" s="262"/>
      <c r="C328" s="262"/>
      <c r="D328" s="262"/>
      <c r="E328" s="262"/>
      <c r="F328" s="262" t="s">
        <v>91</v>
      </c>
      <c r="G328" s="266" t="s">
        <v>156</v>
      </c>
      <c r="H328" s="307">
        <v>6000</v>
      </c>
      <c r="I328" s="307"/>
      <c r="J328" s="307">
        <f t="shared" si="71"/>
        <v>6000</v>
      </c>
      <c r="K328" s="304">
        <f t="shared" si="75"/>
        <v>0</v>
      </c>
      <c r="L328" s="307">
        <v>6000</v>
      </c>
      <c r="M328" s="308"/>
      <c r="N328" s="307"/>
      <c r="O328" s="309">
        <f t="shared" si="77"/>
        <v>0</v>
      </c>
      <c r="P328" s="309">
        <f t="shared" si="78"/>
        <v>6000</v>
      </c>
      <c r="Q328" s="306">
        <f t="shared" si="73"/>
        <v>0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6"/>
      <c r="DD328" s="216"/>
      <c r="DE328" s="216"/>
      <c r="DF328" s="216"/>
      <c r="DG328" s="216"/>
      <c r="DH328" s="216"/>
      <c r="DI328" s="216"/>
      <c r="DJ328" s="216"/>
      <c r="DK328" s="216"/>
      <c r="DL328" s="216"/>
      <c r="DM328" s="216"/>
      <c r="DN328" s="216"/>
      <c r="DO328" s="216"/>
      <c r="DP328" s="216"/>
      <c r="DQ328" s="216"/>
      <c r="DR328" s="216"/>
      <c r="DS328" s="216"/>
      <c r="DT328" s="216"/>
      <c r="DU328" s="216"/>
      <c r="DV328" s="216"/>
      <c r="DW328" s="216"/>
      <c r="DX328" s="216"/>
      <c r="DY328" s="216"/>
      <c r="DZ328" s="216"/>
      <c r="EA328" s="216"/>
      <c r="EB328" s="216"/>
      <c r="EC328" s="216"/>
      <c r="ED328" s="216"/>
      <c r="EE328" s="216"/>
      <c r="EF328" s="216"/>
      <c r="EG328" s="216"/>
      <c r="EH328" s="216"/>
      <c r="EI328" s="216"/>
      <c r="EJ328" s="216"/>
      <c r="EK328" s="216"/>
      <c r="EL328" s="216"/>
      <c r="EM328" s="216"/>
      <c r="EN328" s="216"/>
      <c r="EO328" s="216"/>
      <c r="EP328" s="216"/>
      <c r="EQ328" s="216"/>
      <c r="ER328" s="216"/>
      <c r="ES328" s="216"/>
      <c r="ET328" s="216"/>
      <c r="EU328" s="216"/>
      <c r="EV328" s="216"/>
      <c r="EW328" s="216"/>
      <c r="EX328" s="216"/>
    </row>
    <row r="329" spans="1:154" ht="18" x14ac:dyDescent="0.2">
      <c r="A329" s="251"/>
      <c r="B329" s="252"/>
      <c r="C329" s="252"/>
      <c r="D329" s="252" t="s">
        <v>91</v>
      </c>
      <c r="E329" s="252"/>
      <c r="F329" s="252"/>
      <c r="G329" s="302" t="s">
        <v>351</v>
      </c>
      <c r="H329" s="303">
        <f>H330</f>
        <v>0</v>
      </c>
      <c r="I329" s="303">
        <f>I330</f>
        <v>0</v>
      </c>
      <c r="J329" s="307">
        <f t="shared" si="71"/>
        <v>0</v>
      </c>
      <c r="K329" s="304"/>
      <c r="L329" s="303">
        <f t="shared" ref="L329:O330" si="79">L330</f>
        <v>0</v>
      </c>
      <c r="M329" s="285">
        <f t="shared" si="79"/>
        <v>0</v>
      </c>
      <c r="N329" s="303">
        <f t="shared" si="79"/>
        <v>0</v>
      </c>
      <c r="O329" s="305">
        <f t="shared" si="79"/>
        <v>0</v>
      </c>
      <c r="P329" s="305">
        <f t="shared" si="78"/>
        <v>0</v>
      </c>
      <c r="Q329" s="306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6"/>
      <c r="DD329" s="216"/>
      <c r="DE329" s="216"/>
      <c r="DF329" s="216"/>
      <c r="DG329" s="216"/>
      <c r="DH329" s="216"/>
      <c r="DI329" s="216"/>
      <c r="DJ329" s="216"/>
      <c r="DK329" s="216"/>
      <c r="DL329" s="216"/>
      <c r="DM329" s="216"/>
      <c r="DN329" s="216"/>
      <c r="DO329" s="216"/>
      <c r="DP329" s="216"/>
      <c r="DQ329" s="216"/>
      <c r="DR329" s="216"/>
      <c r="DS329" s="216"/>
      <c r="DT329" s="216"/>
      <c r="DU329" s="216"/>
      <c r="DV329" s="216"/>
      <c r="DW329" s="216"/>
      <c r="DX329" s="216"/>
      <c r="DY329" s="216"/>
      <c r="DZ329" s="216"/>
      <c r="EA329" s="216"/>
      <c r="EB329" s="216"/>
      <c r="EC329" s="216"/>
      <c r="ED329" s="216"/>
      <c r="EE329" s="216"/>
      <c r="EF329" s="216"/>
      <c r="EG329" s="216"/>
      <c r="EH329" s="216"/>
      <c r="EI329" s="216"/>
      <c r="EJ329" s="216"/>
      <c r="EK329" s="216"/>
      <c r="EL329" s="216"/>
      <c r="EM329" s="216"/>
      <c r="EN329" s="216"/>
      <c r="EO329" s="216"/>
      <c r="EP329" s="216"/>
      <c r="EQ329" s="216"/>
      <c r="ER329" s="216"/>
      <c r="ES329" s="216"/>
      <c r="ET329" s="216"/>
      <c r="EU329" s="216"/>
      <c r="EV329" s="216"/>
      <c r="EW329" s="216"/>
      <c r="EX329" s="216"/>
    </row>
    <row r="330" spans="1:154" ht="18" x14ac:dyDescent="0.2">
      <c r="A330" s="251"/>
      <c r="B330" s="252"/>
      <c r="C330" s="252"/>
      <c r="D330" s="252"/>
      <c r="E330" s="267" t="s">
        <v>27</v>
      </c>
      <c r="F330" s="252"/>
      <c r="G330" s="264" t="s">
        <v>350</v>
      </c>
      <c r="H330" s="303">
        <f>H331</f>
        <v>0</v>
      </c>
      <c r="I330" s="303">
        <f>I331</f>
        <v>0</v>
      </c>
      <c r="J330" s="307">
        <f t="shared" si="71"/>
        <v>0</v>
      </c>
      <c r="K330" s="304"/>
      <c r="L330" s="303">
        <f t="shared" si="79"/>
        <v>0</v>
      </c>
      <c r="M330" s="285">
        <f t="shared" si="79"/>
        <v>0</v>
      </c>
      <c r="N330" s="303">
        <f t="shared" si="79"/>
        <v>0</v>
      </c>
      <c r="O330" s="305">
        <f t="shared" si="79"/>
        <v>0</v>
      </c>
      <c r="P330" s="305">
        <f t="shared" si="78"/>
        <v>0</v>
      </c>
      <c r="Q330" s="306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6"/>
      <c r="DD330" s="216"/>
      <c r="DE330" s="216"/>
      <c r="DF330" s="216"/>
      <c r="DG330" s="216"/>
      <c r="DH330" s="216"/>
      <c r="DI330" s="216"/>
      <c r="DJ330" s="216"/>
      <c r="DK330" s="216"/>
      <c r="DL330" s="216"/>
      <c r="DM330" s="216"/>
      <c r="DN330" s="216"/>
      <c r="DO330" s="216"/>
      <c r="DP330" s="216"/>
      <c r="DQ330" s="216"/>
      <c r="DR330" s="216"/>
      <c r="DS330" s="216"/>
      <c r="DT330" s="216"/>
      <c r="DU330" s="216"/>
      <c r="DV330" s="216"/>
      <c r="DW330" s="216"/>
      <c r="DX330" s="216"/>
      <c r="DY330" s="216"/>
      <c r="DZ330" s="216"/>
      <c r="EA330" s="216"/>
      <c r="EB330" s="216"/>
      <c r="EC330" s="216"/>
      <c r="ED330" s="216"/>
      <c r="EE330" s="216"/>
      <c r="EF330" s="216"/>
      <c r="EG330" s="216"/>
      <c r="EH330" s="216"/>
      <c r="EI330" s="216"/>
      <c r="EJ330" s="216"/>
      <c r="EK330" s="216"/>
      <c r="EL330" s="216"/>
      <c r="EM330" s="216"/>
      <c r="EN330" s="216"/>
      <c r="EO330" s="216"/>
      <c r="EP330" s="216"/>
      <c r="EQ330" s="216"/>
      <c r="ER330" s="216"/>
      <c r="ES330" s="216"/>
      <c r="ET330" s="216"/>
      <c r="EU330" s="216"/>
      <c r="EV330" s="216"/>
      <c r="EW330" s="216"/>
      <c r="EX330" s="216"/>
    </row>
    <row r="331" spans="1:154" ht="18" x14ac:dyDescent="0.2">
      <c r="A331" s="263"/>
      <c r="B331" s="262"/>
      <c r="C331" s="262"/>
      <c r="D331" s="262"/>
      <c r="E331" s="262"/>
      <c r="F331" s="262" t="s">
        <v>31</v>
      </c>
      <c r="G331" s="266" t="s">
        <v>349</v>
      </c>
      <c r="H331" s="307"/>
      <c r="I331" s="307"/>
      <c r="J331" s="307">
        <f t="shared" si="71"/>
        <v>0</v>
      </c>
      <c r="K331" s="304"/>
      <c r="L331" s="307"/>
      <c r="M331" s="308"/>
      <c r="N331" s="307"/>
      <c r="O331" s="309">
        <f t="shared" ref="O331" si="80">M331+N331</f>
        <v>0</v>
      </c>
      <c r="P331" s="309">
        <f t="shared" si="78"/>
        <v>0</v>
      </c>
      <c r="Q331" s="306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6"/>
      <c r="DD331" s="216"/>
      <c r="DE331" s="216"/>
      <c r="DF331" s="216"/>
      <c r="DG331" s="216"/>
      <c r="DH331" s="216"/>
      <c r="DI331" s="216"/>
      <c r="DJ331" s="216"/>
      <c r="DK331" s="216"/>
      <c r="DL331" s="216"/>
      <c r="DM331" s="216"/>
      <c r="DN331" s="216"/>
      <c r="DO331" s="216"/>
      <c r="DP331" s="216"/>
      <c r="DQ331" s="216"/>
      <c r="DR331" s="216"/>
      <c r="DS331" s="216"/>
      <c r="DT331" s="216"/>
      <c r="DU331" s="216"/>
      <c r="DV331" s="216"/>
      <c r="DW331" s="216"/>
      <c r="DX331" s="216"/>
      <c r="DY331" s="216"/>
      <c r="DZ331" s="216"/>
      <c r="EA331" s="216"/>
      <c r="EB331" s="216"/>
      <c r="EC331" s="216"/>
      <c r="ED331" s="216"/>
      <c r="EE331" s="216"/>
      <c r="EF331" s="216"/>
      <c r="EG331" s="216"/>
      <c r="EH331" s="216"/>
      <c r="EI331" s="216"/>
      <c r="EJ331" s="216"/>
      <c r="EK331" s="216"/>
      <c r="EL331" s="216"/>
      <c r="EM331" s="216"/>
      <c r="EN331" s="216"/>
      <c r="EO331" s="216"/>
      <c r="EP331" s="216"/>
      <c r="EQ331" s="216"/>
      <c r="ER331" s="216"/>
      <c r="ES331" s="216"/>
      <c r="ET331" s="216"/>
      <c r="EU331" s="216"/>
      <c r="EV331" s="216"/>
      <c r="EW331" s="216"/>
      <c r="EX331" s="216"/>
    </row>
    <row r="332" spans="1:154" s="45" customFormat="1" ht="36" x14ac:dyDescent="0.25">
      <c r="A332" s="251"/>
      <c r="B332" s="252"/>
      <c r="C332" s="252"/>
      <c r="D332" s="252">
        <v>51</v>
      </c>
      <c r="E332" s="252"/>
      <c r="F332" s="252"/>
      <c r="G332" s="302" t="s">
        <v>73</v>
      </c>
      <c r="H332" s="303">
        <f>H333</f>
        <v>2980000</v>
      </c>
      <c r="I332" s="303">
        <f>I333</f>
        <v>538885</v>
      </c>
      <c r="J332" s="303">
        <f>J333</f>
        <v>2441115</v>
      </c>
      <c r="K332" s="304">
        <f t="shared" si="75"/>
        <v>18.079999999999998</v>
      </c>
      <c r="L332" s="303">
        <f>L333</f>
        <v>2980000</v>
      </c>
      <c r="M332" s="285">
        <f>M333</f>
        <v>257487</v>
      </c>
      <c r="N332" s="303">
        <f>N333</f>
        <v>281398</v>
      </c>
      <c r="O332" s="339">
        <f>O333</f>
        <v>538885</v>
      </c>
      <c r="P332" s="305">
        <f t="shared" si="78"/>
        <v>2441115</v>
      </c>
      <c r="Q332" s="306">
        <f t="shared" si="73"/>
        <v>18.079999999999998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251"/>
      <c r="B333" s="252"/>
      <c r="C333" s="252"/>
      <c r="D333" s="252"/>
      <c r="E333" s="252" t="s">
        <v>33</v>
      </c>
      <c r="F333" s="252"/>
      <c r="G333" s="264" t="s">
        <v>93</v>
      </c>
      <c r="H333" s="303">
        <f>H334+H335+H336</f>
        <v>2980000</v>
      </c>
      <c r="I333" s="303">
        <f>I334+I335+I336</f>
        <v>538885</v>
      </c>
      <c r="J333" s="303">
        <f>J334+J335+J336</f>
        <v>2441115</v>
      </c>
      <c r="K333" s="304">
        <f t="shared" si="75"/>
        <v>18.079999999999998</v>
      </c>
      <c r="L333" s="303">
        <f>L334+L335+L336</f>
        <v>2980000</v>
      </c>
      <c r="M333" s="285">
        <f>M334+M335+M336</f>
        <v>257487</v>
      </c>
      <c r="N333" s="303">
        <f>N334+N335+N336</f>
        <v>281398</v>
      </c>
      <c r="O333" s="305">
        <f>O334+O335+O336</f>
        <v>538885</v>
      </c>
      <c r="P333" s="305">
        <f t="shared" si="78"/>
        <v>2441115</v>
      </c>
      <c r="Q333" s="306">
        <f t="shared" si="73"/>
        <v>18.079999999999998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3"/>
      <c r="B334" s="262"/>
      <c r="C334" s="262"/>
      <c r="D334" s="262"/>
      <c r="E334" s="262"/>
      <c r="F334" s="262">
        <v>17</v>
      </c>
      <c r="G334" s="266" t="s">
        <v>95</v>
      </c>
      <c r="H334" s="307">
        <v>2980000</v>
      </c>
      <c r="I334" s="307">
        <f>O334</f>
        <v>538885</v>
      </c>
      <c r="J334" s="307">
        <f t="shared" ref="J334:J382" si="81">H334-I334</f>
        <v>2441115</v>
      </c>
      <c r="K334" s="304">
        <f t="shared" si="75"/>
        <v>18.079999999999998</v>
      </c>
      <c r="L334" s="307">
        <v>2980000</v>
      </c>
      <c r="M334" s="308">
        <v>257487</v>
      </c>
      <c r="N334" s="307">
        <v>281398</v>
      </c>
      <c r="O334" s="309">
        <f t="shared" ref="O334:O336" si="82">M334+N334</f>
        <v>538885</v>
      </c>
      <c r="P334" s="309">
        <f t="shared" si="78"/>
        <v>2441115</v>
      </c>
      <c r="Q334" s="306">
        <f t="shared" si="73"/>
        <v>18.079999999999998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6"/>
      <c r="DD334" s="216"/>
      <c r="DE334" s="216"/>
      <c r="DF334" s="216"/>
      <c r="DG334" s="216"/>
      <c r="DH334" s="216"/>
      <c r="DI334" s="216"/>
      <c r="DJ334" s="216"/>
      <c r="DK334" s="216"/>
      <c r="DL334" s="216"/>
      <c r="DM334" s="216"/>
      <c r="DN334" s="216"/>
      <c r="DO334" s="216"/>
      <c r="DP334" s="216"/>
      <c r="DQ334" s="216"/>
      <c r="DR334" s="216"/>
      <c r="DS334" s="216"/>
      <c r="DT334" s="216"/>
      <c r="DU334" s="216"/>
      <c r="DV334" s="216"/>
      <c r="DW334" s="216"/>
      <c r="DX334" s="216"/>
      <c r="DY334" s="216"/>
      <c r="DZ334" s="216"/>
      <c r="EA334" s="216"/>
      <c r="EB334" s="216"/>
      <c r="EC334" s="216"/>
      <c r="ED334" s="216"/>
      <c r="EE334" s="216"/>
      <c r="EF334" s="216"/>
      <c r="EG334" s="216"/>
      <c r="EH334" s="216"/>
      <c r="EI334" s="216"/>
      <c r="EJ334" s="216"/>
      <c r="EK334" s="216"/>
      <c r="EL334" s="216"/>
      <c r="EM334" s="216"/>
      <c r="EN334" s="216"/>
      <c r="EO334" s="216"/>
      <c r="EP334" s="216"/>
      <c r="EQ334" s="216"/>
      <c r="ER334" s="216"/>
      <c r="ES334" s="216"/>
      <c r="ET334" s="216"/>
      <c r="EU334" s="216"/>
      <c r="EV334" s="216"/>
      <c r="EW334" s="216"/>
      <c r="EX334" s="216"/>
    </row>
    <row r="335" spans="1:154" ht="54" hidden="1" x14ac:dyDescent="0.2">
      <c r="A335" s="263"/>
      <c r="B335" s="262"/>
      <c r="C335" s="262"/>
      <c r="D335" s="262"/>
      <c r="E335" s="262"/>
      <c r="F335" s="262">
        <v>19</v>
      </c>
      <c r="G335" s="266" t="s">
        <v>97</v>
      </c>
      <c r="H335" s="307"/>
      <c r="I335" s="307"/>
      <c r="J335" s="307">
        <f t="shared" si="81"/>
        <v>0</v>
      </c>
      <c r="K335" s="304"/>
      <c r="L335" s="307"/>
      <c r="M335" s="308"/>
      <c r="N335" s="307"/>
      <c r="O335" s="309">
        <f t="shared" si="82"/>
        <v>0</v>
      </c>
      <c r="P335" s="309">
        <f t="shared" si="78"/>
        <v>0</v>
      </c>
      <c r="Q335" s="306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6"/>
      <c r="DD335" s="216"/>
      <c r="DE335" s="216"/>
      <c r="DF335" s="216"/>
      <c r="DG335" s="216"/>
      <c r="DH335" s="216"/>
      <c r="DI335" s="216"/>
      <c r="DJ335" s="216"/>
      <c r="DK335" s="216"/>
      <c r="DL335" s="216"/>
      <c r="DM335" s="216"/>
      <c r="DN335" s="216"/>
      <c r="DO335" s="216"/>
      <c r="DP335" s="216"/>
      <c r="DQ335" s="216"/>
      <c r="DR335" s="216"/>
      <c r="DS335" s="216"/>
      <c r="DT335" s="216"/>
      <c r="DU335" s="216"/>
      <c r="DV335" s="216"/>
      <c r="DW335" s="216"/>
      <c r="DX335" s="216"/>
      <c r="DY335" s="216"/>
      <c r="DZ335" s="216"/>
      <c r="EA335" s="216"/>
      <c r="EB335" s="216"/>
      <c r="EC335" s="216"/>
      <c r="ED335" s="216"/>
      <c r="EE335" s="216"/>
      <c r="EF335" s="216"/>
      <c r="EG335" s="216"/>
      <c r="EH335" s="216"/>
      <c r="EI335" s="216"/>
      <c r="EJ335" s="216"/>
      <c r="EK335" s="216"/>
      <c r="EL335" s="216"/>
      <c r="EM335" s="216"/>
      <c r="EN335" s="216"/>
      <c r="EO335" s="216"/>
      <c r="EP335" s="216"/>
      <c r="EQ335" s="216"/>
      <c r="ER335" s="216"/>
      <c r="ES335" s="216"/>
      <c r="ET335" s="216"/>
      <c r="EU335" s="216"/>
      <c r="EV335" s="216"/>
      <c r="EW335" s="216"/>
      <c r="EX335" s="216"/>
    </row>
    <row r="336" spans="1:154" ht="72" hidden="1" x14ac:dyDescent="0.2">
      <c r="A336" s="263"/>
      <c r="B336" s="262"/>
      <c r="C336" s="262"/>
      <c r="D336" s="262"/>
      <c r="E336" s="262"/>
      <c r="F336" s="262" t="s">
        <v>90</v>
      </c>
      <c r="G336" s="266" t="s">
        <v>98</v>
      </c>
      <c r="H336" s="307"/>
      <c r="I336" s="307"/>
      <c r="J336" s="307">
        <f t="shared" si="81"/>
        <v>0</v>
      </c>
      <c r="K336" s="304"/>
      <c r="L336" s="307"/>
      <c r="M336" s="308"/>
      <c r="N336" s="307"/>
      <c r="O336" s="309">
        <f t="shared" si="82"/>
        <v>0</v>
      </c>
      <c r="P336" s="309">
        <f t="shared" si="78"/>
        <v>0</v>
      </c>
      <c r="Q336" s="306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6"/>
      <c r="DD336" s="216"/>
      <c r="DE336" s="216"/>
      <c r="DF336" s="216"/>
      <c r="DG336" s="216"/>
      <c r="DH336" s="216"/>
      <c r="DI336" s="216"/>
      <c r="DJ336" s="216"/>
      <c r="DK336" s="216"/>
      <c r="DL336" s="216"/>
      <c r="DM336" s="216"/>
      <c r="DN336" s="216"/>
      <c r="DO336" s="216"/>
      <c r="DP336" s="216"/>
      <c r="DQ336" s="216"/>
      <c r="DR336" s="216"/>
      <c r="DS336" s="216"/>
      <c r="DT336" s="216"/>
      <c r="DU336" s="216"/>
      <c r="DV336" s="216"/>
      <c r="DW336" s="216"/>
      <c r="DX336" s="216"/>
      <c r="DY336" s="216"/>
      <c r="DZ336" s="216"/>
      <c r="EA336" s="216"/>
      <c r="EB336" s="216"/>
      <c r="EC336" s="216"/>
      <c r="ED336" s="216"/>
      <c r="EE336" s="216"/>
      <c r="EF336" s="216"/>
      <c r="EG336" s="216"/>
      <c r="EH336" s="216"/>
      <c r="EI336" s="216"/>
      <c r="EJ336" s="216"/>
      <c r="EK336" s="216"/>
      <c r="EL336" s="216"/>
      <c r="EM336" s="216"/>
      <c r="EN336" s="216"/>
      <c r="EO336" s="216"/>
      <c r="EP336" s="216"/>
      <c r="EQ336" s="216"/>
      <c r="ER336" s="216"/>
      <c r="ES336" s="216"/>
      <c r="ET336" s="216"/>
      <c r="EU336" s="216"/>
      <c r="EV336" s="216"/>
      <c r="EW336" s="216"/>
      <c r="EX336" s="216"/>
    </row>
    <row r="337" spans="1:154" s="45" customFormat="1" ht="18" x14ac:dyDescent="0.25">
      <c r="A337" s="251"/>
      <c r="B337" s="252"/>
      <c r="C337" s="252"/>
      <c r="D337" s="252">
        <v>57</v>
      </c>
      <c r="E337" s="252"/>
      <c r="F337" s="252"/>
      <c r="G337" s="302" t="s">
        <v>79</v>
      </c>
      <c r="H337" s="303">
        <f>H338+H355</f>
        <v>10430000</v>
      </c>
      <c r="I337" s="303">
        <f>I338+I355</f>
        <v>2181840</v>
      </c>
      <c r="J337" s="303">
        <f t="shared" ref="J337" si="83">J338+J355</f>
        <v>8248160</v>
      </c>
      <c r="K337" s="304">
        <f t="shared" si="75"/>
        <v>20.92</v>
      </c>
      <c r="L337" s="303">
        <f>L338+L355</f>
        <v>10430000</v>
      </c>
      <c r="M337" s="285">
        <f>M338+M355</f>
        <v>1054395</v>
      </c>
      <c r="N337" s="303">
        <f>N338+N355</f>
        <v>1127445</v>
      </c>
      <c r="O337" s="339">
        <f t="shared" ref="O337" si="84">O338+O355</f>
        <v>2181840</v>
      </c>
      <c r="P337" s="305">
        <f t="shared" si="78"/>
        <v>8248160</v>
      </c>
      <c r="Q337" s="306">
        <f t="shared" si="73"/>
        <v>20.92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251"/>
      <c r="B338" s="252"/>
      <c r="C338" s="252"/>
      <c r="D338" s="252"/>
      <c r="E338" s="252" t="s">
        <v>33</v>
      </c>
      <c r="F338" s="252"/>
      <c r="G338" s="264" t="s">
        <v>100</v>
      </c>
      <c r="H338" s="303">
        <f>+H339+H348+H350+H349</f>
        <v>10430000</v>
      </c>
      <c r="I338" s="303">
        <f>+I339+I348+I350+I349</f>
        <v>2181840</v>
      </c>
      <c r="J338" s="307">
        <f t="shared" si="81"/>
        <v>8248160</v>
      </c>
      <c r="K338" s="304">
        <f t="shared" si="75"/>
        <v>20.92</v>
      </c>
      <c r="L338" s="303">
        <f>+L339+L348+L350+L349</f>
        <v>10430000</v>
      </c>
      <c r="M338" s="285">
        <f>+M339+M348+M350+M349</f>
        <v>1054395</v>
      </c>
      <c r="N338" s="303">
        <f>+N339+N348+N350+N349</f>
        <v>1127445</v>
      </c>
      <c r="O338" s="305">
        <f>+O339+O348+O350+O349</f>
        <v>2181840</v>
      </c>
      <c r="P338" s="305">
        <f t="shared" si="78"/>
        <v>8248160</v>
      </c>
      <c r="Q338" s="306">
        <f t="shared" si="73"/>
        <v>20.92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3"/>
      <c r="B339" s="262"/>
      <c r="C339" s="262"/>
      <c r="D339" s="262"/>
      <c r="E339" s="262"/>
      <c r="F339" s="262"/>
      <c r="G339" s="266" t="s">
        <v>185</v>
      </c>
      <c r="H339" s="340">
        <f>+H340+H341+H342+H343+H344+H345+H346+H347</f>
        <v>10295000</v>
      </c>
      <c r="I339" s="340">
        <f>+I340+I341+I342+I343+I344+I345+I346+I347</f>
        <v>2083945</v>
      </c>
      <c r="J339" s="307">
        <f t="shared" si="81"/>
        <v>8211055</v>
      </c>
      <c r="K339" s="304"/>
      <c r="L339" s="340">
        <f>+L340+L341+L342+L343+L344+L345+L346+L347</f>
        <v>10295000</v>
      </c>
      <c r="M339" s="340">
        <f>+M340+M341+M342+M343+M344+M345+M346+M347</f>
        <v>1004582</v>
      </c>
      <c r="N339" s="340">
        <f>+N340+N341+N342+N343+N344+N345+N346+N347</f>
        <v>1079363</v>
      </c>
      <c r="O339" s="340">
        <f>+O340+O341+O342+O343+O344+O345+O346+O347</f>
        <v>2083945</v>
      </c>
      <c r="P339" s="340">
        <f t="shared" si="78"/>
        <v>8211055</v>
      </c>
      <c r="Q339" s="306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6"/>
      <c r="DD339" s="216"/>
      <c r="DE339" s="216"/>
      <c r="DF339" s="216"/>
      <c r="DG339" s="216"/>
      <c r="DH339" s="216"/>
      <c r="DI339" s="216"/>
      <c r="DJ339" s="216"/>
      <c r="DK339" s="216"/>
      <c r="DL339" s="216"/>
      <c r="DM339" s="216"/>
      <c r="DN339" s="216"/>
      <c r="DO339" s="216"/>
      <c r="DP339" s="216"/>
      <c r="DQ339" s="216"/>
      <c r="DR339" s="216"/>
      <c r="DS339" s="216"/>
      <c r="DT339" s="216"/>
      <c r="DU339" s="216"/>
      <c r="DV339" s="216"/>
      <c r="DW339" s="216"/>
      <c r="DX339" s="216"/>
      <c r="DY339" s="216"/>
      <c r="DZ339" s="216"/>
      <c r="EA339" s="216"/>
      <c r="EB339" s="216"/>
      <c r="EC339" s="216"/>
      <c r="ED339" s="216"/>
      <c r="EE339" s="216"/>
      <c r="EF339" s="216"/>
      <c r="EG339" s="216"/>
      <c r="EH339" s="216"/>
      <c r="EI339" s="216"/>
      <c r="EJ339" s="216"/>
      <c r="EK339" s="216"/>
      <c r="EL339" s="216"/>
      <c r="EM339" s="216"/>
      <c r="EN339" s="216"/>
      <c r="EO339" s="216"/>
      <c r="EP339" s="216"/>
      <c r="EQ339" s="216"/>
      <c r="ER339" s="216"/>
      <c r="ES339" s="216"/>
      <c r="ET339" s="216"/>
      <c r="EU339" s="216"/>
      <c r="EV339" s="216"/>
      <c r="EW339" s="216"/>
      <c r="EX339" s="216"/>
    </row>
    <row r="340" spans="1:154" ht="18" x14ac:dyDescent="0.2">
      <c r="A340" s="263"/>
      <c r="B340" s="262"/>
      <c r="C340" s="262"/>
      <c r="D340" s="262"/>
      <c r="E340" s="262"/>
      <c r="F340" s="262"/>
      <c r="G340" s="266" t="s">
        <v>186</v>
      </c>
      <c r="H340" s="307">
        <v>10295000</v>
      </c>
      <c r="I340" s="307">
        <f>O340</f>
        <v>2083945</v>
      </c>
      <c r="J340" s="307">
        <f t="shared" si="81"/>
        <v>8211055</v>
      </c>
      <c r="K340" s="304"/>
      <c r="L340" s="307">
        <v>10295000</v>
      </c>
      <c r="M340" s="308">
        <v>1004582</v>
      </c>
      <c r="N340" s="307">
        <v>1079363</v>
      </c>
      <c r="O340" s="309">
        <f t="shared" ref="O340:O354" si="85">M340+N340</f>
        <v>2083945</v>
      </c>
      <c r="P340" s="309">
        <f t="shared" si="78"/>
        <v>8211055</v>
      </c>
      <c r="Q340" s="306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6"/>
      <c r="DD340" s="216"/>
      <c r="DE340" s="216"/>
      <c r="DF340" s="216"/>
      <c r="DG340" s="216"/>
      <c r="DH340" s="216"/>
      <c r="DI340" s="216"/>
      <c r="DJ340" s="216"/>
      <c r="DK340" s="216"/>
      <c r="DL340" s="216"/>
      <c r="DM340" s="216"/>
      <c r="DN340" s="216"/>
      <c r="DO340" s="216"/>
      <c r="DP340" s="216"/>
      <c r="DQ340" s="216"/>
      <c r="DR340" s="216"/>
      <c r="DS340" s="216"/>
      <c r="DT340" s="216"/>
      <c r="DU340" s="216"/>
      <c r="DV340" s="216"/>
      <c r="DW340" s="216"/>
      <c r="DX340" s="216"/>
      <c r="DY340" s="216"/>
      <c r="DZ340" s="216"/>
      <c r="EA340" s="216"/>
      <c r="EB340" s="216"/>
      <c r="EC340" s="216"/>
      <c r="ED340" s="216"/>
      <c r="EE340" s="216"/>
      <c r="EF340" s="216"/>
      <c r="EG340" s="216"/>
      <c r="EH340" s="216"/>
      <c r="EI340" s="216"/>
      <c r="EJ340" s="216"/>
      <c r="EK340" s="216"/>
      <c r="EL340" s="216"/>
      <c r="EM340" s="216"/>
      <c r="EN340" s="216"/>
      <c r="EO340" s="216"/>
      <c r="EP340" s="216"/>
      <c r="EQ340" s="216"/>
      <c r="ER340" s="216"/>
      <c r="ES340" s="216"/>
      <c r="ET340" s="216"/>
      <c r="EU340" s="216"/>
      <c r="EV340" s="216"/>
      <c r="EW340" s="216"/>
      <c r="EX340" s="216"/>
    </row>
    <row r="341" spans="1:154" ht="18" x14ac:dyDescent="0.2">
      <c r="A341" s="263"/>
      <c r="B341" s="262"/>
      <c r="C341" s="262"/>
      <c r="D341" s="262"/>
      <c r="E341" s="262"/>
      <c r="F341" s="262"/>
      <c r="G341" s="266" t="s">
        <v>187</v>
      </c>
      <c r="H341" s="307"/>
      <c r="I341" s="307"/>
      <c r="J341" s="307">
        <f t="shared" si="81"/>
        <v>0</v>
      </c>
      <c r="K341" s="304"/>
      <c r="L341" s="307"/>
      <c r="M341" s="308"/>
      <c r="N341" s="307"/>
      <c r="O341" s="309">
        <f t="shared" si="85"/>
        <v>0</v>
      </c>
      <c r="P341" s="309">
        <f t="shared" si="78"/>
        <v>0</v>
      </c>
      <c r="Q341" s="306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6"/>
      <c r="DD341" s="216"/>
      <c r="DE341" s="216"/>
      <c r="DF341" s="216"/>
      <c r="DG341" s="216"/>
      <c r="DH341" s="216"/>
      <c r="DI341" s="216"/>
      <c r="DJ341" s="216"/>
      <c r="DK341" s="216"/>
      <c r="DL341" s="216"/>
      <c r="DM341" s="216"/>
      <c r="DN341" s="216"/>
      <c r="DO341" s="216"/>
      <c r="DP341" s="216"/>
      <c r="DQ341" s="216"/>
      <c r="DR341" s="216"/>
      <c r="DS341" s="216"/>
      <c r="DT341" s="216"/>
      <c r="DU341" s="216"/>
      <c r="DV341" s="216"/>
      <c r="DW341" s="216"/>
      <c r="DX341" s="216"/>
      <c r="DY341" s="216"/>
      <c r="DZ341" s="216"/>
      <c r="EA341" s="216"/>
      <c r="EB341" s="216"/>
      <c r="EC341" s="216"/>
      <c r="ED341" s="216"/>
      <c r="EE341" s="216"/>
      <c r="EF341" s="216"/>
      <c r="EG341" s="216"/>
      <c r="EH341" s="216"/>
      <c r="EI341" s="216"/>
      <c r="EJ341" s="216"/>
      <c r="EK341" s="216"/>
      <c r="EL341" s="216"/>
      <c r="EM341" s="216"/>
      <c r="EN341" s="216"/>
      <c r="EO341" s="216"/>
      <c r="EP341" s="216"/>
      <c r="EQ341" s="216"/>
      <c r="ER341" s="216"/>
      <c r="ES341" s="216"/>
      <c r="ET341" s="216"/>
      <c r="EU341" s="216"/>
      <c r="EV341" s="216"/>
      <c r="EW341" s="216"/>
      <c r="EX341" s="216"/>
    </row>
    <row r="342" spans="1:154" ht="18" x14ac:dyDescent="0.2">
      <c r="A342" s="263"/>
      <c r="B342" s="262"/>
      <c r="C342" s="262"/>
      <c r="D342" s="262"/>
      <c r="E342" s="262"/>
      <c r="F342" s="262"/>
      <c r="G342" s="266" t="s">
        <v>325</v>
      </c>
      <c r="H342" s="307"/>
      <c r="I342" s="307"/>
      <c r="J342" s="307">
        <f t="shared" si="81"/>
        <v>0</v>
      </c>
      <c r="K342" s="304"/>
      <c r="L342" s="307"/>
      <c r="M342" s="308"/>
      <c r="N342" s="307"/>
      <c r="O342" s="309">
        <f t="shared" si="85"/>
        <v>0</v>
      </c>
      <c r="P342" s="309">
        <f t="shared" si="78"/>
        <v>0</v>
      </c>
      <c r="Q342" s="306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6"/>
      <c r="DD342" s="216"/>
      <c r="DE342" s="216"/>
      <c r="DF342" s="216"/>
      <c r="DG342" s="216"/>
      <c r="DH342" s="216"/>
      <c r="DI342" s="216"/>
      <c r="DJ342" s="216"/>
      <c r="DK342" s="216"/>
      <c r="DL342" s="216"/>
      <c r="DM342" s="216"/>
      <c r="DN342" s="216"/>
      <c r="DO342" s="216"/>
      <c r="DP342" s="216"/>
      <c r="DQ342" s="216"/>
      <c r="DR342" s="216"/>
      <c r="DS342" s="216"/>
      <c r="DT342" s="216"/>
      <c r="DU342" s="216"/>
      <c r="DV342" s="216"/>
      <c r="DW342" s="216"/>
      <c r="DX342" s="216"/>
      <c r="DY342" s="216"/>
      <c r="DZ342" s="216"/>
      <c r="EA342" s="216"/>
      <c r="EB342" s="216"/>
      <c r="EC342" s="216"/>
      <c r="ED342" s="216"/>
      <c r="EE342" s="216"/>
      <c r="EF342" s="216"/>
      <c r="EG342" s="216"/>
      <c r="EH342" s="216"/>
      <c r="EI342" s="216"/>
      <c r="EJ342" s="216"/>
      <c r="EK342" s="216"/>
      <c r="EL342" s="216"/>
      <c r="EM342" s="216"/>
      <c r="EN342" s="216"/>
      <c r="EO342" s="216"/>
      <c r="EP342" s="216"/>
      <c r="EQ342" s="216"/>
      <c r="ER342" s="216"/>
      <c r="ES342" s="216"/>
      <c r="ET342" s="216"/>
      <c r="EU342" s="216"/>
      <c r="EV342" s="216"/>
      <c r="EW342" s="216"/>
      <c r="EX342" s="216"/>
    </row>
    <row r="343" spans="1:154" ht="18" x14ac:dyDescent="0.2">
      <c r="A343" s="263"/>
      <c r="B343" s="262"/>
      <c r="C343" s="262"/>
      <c r="D343" s="262"/>
      <c r="E343" s="262"/>
      <c r="F343" s="262"/>
      <c r="G343" s="266" t="s">
        <v>326</v>
      </c>
      <c r="H343" s="307"/>
      <c r="I343" s="307"/>
      <c r="J343" s="307">
        <f t="shared" si="81"/>
        <v>0</v>
      </c>
      <c r="K343" s="304"/>
      <c r="L343" s="307"/>
      <c r="M343" s="308"/>
      <c r="N343" s="307"/>
      <c r="O343" s="309">
        <f t="shared" si="85"/>
        <v>0</v>
      </c>
      <c r="P343" s="309">
        <f t="shared" si="78"/>
        <v>0</v>
      </c>
      <c r="Q343" s="306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6"/>
      <c r="DD343" s="216"/>
      <c r="DE343" s="216"/>
      <c r="DF343" s="216"/>
      <c r="DG343" s="216"/>
      <c r="DH343" s="216"/>
      <c r="DI343" s="216"/>
      <c r="DJ343" s="216"/>
      <c r="DK343" s="216"/>
      <c r="DL343" s="216"/>
      <c r="DM343" s="216"/>
      <c r="DN343" s="216"/>
      <c r="DO343" s="216"/>
      <c r="DP343" s="216"/>
      <c r="DQ343" s="216"/>
      <c r="DR343" s="216"/>
      <c r="DS343" s="216"/>
      <c r="DT343" s="216"/>
      <c r="DU343" s="216"/>
      <c r="DV343" s="216"/>
      <c r="DW343" s="216"/>
      <c r="DX343" s="216"/>
      <c r="DY343" s="216"/>
      <c r="DZ343" s="216"/>
      <c r="EA343" s="216"/>
      <c r="EB343" s="216"/>
      <c r="EC343" s="216"/>
      <c r="ED343" s="216"/>
      <c r="EE343" s="216"/>
      <c r="EF343" s="216"/>
      <c r="EG343" s="216"/>
      <c r="EH343" s="216"/>
      <c r="EI343" s="216"/>
      <c r="EJ343" s="216"/>
      <c r="EK343" s="216"/>
      <c r="EL343" s="216"/>
      <c r="EM343" s="216"/>
      <c r="EN343" s="216"/>
      <c r="EO343" s="216"/>
      <c r="EP343" s="216"/>
      <c r="EQ343" s="216"/>
      <c r="ER343" s="216"/>
      <c r="ES343" s="216"/>
      <c r="ET343" s="216"/>
      <c r="EU343" s="216"/>
      <c r="EV343" s="216"/>
      <c r="EW343" s="216"/>
      <c r="EX343" s="216"/>
    </row>
    <row r="344" spans="1:154" ht="18" x14ac:dyDescent="0.2">
      <c r="A344" s="263"/>
      <c r="B344" s="262"/>
      <c r="C344" s="262"/>
      <c r="D344" s="262"/>
      <c r="E344" s="262"/>
      <c r="F344" s="262"/>
      <c r="G344" s="266" t="s">
        <v>188</v>
      </c>
      <c r="H344" s="307"/>
      <c r="I344" s="307"/>
      <c r="J344" s="307">
        <f t="shared" si="81"/>
        <v>0</v>
      </c>
      <c r="K344" s="304"/>
      <c r="L344" s="307"/>
      <c r="M344" s="308"/>
      <c r="N344" s="307"/>
      <c r="O344" s="309">
        <f t="shared" si="85"/>
        <v>0</v>
      </c>
      <c r="P344" s="309">
        <f t="shared" si="78"/>
        <v>0</v>
      </c>
      <c r="Q344" s="306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6"/>
      <c r="DD344" s="216"/>
      <c r="DE344" s="216"/>
      <c r="DF344" s="216"/>
      <c r="DG344" s="216"/>
      <c r="DH344" s="216"/>
      <c r="DI344" s="216"/>
      <c r="DJ344" s="216"/>
      <c r="DK344" s="216"/>
      <c r="DL344" s="216"/>
      <c r="DM344" s="216"/>
      <c r="DN344" s="216"/>
      <c r="DO344" s="216"/>
      <c r="DP344" s="216"/>
      <c r="DQ344" s="216"/>
      <c r="DR344" s="216"/>
      <c r="DS344" s="216"/>
      <c r="DT344" s="216"/>
      <c r="DU344" s="216"/>
      <c r="DV344" s="216"/>
      <c r="DW344" s="216"/>
      <c r="DX344" s="216"/>
      <c r="DY344" s="216"/>
      <c r="DZ344" s="216"/>
      <c r="EA344" s="216"/>
      <c r="EB344" s="216"/>
      <c r="EC344" s="216"/>
      <c r="ED344" s="216"/>
      <c r="EE344" s="216"/>
      <c r="EF344" s="216"/>
      <c r="EG344" s="216"/>
      <c r="EH344" s="216"/>
      <c r="EI344" s="216"/>
      <c r="EJ344" s="216"/>
      <c r="EK344" s="216"/>
      <c r="EL344" s="216"/>
      <c r="EM344" s="216"/>
      <c r="EN344" s="216"/>
      <c r="EO344" s="216"/>
      <c r="EP344" s="216"/>
      <c r="EQ344" s="216"/>
      <c r="ER344" s="216"/>
      <c r="ES344" s="216"/>
      <c r="ET344" s="216"/>
      <c r="EU344" s="216"/>
      <c r="EV344" s="216"/>
      <c r="EW344" s="216"/>
      <c r="EX344" s="216"/>
    </row>
    <row r="345" spans="1:154" ht="18" x14ac:dyDescent="0.2">
      <c r="A345" s="263"/>
      <c r="B345" s="262"/>
      <c r="C345" s="262"/>
      <c r="D345" s="262"/>
      <c r="E345" s="262"/>
      <c r="F345" s="262"/>
      <c r="G345" s="266" t="s">
        <v>327</v>
      </c>
      <c r="H345" s="307"/>
      <c r="I345" s="307"/>
      <c r="J345" s="307">
        <f t="shared" si="81"/>
        <v>0</v>
      </c>
      <c r="K345" s="304"/>
      <c r="L345" s="307"/>
      <c r="M345" s="308"/>
      <c r="N345" s="307"/>
      <c r="O345" s="309">
        <f t="shared" si="85"/>
        <v>0</v>
      </c>
      <c r="P345" s="309">
        <f t="shared" si="78"/>
        <v>0</v>
      </c>
      <c r="Q345" s="306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6"/>
      <c r="DD345" s="216"/>
      <c r="DE345" s="216"/>
      <c r="DF345" s="216"/>
      <c r="DG345" s="216"/>
      <c r="DH345" s="216"/>
      <c r="DI345" s="216"/>
      <c r="DJ345" s="216"/>
      <c r="DK345" s="216"/>
      <c r="DL345" s="216"/>
      <c r="DM345" s="216"/>
      <c r="DN345" s="216"/>
      <c r="DO345" s="216"/>
      <c r="DP345" s="216"/>
      <c r="DQ345" s="216"/>
      <c r="DR345" s="216"/>
      <c r="DS345" s="216"/>
      <c r="DT345" s="216"/>
      <c r="DU345" s="216"/>
      <c r="DV345" s="216"/>
      <c r="DW345" s="216"/>
      <c r="DX345" s="216"/>
      <c r="DY345" s="216"/>
      <c r="DZ345" s="216"/>
      <c r="EA345" s="216"/>
      <c r="EB345" s="216"/>
      <c r="EC345" s="216"/>
      <c r="ED345" s="216"/>
      <c r="EE345" s="216"/>
      <c r="EF345" s="216"/>
      <c r="EG345" s="216"/>
      <c r="EH345" s="216"/>
      <c r="EI345" s="216"/>
      <c r="EJ345" s="216"/>
      <c r="EK345" s="216"/>
      <c r="EL345" s="216"/>
      <c r="EM345" s="216"/>
      <c r="EN345" s="216"/>
      <c r="EO345" s="216"/>
      <c r="EP345" s="216"/>
      <c r="EQ345" s="216"/>
      <c r="ER345" s="216"/>
      <c r="ES345" s="216"/>
      <c r="ET345" s="216"/>
      <c r="EU345" s="216"/>
      <c r="EV345" s="216"/>
      <c r="EW345" s="216"/>
      <c r="EX345" s="216"/>
    </row>
    <row r="346" spans="1:154" ht="18" x14ac:dyDescent="0.2">
      <c r="A346" s="263"/>
      <c r="B346" s="262"/>
      <c r="C346" s="262"/>
      <c r="D346" s="262"/>
      <c r="E346" s="262"/>
      <c r="F346" s="262"/>
      <c r="G346" s="341" t="s">
        <v>328</v>
      </c>
      <c r="H346" s="307"/>
      <c r="I346" s="307"/>
      <c r="J346" s="307">
        <f t="shared" si="81"/>
        <v>0</v>
      </c>
      <c r="K346" s="304"/>
      <c r="L346" s="307"/>
      <c r="M346" s="308"/>
      <c r="N346" s="307"/>
      <c r="O346" s="309">
        <f t="shared" si="85"/>
        <v>0</v>
      </c>
      <c r="P346" s="309">
        <f t="shared" si="78"/>
        <v>0</v>
      </c>
      <c r="Q346" s="306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6"/>
      <c r="DD346" s="216"/>
      <c r="DE346" s="216"/>
      <c r="DF346" s="216"/>
      <c r="DG346" s="216"/>
      <c r="DH346" s="216"/>
      <c r="DI346" s="216"/>
      <c r="DJ346" s="216"/>
      <c r="DK346" s="216"/>
      <c r="DL346" s="216"/>
      <c r="DM346" s="216"/>
      <c r="DN346" s="216"/>
      <c r="DO346" s="216"/>
      <c r="DP346" s="216"/>
      <c r="DQ346" s="216"/>
      <c r="DR346" s="216"/>
      <c r="DS346" s="216"/>
      <c r="DT346" s="216"/>
      <c r="DU346" s="216"/>
      <c r="DV346" s="216"/>
      <c r="DW346" s="216"/>
      <c r="DX346" s="216"/>
      <c r="DY346" s="216"/>
      <c r="DZ346" s="216"/>
      <c r="EA346" s="216"/>
      <c r="EB346" s="216"/>
      <c r="EC346" s="216"/>
      <c r="ED346" s="216"/>
      <c r="EE346" s="216"/>
      <c r="EF346" s="216"/>
      <c r="EG346" s="216"/>
      <c r="EH346" s="216"/>
      <c r="EI346" s="216"/>
      <c r="EJ346" s="216"/>
      <c r="EK346" s="216"/>
      <c r="EL346" s="216"/>
      <c r="EM346" s="216"/>
      <c r="EN346" s="216"/>
      <c r="EO346" s="216"/>
      <c r="EP346" s="216"/>
      <c r="EQ346" s="216"/>
      <c r="ER346" s="216"/>
      <c r="ES346" s="216"/>
      <c r="ET346" s="216"/>
      <c r="EU346" s="216"/>
      <c r="EV346" s="216"/>
      <c r="EW346" s="216"/>
      <c r="EX346" s="216"/>
    </row>
    <row r="347" spans="1:154" ht="18" x14ac:dyDescent="0.2">
      <c r="A347" s="263"/>
      <c r="B347" s="262"/>
      <c r="C347" s="262"/>
      <c r="D347" s="262"/>
      <c r="E347" s="262"/>
      <c r="F347" s="262"/>
      <c r="G347" s="341" t="s">
        <v>329</v>
      </c>
      <c r="H347" s="307"/>
      <c r="I347" s="307"/>
      <c r="J347" s="307">
        <f t="shared" si="81"/>
        <v>0</v>
      </c>
      <c r="K347" s="304"/>
      <c r="L347" s="307"/>
      <c r="M347" s="308"/>
      <c r="N347" s="307"/>
      <c r="O347" s="309">
        <f t="shared" si="85"/>
        <v>0</v>
      </c>
      <c r="P347" s="309">
        <f t="shared" si="78"/>
        <v>0</v>
      </c>
      <c r="Q347" s="306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6"/>
      <c r="DD347" s="216"/>
      <c r="DE347" s="216"/>
      <c r="DF347" s="216"/>
      <c r="DG347" s="216"/>
      <c r="DH347" s="216"/>
      <c r="DI347" s="216"/>
      <c r="DJ347" s="216"/>
      <c r="DK347" s="216"/>
      <c r="DL347" s="216"/>
      <c r="DM347" s="216"/>
      <c r="DN347" s="216"/>
      <c r="DO347" s="216"/>
      <c r="DP347" s="216"/>
      <c r="DQ347" s="216"/>
      <c r="DR347" s="216"/>
      <c r="DS347" s="216"/>
      <c r="DT347" s="216"/>
      <c r="DU347" s="216"/>
      <c r="DV347" s="216"/>
      <c r="DW347" s="216"/>
      <c r="DX347" s="216"/>
      <c r="DY347" s="216"/>
      <c r="DZ347" s="216"/>
      <c r="EA347" s="216"/>
      <c r="EB347" s="216"/>
      <c r="EC347" s="216"/>
      <c r="ED347" s="216"/>
      <c r="EE347" s="216"/>
      <c r="EF347" s="216"/>
      <c r="EG347" s="216"/>
      <c r="EH347" s="216"/>
      <c r="EI347" s="216"/>
      <c r="EJ347" s="216"/>
      <c r="EK347" s="216"/>
      <c r="EL347" s="216"/>
      <c r="EM347" s="216"/>
      <c r="EN347" s="216"/>
      <c r="EO347" s="216"/>
      <c r="EP347" s="216"/>
      <c r="EQ347" s="216"/>
      <c r="ER347" s="216"/>
      <c r="ES347" s="216"/>
      <c r="ET347" s="216"/>
      <c r="EU347" s="216"/>
      <c r="EV347" s="216"/>
      <c r="EW347" s="216"/>
      <c r="EX347" s="216"/>
    </row>
    <row r="348" spans="1:154" ht="18" x14ac:dyDescent="0.2">
      <c r="A348" s="263"/>
      <c r="B348" s="262"/>
      <c r="C348" s="262"/>
      <c r="D348" s="262"/>
      <c r="E348" s="262"/>
      <c r="F348" s="262"/>
      <c r="G348" s="266" t="s">
        <v>189</v>
      </c>
      <c r="H348" s="307">
        <v>90000</v>
      </c>
      <c r="I348" s="307">
        <f>O348</f>
        <v>85737</v>
      </c>
      <c r="J348" s="307">
        <f t="shared" si="81"/>
        <v>4263</v>
      </c>
      <c r="K348" s="304"/>
      <c r="L348" s="307">
        <v>90000</v>
      </c>
      <c r="M348" s="308">
        <v>43134</v>
      </c>
      <c r="N348" s="307">
        <v>42603</v>
      </c>
      <c r="O348" s="309">
        <f t="shared" si="85"/>
        <v>85737</v>
      </c>
      <c r="P348" s="309">
        <f t="shared" si="78"/>
        <v>4263</v>
      </c>
      <c r="Q348" s="306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6"/>
      <c r="DD348" s="216"/>
      <c r="DE348" s="216"/>
      <c r="DF348" s="216"/>
      <c r="DG348" s="216"/>
      <c r="DH348" s="216"/>
      <c r="DI348" s="216"/>
      <c r="DJ348" s="216"/>
      <c r="DK348" s="216"/>
      <c r="DL348" s="216"/>
      <c r="DM348" s="216"/>
      <c r="DN348" s="216"/>
      <c r="DO348" s="216"/>
      <c r="DP348" s="216"/>
      <c r="DQ348" s="216"/>
      <c r="DR348" s="216"/>
      <c r="DS348" s="216"/>
      <c r="DT348" s="216"/>
      <c r="DU348" s="216"/>
      <c r="DV348" s="216"/>
      <c r="DW348" s="216"/>
      <c r="DX348" s="216"/>
      <c r="DY348" s="216"/>
      <c r="DZ348" s="216"/>
      <c r="EA348" s="216"/>
      <c r="EB348" s="216"/>
      <c r="EC348" s="216"/>
      <c r="ED348" s="216"/>
      <c r="EE348" s="216"/>
      <c r="EF348" s="216"/>
      <c r="EG348" s="216"/>
      <c r="EH348" s="216"/>
      <c r="EI348" s="216"/>
      <c r="EJ348" s="216"/>
      <c r="EK348" s="216"/>
      <c r="EL348" s="216"/>
      <c r="EM348" s="216"/>
      <c r="EN348" s="216"/>
      <c r="EO348" s="216"/>
      <c r="EP348" s="216"/>
      <c r="EQ348" s="216"/>
      <c r="ER348" s="216"/>
      <c r="ES348" s="216"/>
      <c r="ET348" s="216"/>
      <c r="EU348" s="216"/>
      <c r="EV348" s="216"/>
      <c r="EW348" s="216"/>
      <c r="EX348" s="216"/>
    </row>
    <row r="349" spans="1:154" s="77" customFormat="1" ht="18" x14ac:dyDescent="0.2">
      <c r="A349" s="342"/>
      <c r="B349" s="343"/>
      <c r="C349" s="343"/>
      <c r="D349" s="343"/>
      <c r="E349" s="343"/>
      <c r="F349" s="343"/>
      <c r="G349" s="266" t="s">
        <v>190</v>
      </c>
      <c r="H349" s="344">
        <v>45000</v>
      </c>
      <c r="I349" s="344">
        <f>O349</f>
        <v>12158</v>
      </c>
      <c r="J349" s="307">
        <f t="shared" si="81"/>
        <v>32842</v>
      </c>
      <c r="K349" s="304"/>
      <c r="L349" s="344">
        <v>45000</v>
      </c>
      <c r="M349" s="345">
        <v>6679</v>
      </c>
      <c r="N349" s="344">
        <v>5479</v>
      </c>
      <c r="O349" s="346">
        <f t="shared" si="85"/>
        <v>12158</v>
      </c>
      <c r="P349" s="346">
        <f t="shared" si="78"/>
        <v>32842</v>
      </c>
      <c r="Q349" s="306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251"/>
      <c r="B350" s="252"/>
      <c r="C350" s="252"/>
      <c r="D350" s="252"/>
      <c r="E350" s="252"/>
      <c r="F350" s="252"/>
      <c r="G350" s="264" t="s">
        <v>191</v>
      </c>
      <c r="H350" s="303">
        <f>+H351+H352+H353+H354</f>
        <v>0</v>
      </c>
      <c r="I350" s="303">
        <f>+I351+I352+I353+I354</f>
        <v>0</v>
      </c>
      <c r="J350" s="307">
        <f t="shared" si="81"/>
        <v>0</v>
      </c>
      <c r="K350" s="304"/>
      <c r="L350" s="303">
        <f>+L351+L352+L353+L354</f>
        <v>0</v>
      </c>
      <c r="M350" s="285">
        <f>+M351+M352+M353+M354</f>
        <v>0</v>
      </c>
      <c r="N350" s="303">
        <f>+N351+N352+N353+N354</f>
        <v>0</v>
      </c>
      <c r="O350" s="303">
        <f>+O351+O352+O353+O354</f>
        <v>0</v>
      </c>
      <c r="P350" s="305">
        <f t="shared" si="78"/>
        <v>0</v>
      </c>
      <c r="Q350" s="306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6"/>
      <c r="DD350" s="216"/>
      <c r="DE350" s="216"/>
      <c r="DF350" s="216"/>
      <c r="DG350" s="216"/>
      <c r="DH350" s="216"/>
      <c r="DI350" s="216"/>
      <c r="DJ350" s="216"/>
      <c r="DK350" s="216"/>
      <c r="DL350" s="216"/>
      <c r="DM350" s="216"/>
      <c r="DN350" s="216"/>
      <c r="DO350" s="216"/>
      <c r="DP350" s="216"/>
      <c r="DQ350" s="216"/>
      <c r="DR350" s="216"/>
      <c r="DS350" s="216"/>
      <c r="DT350" s="216"/>
      <c r="DU350" s="216"/>
      <c r="DV350" s="216"/>
      <c r="DW350" s="216"/>
      <c r="DX350" s="216"/>
      <c r="DY350" s="216"/>
      <c r="DZ350" s="216"/>
      <c r="EA350" s="216"/>
      <c r="EB350" s="216"/>
      <c r="EC350" s="216"/>
      <c r="ED350" s="216"/>
      <c r="EE350" s="216"/>
      <c r="EF350" s="216"/>
      <c r="EG350" s="216"/>
      <c r="EH350" s="216"/>
      <c r="EI350" s="216"/>
      <c r="EJ350" s="216"/>
      <c r="EK350" s="216"/>
      <c r="EL350" s="216"/>
      <c r="EM350" s="216"/>
      <c r="EN350" s="216"/>
      <c r="EO350" s="216"/>
      <c r="EP350" s="216"/>
      <c r="EQ350" s="216"/>
      <c r="ER350" s="216"/>
      <c r="ES350" s="216"/>
      <c r="ET350" s="216"/>
      <c r="EU350" s="216"/>
      <c r="EV350" s="216"/>
      <c r="EW350" s="216"/>
      <c r="EX350" s="216"/>
    </row>
    <row r="351" spans="1:154" ht="18" hidden="1" x14ac:dyDescent="0.2">
      <c r="A351" s="263"/>
      <c r="B351" s="262"/>
      <c r="C351" s="262"/>
      <c r="D351" s="262"/>
      <c r="E351" s="262"/>
      <c r="F351" s="262"/>
      <c r="G351" s="266" t="s">
        <v>192</v>
      </c>
      <c r="H351" s="307"/>
      <c r="I351" s="307"/>
      <c r="J351" s="307">
        <f t="shared" si="81"/>
        <v>0</v>
      </c>
      <c r="K351" s="304"/>
      <c r="L351" s="307"/>
      <c r="M351" s="308"/>
      <c r="N351" s="307"/>
      <c r="O351" s="309">
        <f t="shared" si="85"/>
        <v>0</v>
      </c>
      <c r="P351" s="309">
        <f t="shared" si="78"/>
        <v>0</v>
      </c>
      <c r="Q351" s="306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6"/>
      <c r="DD351" s="216"/>
      <c r="DE351" s="216"/>
      <c r="DF351" s="216"/>
      <c r="DG351" s="216"/>
      <c r="DH351" s="216"/>
      <c r="DI351" s="216"/>
      <c r="DJ351" s="216"/>
      <c r="DK351" s="216"/>
      <c r="DL351" s="216"/>
      <c r="DM351" s="216"/>
      <c r="DN351" s="216"/>
      <c r="DO351" s="216"/>
      <c r="DP351" s="216"/>
      <c r="DQ351" s="216"/>
      <c r="DR351" s="216"/>
      <c r="DS351" s="216"/>
      <c r="DT351" s="216"/>
      <c r="DU351" s="216"/>
      <c r="DV351" s="216"/>
      <c r="DW351" s="216"/>
      <c r="DX351" s="216"/>
      <c r="DY351" s="216"/>
      <c r="DZ351" s="216"/>
      <c r="EA351" s="216"/>
      <c r="EB351" s="216"/>
      <c r="EC351" s="216"/>
      <c r="ED351" s="216"/>
      <c r="EE351" s="216"/>
      <c r="EF351" s="216"/>
      <c r="EG351" s="216"/>
      <c r="EH351" s="216"/>
      <c r="EI351" s="216"/>
      <c r="EJ351" s="216"/>
      <c r="EK351" s="216"/>
      <c r="EL351" s="216"/>
      <c r="EM351" s="216"/>
      <c r="EN351" s="216"/>
      <c r="EO351" s="216"/>
      <c r="EP351" s="216"/>
      <c r="EQ351" s="216"/>
      <c r="ER351" s="216"/>
      <c r="ES351" s="216"/>
      <c r="ET351" s="216"/>
      <c r="EU351" s="216"/>
      <c r="EV351" s="216"/>
      <c r="EW351" s="216"/>
      <c r="EX351" s="216"/>
    </row>
    <row r="352" spans="1:154" ht="18" hidden="1" x14ac:dyDescent="0.2">
      <c r="A352" s="263"/>
      <c r="B352" s="262"/>
      <c r="C352" s="262"/>
      <c r="D352" s="262"/>
      <c r="E352" s="262"/>
      <c r="F352" s="262"/>
      <c r="G352" s="266" t="s">
        <v>193</v>
      </c>
      <c r="H352" s="307"/>
      <c r="I352" s="307"/>
      <c r="J352" s="307">
        <f t="shared" si="81"/>
        <v>0</v>
      </c>
      <c r="K352" s="304"/>
      <c r="L352" s="307"/>
      <c r="M352" s="308"/>
      <c r="N352" s="307"/>
      <c r="O352" s="309">
        <f t="shared" si="85"/>
        <v>0</v>
      </c>
      <c r="P352" s="309">
        <f t="shared" si="78"/>
        <v>0</v>
      </c>
      <c r="Q352" s="306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6"/>
      <c r="DD352" s="216"/>
      <c r="DE352" s="216"/>
      <c r="DF352" s="216"/>
      <c r="DG352" s="216"/>
      <c r="DH352" s="216"/>
      <c r="DI352" s="216"/>
      <c r="DJ352" s="216"/>
      <c r="DK352" s="216"/>
      <c r="DL352" s="216"/>
      <c r="DM352" s="216"/>
      <c r="DN352" s="216"/>
      <c r="DO352" s="216"/>
      <c r="DP352" s="216"/>
      <c r="DQ352" s="216"/>
      <c r="DR352" s="216"/>
      <c r="DS352" s="216"/>
      <c r="DT352" s="216"/>
      <c r="DU352" s="216"/>
      <c r="DV352" s="216"/>
      <c r="DW352" s="216"/>
      <c r="DX352" s="216"/>
      <c r="DY352" s="216"/>
      <c r="DZ352" s="216"/>
      <c r="EA352" s="216"/>
      <c r="EB352" s="216"/>
      <c r="EC352" s="216"/>
      <c r="ED352" s="216"/>
      <c r="EE352" s="216"/>
      <c r="EF352" s="216"/>
      <c r="EG352" s="216"/>
      <c r="EH352" s="216"/>
      <c r="EI352" s="216"/>
      <c r="EJ352" s="216"/>
      <c r="EK352" s="216"/>
      <c r="EL352" s="216"/>
      <c r="EM352" s="216"/>
      <c r="EN352" s="216"/>
      <c r="EO352" s="216"/>
      <c r="EP352" s="216"/>
      <c r="EQ352" s="216"/>
      <c r="ER352" s="216"/>
      <c r="ES352" s="216"/>
      <c r="ET352" s="216"/>
      <c r="EU352" s="216"/>
      <c r="EV352" s="216"/>
      <c r="EW352" s="216"/>
      <c r="EX352" s="216"/>
    </row>
    <row r="353" spans="1:154" ht="18" hidden="1" x14ac:dyDescent="0.2">
      <c r="A353" s="263"/>
      <c r="B353" s="262"/>
      <c r="C353" s="262"/>
      <c r="D353" s="262"/>
      <c r="E353" s="262"/>
      <c r="F353" s="262"/>
      <c r="G353" s="266" t="s">
        <v>194</v>
      </c>
      <c r="H353" s="307"/>
      <c r="I353" s="307"/>
      <c r="J353" s="307">
        <f t="shared" si="81"/>
        <v>0</v>
      </c>
      <c r="K353" s="304"/>
      <c r="L353" s="307"/>
      <c r="M353" s="308"/>
      <c r="N353" s="307"/>
      <c r="O353" s="309">
        <f t="shared" si="85"/>
        <v>0</v>
      </c>
      <c r="P353" s="309">
        <f t="shared" si="78"/>
        <v>0</v>
      </c>
      <c r="Q353" s="306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6"/>
      <c r="DD353" s="216"/>
      <c r="DE353" s="216"/>
      <c r="DF353" s="216"/>
      <c r="DG353" s="216"/>
      <c r="DH353" s="216"/>
      <c r="DI353" s="216"/>
      <c r="DJ353" s="216"/>
      <c r="DK353" s="216"/>
      <c r="DL353" s="216"/>
      <c r="DM353" s="216"/>
      <c r="DN353" s="216"/>
      <c r="DO353" s="216"/>
      <c r="DP353" s="216"/>
      <c r="DQ353" s="216"/>
      <c r="DR353" s="216"/>
      <c r="DS353" s="216"/>
      <c r="DT353" s="216"/>
      <c r="DU353" s="216"/>
      <c r="DV353" s="216"/>
      <c r="DW353" s="216"/>
      <c r="DX353" s="216"/>
      <c r="DY353" s="216"/>
      <c r="DZ353" s="216"/>
      <c r="EA353" s="216"/>
      <c r="EB353" s="216"/>
      <c r="EC353" s="216"/>
      <c r="ED353" s="216"/>
      <c r="EE353" s="216"/>
      <c r="EF353" s="216"/>
      <c r="EG353" s="216"/>
      <c r="EH353" s="216"/>
      <c r="EI353" s="216"/>
      <c r="EJ353" s="216"/>
      <c r="EK353" s="216"/>
      <c r="EL353" s="216"/>
      <c r="EM353" s="216"/>
      <c r="EN353" s="216"/>
      <c r="EO353" s="216"/>
      <c r="EP353" s="216"/>
      <c r="EQ353" s="216"/>
      <c r="ER353" s="216"/>
      <c r="ES353" s="216"/>
      <c r="ET353" s="216"/>
      <c r="EU353" s="216"/>
      <c r="EV353" s="216"/>
      <c r="EW353" s="216"/>
      <c r="EX353" s="216"/>
    </row>
    <row r="354" spans="1:154" ht="18" hidden="1" x14ac:dyDescent="0.2">
      <c r="A354" s="263"/>
      <c r="B354" s="262"/>
      <c r="C354" s="262"/>
      <c r="D354" s="262"/>
      <c r="E354" s="262"/>
      <c r="F354" s="262"/>
      <c r="G354" s="266" t="s">
        <v>195</v>
      </c>
      <c r="H354" s="307"/>
      <c r="I354" s="307"/>
      <c r="J354" s="307">
        <f t="shared" si="81"/>
        <v>0</v>
      </c>
      <c r="K354" s="304"/>
      <c r="L354" s="307"/>
      <c r="M354" s="308"/>
      <c r="N354" s="307"/>
      <c r="O354" s="309">
        <f t="shared" si="85"/>
        <v>0</v>
      </c>
      <c r="P354" s="309">
        <f t="shared" si="78"/>
        <v>0</v>
      </c>
      <c r="Q354" s="306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6"/>
      <c r="DD354" s="216"/>
      <c r="DE354" s="216"/>
      <c r="DF354" s="216"/>
      <c r="DG354" s="216"/>
      <c r="DH354" s="216"/>
      <c r="DI354" s="216"/>
      <c r="DJ354" s="216"/>
      <c r="DK354" s="216"/>
      <c r="DL354" s="216"/>
      <c r="DM354" s="216"/>
      <c r="DN354" s="216"/>
      <c r="DO354" s="216"/>
      <c r="DP354" s="216"/>
      <c r="DQ354" s="216"/>
      <c r="DR354" s="216"/>
      <c r="DS354" s="216"/>
      <c r="DT354" s="216"/>
      <c r="DU354" s="216"/>
      <c r="DV354" s="216"/>
      <c r="DW354" s="216"/>
      <c r="DX354" s="216"/>
      <c r="DY354" s="216"/>
      <c r="DZ354" s="216"/>
      <c r="EA354" s="216"/>
      <c r="EB354" s="216"/>
      <c r="EC354" s="216"/>
      <c r="ED354" s="216"/>
      <c r="EE354" s="216"/>
      <c r="EF354" s="216"/>
      <c r="EG354" s="216"/>
      <c r="EH354" s="216"/>
      <c r="EI354" s="216"/>
      <c r="EJ354" s="216"/>
      <c r="EK354" s="216"/>
      <c r="EL354" s="216"/>
      <c r="EM354" s="216"/>
      <c r="EN354" s="216"/>
      <c r="EO354" s="216"/>
      <c r="EP354" s="216"/>
      <c r="EQ354" s="216"/>
      <c r="ER354" s="216"/>
      <c r="ES354" s="216"/>
      <c r="ET354" s="216"/>
      <c r="EU354" s="216"/>
      <c r="EV354" s="216"/>
      <c r="EW354" s="216"/>
      <c r="EX354" s="216"/>
    </row>
    <row r="355" spans="1:154" ht="18" x14ac:dyDescent="0.2">
      <c r="A355" s="251"/>
      <c r="B355" s="252"/>
      <c r="C355" s="252"/>
      <c r="D355" s="252"/>
      <c r="E355" s="252" t="s">
        <v>31</v>
      </c>
      <c r="F355" s="252"/>
      <c r="G355" s="264" t="s">
        <v>101</v>
      </c>
      <c r="H355" s="347">
        <f>H356</f>
        <v>0</v>
      </c>
      <c r="I355" s="347">
        <f>I356</f>
        <v>0</v>
      </c>
      <c r="J355" s="307">
        <f t="shared" si="81"/>
        <v>0</v>
      </c>
      <c r="K355" s="304" t="e">
        <f t="shared" si="75"/>
        <v>#DIV/0!</v>
      </c>
      <c r="L355" s="347">
        <f>L356</f>
        <v>0</v>
      </c>
      <c r="M355" s="285">
        <f>M356</f>
        <v>0</v>
      </c>
      <c r="N355" s="347">
        <f>N356</f>
        <v>0</v>
      </c>
      <c r="O355" s="285">
        <f>O356</f>
        <v>0</v>
      </c>
      <c r="P355" s="285">
        <f t="shared" si="78"/>
        <v>0</v>
      </c>
      <c r="Q355" s="306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6"/>
      <c r="DD355" s="216"/>
      <c r="DE355" s="216"/>
      <c r="DF355" s="216"/>
      <c r="DG355" s="216"/>
      <c r="DH355" s="216"/>
      <c r="DI355" s="216"/>
      <c r="DJ355" s="216"/>
      <c r="DK355" s="216"/>
      <c r="DL355" s="216"/>
      <c r="DM355" s="216"/>
      <c r="DN355" s="216"/>
      <c r="DO355" s="216"/>
      <c r="DP355" s="216"/>
      <c r="DQ355" s="216"/>
      <c r="DR355" s="216"/>
      <c r="DS355" s="216"/>
      <c r="DT355" s="216"/>
      <c r="DU355" s="216"/>
      <c r="DV355" s="216"/>
      <c r="DW355" s="216"/>
      <c r="DX355" s="216"/>
      <c r="DY355" s="216"/>
      <c r="DZ355" s="216"/>
      <c r="EA355" s="216"/>
      <c r="EB355" s="216"/>
      <c r="EC355" s="216"/>
      <c r="ED355" s="216"/>
      <c r="EE355" s="216"/>
      <c r="EF355" s="216"/>
      <c r="EG355" s="216"/>
      <c r="EH355" s="216"/>
      <c r="EI355" s="216"/>
      <c r="EJ355" s="216"/>
      <c r="EK355" s="216"/>
      <c r="EL355" s="216"/>
      <c r="EM355" s="216"/>
      <c r="EN355" s="216"/>
      <c r="EO355" s="216"/>
      <c r="EP355" s="216"/>
      <c r="EQ355" s="216"/>
      <c r="ER355" s="216"/>
      <c r="ES355" s="216"/>
      <c r="ET355" s="216"/>
      <c r="EU355" s="216"/>
      <c r="EV355" s="216"/>
      <c r="EW355" s="216"/>
      <c r="EX355" s="216"/>
    </row>
    <row r="356" spans="1:154" ht="18" x14ac:dyDescent="0.2">
      <c r="A356" s="263"/>
      <c r="B356" s="262"/>
      <c r="C356" s="262"/>
      <c r="D356" s="262"/>
      <c r="E356" s="262"/>
      <c r="F356" s="262" t="s">
        <v>33</v>
      </c>
      <c r="G356" s="266" t="s">
        <v>196</v>
      </c>
      <c r="H356" s="307">
        <f>H357</f>
        <v>0</v>
      </c>
      <c r="I356" s="307">
        <f>I357</f>
        <v>0</v>
      </c>
      <c r="J356" s="307">
        <f t="shared" si="81"/>
        <v>0</v>
      </c>
      <c r="K356" s="304" t="e">
        <f t="shared" si="75"/>
        <v>#DIV/0!</v>
      </c>
      <c r="L356" s="307">
        <f>L357</f>
        <v>0</v>
      </c>
      <c r="M356" s="307">
        <f>M357</f>
        <v>0</v>
      </c>
      <c r="N356" s="307">
        <f>N357</f>
        <v>0</v>
      </c>
      <c r="O356" s="307">
        <f t="shared" ref="O356" si="86">O357</f>
        <v>0</v>
      </c>
      <c r="P356" s="307">
        <f t="shared" si="78"/>
        <v>0</v>
      </c>
      <c r="Q356" s="306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6"/>
      <c r="DD356" s="216"/>
      <c r="DE356" s="216"/>
      <c r="DF356" s="216"/>
      <c r="DG356" s="216"/>
      <c r="DH356" s="216"/>
      <c r="DI356" s="216"/>
      <c r="DJ356" s="216"/>
      <c r="DK356" s="216"/>
      <c r="DL356" s="216"/>
      <c r="DM356" s="216"/>
      <c r="DN356" s="216"/>
      <c r="DO356" s="216"/>
      <c r="DP356" s="216"/>
      <c r="DQ356" s="216"/>
      <c r="DR356" s="216"/>
      <c r="DS356" s="216"/>
      <c r="DT356" s="216"/>
      <c r="DU356" s="216"/>
      <c r="DV356" s="216"/>
      <c r="DW356" s="216"/>
      <c r="DX356" s="216"/>
      <c r="DY356" s="216"/>
      <c r="DZ356" s="216"/>
      <c r="EA356" s="216"/>
      <c r="EB356" s="216"/>
      <c r="EC356" s="216"/>
      <c r="ED356" s="216"/>
      <c r="EE356" s="216"/>
      <c r="EF356" s="216"/>
      <c r="EG356" s="216"/>
      <c r="EH356" s="216"/>
      <c r="EI356" s="216"/>
      <c r="EJ356" s="216"/>
      <c r="EK356" s="216"/>
      <c r="EL356" s="216"/>
      <c r="EM356" s="216"/>
      <c r="EN356" s="216"/>
      <c r="EO356" s="216"/>
      <c r="EP356" s="216"/>
      <c r="EQ356" s="216"/>
      <c r="ER356" s="216"/>
      <c r="ES356" s="216"/>
      <c r="ET356" s="216"/>
      <c r="EU356" s="216"/>
      <c r="EV356" s="216"/>
      <c r="EW356" s="216"/>
      <c r="EX356" s="216"/>
    </row>
    <row r="357" spans="1:154" ht="18" x14ac:dyDescent="0.2">
      <c r="A357" s="263"/>
      <c r="B357" s="262"/>
      <c r="C357" s="348"/>
      <c r="D357" s="262"/>
      <c r="E357" s="262"/>
      <c r="F357" s="311"/>
      <c r="G357" s="266" t="s">
        <v>197</v>
      </c>
      <c r="H357" s="307"/>
      <c r="I357" s="307"/>
      <c r="J357" s="307">
        <f t="shared" si="81"/>
        <v>0</v>
      </c>
      <c r="K357" s="304"/>
      <c r="L357" s="307"/>
      <c r="M357" s="308"/>
      <c r="N357" s="307"/>
      <c r="O357" s="309">
        <f t="shared" ref="O357" si="87">M357+N357</f>
        <v>0</v>
      </c>
      <c r="P357" s="309">
        <f t="shared" si="78"/>
        <v>0</v>
      </c>
      <c r="Q357" s="306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6"/>
      <c r="DD357" s="216"/>
      <c r="DE357" s="216"/>
      <c r="DF357" s="216"/>
      <c r="DG357" s="216"/>
      <c r="DH357" s="216"/>
      <c r="DI357" s="216"/>
      <c r="DJ357" s="216"/>
      <c r="DK357" s="216"/>
      <c r="DL357" s="216"/>
      <c r="DM357" s="216"/>
      <c r="DN357" s="216"/>
      <c r="DO357" s="216"/>
      <c r="DP357" s="216"/>
      <c r="DQ357" s="216"/>
      <c r="DR357" s="216"/>
      <c r="DS357" s="216"/>
      <c r="DT357" s="216"/>
      <c r="DU357" s="216"/>
      <c r="DV357" s="216"/>
      <c r="DW357" s="216"/>
      <c r="DX357" s="216"/>
      <c r="DY357" s="216"/>
      <c r="DZ357" s="216"/>
      <c r="EA357" s="216"/>
      <c r="EB357" s="216"/>
      <c r="EC357" s="216"/>
      <c r="ED357" s="216"/>
      <c r="EE357" s="216"/>
      <c r="EF357" s="216"/>
      <c r="EG357" s="216"/>
      <c r="EH357" s="216"/>
      <c r="EI357" s="216"/>
      <c r="EJ357" s="216"/>
      <c r="EK357" s="216"/>
      <c r="EL357" s="216"/>
      <c r="EM357" s="216"/>
      <c r="EN357" s="216"/>
      <c r="EO357" s="216"/>
      <c r="EP357" s="216"/>
      <c r="EQ357" s="216"/>
      <c r="ER357" s="216"/>
      <c r="ES357" s="216"/>
      <c r="ET357" s="216"/>
      <c r="EU357" s="216"/>
      <c r="EV357" s="216"/>
      <c r="EW357" s="216"/>
      <c r="EX357" s="216"/>
    </row>
    <row r="358" spans="1:154" ht="18" x14ac:dyDescent="0.2">
      <c r="A358" s="263"/>
      <c r="B358" s="262"/>
      <c r="C358" s="262"/>
      <c r="D358" s="252">
        <v>59</v>
      </c>
      <c r="E358" s="262"/>
      <c r="F358" s="262"/>
      <c r="G358" s="302" t="s">
        <v>81</v>
      </c>
      <c r="H358" s="307">
        <f>+H359+H360</f>
        <v>0</v>
      </c>
      <c r="I358" s="307">
        <f>+I359+I360</f>
        <v>0</v>
      </c>
      <c r="J358" s="307">
        <f t="shared" si="81"/>
        <v>0</v>
      </c>
      <c r="K358" s="304" t="e">
        <f t="shared" si="75"/>
        <v>#DIV/0!</v>
      </c>
      <c r="L358" s="307">
        <f>+L359+L360</f>
        <v>0</v>
      </c>
      <c r="M358" s="307">
        <f>+M359+M360</f>
        <v>0</v>
      </c>
      <c r="N358" s="307">
        <f>+N359+N360</f>
        <v>0</v>
      </c>
      <c r="O358" s="309">
        <f>+O359+O360</f>
        <v>0</v>
      </c>
      <c r="P358" s="309">
        <f t="shared" si="78"/>
        <v>0</v>
      </c>
      <c r="Q358" s="306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6"/>
      <c r="DD358" s="216"/>
      <c r="DE358" s="216"/>
      <c r="DF358" s="216"/>
      <c r="DG358" s="216"/>
      <c r="DH358" s="216"/>
      <c r="DI358" s="216"/>
      <c r="DJ358" s="216"/>
      <c r="DK358" s="216"/>
      <c r="DL358" s="216"/>
      <c r="DM358" s="216"/>
      <c r="DN358" s="216"/>
      <c r="DO358" s="216"/>
      <c r="DP358" s="216"/>
      <c r="DQ358" s="216"/>
      <c r="DR358" s="216"/>
      <c r="DS358" s="216"/>
      <c r="DT358" s="216"/>
      <c r="DU358" s="216"/>
      <c r="DV358" s="216"/>
      <c r="DW358" s="216"/>
      <c r="DX358" s="216"/>
      <c r="DY358" s="216"/>
      <c r="DZ358" s="216"/>
      <c r="EA358" s="216"/>
      <c r="EB358" s="216"/>
      <c r="EC358" s="216"/>
      <c r="ED358" s="216"/>
      <c r="EE358" s="216"/>
      <c r="EF358" s="216"/>
      <c r="EG358" s="216"/>
      <c r="EH358" s="216"/>
      <c r="EI358" s="216"/>
      <c r="EJ358" s="216"/>
      <c r="EK358" s="216"/>
      <c r="EL358" s="216"/>
      <c r="EM358" s="216"/>
      <c r="EN358" s="216"/>
      <c r="EO358" s="216"/>
      <c r="EP358" s="216"/>
      <c r="EQ358" s="216"/>
      <c r="ER358" s="216"/>
      <c r="ES358" s="216"/>
      <c r="ET358" s="216"/>
      <c r="EU358" s="216"/>
      <c r="EV358" s="216"/>
      <c r="EW358" s="216"/>
      <c r="EX358" s="216"/>
    </row>
    <row r="359" spans="1:154" ht="18" x14ac:dyDescent="0.2">
      <c r="A359" s="263"/>
      <c r="B359" s="262"/>
      <c r="C359" s="262"/>
      <c r="D359" s="262"/>
      <c r="E359" s="262">
        <v>17</v>
      </c>
      <c r="F359" s="262"/>
      <c r="G359" s="266" t="s">
        <v>198</v>
      </c>
      <c r="H359" s="307"/>
      <c r="I359" s="307"/>
      <c r="J359" s="307">
        <f t="shared" si="81"/>
        <v>0</v>
      </c>
      <c r="K359" s="304" t="e">
        <f t="shared" si="75"/>
        <v>#DIV/0!</v>
      </c>
      <c r="L359" s="307"/>
      <c r="M359" s="308"/>
      <c r="N359" s="307"/>
      <c r="O359" s="309">
        <f t="shared" ref="O359:O360" si="88">M359+N359</f>
        <v>0</v>
      </c>
      <c r="P359" s="309">
        <f t="shared" si="78"/>
        <v>0</v>
      </c>
      <c r="Q359" s="306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6"/>
      <c r="DD359" s="216"/>
      <c r="DE359" s="216"/>
      <c r="DF359" s="216"/>
      <c r="DG359" s="216"/>
      <c r="DH359" s="216"/>
      <c r="DI359" s="216"/>
      <c r="DJ359" s="216"/>
      <c r="DK359" s="216"/>
      <c r="DL359" s="216"/>
      <c r="DM359" s="216"/>
      <c r="DN359" s="216"/>
      <c r="DO359" s="216"/>
      <c r="DP359" s="216"/>
      <c r="DQ359" s="216"/>
      <c r="DR359" s="216"/>
      <c r="DS359" s="216"/>
      <c r="DT359" s="216"/>
      <c r="DU359" s="216"/>
      <c r="DV359" s="216"/>
      <c r="DW359" s="216"/>
      <c r="DX359" s="216"/>
      <c r="DY359" s="216"/>
      <c r="DZ359" s="216"/>
      <c r="EA359" s="216"/>
      <c r="EB359" s="216"/>
      <c r="EC359" s="216"/>
      <c r="ED359" s="216"/>
      <c r="EE359" s="216"/>
      <c r="EF359" s="216"/>
      <c r="EG359" s="216"/>
      <c r="EH359" s="216"/>
      <c r="EI359" s="216"/>
      <c r="EJ359" s="216"/>
      <c r="EK359" s="216"/>
      <c r="EL359" s="216"/>
      <c r="EM359" s="216"/>
      <c r="EN359" s="216"/>
      <c r="EO359" s="216"/>
      <c r="EP359" s="216"/>
      <c r="EQ359" s="216"/>
      <c r="ER359" s="216"/>
      <c r="ES359" s="216"/>
      <c r="ET359" s="216"/>
      <c r="EU359" s="216"/>
      <c r="EV359" s="216"/>
      <c r="EW359" s="216"/>
      <c r="EX359" s="216"/>
    </row>
    <row r="360" spans="1:154" ht="18" x14ac:dyDescent="0.2">
      <c r="A360" s="263"/>
      <c r="B360" s="262"/>
      <c r="C360" s="262"/>
      <c r="D360" s="262"/>
      <c r="E360" s="349">
        <v>40</v>
      </c>
      <c r="F360" s="349"/>
      <c r="G360" s="350" t="s">
        <v>266</v>
      </c>
      <c r="H360" s="307"/>
      <c r="I360" s="307"/>
      <c r="J360" s="307">
        <f t="shared" si="81"/>
        <v>0</v>
      </c>
      <c r="K360" s="304" t="e">
        <f t="shared" si="75"/>
        <v>#DIV/0!</v>
      </c>
      <c r="L360" s="307"/>
      <c r="M360" s="308"/>
      <c r="N360" s="307"/>
      <c r="O360" s="309">
        <f t="shared" si="88"/>
        <v>0</v>
      </c>
      <c r="P360" s="309">
        <f t="shared" si="78"/>
        <v>0</v>
      </c>
      <c r="Q360" s="306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6"/>
      <c r="DD360" s="216"/>
      <c r="DE360" s="216"/>
      <c r="DF360" s="216"/>
      <c r="DG360" s="216"/>
      <c r="DH360" s="216"/>
      <c r="DI360" s="216"/>
      <c r="DJ360" s="216"/>
      <c r="DK360" s="216"/>
      <c r="DL360" s="216"/>
      <c r="DM360" s="216"/>
      <c r="DN360" s="216"/>
      <c r="DO360" s="216"/>
      <c r="DP360" s="216"/>
      <c r="DQ360" s="216"/>
      <c r="DR360" s="216"/>
      <c r="DS360" s="216"/>
      <c r="DT360" s="216"/>
      <c r="DU360" s="216"/>
      <c r="DV360" s="216"/>
      <c r="DW360" s="216"/>
      <c r="DX360" s="216"/>
      <c r="DY360" s="216"/>
      <c r="DZ360" s="216"/>
      <c r="EA360" s="216"/>
      <c r="EB360" s="216"/>
      <c r="EC360" s="216"/>
      <c r="ED360" s="216"/>
      <c r="EE360" s="216"/>
      <c r="EF360" s="216"/>
      <c r="EG360" s="216"/>
      <c r="EH360" s="216"/>
      <c r="EI360" s="216"/>
      <c r="EJ360" s="216"/>
      <c r="EK360" s="216"/>
      <c r="EL360" s="216"/>
      <c r="EM360" s="216"/>
      <c r="EN360" s="216"/>
      <c r="EO360" s="216"/>
      <c r="EP360" s="216"/>
      <c r="EQ360" s="216"/>
      <c r="ER360" s="216"/>
      <c r="ES360" s="216"/>
      <c r="ET360" s="216"/>
      <c r="EU360" s="216"/>
      <c r="EV360" s="216"/>
      <c r="EW360" s="216"/>
      <c r="EX360" s="216"/>
    </row>
    <row r="361" spans="1:154" ht="18" x14ac:dyDescent="0.2">
      <c r="A361" s="251"/>
      <c r="B361" s="252"/>
      <c r="C361" s="252"/>
      <c r="D361" s="252" t="s">
        <v>106</v>
      </c>
      <c r="E361" s="252"/>
      <c r="F361" s="252"/>
      <c r="G361" s="302" t="s">
        <v>84</v>
      </c>
      <c r="H361" s="303">
        <f>H362</f>
        <v>0</v>
      </c>
      <c r="I361" s="303">
        <f>I362</f>
        <v>0</v>
      </c>
      <c r="J361" s="307">
        <f t="shared" si="81"/>
        <v>0</v>
      </c>
      <c r="K361" s="304" t="e">
        <f t="shared" si="75"/>
        <v>#DIV/0!</v>
      </c>
      <c r="L361" s="303">
        <f>L362</f>
        <v>0</v>
      </c>
      <c r="M361" s="285">
        <f>M362</f>
        <v>0</v>
      </c>
      <c r="N361" s="303">
        <f>N362</f>
        <v>0</v>
      </c>
      <c r="O361" s="305">
        <f>O362</f>
        <v>0</v>
      </c>
      <c r="P361" s="305">
        <f t="shared" si="78"/>
        <v>0</v>
      </c>
      <c r="Q361" s="306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6"/>
      <c r="DD361" s="216"/>
      <c r="DE361" s="216"/>
      <c r="DF361" s="216"/>
      <c r="DG361" s="216"/>
      <c r="DH361" s="216"/>
      <c r="DI361" s="216"/>
      <c r="DJ361" s="216"/>
      <c r="DK361" s="216"/>
      <c r="DL361" s="216"/>
      <c r="DM361" s="216"/>
      <c r="DN361" s="216"/>
      <c r="DO361" s="216"/>
      <c r="DP361" s="216"/>
      <c r="DQ361" s="216"/>
      <c r="DR361" s="216"/>
      <c r="DS361" s="216"/>
      <c r="DT361" s="216"/>
      <c r="DU361" s="216"/>
      <c r="DV361" s="216"/>
      <c r="DW361" s="216"/>
      <c r="DX361" s="216"/>
      <c r="DY361" s="216"/>
      <c r="DZ361" s="216"/>
      <c r="EA361" s="216"/>
      <c r="EB361" s="216"/>
      <c r="EC361" s="216"/>
      <c r="ED361" s="216"/>
      <c r="EE361" s="216"/>
      <c r="EF361" s="216"/>
      <c r="EG361" s="216"/>
      <c r="EH361" s="216"/>
      <c r="EI361" s="216"/>
      <c r="EJ361" s="216"/>
      <c r="EK361" s="216"/>
      <c r="EL361" s="216"/>
      <c r="EM361" s="216"/>
      <c r="EN361" s="216"/>
      <c r="EO361" s="216"/>
      <c r="EP361" s="216"/>
      <c r="EQ361" s="216"/>
      <c r="ER361" s="216"/>
      <c r="ES361" s="216"/>
      <c r="ET361" s="216"/>
      <c r="EU361" s="216"/>
      <c r="EV361" s="216"/>
      <c r="EW361" s="216"/>
      <c r="EX361" s="216"/>
    </row>
    <row r="362" spans="1:154" ht="18" x14ac:dyDescent="0.2">
      <c r="A362" s="251"/>
      <c r="B362" s="252"/>
      <c r="C362" s="252"/>
      <c r="D362" s="252">
        <v>71</v>
      </c>
      <c r="E362" s="252"/>
      <c r="F362" s="252"/>
      <c r="G362" s="302" t="s">
        <v>348</v>
      </c>
      <c r="H362" s="303">
        <f>H363+H368</f>
        <v>0</v>
      </c>
      <c r="I362" s="303">
        <f>I363+I368</f>
        <v>0</v>
      </c>
      <c r="J362" s="307">
        <f t="shared" si="81"/>
        <v>0</v>
      </c>
      <c r="K362" s="304" t="e">
        <f t="shared" si="75"/>
        <v>#DIV/0!</v>
      </c>
      <c r="L362" s="303">
        <f>L363+L368</f>
        <v>0</v>
      </c>
      <c r="M362" s="285">
        <f>M363+M368</f>
        <v>0</v>
      </c>
      <c r="N362" s="303">
        <f>N363+N368</f>
        <v>0</v>
      </c>
      <c r="O362" s="305">
        <f>O363+O368</f>
        <v>0</v>
      </c>
      <c r="P362" s="305">
        <f t="shared" si="78"/>
        <v>0</v>
      </c>
      <c r="Q362" s="306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6"/>
      <c r="DD362" s="216"/>
      <c r="DE362" s="216"/>
      <c r="DF362" s="216"/>
      <c r="DG362" s="216"/>
      <c r="DH362" s="216"/>
      <c r="DI362" s="216"/>
      <c r="DJ362" s="216"/>
      <c r="DK362" s="216"/>
      <c r="DL362" s="216"/>
      <c r="DM362" s="216"/>
      <c r="DN362" s="216"/>
      <c r="DO362" s="216"/>
      <c r="DP362" s="216"/>
      <c r="DQ362" s="216"/>
      <c r="DR362" s="216"/>
      <c r="DS362" s="216"/>
      <c r="DT362" s="216"/>
      <c r="DU362" s="216"/>
      <c r="DV362" s="216"/>
      <c r="DW362" s="216"/>
      <c r="DX362" s="216"/>
      <c r="DY362" s="216"/>
      <c r="DZ362" s="216"/>
      <c r="EA362" s="216"/>
      <c r="EB362" s="216"/>
      <c r="EC362" s="216"/>
      <c r="ED362" s="216"/>
      <c r="EE362" s="216"/>
      <c r="EF362" s="216"/>
      <c r="EG362" s="216"/>
      <c r="EH362" s="216"/>
      <c r="EI362" s="216"/>
      <c r="EJ362" s="216"/>
      <c r="EK362" s="216"/>
      <c r="EL362" s="216"/>
      <c r="EM362" s="216"/>
      <c r="EN362" s="216"/>
      <c r="EO362" s="216"/>
      <c r="EP362" s="216"/>
      <c r="EQ362" s="216"/>
      <c r="ER362" s="216"/>
      <c r="ES362" s="216"/>
      <c r="ET362" s="216"/>
      <c r="EU362" s="216"/>
      <c r="EV362" s="216"/>
      <c r="EW362" s="216"/>
      <c r="EX362" s="216"/>
    </row>
    <row r="363" spans="1:154" ht="18" x14ac:dyDescent="0.2">
      <c r="A363" s="251"/>
      <c r="B363" s="252"/>
      <c r="C363" s="252"/>
      <c r="D363" s="252"/>
      <c r="E363" s="252" t="s">
        <v>33</v>
      </c>
      <c r="F363" s="252"/>
      <c r="G363" s="264" t="s">
        <v>368</v>
      </c>
      <c r="H363" s="303">
        <f>H364+H365+H366+H367</f>
        <v>0</v>
      </c>
      <c r="I363" s="303">
        <f>I364+I365+I366+I367</f>
        <v>0</v>
      </c>
      <c r="J363" s="307">
        <f t="shared" si="81"/>
        <v>0</v>
      </c>
      <c r="K363" s="304" t="e">
        <f t="shared" si="75"/>
        <v>#DIV/0!</v>
      </c>
      <c r="L363" s="303">
        <f>L364+L365+L366+L367</f>
        <v>0</v>
      </c>
      <c r="M363" s="285">
        <f>M364+M365+M366+M367</f>
        <v>0</v>
      </c>
      <c r="N363" s="303">
        <f>N364+N365+N366+N367</f>
        <v>0</v>
      </c>
      <c r="O363" s="305">
        <f>O364+O365+O366+O367</f>
        <v>0</v>
      </c>
      <c r="P363" s="305">
        <f t="shared" si="78"/>
        <v>0</v>
      </c>
      <c r="Q363" s="306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6"/>
      <c r="DD363" s="216"/>
      <c r="DE363" s="216"/>
      <c r="DF363" s="216"/>
      <c r="DG363" s="216"/>
      <c r="DH363" s="216"/>
      <c r="DI363" s="216"/>
      <c r="DJ363" s="216"/>
      <c r="DK363" s="216"/>
      <c r="DL363" s="216"/>
      <c r="DM363" s="216"/>
      <c r="DN363" s="216"/>
      <c r="DO363" s="216"/>
      <c r="DP363" s="216"/>
      <c r="DQ363" s="216"/>
      <c r="DR363" s="216"/>
      <c r="DS363" s="216"/>
      <c r="DT363" s="216"/>
      <c r="DU363" s="216"/>
      <c r="DV363" s="216"/>
      <c r="DW363" s="216"/>
      <c r="DX363" s="216"/>
      <c r="DY363" s="216"/>
      <c r="DZ363" s="216"/>
      <c r="EA363" s="216"/>
      <c r="EB363" s="216"/>
      <c r="EC363" s="216"/>
      <c r="ED363" s="216"/>
      <c r="EE363" s="216"/>
      <c r="EF363" s="216"/>
      <c r="EG363" s="216"/>
      <c r="EH363" s="216"/>
      <c r="EI363" s="216"/>
      <c r="EJ363" s="216"/>
      <c r="EK363" s="216"/>
      <c r="EL363" s="216"/>
      <c r="EM363" s="216"/>
      <c r="EN363" s="216"/>
      <c r="EO363" s="216"/>
      <c r="EP363" s="216"/>
      <c r="EQ363" s="216"/>
      <c r="ER363" s="216"/>
      <c r="ES363" s="216"/>
      <c r="ET363" s="216"/>
      <c r="EU363" s="216"/>
      <c r="EV363" s="216"/>
      <c r="EW363" s="216"/>
      <c r="EX363" s="216"/>
    </row>
    <row r="364" spans="1:154" ht="18" hidden="1" x14ac:dyDescent="0.2">
      <c r="A364" s="263"/>
      <c r="B364" s="262"/>
      <c r="C364" s="262"/>
      <c r="D364" s="262"/>
      <c r="E364" s="262"/>
      <c r="F364" s="262" t="s">
        <v>33</v>
      </c>
      <c r="G364" s="266" t="s">
        <v>331</v>
      </c>
      <c r="H364" s="307"/>
      <c r="I364" s="307"/>
      <c r="J364" s="307">
        <f t="shared" si="81"/>
        <v>0</v>
      </c>
      <c r="K364" s="304" t="e">
        <f t="shared" si="75"/>
        <v>#DIV/0!</v>
      </c>
      <c r="L364" s="307"/>
      <c r="M364" s="308"/>
      <c r="N364" s="307"/>
      <c r="O364" s="309">
        <f t="shared" ref="O364:O368" si="89">M364+N364</f>
        <v>0</v>
      </c>
      <c r="P364" s="309">
        <f t="shared" si="78"/>
        <v>0</v>
      </c>
      <c r="Q364" s="306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6"/>
      <c r="DD364" s="216"/>
      <c r="DE364" s="216"/>
      <c r="DF364" s="216"/>
      <c r="DG364" s="216"/>
      <c r="DH364" s="216"/>
      <c r="DI364" s="216"/>
      <c r="DJ364" s="216"/>
      <c r="DK364" s="216"/>
      <c r="DL364" s="216"/>
      <c r="DM364" s="216"/>
      <c r="DN364" s="216"/>
      <c r="DO364" s="216"/>
      <c r="DP364" s="216"/>
      <c r="DQ364" s="216"/>
      <c r="DR364" s="216"/>
      <c r="DS364" s="216"/>
      <c r="DT364" s="216"/>
      <c r="DU364" s="216"/>
      <c r="DV364" s="216"/>
      <c r="DW364" s="216"/>
      <c r="DX364" s="216"/>
      <c r="DY364" s="216"/>
      <c r="DZ364" s="216"/>
      <c r="EA364" s="216"/>
      <c r="EB364" s="216"/>
      <c r="EC364" s="216"/>
      <c r="ED364" s="216"/>
      <c r="EE364" s="216"/>
      <c r="EF364" s="216"/>
      <c r="EG364" s="216"/>
      <c r="EH364" s="216"/>
      <c r="EI364" s="216"/>
      <c r="EJ364" s="216"/>
      <c r="EK364" s="216"/>
      <c r="EL364" s="216"/>
      <c r="EM364" s="216"/>
      <c r="EN364" s="216"/>
      <c r="EO364" s="216"/>
      <c r="EP364" s="216"/>
      <c r="EQ364" s="216"/>
      <c r="ER364" s="216"/>
      <c r="ES364" s="216"/>
      <c r="ET364" s="216"/>
      <c r="EU364" s="216"/>
      <c r="EV364" s="216"/>
      <c r="EW364" s="216"/>
      <c r="EX364" s="216"/>
    </row>
    <row r="365" spans="1:154" ht="18" x14ac:dyDescent="0.2">
      <c r="A365" s="263"/>
      <c r="B365" s="262"/>
      <c r="C365" s="262"/>
      <c r="D365" s="262"/>
      <c r="E365" s="262"/>
      <c r="F365" s="262" t="s">
        <v>31</v>
      </c>
      <c r="G365" s="266" t="s">
        <v>332</v>
      </c>
      <c r="H365" s="307"/>
      <c r="I365" s="307"/>
      <c r="J365" s="307">
        <f t="shared" si="81"/>
        <v>0</v>
      </c>
      <c r="K365" s="304" t="e">
        <f t="shared" si="75"/>
        <v>#DIV/0!</v>
      </c>
      <c r="L365" s="307"/>
      <c r="M365" s="308"/>
      <c r="N365" s="307"/>
      <c r="O365" s="309">
        <f t="shared" si="89"/>
        <v>0</v>
      </c>
      <c r="P365" s="309">
        <f t="shared" si="78"/>
        <v>0</v>
      </c>
      <c r="Q365" s="306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6"/>
      <c r="DD365" s="216"/>
      <c r="DE365" s="216"/>
      <c r="DF365" s="216"/>
      <c r="DG365" s="216"/>
      <c r="DH365" s="216"/>
      <c r="DI365" s="216"/>
      <c r="DJ365" s="216"/>
      <c r="DK365" s="216"/>
      <c r="DL365" s="216"/>
      <c r="DM365" s="216"/>
      <c r="DN365" s="216"/>
      <c r="DO365" s="216"/>
      <c r="DP365" s="216"/>
      <c r="DQ365" s="216"/>
      <c r="DR365" s="216"/>
      <c r="DS365" s="216"/>
      <c r="DT365" s="216"/>
      <c r="DU365" s="216"/>
      <c r="DV365" s="216"/>
      <c r="DW365" s="216"/>
      <c r="DX365" s="216"/>
      <c r="DY365" s="216"/>
      <c r="DZ365" s="216"/>
      <c r="EA365" s="216"/>
      <c r="EB365" s="216"/>
      <c r="EC365" s="216"/>
      <c r="ED365" s="216"/>
      <c r="EE365" s="216"/>
      <c r="EF365" s="216"/>
      <c r="EG365" s="216"/>
      <c r="EH365" s="216"/>
      <c r="EI365" s="216"/>
      <c r="EJ365" s="216"/>
      <c r="EK365" s="216"/>
      <c r="EL365" s="216"/>
      <c r="EM365" s="216"/>
      <c r="EN365" s="216"/>
      <c r="EO365" s="216"/>
      <c r="EP365" s="216"/>
      <c r="EQ365" s="216"/>
      <c r="ER365" s="216"/>
      <c r="ES365" s="216"/>
      <c r="ET365" s="216"/>
      <c r="EU365" s="216"/>
      <c r="EV365" s="216"/>
      <c r="EW365" s="216"/>
      <c r="EX365" s="216"/>
    </row>
    <row r="366" spans="1:154" ht="18" x14ac:dyDescent="0.2">
      <c r="A366" s="263"/>
      <c r="B366" s="262"/>
      <c r="C366" s="262"/>
      <c r="D366" s="262"/>
      <c r="E366" s="262"/>
      <c r="F366" s="262" t="s">
        <v>44</v>
      </c>
      <c r="G366" s="266" t="s">
        <v>333</v>
      </c>
      <c r="H366" s="307"/>
      <c r="I366" s="307"/>
      <c r="J366" s="307">
        <f t="shared" si="81"/>
        <v>0</v>
      </c>
      <c r="K366" s="304" t="e">
        <f t="shared" si="75"/>
        <v>#DIV/0!</v>
      </c>
      <c r="L366" s="307"/>
      <c r="M366" s="308"/>
      <c r="N366" s="307"/>
      <c r="O366" s="309">
        <f t="shared" si="89"/>
        <v>0</v>
      </c>
      <c r="P366" s="309">
        <f t="shared" si="78"/>
        <v>0</v>
      </c>
      <c r="Q366" s="306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6"/>
      <c r="DD366" s="216"/>
      <c r="DE366" s="216"/>
      <c r="DF366" s="216"/>
      <c r="DG366" s="216"/>
      <c r="DH366" s="216"/>
      <c r="DI366" s="216"/>
      <c r="DJ366" s="216"/>
      <c r="DK366" s="216"/>
      <c r="DL366" s="216"/>
      <c r="DM366" s="216"/>
      <c r="DN366" s="216"/>
      <c r="DO366" s="216"/>
      <c r="DP366" s="216"/>
      <c r="DQ366" s="216"/>
      <c r="DR366" s="216"/>
      <c r="DS366" s="216"/>
      <c r="DT366" s="216"/>
      <c r="DU366" s="216"/>
      <c r="DV366" s="216"/>
      <c r="DW366" s="216"/>
      <c r="DX366" s="216"/>
      <c r="DY366" s="216"/>
      <c r="DZ366" s="216"/>
      <c r="EA366" s="216"/>
      <c r="EB366" s="216"/>
      <c r="EC366" s="216"/>
      <c r="ED366" s="216"/>
      <c r="EE366" s="216"/>
      <c r="EF366" s="216"/>
      <c r="EG366" s="216"/>
      <c r="EH366" s="216"/>
      <c r="EI366" s="216"/>
      <c r="EJ366" s="216"/>
      <c r="EK366" s="216"/>
      <c r="EL366" s="216"/>
      <c r="EM366" s="216"/>
      <c r="EN366" s="216"/>
      <c r="EO366" s="216"/>
      <c r="EP366" s="216"/>
      <c r="EQ366" s="216"/>
      <c r="ER366" s="216"/>
      <c r="ES366" s="216"/>
      <c r="ET366" s="216"/>
      <c r="EU366" s="216"/>
      <c r="EV366" s="216"/>
      <c r="EW366" s="216"/>
      <c r="EX366" s="216"/>
    </row>
    <row r="367" spans="1:154" ht="18" x14ac:dyDescent="0.2">
      <c r="A367" s="263"/>
      <c r="B367" s="262"/>
      <c r="C367" s="262"/>
      <c r="D367" s="262"/>
      <c r="E367" s="262"/>
      <c r="F367" s="262" t="s">
        <v>91</v>
      </c>
      <c r="G367" s="266" t="s">
        <v>334</v>
      </c>
      <c r="H367" s="307"/>
      <c r="I367" s="307"/>
      <c r="J367" s="307">
        <f t="shared" si="81"/>
        <v>0</v>
      </c>
      <c r="K367" s="304" t="e">
        <f t="shared" si="75"/>
        <v>#DIV/0!</v>
      </c>
      <c r="L367" s="307"/>
      <c r="M367" s="308"/>
      <c r="N367" s="307"/>
      <c r="O367" s="309">
        <f t="shared" si="89"/>
        <v>0</v>
      </c>
      <c r="P367" s="309">
        <f t="shared" si="78"/>
        <v>0</v>
      </c>
      <c r="Q367" s="306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6"/>
      <c r="DD367" s="216"/>
      <c r="DE367" s="216"/>
      <c r="DF367" s="216"/>
      <c r="DG367" s="216"/>
      <c r="DH367" s="216"/>
      <c r="DI367" s="216"/>
      <c r="DJ367" s="216"/>
      <c r="DK367" s="216"/>
      <c r="DL367" s="216"/>
      <c r="DM367" s="216"/>
      <c r="DN367" s="216"/>
      <c r="DO367" s="216"/>
      <c r="DP367" s="216"/>
      <c r="DQ367" s="216"/>
      <c r="DR367" s="216"/>
      <c r="DS367" s="216"/>
      <c r="DT367" s="216"/>
      <c r="DU367" s="216"/>
      <c r="DV367" s="216"/>
      <c r="DW367" s="216"/>
      <c r="DX367" s="216"/>
      <c r="DY367" s="216"/>
      <c r="DZ367" s="216"/>
      <c r="EA367" s="216"/>
      <c r="EB367" s="216"/>
      <c r="EC367" s="216"/>
      <c r="ED367" s="216"/>
      <c r="EE367" s="216"/>
      <c r="EF367" s="216"/>
      <c r="EG367" s="216"/>
      <c r="EH367" s="216"/>
      <c r="EI367" s="216"/>
      <c r="EJ367" s="216"/>
      <c r="EK367" s="216"/>
      <c r="EL367" s="216"/>
      <c r="EM367" s="216"/>
      <c r="EN367" s="216"/>
      <c r="EO367" s="216"/>
      <c r="EP367" s="216"/>
      <c r="EQ367" s="216"/>
      <c r="ER367" s="216"/>
      <c r="ES367" s="216"/>
      <c r="ET367" s="216"/>
      <c r="EU367" s="216"/>
      <c r="EV367" s="216"/>
      <c r="EW367" s="216"/>
      <c r="EX367" s="216"/>
    </row>
    <row r="368" spans="1:154" ht="18" x14ac:dyDescent="0.2">
      <c r="A368" s="263"/>
      <c r="B368" s="262"/>
      <c r="C368" s="262"/>
      <c r="D368" s="262"/>
      <c r="E368" s="262" t="s">
        <v>44</v>
      </c>
      <c r="F368" s="262"/>
      <c r="G368" s="266" t="s">
        <v>335</v>
      </c>
      <c r="H368" s="307"/>
      <c r="I368" s="307"/>
      <c r="J368" s="307">
        <f t="shared" si="81"/>
        <v>0</v>
      </c>
      <c r="K368" s="304" t="e">
        <f t="shared" si="75"/>
        <v>#DIV/0!</v>
      </c>
      <c r="L368" s="307"/>
      <c r="M368" s="308"/>
      <c r="N368" s="307"/>
      <c r="O368" s="309">
        <f t="shared" si="89"/>
        <v>0</v>
      </c>
      <c r="P368" s="309">
        <f t="shared" si="78"/>
        <v>0</v>
      </c>
      <c r="Q368" s="306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6"/>
      <c r="DD368" s="216"/>
      <c r="DE368" s="216"/>
      <c r="DF368" s="216"/>
      <c r="DG368" s="216"/>
      <c r="DH368" s="216"/>
      <c r="DI368" s="216"/>
      <c r="DJ368" s="216"/>
      <c r="DK368" s="216"/>
      <c r="DL368" s="216"/>
      <c r="DM368" s="216"/>
      <c r="DN368" s="216"/>
      <c r="DO368" s="216"/>
      <c r="DP368" s="216"/>
      <c r="DQ368" s="216"/>
      <c r="DR368" s="216"/>
      <c r="DS368" s="216"/>
      <c r="DT368" s="216"/>
      <c r="DU368" s="216"/>
      <c r="DV368" s="216"/>
      <c r="DW368" s="216"/>
      <c r="DX368" s="216"/>
      <c r="DY368" s="216"/>
      <c r="DZ368" s="216"/>
      <c r="EA368" s="216"/>
      <c r="EB368" s="216"/>
      <c r="EC368" s="216"/>
      <c r="ED368" s="216"/>
      <c r="EE368" s="216"/>
      <c r="EF368" s="216"/>
      <c r="EG368" s="216"/>
      <c r="EH368" s="216"/>
      <c r="EI368" s="216"/>
      <c r="EJ368" s="216"/>
      <c r="EK368" s="216"/>
      <c r="EL368" s="216"/>
      <c r="EM368" s="216"/>
      <c r="EN368" s="216"/>
      <c r="EO368" s="216"/>
      <c r="EP368" s="216"/>
      <c r="EQ368" s="216"/>
      <c r="ER368" s="216"/>
      <c r="ES368" s="216"/>
      <c r="ET368" s="216"/>
      <c r="EU368" s="216"/>
      <c r="EV368" s="216"/>
      <c r="EW368" s="216"/>
      <c r="EX368" s="216"/>
    </row>
    <row r="369" spans="1:154" ht="18" x14ac:dyDescent="0.2">
      <c r="A369" s="251"/>
      <c r="B369" s="252"/>
      <c r="C369" s="252"/>
      <c r="D369" s="252">
        <v>79</v>
      </c>
      <c r="E369" s="252"/>
      <c r="F369" s="252"/>
      <c r="G369" s="302" t="s">
        <v>347</v>
      </c>
      <c r="H369" s="303">
        <f t="shared" ref="H369:I371" si="90">H370</f>
        <v>0</v>
      </c>
      <c r="I369" s="303">
        <f t="shared" si="90"/>
        <v>0</v>
      </c>
      <c r="J369" s="307">
        <f t="shared" si="81"/>
        <v>0</v>
      </c>
      <c r="K369" s="304" t="e">
        <f t="shared" si="75"/>
        <v>#DIV/0!</v>
      </c>
      <c r="L369" s="303">
        <f t="shared" ref="L369:O371" si="91">L370</f>
        <v>0</v>
      </c>
      <c r="M369" s="285">
        <f t="shared" si="91"/>
        <v>0</v>
      </c>
      <c r="N369" s="303">
        <f t="shared" si="91"/>
        <v>0</v>
      </c>
      <c r="O369" s="305">
        <f t="shared" si="91"/>
        <v>0</v>
      </c>
      <c r="P369" s="305">
        <f t="shared" si="78"/>
        <v>0</v>
      </c>
      <c r="Q369" s="306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6"/>
      <c r="DD369" s="216"/>
      <c r="DE369" s="216"/>
      <c r="DF369" s="216"/>
      <c r="DG369" s="216"/>
      <c r="DH369" s="216"/>
      <c r="DI369" s="216"/>
      <c r="DJ369" s="216"/>
      <c r="DK369" s="216"/>
      <c r="DL369" s="216"/>
      <c r="DM369" s="216"/>
      <c r="DN369" s="216"/>
      <c r="DO369" s="216"/>
      <c r="DP369" s="216"/>
      <c r="DQ369" s="216"/>
      <c r="DR369" s="216"/>
      <c r="DS369" s="216"/>
      <c r="DT369" s="216"/>
      <c r="DU369" s="216"/>
      <c r="DV369" s="216"/>
      <c r="DW369" s="216"/>
      <c r="DX369" s="216"/>
      <c r="DY369" s="216"/>
      <c r="DZ369" s="216"/>
      <c r="EA369" s="216"/>
      <c r="EB369" s="216"/>
      <c r="EC369" s="216"/>
      <c r="ED369" s="216"/>
      <c r="EE369" s="216"/>
      <c r="EF369" s="216"/>
      <c r="EG369" s="216"/>
      <c r="EH369" s="216"/>
      <c r="EI369" s="216"/>
      <c r="EJ369" s="216"/>
      <c r="EK369" s="216"/>
      <c r="EL369" s="216"/>
      <c r="EM369" s="216"/>
      <c r="EN369" s="216"/>
      <c r="EO369" s="216"/>
      <c r="EP369" s="216"/>
      <c r="EQ369" s="216"/>
      <c r="ER369" s="216"/>
      <c r="ES369" s="216"/>
      <c r="ET369" s="216"/>
      <c r="EU369" s="216"/>
      <c r="EV369" s="216"/>
      <c r="EW369" s="216"/>
      <c r="EX369" s="216"/>
    </row>
    <row r="370" spans="1:154" ht="18" hidden="1" x14ac:dyDescent="0.2">
      <c r="A370" s="251"/>
      <c r="B370" s="252"/>
      <c r="C370" s="252"/>
      <c r="D370" s="252">
        <v>81</v>
      </c>
      <c r="E370" s="252"/>
      <c r="F370" s="252"/>
      <c r="G370" s="302" t="s">
        <v>346</v>
      </c>
      <c r="H370" s="303">
        <f t="shared" si="90"/>
        <v>0</v>
      </c>
      <c r="I370" s="303">
        <f t="shared" si="90"/>
        <v>0</v>
      </c>
      <c r="J370" s="307">
        <f t="shared" si="81"/>
        <v>0</v>
      </c>
      <c r="K370" s="304" t="e">
        <f t="shared" si="75"/>
        <v>#DIV/0!</v>
      </c>
      <c r="L370" s="303">
        <f t="shared" si="91"/>
        <v>0</v>
      </c>
      <c r="M370" s="285">
        <f t="shared" si="91"/>
        <v>0</v>
      </c>
      <c r="N370" s="303">
        <f t="shared" si="91"/>
        <v>0</v>
      </c>
      <c r="O370" s="305">
        <f t="shared" si="91"/>
        <v>0</v>
      </c>
      <c r="P370" s="305">
        <f t="shared" si="78"/>
        <v>0</v>
      </c>
      <c r="Q370" s="306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6"/>
      <c r="DD370" s="216"/>
      <c r="DE370" s="216"/>
      <c r="DF370" s="216"/>
      <c r="DG370" s="216"/>
      <c r="DH370" s="216"/>
      <c r="DI370" s="216"/>
      <c r="DJ370" s="216"/>
      <c r="DK370" s="216"/>
      <c r="DL370" s="216"/>
      <c r="DM370" s="216"/>
      <c r="DN370" s="216"/>
      <c r="DO370" s="216"/>
      <c r="DP370" s="216"/>
      <c r="DQ370" s="216"/>
      <c r="DR370" s="216"/>
      <c r="DS370" s="216"/>
      <c r="DT370" s="216"/>
      <c r="DU370" s="216"/>
      <c r="DV370" s="216"/>
      <c r="DW370" s="216"/>
      <c r="DX370" s="216"/>
      <c r="DY370" s="216"/>
      <c r="DZ370" s="216"/>
      <c r="EA370" s="216"/>
      <c r="EB370" s="216"/>
      <c r="EC370" s="216"/>
      <c r="ED370" s="216"/>
      <c r="EE370" s="216"/>
      <c r="EF370" s="216"/>
      <c r="EG370" s="216"/>
      <c r="EH370" s="216"/>
      <c r="EI370" s="216"/>
      <c r="EJ370" s="216"/>
      <c r="EK370" s="216"/>
      <c r="EL370" s="216"/>
      <c r="EM370" s="216"/>
      <c r="EN370" s="216"/>
      <c r="EO370" s="216"/>
      <c r="EP370" s="216"/>
      <c r="EQ370" s="216"/>
      <c r="ER370" s="216"/>
      <c r="ES370" s="216"/>
      <c r="ET370" s="216"/>
      <c r="EU370" s="216"/>
      <c r="EV370" s="216"/>
      <c r="EW370" s="216"/>
      <c r="EX370" s="216"/>
    </row>
    <row r="371" spans="1:154" ht="18" hidden="1" x14ac:dyDescent="0.2">
      <c r="A371" s="251"/>
      <c r="B371" s="252"/>
      <c r="C371" s="252"/>
      <c r="D371" s="252"/>
      <c r="E371" s="252" t="s">
        <v>33</v>
      </c>
      <c r="F371" s="252"/>
      <c r="G371" s="264" t="s">
        <v>345</v>
      </c>
      <c r="H371" s="303">
        <f t="shared" si="90"/>
        <v>0</v>
      </c>
      <c r="I371" s="303">
        <f t="shared" si="90"/>
        <v>0</v>
      </c>
      <c r="J371" s="307">
        <f t="shared" si="81"/>
        <v>0</v>
      </c>
      <c r="K371" s="304" t="e">
        <f t="shared" si="75"/>
        <v>#DIV/0!</v>
      </c>
      <c r="L371" s="303">
        <f t="shared" si="91"/>
        <v>0</v>
      </c>
      <c r="M371" s="285">
        <f t="shared" si="91"/>
        <v>0</v>
      </c>
      <c r="N371" s="303">
        <f t="shared" si="91"/>
        <v>0</v>
      </c>
      <c r="O371" s="305">
        <f t="shared" si="91"/>
        <v>0</v>
      </c>
      <c r="P371" s="305">
        <f t="shared" si="78"/>
        <v>0</v>
      </c>
      <c r="Q371" s="306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6"/>
      <c r="DD371" s="216"/>
      <c r="DE371" s="216"/>
      <c r="DF371" s="216"/>
      <c r="DG371" s="216"/>
      <c r="DH371" s="216"/>
      <c r="DI371" s="216"/>
      <c r="DJ371" s="216"/>
      <c r="DK371" s="216"/>
      <c r="DL371" s="216"/>
      <c r="DM371" s="216"/>
      <c r="DN371" s="216"/>
      <c r="DO371" s="216"/>
      <c r="DP371" s="216"/>
      <c r="DQ371" s="216"/>
      <c r="DR371" s="216"/>
      <c r="DS371" s="216"/>
      <c r="DT371" s="216"/>
      <c r="DU371" s="216"/>
      <c r="DV371" s="216"/>
      <c r="DW371" s="216"/>
      <c r="DX371" s="216"/>
      <c r="DY371" s="216"/>
      <c r="DZ371" s="216"/>
      <c r="EA371" s="216"/>
      <c r="EB371" s="216"/>
      <c r="EC371" s="216"/>
      <c r="ED371" s="216"/>
      <c r="EE371" s="216"/>
      <c r="EF371" s="216"/>
      <c r="EG371" s="216"/>
      <c r="EH371" s="216"/>
      <c r="EI371" s="216"/>
      <c r="EJ371" s="216"/>
      <c r="EK371" s="216"/>
      <c r="EL371" s="216"/>
      <c r="EM371" s="216"/>
      <c r="EN371" s="216"/>
      <c r="EO371" s="216"/>
      <c r="EP371" s="216"/>
      <c r="EQ371" s="216"/>
      <c r="ER371" s="216"/>
      <c r="ES371" s="216"/>
      <c r="ET371" s="216"/>
      <c r="EU371" s="216"/>
      <c r="EV371" s="216"/>
      <c r="EW371" s="216"/>
      <c r="EX371" s="216"/>
    </row>
    <row r="372" spans="1:154" ht="36" hidden="1" x14ac:dyDescent="0.2">
      <c r="A372" s="263"/>
      <c r="B372" s="262"/>
      <c r="C372" s="262"/>
      <c r="D372" s="262"/>
      <c r="E372" s="262"/>
      <c r="F372" s="262" t="s">
        <v>33</v>
      </c>
      <c r="G372" s="266" t="s">
        <v>344</v>
      </c>
      <c r="H372" s="307"/>
      <c r="I372" s="307"/>
      <c r="J372" s="307">
        <f t="shared" si="81"/>
        <v>0</v>
      </c>
      <c r="K372" s="304" t="e">
        <f t="shared" si="75"/>
        <v>#DIV/0!</v>
      </c>
      <c r="L372" s="307"/>
      <c r="M372" s="308"/>
      <c r="N372" s="307"/>
      <c r="O372" s="309">
        <f t="shared" ref="O372:O373" si="93">M372+N372</f>
        <v>0</v>
      </c>
      <c r="P372" s="309">
        <f t="shared" si="78"/>
        <v>0</v>
      </c>
      <c r="Q372" s="306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6"/>
      <c r="DD372" s="216"/>
      <c r="DE372" s="216"/>
      <c r="DF372" s="216"/>
      <c r="DG372" s="216"/>
      <c r="DH372" s="216"/>
      <c r="DI372" s="216"/>
      <c r="DJ372" s="216"/>
      <c r="DK372" s="216"/>
      <c r="DL372" s="216"/>
      <c r="DM372" s="216"/>
      <c r="DN372" s="216"/>
      <c r="DO372" s="216"/>
      <c r="DP372" s="216"/>
      <c r="DQ372" s="216"/>
      <c r="DR372" s="216"/>
      <c r="DS372" s="216"/>
      <c r="DT372" s="216"/>
      <c r="DU372" s="216"/>
      <c r="DV372" s="216"/>
      <c r="DW372" s="216"/>
      <c r="DX372" s="216"/>
      <c r="DY372" s="216"/>
      <c r="DZ372" s="216"/>
      <c r="EA372" s="216"/>
      <c r="EB372" s="216"/>
      <c r="EC372" s="216"/>
      <c r="ED372" s="216"/>
      <c r="EE372" s="216"/>
      <c r="EF372" s="216"/>
      <c r="EG372" s="216"/>
      <c r="EH372" s="216"/>
      <c r="EI372" s="216"/>
      <c r="EJ372" s="216"/>
      <c r="EK372" s="216"/>
      <c r="EL372" s="216"/>
      <c r="EM372" s="216"/>
      <c r="EN372" s="216"/>
      <c r="EO372" s="216"/>
      <c r="EP372" s="216"/>
      <c r="EQ372" s="216"/>
      <c r="ER372" s="216"/>
      <c r="ES372" s="216"/>
      <c r="ET372" s="216"/>
      <c r="EU372" s="216"/>
      <c r="EV372" s="216"/>
      <c r="EW372" s="216"/>
      <c r="EX372" s="216"/>
    </row>
    <row r="373" spans="1:154" ht="18" x14ac:dyDescent="0.2">
      <c r="A373" s="312"/>
      <c r="B373" s="313"/>
      <c r="C373" s="313"/>
      <c r="D373" s="313">
        <v>85</v>
      </c>
      <c r="E373" s="313"/>
      <c r="F373" s="313"/>
      <c r="G373" s="315" t="s">
        <v>87</v>
      </c>
      <c r="H373" s="316"/>
      <c r="I373" s="316">
        <v>-50154</v>
      </c>
      <c r="J373" s="316">
        <f t="shared" si="81"/>
        <v>50154</v>
      </c>
      <c r="K373" s="317"/>
      <c r="L373" s="316"/>
      <c r="M373" s="318">
        <v>-48602</v>
      </c>
      <c r="N373" s="316">
        <v>-1552</v>
      </c>
      <c r="O373" s="319">
        <f t="shared" si="93"/>
        <v>-50154</v>
      </c>
      <c r="P373" s="319">
        <f t="shared" si="78"/>
        <v>50154</v>
      </c>
      <c r="Q373" s="320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6"/>
      <c r="DD373" s="216"/>
      <c r="DE373" s="216"/>
      <c r="DF373" s="216"/>
      <c r="DG373" s="216"/>
      <c r="DH373" s="216"/>
      <c r="DI373" s="216"/>
      <c r="DJ373" s="216"/>
      <c r="DK373" s="216"/>
      <c r="DL373" s="216"/>
      <c r="DM373" s="216"/>
      <c r="DN373" s="216"/>
      <c r="DO373" s="216"/>
      <c r="DP373" s="216"/>
      <c r="DQ373" s="216"/>
      <c r="DR373" s="216"/>
      <c r="DS373" s="216"/>
      <c r="DT373" s="216"/>
      <c r="DU373" s="216"/>
      <c r="DV373" s="216"/>
      <c r="DW373" s="216"/>
      <c r="DX373" s="216"/>
      <c r="DY373" s="216"/>
      <c r="DZ373" s="216"/>
      <c r="EA373" s="216"/>
      <c r="EB373" s="216"/>
      <c r="EC373" s="216"/>
      <c r="ED373" s="216"/>
      <c r="EE373" s="216"/>
      <c r="EF373" s="216"/>
      <c r="EG373" s="216"/>
      <c r="EH373" s="216"/>
      <c r="EI373" s="216"/>
      <c r="EJ373" s="216"/>
      <c r="EK373" s="216"/>
      <c r="EL373" s="216"/>
      <c r="EM373" s="216"/>
      <c r="EN373" s="216"/>
      <c r="EO373" s="216"/>
      <c r="EP373" s="216"/>
      <c r="EQ373" s="216"/>
      <c r="ER373" s="216"/>
      <c r="ES373" s="216"/>
      <c r="ET373" s="216"/>
      <c r="EU373" s="216"/>
      <c r="EV373" s="216"/>
      <c r="EW373" s="216"/>
      <c r="EX373" s="216"/>
    </row>
    <row r="374" spans="1:154" ht="18" x14ac:dyDescent="0.2">
      <c r="A374" s="263"/>
      <c r="B374" s="262"/>
      <c r="C374" s="262"/>
      <c r="D374" s="262"/>
      <c r="E374" s="262"/>
      <c r="F374" s="262"/>
      <c r="G374" s="266" t="s">
        <v>199</v>
      </c>
      <c r="H374" s="307"/>
      <c r="I374" s="307"/>
      <c r="J374" s="307">
        <f t="shared" si="81"/>
        <v>0</v>
      </c>
      <c r="K374" s="304"/>
      <c r="L374" s="307"/>
      <c r="M374" s="308"/>
      <c r="N374" s="307"/>
      <c r="O374" s="337"/>
      <c r="P374" s="337">
        <f t="shared" si="78"/>
        <v>0</v>
      </c>
      <c r="Q374" s="306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6"/>
      <c r="DD374" s="216"/>
      <c r="DE374" s="216"/>
      <c r="DF374" s="216"/>
      <c r="DG374" s="216"/>
      <c r="DH374" s="216"/>
      <c r="DI374" s="216"/>
      <c r="DJ374" s="216"/>
      <c r="DK374" s="216"/>
      <c r="DL374" s="216"/>
      <c r="DM374" s="216"/>
      <c r="DN374" s="216"/>
      <c r="DO374" s="216"/>
      <c r="DP374" s="216"/>
      <c r="DQ374" s="216"/>
      <c r="DR374" s="216"/>
      <c r="DS374" s="216"/>
      <c r="DT374" s="216"/>
      <c r="DU374" s="216"/>
      <c r="DV374" s="216"/>
      <c r="DW374" s="216"/>
      <c r="DX374" s="216"/>
      <c r="DY374" s="216"/>
      <c r="DZ374" s="216"/>
      <c r="EA374" s="216"/>
      <c r="EB374" s="216"/>
      <c r="EC374" s="216"/>
      <c r="ED374" s="216"/>
      <c r="EE374" s="216"/>
      <c r="EF374" s="216"/>
      <c r="EG374" s="216"/>
      <c r="EH374" s="216"/>
      <c r="EI374" s="216"/>
      <c r="EJ374" s="216"/>
      <c r="EK374" s="216"/>
      <c r="EL374" s="216"/>
      <c r="EM374" s="216"/>
      <c r="EN374" s="216"/>
      <c r="EO374" s="216"/>
      <c r="EP374" s="216"/>
      <c r="EQ374" s="216"/>
      <c r="ER374" s="216"/>
      <c r="ES374" s="216"/>
      <c r="ET374" s="216"/>
      <c r="EU374" s="216"/>
      <c r="EV374" s="216"/>
      <c r="EW374" s="216"/>
      <c r="EX374" s="216"/>
    </row>
    <row r="375" spans="1:154" ht="18" x14ac:dyDescent="0.2">
      <c r="A375" s="251" t="s">
        <v>167</v>
      </c>
      <c r="B375" s="252" t="s">
        <v>126</v>
      </c>
      <c r="C375" s="252"/>
      <c r="D375" s="252"/>
      <c r="E375" s="252"/>
      <c r="F375" s="252"/>
      <c r="G375" s="302" t="s">
        <v>200</v>
      </c>
      <c r="H375" s="303">
        <f>H333+H338</f>
        <v>13410000</v>
      </c>
      <c r="I375" s="303">
        <f>I333+I338</f>
        <v>2720725</v>
      </c>
      <c r="J375" s="307">
        <f>J333+J338</f>
        <v>10689275</v>
      </c>
      <c r="K375" s="304">
        <f t="shared" si="75"/>
        <v>20.29</v>
      </c>
      <c r="L375" s="303">
        <f>L333+L338</f>
        <v>13410000</v>
      </c>
      <c r="M375" s="303">
        <f>M333+M338</f>
        <v>1311882</v>
      </c>
      <c r="N375" s="303">
        <f>N333+N338</f>
        <v>1408843</v>
      </c>
      <c r="O375" s="303">
        <f>O333+O338</f>
        <v>2720725</v>
      </c>
      <c r="P375" s="305">
        <f t="shared" si="78"/>
        <v>10689275</v>
      </c>
      <c r="Q375" s="306">
        <f t="shared" ref="Q375:Q381" si="94">ROUND(O375/N375*100,2)</f>
        <v>193.12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6"/>
      <c r="DD375" s="216"/>
      <c r="DE375" s="216"/>
      <c r="DF375" s="216"/>
      <c r="DG375" s="216"/>
      <c r="DH375" s="216"/>
      <c r="DI375" s="216"/>
      <c r="DJ375" s="216"/>
      <c r="DK375" s="216"/>
      <c r="DL375" s="216"/>
      <c r="DM375" s="216"/>
      <c r="DN375" s="216"/>
      <c r="DO375" s="216"/>
      <c r="DP375" s="216"/>
      <c r="DQ375" s="216"/>
      <c r="DR375" s="216"/>
      <c r="DS375" s="216"/>
      <c r="DT375" s="216"/>
      <c r="DU375" s="216"/>
      <c r="DV375" s="216"/>
      <c r="DW375" s="216"/>
      <c r="DX375" s="216"/>
      <c r="DY375" s="216"/>
      <c r="DZ375" s="216"/>
      <c r="EA375" s="216"/>
      <c r="EB375" s="216"/>
      <c r="EC375" s="216"/>
      <c r="ED375" s="216"/>
      <c r="EE375" s="216"/>
      <c r="EF375" s="216"/>
      <c r="EG375" s="216"/>
      <c r="EH375" s="216"/>
      <c r="EI375" s="216"/>
      <c r="EJ375" s="216"/>
      <c r="EK375" s="216"/>
      <c r="EL375" s="216"/>
      <c r="EM375" s="216"/>
      <c r="EN375" s="216"/>
      <c r="EO375" s="216"/>
      <c r="EP375" s="216"/>
      <c r="EQ375" s="216"/>
      <c r="ER375" s="216"/>
      <c r="ES375" s="216"/>
      <c r="ET375" s="216"/>
      <c r="EU375" s="216"/>
      <c r="EV375" s="216"/>
      <c r="EW375" s="216"/>
      <c r="EX375" s="216"/>
    </row>
    <row r="376" spans="1:154" ht="18" x14ac:dyDescent="0.2">
      <c r="A376" s="251"/>
      <c r="B376" s="252">
        <v>15</v>
      </c>
      <c r="C376" s="252"/>
      <c r="D376" s="252"/>
      <c r="E376" s="252"/>
      <c r="F376" s="252"/>
      <c r="G376" s="302" t="s">
        <v>201</v>
      </c>
      <c r="H376" s="303">
        <f>H377</f>
        <v>0</v>
      </c>
      <c r="I376" s="303">
        <f>I377</f>
        <v>0</v>
      </c>
      <c r="J376" s="307">
        <f t="shared" si="81"/>
        <v>0</v>
      </c>
      <c r="K376" s="304" t="e">
        <f t="shared" si="75"/>
        <v>#DIV/0!</v>
      </c>
      <c r="L376" s="303">
        <f>L377</f>
        <v>0</v>
      </c>
      <c r="M376" s="303">
        <f>M377</f>
        <v>0</v>
      </c>
      <c r="N376" s="303">
        <f>N377</f>
        <v>0</v>
      </c>
      <c r="O376" s="303">
        <f>O377</f>
        <v>0</v>
      </c>
      <c r="P376" s="305">
        <f t="shared" si="78"/>
        <v>0</v>
      </c>
      <c r="Q376" s="306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6"/>
      <c r="DD376" s="216"/>
      <c r="DE376" s="216"/>
      <c r="DF376" s="216"/>
      <c r="DG376" s="216"/>
      <c r="DH376" s="216"/>
      <c r="DI376" s="216"/>
      <c r="DJ376" s="216"/>
      <c r="DK376" s="216"/>
      <c r="DL376" s="216"/>
      <c r="DM376" s="216"/>
      <c r="DN376" s="216"/>
      <c r="DO376" s="216"/>
      <c r="DP376" s="216"/>
      <c r="DQ376" s="216"/>
      <c r="DR376" s="216"/>
      <c r="DS376" s="216"/>
      <c r="DT376" s="216"/>
      <c r="DU376" s="216"/>
      <c r="DV376" s="216"/>
      <c r="DW376" s="216"/>
      <c r="DX376" s="216"/>
      <c r="DY376" s="216"/>
      <c r="DZ376" s="216"/>
      <c r="EA376" s="216"/>
      <c r="EB376" s="216"/>
      <c r="EC376" s="216"/>
      <c r="ED376" s="216"/>
      <c r="EE376" s="216"/>
      <c r="EF376" s="216"/>
      <c r="EG376" s="216"/>
      <c r="EH376" s="216"/>
      <c r="EI376" s="216"/>
      <c r="EJ376" s="216"/>
      <c r="EK376" s="216"/>
      <c r="EL376" s="216"/>
      <c r="EM376" s="216"/>
      <c r="EN376" s="216"/>
      <c r="EO376" s="216"/>
      <c r="EP376" s="216"/>
      <c r="EQ376" s="216"/>
      <c r="ER376" s="216"/>
      <c r="ES376" s="216"/>
      <c r="ET376" s="216"/>
      <c r="EU376" s="216"/>
      <c r="EV376" s="216"/>
      <c r="EW376" s="216"/>
      <c r="EX376" s="216"/>
    </row>
    <row r="377" spans="1:154" ht="18" x14ac:dyDescent="0.2">
      <c r="A377" s="251"/>
      <c r="B377" s="252"/>
      <c r="C377" s="252" t="s">
        <v>49</v>
      </c>
      <c r="D377" s="252"/>
      <c r="E377" s="252"/>
      <c r="F377" s="252"/>
      <c r="G377" s="302" t="s">
        <v>202</v>
      </c>
      <c r="H377" s="303">
        <f>H356</f>
        <v>0</v>
      </c>
      <c r="I377" s="303">
        <f>I356</f>
        <v>0</v>
      </c>
      <c r="J377" s="307">
        <f t="shared" si="81"/>
        <v>0</v>
      </c>
      <c r="K377" s="304" t="e">
        <f t="shared" ref="K377:K381" si="95">ROUND(I377/H377*100,2)</f>
        <v>#DIV/0!</v>
      </c>
      <c r="L377" s="303">
        <f>L356</f>
        <v>0</v>
      </c>
      <c r="M377" s="303">
        <f>M356</f>
        <v>0</v>
      </c>
      <c r="N377" s="303">
        <f>N356</f>
        <v>0</v>
      </c>
      <c r="O377" s="303">
        <f>O356</f>
        <v>0</v>
      </c>
      <c r="P377" s="305">
        <f t="shared" si="78"/>
        <v>0</v>
      </c>
      <c r="Q377" s="306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6"/>
      <c r="DD377" s="216"/>
      <c r="DE377" s="216"/>
      <c r="DF377" s="216"/>
      <c r="DG377" s="216"/>
      <c r="DH377" s="216"/>
      <c r="DI377" s="216"/>
      <c r="DJ377" s="216"/>
      <c r="DK377" s="216"/>
      <c r="DL377" s="216"/>
      <c r="DM377" s="216"/>
      <c r="DN377" s="216"/>
      <c r="DO377" s="216"/>
      <c r="DP377" s="216"/>
      <c r="DQ377" s="216"/>
      <c r="DR377" s="216"/>
      <c r="DS377" s="216"/>
      <c r="DT377" s="216"/>
      <c r="DU377" s="216"/>
      <c r="DV377" s="216"/>
      <c r="DW377" s="216"/>
      <c r="DX377" s="216"/>
      <c r="DY377" s="216"/>
      <c r="DZ377" s="216"/>
      <c r="EA377" s="216"/>
      <c r="EB377" s="216"/>
      <c r="EC377" s="216"/>
      <c r="ED377" s="216"/>
      <c r="EE377" s="216"/>
      <c r="EF377" s="216"/>
      <c r="EG377" s="216"/>
      <c r="EH377" s="216"/>
      <c r="EI377" s="216"/>
      <c r="EJ377" s="216"/>
      <c r="EK377" s="216"/>
      <c r="EL377" s="216"/>
      <c r="EM377" s="216"/>
      <c r="EN377" s="216"/>
      <c r="EO377" s="216"/>
      <c r="EP377" s="216"/>
      <c r="EQ377" s="216"/>
      <c r="ER377" s="216"/>
      <c r="ES377" s="216"/>
      <c r="ET377" s="216"/>
      <c r="EU377" s="216"/>
      <c r="EV377" s="216"/>
      <c r="EW377" s="216"/>
      <c r="EX377" s="216"/>
    </row>
    <row r="378" spans="1:154" ht="36" x14ac:dyDescent="0.2">
      <c r="A378" s="251"/>
      <c r="B378" s="252" t="s">
        <v>49</v>
      </c>
      <c r="C378" s="252"/>
      <c r="D378" s="252"/>
      <c r="E378" s="252"/>
      <c r="F378" s="252"/>
      <c r="G378" s="302" t="s">
        <v>203</v>
      </c>
      <c r="H378" s="303">
        <f>H379+H380</f>
        <v>4930000</v>
      </c>
      <c r="I378" s="303">
        <f>I379+I380</f>
        <v>899275.08000000007</v>
      </c>
      <c r="J378" s="307">
        <f t="shared" si="81"/>
        <v>4030724.92</v>
      </c>
      <c r="K378" s="304">
        <f t="shared" si="95"/>
        <v>18.239999999999998</v>
      </c>
      <c r="L378" s="303">
        <f>L379+L380</f>
        <v>4930000</v>
      </c>
      <c r="M378" s="303">
        <f>M379+M380</f>
        <v>421951.08999999985</v>
      </c>
      <c r="N378" s="303">
        <f>N379+N380</f>
        <v>477323.99</v>
      </c>
      <c r="O378" s="303">
        <f>O379+O380</f>
        <v>899275.08000000007</v>
      </c>
      <c r="P378" s="305">
        <f t="shared" si="78"/>
        <v>4030724.92</v>
      </c>
      <c r="Q378" s="306">
        <f t="shared" si="94"/>
        <v>188.4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6"/>
      <c r="DD378" s="216"/>
      <c r="DE378" s="216"/>
      <c r="DF378" s="216"/>
      <c r="DG378" s="216"/>
      <c r="DH378" s="216"/>
      <c r="DI378" s="216"/>
      <c r="DJ378" s="216"/>
      <c r="DK378" s="216"/>
      <c r="DL378" s="216"/>
      <c r="DM378" s="216"/>
      <c r="DN378" s="216"/>
      <c r="DO378" s="216"/>
      <c r="DP378" s="216"/>
      <c r="DQ378" s="216"/>
      <c r="DR378" s="216"/>
      <c r="DS378" s="216"/>
      <c r="DT378" s="216"/>
      <c r="DU378" s="216"/>
      <c r="DV378" s="216"/>
      <c r="DW378" s="216"/>
      <c r="DX378" s="216"/>
      <c r="DY378" s="216"/>
      <c r="DZ378" s="216"/>
      <c r="EA378" s="216"/>
      <c r="EB378" s="216"/>
      <c r="EC378" s="216"/>
      <c r="ED378" s="216"/>
      <c r="EE378" s="216"/>
      <c r="EF378" s="216"/>
      <c r="EG378" s="216"/>
      <c r="EH378" s="216"/>
      <c r="EI378" s="216"/>
      <c r="EJ378" s="216"/>
      <c r="EK378" s="216"/>
      <c r="EL378" s="216"/>
      <c r="EM378" s="216"/>
      <c r="EN378" s="216"/>
      <c r="EO378" s="216"/>
      <c r="EP378" s="216"/>
      <c r="EQ378" s="216"/>
      <c r="ER378" s="216"/>
      <c r="ES378" s="216"/>
      <c r="ET378" s="216"/>
      <c r="EU378" s="216"/>
      <c r="EV378" s="216"/>
      <c r="EW378" s="216"/>
      <c r="EX378" s="216"/>
    </row>
    <row r="379" spans="1:154" ht="18" x14ac:dyDescent="0.2">
      <c r="A379" s="251"/>
      <c r="B379" s="252"/>
      <c r="C379" s="252" t="s">
        <v>31</v>
      </c>
      <c r="D379" s="252"/>
      <c r="E379" s="252"/>
      <c r="F379" s="252"/>
      <c r="G379" s="302" t="s">
        <v>132</v>
      </c>
      <c r="H379" s="303">
        <f>+H326</f>
        <v>84000</v>
      </c>
      <c r="I379" s="303">
        <f>+I326</f>
        <v>16364.42</v>
      </c>
      <c r="J379" s="307">
        <f t="shared" si="81"/>
        <v>67635.58</v>
      </c>
      <c r="K379" s="304">
        <f t="shared" si="95"/>
        <v>19.48</v>
      </c>
      <c r="L379" s="303">
        <f>+L326</f>
        <v>84000</v>
      </c>
      <c r="M379" s="303">
        <f>+M326</f>
        <v>8000</v>
      </c>
      <c r="N379" s="303">
        <f>+N326</f>
        <v>8364.42</v>
      </c>
      <c r="O379" s="303">
        <f>+O326</f>
        <v>16364.42</v>
      </c>
      <c r="P379" s="305">
        <f t="shared" si="78"/>
        <v>67635.58</v>
      </c>
      <c r="Q379" s="306">
        <f t="shared" si="94"/>
        <v>195.64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6"/>
      <c r="DD379" s="216"/>
      <c r="DE379" s="216"/>
      <c r="DF379" s="216"/>
      <c r="DG379" s="216"/>
      <c r="DH379" s="216"/>
      <c r="DI379" s="216"/>
      <c r="DJ379" s="216"/>
      <c r="DK379" s="216"/>
      <c r="DL379" s="216"/>
      <c r="DM379" s="216"/>
      <c r="DN379" s="216"/>
      <c r="DO379" s="216"/>
      <c r="DP379" s="216"/>
      <c r="DQ379" s="216"/>
      <c r="DR379" s="216"/>
      <c r="DS379" s="216"/>
      <c r="DT379" s="216"/>
      <c r="DU379" s="216"/>
      <c r="DV379" s="216"/>
      <c r="DW379" s="216"/>
      <c r="DX379" s="216"/>
      <c r="DY379" s="216"/>
      <c r="DZ379" s="216"/>
      <c r="EA379" s="216"/>
      <c r="EB379" s="216"/>
      <c r="EC379" s="216"/>
      <c r="ED379" s="216"/>
      <c r="EE379" s="216"/>
      <c r="EF379" s="216"/>
      <c r="EG379" s="216"/>
      <c r="EH379" s="216"/>
      <c r="EI379" s="216"/>
      <c r="EJ379" s="216"/>
      <c r="EK379" s="216"/>
      <c r="EL379" s="216"/>
      <c r="EM379" s="216"/>
      <c r="EN379" s="216"/>
      <c r="EO379" s="216"/>
      <c r="EP379" s="216"/>
      <c r="EQ379" s="216"/>
      <c r="ER379" s="216"/>
      <c r="ES379" s="216"/>
      <c r="ET379" s="216"/>
      <c r="EU379" s="216"/>
      <c r="EV379" s="216"/>
      <c r="EW379" s="216"/>
      <c r="EX379" s="216"/>
    </row>
    <row r="380" spans="1:154" ht="18" x14ac:dyDescent="0.2">
      <c r="A380" s="251"/>
      <c r="B380" s="252"/>
      <c r="C380" s="252" t="s">
        <v>44</v>
      </c>
      <c r="D380" s="252"/>
      <c r="E380" s="252"/>
      <c r="F380" s="252"/>
      <c r="G380" s="302" t="s">
        <v>204</v>
      </c>
      <c r="H380" s="303">
        <f>H262-H375-H376-H379</f>
        <v>4846000</v>
      </c>
      <c r="I380" s="303">
        <f>I262-I375-I376-I379</f>
        <v>882910.66</v>
      </c>
      <c r="J380" s="307">
        <f t="shared" si="81"/>
        <v>3963089.34</v>
      </c>
      <c r="K380" s="304">
        <f t="shared" si="95"/>
        <v>18.22</v>
      </c>
      <c r="L380" s="303">
        <f>L262-L375-L376-L379</f>
        <v>4846000</v>
      </c>
      <c r="M380" s="303">
        <f>M262-M375-M376-M379</f>
        <v>413951.08999999985</v>
      </c>
      <c r="N380" s="303">
        <f>N262-N375-N376-N379</f>
        <v>468959.57</v>
      </c>
      <c r="O380" s="303">
        <f>O262-O375-O376-O379</f>
        <v>882910.66</v>
      </c>
      <c r="P380" s="305">
        <f t="shared" si="78"/>
        <v>3963089.34</v>
      </c>
      <c r="Q380" s="306">
        <f t="shared" si="94"/>
        <v>188.27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6"/>
      <c r="DD380" s="216"/>
      <c r="DE380" s="216"/>
      <c r="DF380" s="216"/>
      <c r="DG380" s="216"/>
      <c r="DH380" s="216"/>
      <c r="DI380" s="216"/>
      <c r="DJ380" s="216"/>
      <c r="DK380" s="216"/>
      <c r="DL380" s="216"/>
      <c r="DM380" s="216"/>
      <c r="DN380" s="216"/>
      <c r="DO380" s="216"/>
      <c r="DP380" s="216"/>
      <c r="DQ380" s="216"/>
      <c r="DR380" s="216"/>
      <c r="DS380" s="216"/>
      <c r="DT380" s="216"/>
      <c r="DU380" s="216"/>
      <c r="DV380" s="216"/>
      <c r="DW380" s="216"/>
      <c r="DX380" s="216"/>
      <c r="DY380" s="216"/>
      <c r="DZ380" s="216"/>
      <c r="EA380" s="216"/>
      <c r="EB380" s="216"/>
      <c r="EC380" s="216"/>
      <c r="ED380" s="216"/>
      <c r="EE380" s="216"/>
      <c r="EF380" s="216"/>
      <c r="EG380" s="216"/>
      <c r="EH380" s="216"/>
      <c r="EI380" s="216"/>
      <c r="EJ380" s="216"/>
      <c r="EK380" s="216"/>
      <c r="EL380" s="216"/>
      <c r="EM380" s="216"/>
      <c r="EN380" s="216"/>
      <c r="EO380" s="216"/>
      <c r="EP380" s="216"/>
      <c r="EQ380" s="216"/>
      <c r="ER380" s="216"/>
      <c r="ES380" s="216"/>
      <c r="ET380" s="216"/>
      <c r="EU380" s="216"/>
      <c r="EV380" s="216"/>
      <c r="EW380" s="216"/>
      <c r="EX380" s="216"/>
    </row>
    <row r="381" spans="1:154" ht="18" x14ac:dyDescent="0.2">
      <c r="A381" s="251" t="s">
        <v>205</v>
      </c>
      <c r="B381" s="252" t="s">
        <v>104</v>
      </c>
      <c r="C381" s="252"/>
      <c r="D381" s="252"/>
      <c r="E381" s="252"/>
      <c r="F381" s="252"/>
      <c r="G381" s="302" t="s">
        <v>206</v>
      </c>
      <c r="H381" s="303">
        <f>H383</f>
        <v>14564000</v>
      </c>
      <c r="I381" s="303">
        <f>I383</f>
        <v>1297679.58</v>
      </c>
      <c r="J381" s="307">
        <f t="shared" si="81"/>
        <v>13266320.42</v>
      </c>
      <c r="K381" s="304">
        <f t="shared" si="95"/>
        <v>8.91</v>
      </c>
      <c r="L381" s="303">
        <f>L383</f>
        <v>14564000</v>
      </c>
      <c r="M381" s="303">
        <f>M383</f>
        <v>737102.34000000008</v>
      </c>
      <c r="N381" s="303">
        <f>N383</f>
        <v>560577.24</v>
      </c>
      <c r="O381" s="303">
        <f>O383</f>
        <v>1297679.58</v>
      </c>
      <c r="P381" s="305">
        <f t="shared" si="78"/>
        <v>13266320.42</v>
      </c>
      <c r="Q381" s="306">
        <f t="shared" si="94"/>
        <v>231.49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6"/>
      <c r="DD381" s="216"/>
      <c r="DE381" s="216"/>
      <c r="DF381" s="216"/>
      <c r="DG381" s="216"/>
      <c r="DH381" s="216"/>
      <c r="DI381" s="216"/>
      <c r="DJ381" s="216"/>
      <c r="DK381" s="216"/>
      <c r="DL381" s="216"/>
      <c r="DM381" s="216"/>
      <c r="DN381" s="216"/>
      <c r="DO381" s="216"/>
      <c r="DP381" s="216"/>
      <c r="DQ381" s="216"/>
      <c r="DR381" s="216"/>
      <c r="DS381" s="216"/>
      <c r="DT381" s="216"/>
      <c r="DU381" s="216"/>
      <c r="DV381" s="216"/>
      <c r="DW381" s="216"/>
      <c r="DX381" s="216"/>
      <c r="DY381" s="216"/>
      <c r="DZ381" s="216"/>
      <c r="EA381" s="216"/>
      <c r="EB381" s="216"/>
      <c r="EC381" s="216"/>
      <c r="ED381" s="216"/>
      <c r="EE381" s="216"/>
      <c r="EF381" s="216"/>
      <c r="EG381" s="216"/>
      <c r="EH381" s="216"/>
      <c r="EI381" s="216"/>
      <c r="EJ381" s="216"/>
      <c r="EK381" s="216"/>
      <c r="EL381" s="216"/>
      <c r="EM381" s="216"/>
      <c r="EN381" s="216"/>
      <c r="EO381" s="216"/>
      <c r="EP381" s="216"/>
      <c r="EQ381" s="216"/>
      <c r="ER381" s="216"/>
      <c r="ES381" s="216"/>
      <c r="ET381" s="216"/>
      <c r="EU381" s="216"/>
      <c r="EV381" s="216"/>
      <c r="EW381" s="216"/>
      <c r="EX381" s="216"/>
    </row>
    <row r="382" spans="1:154" ht="54" x14ac:dyDescent="0.2">
      <c r="A382" s="251"/>
      <c r="B382" s="252"/>
      <c r="C382" s="252"/>
      <c r="D382" s="252" t="s">
        <v>82</v>
      </c>
      <c r="E382" s="252"/>
      <c r="F382" s="252"/>
      <c r="G382" s="302" t="s">
        <v>207</v>
      </c>
      <c r="H382" s="303">
        <f>H442</f>
        <v>0</v>
      </c>
      <c r="I382" s="303">
        <f>I442</f>
        <v>0</v>
      </c>
      <c r="J382" s="307">
        <f t="shared" si="81"/>
        <v>0</v>
      </c>
      <c r="K382" s="347"/>
      <c r="L382" s="303">
        <f>L442</f>
        <v>0</v>
      </c>
      <c r="M382" s="327">
        <f>M442</f>
        <v>0</v>
      </c>
      <c r="N382" s="303">
        <f>N442</f>
        <v>0</v>
      </c>
      <c r="O382" s="305">
        <f>O442</f>
        <v>0</v>
      </c>
      <c r="P382" s="305">
        <f t="shared" si="78"/>
        <v>0</v>
      </c>
      <c r="Q382" s="306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6"/>
      <c r="DD382" s="216"/>
      <c r="DE382" s="216"/>
      <c r="DF382" s="216"/>
      <c r="DG382" s="216"/>
      <c r="DH382" s="216"/>
      <c r="DI382" s="216"/>
      <c r="DJ382" s="216"/>
      <c r="DK382" s="216"/>
      <c r="DL382" s="216"/>
      <c r="DM382" s="216"/>
      <c r="DN382" s="216"/>
      <c r="DO382" s="216"/>
      <c r="DP382" s="216"/>
      <c r="DQ382" s="216"/>
      <c r="DR382" s="216"/>
      <c r="DS382" s="216"/>
      <c r="DT382" s="216"/>
      <c r="DU382" s="216"/>
      <c r="DV382" s="216"/>
      <c r="DW382" s="216"/>
      <c r="DX382" s="216"/>
      <c r="DY382" s="216"/>
      <c r="DZ382" s="216"/>
      <c r="EA382" s="216"/>
      <c r="EB382" s="216"/>
      <c r="EC382" s="216"/>
      <c r="ED382" s="216"/>
      <c r="EE382" s="216"/>
      <c r="EF382" s="216"/>
      <c r="EG382" s="216"/>
      <c r="EH382" s="216"/>
      <c r="EI382" s="216"/>
      <c r="EJ382" s="216"/>
      <c r="EK382" s="216"/>
      <c r="EL382" s="216"/>
      <c r="EM382" s="216"/>
      <c r="EN382" s="216"/>
      <c r="EO382" s="216"/>
      <c r="EP382" s="216"/>
      <c r="EQ382" s="216"/>
      <c r="ER382" s="216"/>
      <c r="ES382" s="216"/>
      <c r="ET382" s="216"/>
      <c r="EU382" s="216"/>
      <c r="EV382" s="216"/>
      <c r="EW382" s="216"/>
      <c r="EX382" s="216"/>
    </row>
    <row r="383" spans="1:154" s="45" customFormat="1" ht="36" x14ac:dyDescent="0.25">
      <c r="A383" s="430" t="s">
        <v>208</v>
      </c>
      <c r="B383" s="431"/>
      <c r="C383" s="431"/>
      <c r="D383" s="431"/>
      <c r="E383" s="431"/>
      <c r="F383" s="431"/>
      <c r="G383" s="321" t="s">
        <v>209</v>
      </c>
      <c r="H383" s="322">
        <f>+H384+H445</f>
        <v>14564000</v>
      </c>
      <c r="I383" s="322">
        <f>+I384+I445</f>
        <v>1297679.58</v>
      </c>
      <c r="J383" s="322">
        <f>+J384</f>
        <v>13262098.460000001</v>
      </c>
      <c r="K383" s="351">
        <f t="shared" ref="K383:K416" si="96">ROUND(I383/H383*100,2)</f>
        <v>8.91</v>
      </c>
      <c r="L383" s="322">
        <f>+L384+L445</f>
        <v>14564000</v>
      </c>
      <c r="M383" s="324">
        <f>+M384+M445</f>
        <v>737102.34000000008</v>
      </c>
      <c r="N383" s="322">
        <f>+N384+N445</f>
        <v>560577.24</v>
      </c>
      <c r="O383" s="325">
        <f>+O384+O445</f>
        <v>1297679.58</v>
      </c>
      <c r="P383" s="325">
        <f t="shared" si="78"/>
        <v>13266320.42</v>
      </c>
      <c r="Q383" s="326">
        <f t="shared" si="92"/>
        <v>8.91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251"/>
      <c r="B384" s="252"/>
      <c r="C384" s="252"/>
      <c r="D384" s="252" t="s">
        <v>33</v>
      </c>
      <c r="E384" s="252"/>
      <c r="F384" s="252"/>
      <c r="G384" s="302" t="s">
        <v>63</v>
      </c>
      <c r="H384" s="303">
        <f>H385+H388+H391+H394+H400+H414</f>
        <v>14564000</v>
      </c>
      <c r="I384" s="303">
        <f>I385+I388+I391+I394+I400+I414</f>
        <v>1301901.54</v>
      </c>
      <c r="J384" s="303">
        <f>J385+J388+J391+J394+J400+J414</f>
        <v>13262098.460000001</v>
      </c>
      <c r="K384" s="347">
        <f t="shared" si="96"/>
        <v>8.94</v>
      </c>
      <c r="L384" s="303">
        <f>L385+L388+L391+L394+L400+L414</f>
        <v>14564000</v>
      </c>
      <c r="M384" s="285">
        <f>M385+M388+M391+M394+M400+M414</f>
        <v>737640.68</v>
      </c>
      <c r="N384" s="303">
        <f>N385+N388+N391+N394+N400+N414</f>
        <v>564260.86</v>
      </c>
      <c r="O384" s="339">
        <f>O385+O388+O391+O394+O400+O414</f>
        <v>1301901.54</v>
      </c>
      <c r="P384" s="305">
        <f t="shared" si="78"/>
        <v>13262098.460000001</v>
      </c>
      <c r="Q384" s="306">
        <f t="shared" si="92"/>
        <v>8.94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6"/>
      <c r="DD384" s="216"/>
      <c r="DE384" s="216"/>
      <c r="DF384" s="216"/>
      <c r="DG384" s="216"/>
      <c r="DH384" s="216"/>
      <c r="DI384" s="216"/>
      <c r="DJ384" s="216"/>
      <c r="DK384" s="216"/>
      <c r="DL384" s="216"/>
      <c r="DM384" s="216"/>
      <c r="DN384" s="216"/>
      <c r="DO384" s="216"/>
      <c r="DP384" s="216"/>
      <c r="DQ384" s="216"/>
      <c r="DR384" s="216"/>
      <c r="DS384" s="216"/>
      <c r="DT384" s="216"/>
      <c r="DU384" s="216"/>
      <c r="DV384" s="216"/>
      <c r="DW384" s="216"/>
      <c r="DX384" s="216"/>
      <c r="DY384" s="216"/>
      <c r="DZ384" s="216"/>
      <c r="EA384" s="216"/>
      <c r="EB384" s="216"/>
      <c r="EC384" s="216"/>
      <c r="ED384" s="216"/>
      <c r="EE384" s="216"/>
      <c r="EF384" s="216"/>
      <c r="EG384" s="216"/>
      <c r="EH384" s="216"/>
      <c r="EI384" s="216"/>
      <c r="EJ384" s="216"/>
      <c r="EK384" s="216"/>
      <c r="EL384" s="216"/>
      <c r="EM384" s="216"/>
      <c r="EN384" s="216"/>
      <c r="EO384" s="216"/>
      <c r="EP384" s="216"/>
      <c r="EQ384" s="216"/>
      <c r="ER384" s="216"/>
      <c r="ES384" s="216"/>
      <c r="ET384" s="216"/>
      <c r="EU384" s="216"/>
      <c r="EV384" s="216"/>
      <c r="EW384" s="216"/>
      <c r="EX384" s="216"/>
    </row>
    <row r="385" spans="1:154" ht="18" x14ac:dyDescent="0.2">
      <c r="A385" s="251"/>
      <c r="B385" s="252"/>
      <c r="C385" s="252"/>
      <c r="D385" s="252" t="s">
        <v>90</v>
      </c>
      <c r="E385" s="252"/>
      <c r="F385" s="252"/>
      <c r="G385" s="302" t="s">
        <v>67</v>
      </c>
      <c r="H385" s="303">
        <f>H386</f>
        <v>0</v>
      </c>
      <c r="I385" s="303">
        <f>I386</f>
        <v>0</v>
      </c>
      <c r="J385" s="303">
        <f t="shared" ref="J385:J386" si="97">J386</f>
        <v>0</v>
      </c>
      <c r="K385" s="347" t="e">
        <f t="shared" si="96"/>
        <v>#DIV/0!</v>
      </c>
      <c r="L385" s="303">
        <f t="shared" ref="L385:O386" si="98">L386</f>
        <v>0</v>
      </c>
      <c r="M385" s="285">
        <f t="shared" si="98"/>
        <v>0</v>
      </c>
      <c r="N385" s="303">
        <f t="shared" si="98"/>
        <v>0</v>
      </c>
      <c r="O385" s="305">
        <f t="shared" si="98"/>
        <v>0</v>
      </c>
      <c r="P385" s="305">
        <f t="shared" si="78"/>
        <v>0</v>
      </c>
      <c r="Q385" s="306" t="e">
        <f t="shared" si="92"/>
        <v>#DIV/0!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6"/>
      <c r="DD385" s="216"/>
      <c r="DE385" s="216"/>
      <c r="DF385" s="216"/>
      <c r="DG385" s="216"/>
      <c r="DH385" s="216"/>
      <c r="DI385" s="216"/>
      <c r="DJ385" s="216"/>
      <c r="DK385" s="216"/>
      <c r="DL385" s="216"/>
      <c r="DM385" s="216"/>
      <c r="DN385" s="216"/>
      <c r="DO385" s="216"/>
      <c r="DP385" s="216"/>
      <c r="DQ385" s="216"/>
      <c r="DR385" s="216"/>
      <c r="DS385" s="216"/>
      <c r="DT385" s="216"/>
      <c r="DU385" s="216"/>
      <c r="DV385" s="216"/>
      <c r="DW385" s="216"/>
      <c r="DX385" s="216"/>
      <c r="DY385" s="216"/>
      <c r="DZ385" s="216"/>
      <c r="EA385" s="216"/>
      <c r="EB385" s="216"/>
      <c r="EC385" s="216"/>
      <c r="ED385" s="216"/>
      <c r="EE385" s="216"/>
      <c r="EF385" s="216"/>
      <c r="EG385" s="216"/>
      <c r="EH385" s="216"/>
      <c r="EI385" s="216"/>
      <c r="EJ385" s="216"/>
      <c r="EK385" s="216"/>
      <c r="EL385" s="216"/>
      <c r="EM385" s="216"/>
      <c r="EN385" s="216"/>
      <c r="EO385" s="216"/>
      <c r="EP385" s="216"/>
      <c r="EQ385" s="216"/>
      <c r="ER385" s="216"/>
      <c r="ES385" s="216"/>
      <c r="ET385" s="216"/>
      <c r="EU385" s="216"/>
      <c r="EV385" s="216"/>
      <c r="EW385" s="216"/>
      <c r="EX385" s="216"/>
    </row>
    <row r="386" spans="1:154" ht="18" x14ac:dyDescent="0.2">
      <c r="A386" s="251"/>
      <c r="B386" s="252"/>
      <c r="C386" s="252"/>
      <c r="D386" s="252"/>
      <c r="E386" s="252" t="s">
        <v>91</v>
      </c>
      <c r="F386" s="252"/>
      <c r="G386" s="264" t="s">
        <v>183</v>
      </c>
      <c r="H386" s="303">
        <f>H387</f>
        <v>0</v>
      </c>
      <c r="I386" s="303">
        <f>I387</f>
        <v>0</v>
      </c>
      <c r="J386" s="303">
        <f t="shared" si="97"/>
        <v>0</v>
      </c>
      <c r="K386" s="347" t="e">
        <f t="shared" si="96"/>
        <v>#DIV/0!</v>
      </c>
      <c r="L386" s="303">
        <f t="shared" si="98"/>
        <v>0</v>
      </c>
      <c r="M386" s="285">
        <f t="shared" si="98"/>
        <v>0</v>
      </c>
      <c r="N386" s="303">
        <f t="shared" si="98"/>
        <v>0</v>
      </c>
      <c r="O386" s="305">
        <f t="shared" si="98"/>
        <v>0</v>
      </c>
      <c r="P386" s="305">
        <f t="shared" si="78"/>
        <v>0</v>
      </c>
      <c r="Q386" s="306" t="e">
        <f t="shared" si="92"/>
        <v>#DIV/0!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6"/>
      <c r="DD386" s="216"/>
      <c r="DE386" s="216"/>
      <c r="DF386" s="216"/>
      <c r="DG386" s="216"/>
      <c r="DH386" s="216"/>
      <c r="DI386" s="216"/>
      <c r="DJ386" s="216"/>
      <c r="DK386" s="216"/>
      <c r="DL386" s="216"/>
      <c r="DM386" s="216"/>
      <c r="DN386" s="216"/>
      <c r="DO386" s="216"/>
      <c r="DP386" s="216"/>
      <c r="DQ386" s="216"/>
      <c r="DR386" s="216"/>
      <c r="DS386" s="216"/>
      <c r="DT386" s="216"/>
      <c r="DU386" s="216"/>
      <c r="DV386" s="216"/>
      <c r="DW386" s="216"/>
      <c r="DX386" s="216"/>
      <c r="DY386" s="216"/>
      <c r="DZ386" s="216"/>
      <c r="EA386" s="216"/>
      <c r="EB386" s="216"/>
      <c r="EC386" s="216"/>
      <c r="ED386" s="216"/>
      <c r="EE386" s="216"/>
      <c r="EF386" s="216"/>
      <c r="EG386" s="216"/>
      <c r="EH386" s="216"/>
      <c r="EI386" s="216"/>
      <c r="EJ386" s="216"/>
      <c r="EK386" s="216"/>
      <c r="EL386" s="216"/>
      <c r="EM386" s="216"/>
      <c r="EN386" s="216"/>
      <c r="EO386" s="216"/>
      <c r="EP386" s="216"/>
      <c r="EQ386" s="216"/>
      <c r="ER386" s="216"/>
      <c r="ES386" s="216"/>
      <c r="ET386" s="216"/>
      <c r="EU386" s="216"/>
      <c r="EV386" s="216"/>
      <c r="EW386" s="216"/>
      <c r="EX386" s="216"/>
    </row>
    <row r="387" spans="1:154" ht="18" x14ac:dyDescent="0.2">
      <c r="A387" s="263"/>
      <c r="B387" s="262"/>
      <c r="C387" s="262"/>
      <c r="D387" s="262"/>
      <c r="E387" s="262"/>
      <c r="F387" s="262" t="s">
        <v>91</v>
      </c>
      <c r="G387" s="266" t="s">
        <v>156</v>
      </c>
      <c r="H387" s="307"/>
      <c r="I387" s="307"/>
      <c r="J387" s="307">
        <f t="shared" ref="J387:J450" si="99">H387-I387</f>
        <v>0</v>
      </c>
      <c r="K387" s="347" t="e">
        <f t="shared" si="96"/>
        <v>#DIV/0!</v>
      </c>
      <c r="L387" s="307"/>
      <c r="M387" s="308"/>
      <c r="N387" s="307"/>
      <c r="O387" s="309">
        <f t="shared" ref="O387" si="100">M387+N387</f>
        <v>0</v>
      </c>
      <c r="P387" s="309">
        <f t="shared" si="78"/>
        <v>0</v>
      </c>
      <c r="Q387" s="306" t="e">
        <f t="shared" si="92"/>
        <v>#DIV/0!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6"/>
      <c r="DD387" s="216"/>
      <c r="DE387" s="216"/>
      <c r="DF387" s="216"/>
      <c r="DG387" s="216"/>
      <c r="DH387" s="216"/>
      <c r="DI387" s="216"/>
      <c r="DJ387" s="216"/>
      <c r="DK387" s="216"/>
      <c r="DL387" s="216"/>
      <c r="DM387" s="216"/>
      <c r="DN387" s="216"/>
      <c r="DO387" s="216"/>
      <c r="DP387" s="216"/>
      <c r="DQ387" s="216"/>
      <c r="DR387" s="216"/>
      <c r="DS387" s="216"/>
      <c r="DT387" s="216"/>
      <c r="DU387" s="216"/>
      <c r="DV387" s="216"/>
      <c r="DW387" s="216"/>
      <c r="DX387" s="216"/>
      <c r="DY387" s="216"/>
      <c r="DZ387" s="216"/>
      <c r="EA387" s="216"/>
      <c r="EB387" s="216"/>
      <c r="EC387" s="216"/>
      <c r="ED387" s="216"/>
      <c r="EE387" s="216"/>
      <c r="EF387" s="216"/>
      <c r="EG387" s="216"/>
      <c r="EH387" s="216"/>
      <c r="EI387" s="216"/>
      <c r="EJ387" s="216"/>
      <c r="EK387" s="216"/>
      <c r="EL387" s="216"/>
      <c r="EM387" s="216"/>
      <c r="EN387" s="216"/>
      <c r="EO387" s="216"/>
      <c r="EP387" s="216"/>
      <c r="EQ387" s="216"/>
      <c r="ER387" s="216"/>
      <c r="ES387" s="216"/>
      <c r="ET387" s="216"/>
      <c r="EU387" s="216"/>
      <c r="EV387" s="216"/>
      <c r="EW387" s="216"/>
      <c r="EX387" s="216"/>
    </row>
    <row r="388" spans="1:154" ht="18" hidden="1" x14ac:dyDescent="0.2">
      <c r="A388" s="251"/>
      <c r="B388" s="252"/>
      <c r="C388" s="252"/>
      <c r="D388" s="252" t="s">
        <v>92</v>
      </c>
      <c r="E388" s="252"/>
      <c r="F388" s="252"/>
      <c r="G388" s="302" t="s">
        <v>71</v>
      </c>
      <c r="H388" s="303">
        <f>H389+H390</f>
        <v>0</v>
      </c>
      <c r="I388" s="303">
        <f>I389+I390</f>
        <v>0</v>
      </c>
      <c r="J388" s="307">
        <f t="shared" si="99"/>
        <v>0</v>
      </c>
      <c r="K388" s="347" t="e">
        <f t="shared" si="96"/>
        <v>#DIV/0!</v>
      </c>
      <c r="L388" s="303">
        <f>L389+L390</f>
        <v>0</v>
      </c>
      <c r="M388" s="285">
        <f>M389+M390</f>
        <v>0</v>
      </c>
      <c r="N388" s="303">
        <f>N389+N390</f>
        <v>0</v>
      </c>
      <c r="O388" s="305">
        <f>O389+O390</f>
        <v>0</v>
      </c>
      <c r="P388" s="305">
        <f t="shared" ref="P388:P445" si="101">L388-O388</f>
        <v>0</v>
      </c>
      <c r="Q388" s="306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6"/>
      <c r="DD388" s="216"/>
      <c r="DE388" s="216"/>
      <c r="DF388" s="216"/>
      <c r="DG388" s="216"/>
      <c r="DH388" s="216"/>
      <c r="DI388" s="216"/>
      <c r="DJ388" s="216"/>
      <c r="DK388" s="216"/>
      <c r="DL388" s="216"/>
      <c r="DM388" s="216"/>
      <c r="DN388" s="216"/>
      <c r="DO388" s="216"/>
      <c r="DP388" s="216"/>
      <c r="DQ388" s="216"/>
      <c r="DR388" s="216"/>
      <c r="DS388" s="216"/>
      <c r="DT388" s="216"/>
      <c r="DU388" s="216"/>
      <c r="DV388" s="216"/>
      <c r="DW388" s="216"/>
      <c r="DX388" s="216"/>
      <c r="DY388" s="216"/>
      <c r="DZ388" s="216"/>
      <c r="EA388" s="216"/>
      <c r="EB388" s="216"/>
      <c r="EC388" s="216"/>
      <c r="ED388" s="216"/>
      <c r="EE388" s="216"/>
      <c r="EF388" s="216"/>
      <c r="EG388" s="216"/>
      <c r="EH388" s="216"/>
      <c r="EI388" s="216"/>
      <c r="EJ388" s="216"/>
      <c r="EK388" s="216"/>
      <c r="EL388" s="216"/>
      <c r="EM388" s="216"/>
      <c r="EN388" s="216"/>
      <c r="EO388" s="216"/>
      <c r="EP388" s="216"/>
      <c r="EQ388" s="216"/>
      <c r="ER388" s="216"/>
      <c r="ES388" s="216"/>
      <c r="ET388" s="216"/>
      <c r="EU388" s="216"/>
      <c r="EV388" s="216"/>
      <c r="EW388" s="216"/>
      <c r="EX388" s="216"/>
    </row>
    <row r="389" spans="1:154" ht="18" hidden="1" x14ac:dyDescent="0.2">
      <c r="A389" s="263"/>
      <c r="B389" s="262"/>
      <c r="C389" s="262"/>
      <c r="D389" s="262"/>
      <c r="E389" s="262" t="s">
        <v>39</v>
      </c>
      <c r="F389" s="262"/>
      <c r="G389" s="266" t="s">
        <v>343</v>
      </c>
      <c r="H389" s="307"/>
      <c r="I389" s="307"/>
      <c r="J389" s="307">
        <f t="shared" si="99"/>
        <v>0</v>
      </c>
      <c r="K389" s="347" t="e">
        <f t="shared" si="96"/>
        <v>#DIV/0!</v>
      </c>
      <c r="L389" s="307"/>
      <c r="M389" s="308"/>
      <c r="N389" s="307"/>
      <c r="O389" s="309">
        <f t="shared" ref="O389:O390" si="102">M389+N389</f>
        <v>0</v>
      </c>
      <c r="P389" s="309">
        <f t="shared" si="101"/>
        <v>0</v>
      </c>
      <c r="Q389" s="306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6"/>
      <c r="DD389" s="216"/>
      <c r="DE389" s="216"/>
      <c r="DF389" s="216"/>
      <c r="DG389" s="216"/>
      <c r="DH389" s="216"/>
      <c r="DI389" s="216"/>
      <c r="DJ389" s="216"/>
      <c r="DK389" s="216"/>
      <c r="DL389" s="216"/>
      <c r="DM389" s="216"/>
      <c r="DN389" s="216"/>
      <c r="DO389" s="216"/>
      <c r="DP389" s="216"/>
      <c r="DQ389" s="216"/>
      <c r="DR389" s="216"/>
      <c r="DS389" s="216"/>
      <c r="DT389" s="216"/>
      <c r="DU389" s="216"/>
      <c r="DV389" s="216"/>
      <c r="DW389" s="216"/>
      <c r="DX389" s="216"/>
      <c r="DY389" s="216"/>
      <c r="DZ389" s="216"/>
      <c r="EA389" s="216"/>
      <c r="EB389" s="216"/>
      <c r="EC389" s="216"/>
      <c r="ED389" s="216"/>
      <c r="EE389" s="216"/>
      <c r="EF389" s="216"/>
      <c r="EG389" s="216"/>
      <c r="EH389" s="216"/>
      <c r="EI389" s="216"/>
      <c r="EJ389" s="216"/>
      <c r="EK389" s="216"/>
      <c r="EL389" s="216"/>
      <c r="EM389" s="216"/>
      <c r="EN389" s="216"/>
      <c r="EO389" s="216"/>
      <c r="EP389" s="216"/>
      <c r="EQ389" s="216"/>
      <c r="ER389" s="216"/>
      <c r="ES389" s="216"/>
      <c r="ET389" s="216"/>
      <c r="EU389" s="216"/>
      <c r="EV389" s="216"/>
      <c r="EW389" s="216"/>
      <c r="EX389" s="216"/>
    </row>
    <row r="390" spans="1:154" ht="36" hidden="1" x14ac:dyDescent="0.2">
      <c r="A390" s="263"/>
      <c r="B390" s="262"/>
      <c r="C390" s="262"/>
      <c r="D390" s="262"/>
      <c r="E390" s="262">
        <v>10</v>
      </c>
      <c r="F390" s="262"/>
      <c r="G390" s="266" t="s">
        <v>342</v>
      </c>
      <c r="H390" s="307"/>
      <c r="I390" s="307"/>
      <c r="J390" s="307">
        <f t="shared" si="99"/>
        <v>0</v>
      </c>
      <c r="K390" s="347" t="e">
        <f t="shared" si="96"/>
        <v>#DIV/0!</v>
      </c>
      <c r="L390" s="307"/>
      <c r="M390" s="308"/>
      <c r="N390" s="307"/>
      <c r="O390" s="309">
        <f t="shared" si="102"/>
        <v>0</v>
      </c>
      <c r="P390" s="309">
        <f t="shared" si="101"/>
        <v>0</v>
      </c>
      <c r="Q390" s="306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6"/>
      <c r="DD390" s="216"/>
      <c r="DE390" s="216"/>
      <c r="DF390" s="216"/>
      <c r="DG390" s="216"/>
      <c r="DH390" s="216"/>
      <c r="DI390" s="216"/>
      <c r="DJ390" s="216"/>
      <c r="DK390" s="216"/>
      <c r="DL390" s="216"/>
      <c r="DM390" s="216"/>
      <c r="DN390" s="216"/>
      <c r="DO390" s="216"/>
      <c r="DP390" s="216"/>
      <c r="DQ390" s="216"/>
      <c r="DR390" s="216"/>
      <c r="DS390" s="216"/>
      <c r="DT390" s="216"/>
      <c r="DU390" s="216"/>
      <c r="DV390" s="216"/>
      <c r="DW390" s="216"/>
      <c r="DX390" s="216"/>
      <c r="DY390" s="216"/>
      <c r="DZ390" s="216"/>
      <c r="EA390" s="216"/>
      <c r="EB390" s="216"/>
      <c r="EC390" s="216"/>
      <c r="ED390" s="216"/>
      <c r="EE390" s="216"/>
      <c r="EF390" s="216"/>
      <c r="EG390" s="216"/>
      <c r="EH390" s="216"/>
      <c r="EI390" s="216"/>
      <c r="EJ390" s="216"/>
      <c r="EK390" s="216"/>
      <c r="EL390" s="216"/>
      <c r="EM390" s="216"/>
      <c r="EN390" s="216"/>
      <c r="EO390" s="216"/>
      <c r="EP390" s="216"/>
      <c r="EQ390" s="216"/>
      <c r="ER390" s="216"/>
      <c r="ES390" s="216"/>
      <c r="ET390" s="216"/>
      <c r="EU390" s="216"/>
      <c r="EV390" s="216"/>
      <c r="EW390" s="216"/>
      <c r="EX390" s="216"/>
    </row>
    <row r="391" spans="1:154" ht="36" hidden="1" x14ac:dyDescent="0.2">
      <c r="A391" s="251"/>
      <c r="B391" s="252"/>
      <c r="C391" s="252"/>
      <c r="D391" s="252">
        <v>51</v>
      </c>
      <c r="E391" s="252"/>
      <c r="F391" s="252"/>
      <c r="G391" s="302" t="s">
        <v>73</v>
      </c>
      <c r="H391" s="303">
        <f>H392</f>
        <v>0</v>
      </c>
      <c r="I391" s="303">
        <f>I392</f>
        <v>0</v>
      </c>
      <c r="J391" s="307">
        <f t="shared" si="99"/>
        <v>0</v>
      </c>
      <c r="K391" s="347" t="e">
        <f t="shared" si="96"/>
        <v>#DIV/0!</v>
      </c>
      <c r="L391" s="303">
        <f t="shared" ref="L391:O392" si="103">L392</f>
        <v>0</v>
      </c>
      <c r="M391" s="285">
        <f t="shared" si="103"/>
        <v>0</v>
      </c>
      <c r="N391" s="303">
        <f t="shared" si="103"/>
        <v>0</v>
      </c>
      <c r="O391" s="305">
        <f t="shared" si="103"/>
        <v>0</v>
      </c>
      <c r="P391" s="305">
        <f t="shared" si="101"/>
        <v>0</v>
      </c>
      <c r="Q391" s="306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6"/>
      <c r="DD391" s="216"/>
      <c r="DE391" s="216"/>
      <c r="DF391" s="216"/>
      <c r="DG391" s="216"/>
      <c r="DH391" s="216"/>
      <c r="DI391" s="216"/>
      <c r="DJ391" s="216"/>
      <c r="DK391" s="216"/>
      <c r="DL391" s="216"/>
      <c r="DM391" s="216"/>
      <c r="DN391" s="216"/>
      <c r="DO391" s="216"/>
      <c r="DP391" s="216"/>
      <c r="DQ391" s="216"/>
      <c r="DR391" s="216"/>
      <c r="DS391" s="216"/>
      <c r="DT391" s="216"/>
      <c r="DU391" s="216"/>
      <c r="DV391" s="216"/>
      <c r="DW391" s="216"/>
      <c r="DX391" s="216"/>
      <c r="DY391" s="216"/>
      <c r="DZ391" s="216"/>
      <c r="EA391" s="216"/>
      <c r="EB391" s="216"/>
      <c r="EC391" s="216"/>
      <c r="ED391" s="216"/>
      <c r="EE391" s="216"/>
      <c r="EF391" s="216"/>
      <c r="EG391" s="216"/>
      <c r="EH391" s="216"/>
      <c r="EI391" s="216"/>
      <c r="EJ391" s="216"/>
      <c r="EK391" s="216"/>
      <c r="EL391" s="216"/>
      <c r="EM391" s="216"/>
      <c r="EN391" s="216"/>
      <c r="EO391" s="216"/>
      <c r="EP391" s="216"/>
      <c r="EQ391" s="216"/>
      <c r="ER391" s="216"/>
      <c r="ES391" s="216"/>
      <c r="ET391" s="216"/>
      <c r="EU391" s="216"/>
      <c r="EV391" s="216"/>
      <c r="EW391" s="216"/>
      <c r="EX391" s="216"/>
    </row>
    <row r="392" spans="1:154" ht="18" hidden="1" x14ac:dyDescent="0.2">
      <c r="A392" s="251"/>
      <c r="B392" s="252"/>
      <c r="C392" s="252"/>
      <c r="D392" s="252"/>
      <c r="E392" s="252" t="s">
        <v>33</v>
      </c>
      <c r="F392" s="252"/>
      <c r="G392" s="264" t="s">
        <v>93</v>
      </c>
      <c r="H392" s="303">
        <f>H393</f>
        <v>0</v>
      </c>
      <c r="I392" s="303">
        <f>I393</f>
        <v>0</v>
      </c>
      <c r="J392" s="307">
        <f t="shared" si="99"/>
        <v>0</v>
      </c>
      <c r="K392" s="347" t="e">
        <f t="shared" si="96"/>
        <v>#DIV/0!</v>
      </c>
      <c r="L392" s="303">
        <f t="shared" si="103"/>
        <v>0</v>
      </c>
      <c r="M392" s="285">
        <f t="shared" si="103"/>
        <v>0</v>
      </c>
      <c r="N392" s="303">
        <f t="shared" si="103"/>
        <v>0</v>
      </c>
      <c r="O392" s="305">
        <f t="shared" si="103"/>
        <v>0</v>
      </c>
      <c r="P392" s="305">
        <f t="shared" si="101"/>
        <v>0</v>
      </c>
      <c r="Q392" s="306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6"/>
      <c r="DD392" s="216"/>
      <c r="DE392" s="216"/>
      <c r="DF392" s="216"/>
      <c r="DG392" s="216"/>
      <c r="DH392" s="216"/>
      <c r="DI392" s="216"/>
      <c r="DJ392" s="216"/>
      <c r="DK392" s="216"/>
      <c r="DL392" s="216"/>
      <c r="DM392" s="216"/>
      <c r="DN392" s="216"/>
      <c r="DO392" s="216"/>
      <c r="DP392" s="216"/>
      <c r="DQ392" s="216"/>
      <c r="DR392" s="216"/>
      <c r="DS392" s="216"/>
      <c r="DT392" s="216"/>
      <c r="DU392" s="216"/>
      <c r="DV392" s="216"/>
      <c r="DW392" s="216"/>
      <c r="DX392" s="216"/>
      <c r="DY392" s="216"/>
      <c r="DZ392" s="216"/>
      <c r="EA392" s="216"/>
      <c r="EB392" s="216"/>
      <c r="EC392" s="216"/>
      <c r="ED392" s="216"/>
      <c r="EE392" s="216"/>
      <c r="EF392" s="216"/>
      <c r="EG392" s="216"/>
      <c r="EH392" s="216"/>
      <c r="EI392" s="216"/>
      <c r="EJ392" s="216"/>
      <c r="EK392" s="216"/>
      <c r="EL392" s="216"/>
      <c r="EM392" s="216"/>
      <c r="EN392" s="216"/>
      <c r="EO392" s="216"/>
      <c r="EP392" s="216"/>
      <c r="EQ392" s="216"/>
      <c r="ER392" s="216"/>
      <c r="ES392" s="216"/>
      <c r="ET392" s="216"/>
      <c r="EU392" s="216"/>
      <c r="EV392" s="216"/>
      <c r="EW392" s="216"/>
      <c r="EX392" s="216"/>
    </row>
    <row r="393" spans="1:154" ht="54" hidden="1" x14ac:dyDescent="0.2">
      <c r="A393" s="263"/>
      <c r="B393" s="262"/>
      <c r="C393" s="262"/>
      <c r="D393" s="262"/>
      <c r="E393" s="262"/>
      <c r="F393" s="262">
        <v>18</v>
      </c>
      <c r="G393" s="266" t="s">
        <v>96</v>
      </c>
      <c r="H393" s="307"/>
      <c r="I393" s="307"/>
      <c r="J393" s="307">
        <f t="shared" si="99"/>
        <v>0</v>
      </c>
      <c r="K393" s="347" t="e">
        <f t="shared" si="96"/>
        <v>#DIV/0!</v>
      </c>
      <c r="L393" s="307"/>
      <c r="M393" s="308"/>
      <c r="N393" s="307"/>
      <c r="O393" s="309">
        <f t="shared" ref="O393" si="104">M393+N393</f>
        <v>0</v>
      </c>
      <c r="P393" s="309">
        <f t="shared" si="101"/>
        <v>0</v>
      </c>
      <c r="Q393" s="306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6"/>
      <c r="DD393" s="216"/>
      <c r="DE393" s="216"/>
      <c r="DF393" s="216"/>
      <c r="DG393" s="216"/>
      <c r="DH393" s="216"/>
      <c r="DI393" s="216"/>
      <c r="DJ393" s="216"/>
      <c r="DK393" s="216"/>
      <c r="DL393" s="216"/>
      <c r="DM393" s="216"/>
      <c r="DN393" s="216"/>
      <c r="DO393" s="216"/>
      <c r="DP393" s="216"/>
      <c r="DQ393" s="216"/>
      <c r="DR393" s="216"/>
      <c r="DS393" s="216"/>
      <c r="DT393" s="216"/>
      <c r="DU393" s="216"/>
      <c r="DV393" s="216"/>
      <c r="DW393" s="216"/>
      <c r="DX393" s="216"/>
      <c r="DY393" s="216"/>
      <c r="DZ393" s="216"/>
      <c r="EA393" s="216"/>
      <c r="EB393" s="216"/>
      <c r="EC393" s="216"/>
      <c r="ED393" s="216"/>
      <c r="EE393" s="216"/>
      <c r="EF393" s="216"/>
      <c r="EG393" s="216"/>
      <c r="EH393" s="216"/>
      <c r="EI393" s="216"/>
      <c r="EJ393" s="216"/>
      <c r="EK393" s="216"/>
      <c r="EL393" s="216"/>
      <c r="EM393" s="216"/>
      <c r="EN393" s="216"/>
      <c r="EO393" s="216"/>
      <c r="EP393" s="216"/>
      <c r="EQ393" s="216"/>
      <c r="ER393" s="216"/>
      <c r="ES393" s="216"/>
      <c r="ET393" s="216"/>
      <c r="EU393" s="216"/>
      <c r="EV393" s="216"/>
      <c r="EW393" s="216"/>
      <c r="EX393" s="216"/>
    </row>
    <row r="394" spans="1:154" ht="18" x14ac:dyDescent="0.2">
      <c r="A394" s="251"/>
      <c r="B394" s="252"/>
      <c r="C394" s="252"/>
      <c r="D394" s="252">
        <v>55</v>
      </c>
      <c r="E394" s="252"/>
      <c r="F394" s="252"/>
      <c r="G394" s="302" t="s">
        <v>341</v>
      </c>
      <c r="H394" s="303">
        <f>H395+H398</f>
        <v>0</v>
      </c>
      <c r="I394" s="303">
        <f>I395+I398</f>
        <v>0</v>
      </c>
      <c r="J394" s="307">
        <f t="shared" si="99"/>
        <v>0</v>
      </c>
      <c r="K394" s="347" t="e">
        <f t="shared" si="96"/>
        <v>#DIV/0!</v>
      </c>
      <c r="L394" s="303">
        <f>L395+L398</f>
        <v>0</v>
      </c>
      <c r="M394" s="285">
        <f>M395+M398</f>
        <v>0</v>
      </c>
      <c r="N394" s="303">
        <f>N395+N398</f>
        <v>0</v>
      </c>
      <c r="O394" s="305">
        <f>O395+O398</f>
        <v>0</v>
      </c>
      <c r="P394" s="305">
        <f t="shared" si="101"/>
        <v>0</v>
      </c>
      <c r="Q394" s="306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6"/>
      <c r="DD394" s="216"/>
      <c r="DE394" s="216"/>
      <c r="DF394" s="216"/>
      <c r="DG394" s="216"/>
      <c r="DH394" s="216"/>
      <c r="DI394" s="216"/>
      <c r="DJ394" s="216"/>
      <c r="DK394" s="216"/>
      <c r="DL394" s="216"/>
      <c r="DM394" s="216"/>
      <c r="DN394" s="216"/>
      <c r="DO394" s="216"/>
      <c r="DP394" s="216"/>
      <c r="DQ394" s="216"/>
      <c r="DR394" s="216"/>
      <c r="DS394" s="216"/>
      <c r="DT394" s="216"/>
      <c r="DU394" s="216"/>
      <c r="DV394" s="216"/>
      <c r="DW394" s="216"/>
      <c r="DX394" s="216"/>
      <c r="DY394" s="216"/>
      <c r="DZ394" s="216"/>
      <c r="EA394" s="216"/>
      <c r="EB394" s="216"/>
      <c r="EC394" s="216"/>
      <c r="ED394" s="216"/>
      <c r="EE394" s="216"/>
      <c r="EF394" s="216"/>
      <c r="EG394" s="216"/>
      <c r="EH394" s="216"/>
      <c r="EI394" s="216"/>
      <c r="EJ394" s="216"/>
      <c r="EK394" s="216"/>
      <c r="EL394" s="216"/>
      <c r="EM394" s="216"/>
      <c r="EN394" s="216"/>
      <c r="EO394" s="216"/>
      <c r="EP394" s="216"/>
      <c r="EQ394" s="216"/>
      <c r="ER394" s="216"/>
      <c r="ES394" s="216"/>
      <c r="ET394" s="216"/>
      <c r="EU394" s="216"/>
      <c r="EV394" s="216"/>
      <c r="EW394" s="216"/>
      <c r="EX394" s="216"/>
    </row>
    <row r="395" spans="1:154" ht="18" x14ac:dyDescent="0.2">
      <c r="A395" s="251"/>
      <c r="B395" s="252"/>
      <c r="C395" s="252"/>
      <c r="D395" s="252"/>
      <c r="E395" s="252" t="s">
        <v>33</v>
      </c>
      <c r="F395" s="252"/>
      <c r="G395" s="302" t="s">
        <v>340</v>
      </c>
      <c r="H395" s="303">
        <f>H396+H397</f>
        <v>0</v>
      </c>
      <c r="I395" s="303">
        <f>I396+I397</f>
        <v>0</v>
      </c>
      <c r="J395" s="307">
        <f t="shared" si="99"/>
        <v>0</v>
      </c>
      <c r="K395" s="347" t="e">
        <f t="shared" si="96"/>
        <v>#DIV/0!</v>
      </c>
      <c r="L395" s="303">
        <f>L396+L397</f>
        <v>0</v>
      </c>
      <c r="M395" s="285">
        <f>M396+M397</f>
        <v>0</v>
      </c>
      <c r="N395" s="303">
        <f>N396+N397</f>
        <v>0</v>
      </c>
      <c r="O395" s="305">
        <f>O396+O397</f>
        <v>0</v>
      </c>
      <c r="P395" s="305">
        <f t="shared" si="101"/>
        <v>0</v>
      </c>
      <c r="Q395" s="306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6"/>
      <c r="DD395" s="216"/>
      <c r="DE395" s="216"/>
      <c r="DF395" s="216"/>
      <c r="DG395" s="216"/>
      <c r="DH395" s="216"/>
      <c r="DI395" s="216"/>
      <c r="DJ395" s="216"/>
      <c r="DK395" s="216"/>
      <c r="DL395" s="216"/>
      <c r="DM395" s="216"/>
      <c r="DN395" s="216"/>
      <c r="DO395" s="216"/>
      <c r="DP395" s="216"/>
      <c r="DQ395" s="216"/>
      <c r="DR395" s="216"/>
      <c r="DS395" s="216"/>
      <c r="DT395" s="216"/>
      <c r="DU395" s="216"/>
      <c r="DV395" s="216"/>
      <c r="DW395" s="216"/>
      <c r="DX395" s="216"/>
      <c r="DY395" s="216"/>
      <c r="DZ395" s="216"/>
      <c r="EA395" s="216"/>
      <c r="EB395" s="216"/>
      <c r="EC395" s="216"/>
      <c r="ED395" s="216"/>
      <c r="EE395" s="216"/>
      <c r="EF395" s="216"/>
      <c r="EG395" s="216"/>
      <c r="EH395" s="216"/>
      <c r="EI395" s="216"/>
      <c r="EJ395" s="216"/>
      <c r="EK395" s="216"/>
      <c r="EL395" s="216"/>
      <c r="EM395" s="216"/>
      <c r="EN395" s="216"/>
      <c r="EO395" s="216"/>
      <c r="EP395" s="216"/>
      <c r="EQ395" s="216"/>
      <c r="ER395" s="216"/>
      <c r="ES395" s="216"/>
      <c r="ET395" s="216"/>
      <c r="EU395" s="216"/>
      <c r="EV395" s="216"/>
      <c r="EW395" s="216"/>
      <c r="EX395" s="216"/>
    </row>
    <row r="396" spans="1:154" ht="36" hidden="1" x14ac:dyDescent="0.2">
      <c r="A396" s="263"/>
      <c r="B396" s="262"/>
      <c r="C396" s="262"/>
      <c r="D396" s="262"/>
      <c r="E396" s="262"/>
      <c r="F396" s="262" t="s">
        <v>117</v>
      </c>
      <c r="G396" s="266" t="s">
        <v>339</v>
      </c>
      <c r="H396" s="307"/>
      <c r="I396" s="307"/>
      <c r="J396" s="307">
        <f t="shared" si="99"/>
        <v>0</v>
      </c>
      <c r="K396" s="347" t="e">
        <f t="shared" si="96"/>
        <v>#DIV/0!</v>
      </c>
      <c r="L396" s="307"/>
      <c r="M396" s="308"/>
      <c r="N396" s="307"/>
      <c r="O396" s="309">
        <f t="shared" ref="O396:O397" si="105">M396+N396</f>
        <v>0</v>
      </c>
      <c r="P396" s="309">
        <f t="shared" si="101"/>
        <v>0</v>
      </c>
      <c r="Q396" s="306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6"/>
      <c r="DD396" s="216"/>
      <c r="DE396" s="216"/>
      <c r="DF396" s="216"/>
      <c r="DG396" s="216"/>
      <c r="DH396" s="216"/>
      <c r="DI396" s="216"/>
      <c r="DJ396" s="216"/>
      <c r="DK396" s="216"/>
      <c r="DL396" s="216"/>
      <c r="DM396" s="216"/>
      <c r="DN396" s="216"/>
      <c r="DO396" s="216"/>
      <c r="DP396" s="216"/>
      <c r="DQ396" s="216"/>
      <c r="DR396" s="216"/>
      <c r="DS396" s="216"/>
      <c r="DT396" s="216"/>
      <c r="DU396" s="216"/>
      <c r="DV396" s="216"/>
      <c r="DW396" s="216"/>
      <c r="DX396" s="216"/>
      <c r="DY396" s="216"/>
      <c r="DZ396" s="216"/>
      <c r="EA396" s="216"/>
      <c r="EB396" s="216"/>
      <c r="EC396" s="216"/>
      <c r="ED396" s="216"/>
      <c r="EE396" s="216"/>
      <c r="EF396" s="216"/>
      <c r="EG396" s="216"/>
      <c r="EH396" s="216"/>
      <c r="EI396" s="216"/>
      <c r="EJ396" s="216"/>
      <c r="EK396" s="216"/>
      <c r="EL396" s="216"/>
      <c r="EM396" s="216"/>
      <c r="EN396" s="216"/>
      <c r="EO396" s="216"/>
      <c r="EP396" s="216"/>
      <c r="EQ396" s="216"/>
      <c r="ER396" s="216"/>
      <c r="ES396" s="216"/>
      <c r="ET396" s="216"/>
      <c r="EU396" s="216"/>
      <c r="EV396" s="216"/>
      <c r="EW396" s="216"/>
      <c r="EX396" s="216"/>
    </row>
    <row r="397" spans="1:154" ht="18" x14ac:dyDescent="0.2">
      <c r="A397" s="263"/>
      <c r="B397" s="262"/>
      <c r="C397" s="262"/>
      <c r="D397" s="262"/>
      <c r="E397" s="262"/>
      <c r="F397" s="262">
        <v>18</v>
      </c>
      <c r="G397" s="266" t="s">
        <v>210</v>
      </c>
      <c r="H397" s="307"/>
      <c r="I397" s="307"/>
      <c r="J397" s="307">
        <f t="shared" si="99"/>
        <v>0</v>
      </c>
      <c r="K397" s="347" t="e">
        <f t="shared" si="96"/>
        <v>#DIV/0!</v>
      </c>
      <c r="L397" s="307"/>
      <c r="M397" s="308"/>
      <c r="N397" s="307"/>
      <c r="O397" s="309">
        <f t="shared" si="105"/>
        <v>0</v>
      </c>
      <c r="P397" s="309">
        <f t="shared" si="101"/>
        <v>0</v>
      </c>
      <c r="Q397" s="306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6"/>
      <c r="DD397" s="216"/>
      <c r="DE397" s="216"/>
      <c r="DF397" s="216"/>
      <c r="DG397" s="216"/>
      <c r="DH397" s="216"/>
      <c r="DI397" s="216"/>
      <c r="DJ397" s="216"/>
      <c r="DK397" s="216"/>
      <c r="DL397" s="216"/>
      <c r="DM397" s="216"/>
      <c r="DN397" s="216"/>
      <c r="DO397" s="216"/>
      <c r="DP397" s="216"/>
      <c r="DQ397" s="216"/>
      <c r="DR397" s="216"/>
      <c r="DS397" s="216"/>
      <c r="DT397" s="216"/>
      <c r="DU397" s="216"/>
      <c r="DV397" s="216"/>
      <c r="DW397" s="216"/>
      <c r="DX397" s="216"/>
      <c r="DY397" s="216"/>
      <c r="DZ397" s="216"/>
      <c r="EA397" s="216"/>
      <c r="EB397" s="216"/>
      <c r="EC397" s="216"/>
      <c r="ED397" s="216"/>
      <c r="EE397" s="216"/>
      <c r="EF397" s="216"/>
      <c r="EG397" s="216"/>
      <c r="EH397" s="216"/>
      <c r="EI397" s="216"/>
      <c r="EJ397" s="216"/>
      <c r="EK397" s="216"/>
      <c r="EL397" s="216"/>
      <c r="EM397" s="216"/>
      <c r="EN397" s="216"/>
      <c r="EO397" s="216"/>
      <c r="EP397" s="216"/>
      <c r="EQ397" s="216"/>
      <c r="ER397" s="216"/>
      <c r="ES397" s="216"/>
      <c r="ET397" s="216"/>
      <c r="EU397" s="216"/>
      <c r="EV397" s="216"/>
      <c r="EW397" s="216"/>
      <c r="EX397" s="216"/>
    </row>
    <row r="398" spans="1:154" ht="36" x14ac:dyDescent="0.2">
      <c r="A398" s="251"/>
      <c r="B398" s="252"/>
      <c r="C398" s="252"/>
      <c r="D398" s="252"/>
      <c r="E398" s="252" t="s">
        <v>31</v>
      </c>
      <c r="F398" s="252"/>
      <c r="G398" s="264" t="s">
        <v>338</v>
      </c>
      <c r="H398" s="303">
        <f>H399</f>
        <v>0</v>
      </c>
      <c r="I398" s="303">
        <f>I399</f>
        <v>0</v>
      </c>
      <c r="J398" s="307">
        <f t="shared" si="99"/>
        <v>0</v>
      </c>
      <c r="K398" s="347" t="e">
        <f t="shared" si="96"/>
        <v>#DIV/0!</v>
      </c>
      <c r="L398" s="303">
        <f>L399</f>
        <v>0</v>
      </c>
      <c r="M398" s="285">
        <f>M399</f>
        <v>0</v>
      </c>
      <c r="N398" s="303">
        <f>N399</f>
        <v>0</v>
      </c>
      <c r="O398" s="305">
        <f>O399</f>
        <v>0</v>
      </c>
      <c r="P398" s="305">
        <f t="shared" si="101"/>
        <v>0</v>
      </c>
      <c r="Q398" s="306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6"/>
      <c r="DD398" s="216"/>
      <c r="DE398" s="216"/>
      <c r="DF398" s="216"/>
      <c r="DG398" s="216"/>
      <c r="DH398" s="216"/>
      <c r="DI398" s="216"/>
      <c r="DJ398" s="216"/>
      <c r="DK398" s="216"/>
      <c r="DL398" s="216"/>
      <c r="DM398" s="216"/>
      <c r="DN398" s="216"/>
      <c r="DO398" s="216"/>
      <c r="DP398" s="216"/>
      <c r="DQ398" s="216"/>
      <c r="DR398" s="216"/>
      <c r="DS398" s="216"/>
      <c r="DT398" s="216"/>
      <c r="DU398" s="216"/>
      <c r="DV398" s="216"/>
      <c r="DW398" s="216"/>
      <c r="DX398" s="216"/>
      <c r="DY398" s="216"/>
      <c r="DZ398" s="216"/>
      <c r="EA398" s="216"/>
      <c r="EB398" s="216"/>
      <c r="EC398" s="216"/>
      <c r="ED398" s="216"/>
      <c r="EE398" s="216"/>
      <c r="EF398" s="216"/>
      <c r="EG398" s="216"/>
      <c r="EH398" s="216"/>
      <c r="EI398" s="216"/>
      <c r="EJ398" s="216"/>
      <c r="EK398" s="216"/>
      <c r="EL398" s="216"/>
      <c r="EM398" s="216"/>
      <c r="EN398" s="216"/>
      <c r="EO398" s="216"/>
      <c r="EP398" s="216"/>
      <c r="EQ398" s="216"/>
      <c r="ER398" s="216"/>
      <c r="ES398" s="216"/>
      <c r="ET398" s="216"/>
      <c r="EU398" s="216"/>
      <c r="EV398" s="216"/>
      <c r="EW398" s="216"/>
      <c r="EX398" s="216"/>
    </row>
    <row r="399" spans="1:154" ht="18" x14ac:dyDescent="0.2">
      <c r="A399" s="263"/>
      <c r="B399" s="262"/>
      <c r="C399" s="262"/>
      <c r="D399" s="262"/>
      <c r="E399" s="262"/>
      <c r="F399" s="262" t="s">
        <v>33</v>
      </c>
      <c r="G399" s="266" t="s">
        <v>337</v>
      </c>
      <c r="H399" s="307"/>
      <c r="I399" s="307"/>
      <c r="J399" s="307">
        <f t="shared" si="99"/>
        <v>0</v>
      </c>
      <c r="K399" s="347" t="e">
        <f t="shared" si="96"/>
        <v>#DIV/0!</v>
      </c>
      <c r="L399" s="307"/>
      <c r="M399" s="308"/>
      <c r="N399" s="307"/>
      <c r="O399" s="309">
        <f t="shared" ref="O399" si="106">M399+N399</f>
        <v>0</v>
      </c>
      <c r="P399" s="309">
        <f t="shared" si="101"/>
        <v>0</v>
      </c>
      <c r="Q399" s="306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6"/>
      <c r="DD399" s="216"/>
      <c r="DE399" s="216"/>
      <c r="DF399" s="216"/>
      <c r="DG399" s="216"/>
      <c r="DH399" s="216"/>
      <c r="DI399" s="216"/>
      <c r="DJ399" s="216"/>
      <c r="DK399" s="216"/>
      <c r="DL399" s="216"/>
      <c r="DM399" s="216"/>
      <c r="DN399" s="216"/>
      <c r="DO399" s="216"/>
      <c r="DP399" s="216"/>
      <c r="DQ399" s="216"/>
      <c r="DR399" s="216"/>
      <c r="DS399" s="216"/>
      <c r="DT399" s="216"/>
      <c r="DU399" s="216"/>
      <c r="DV399" s="216"/>
      <c r="DW399" s="216"/>
      <c r="DX399" s="216"/>
      <c r="DY399" s="216"/>
      <c r="DZ399" s="216"/>
      <c r="EA399" s="216"/>
      <c r="EB399" s="216"/>
      <c r="EC399" s="216"/>
      <c r="ED399" s="216"/>
      <c r="EE399" s="216"/>
      <c r="EF399" s="216"/>
      <c r="EG399" s="216"/>
      <c r="EH399" s="216"/>
      <c r="EI399" s="216"/>
      <c r="EJ399" s="216"/>
      <c r="EK399" s="216"/>
      <c r="EL399" s="216"/>
      <c r="EM399" s="216"/>
      <c r="EN399" s="216"/>
      <c r="EO399" s="216"/>
      <c r="EP399" s="216"/>
      <c r="EQ399" s="216"/>
      <c r="ER399" s="216"/>
      <c r="ES399" s="216"/>
      <c r="ET399" s="216"/>
      <c r="EU399" s="216"/>
      <c r="EV399" s="216"/>
      <c r="EW399" s="216"/>
      <c r="EX399" s="216"/>
    </row>
    <row r="400" spans="1:154" ht="36" x14ac:dyDescent="0.2">
      <c r="A400" s="251"/>
      <c r="B400" s="252"/>
      <c r="C400" s="252"/>
      <c r="D400" s="252">
        <v>56</v>
      </c>
      <c r="E400" s="252"/>
      <c r="F400" s="252"/>
      <c r="G400" s="264" t="s">
        <v>336</v>
      </c>
      <c r="H400" s="303">
        <f>+H401+H404+H407+H410</f>
        <v>3894000</v>
      </c>
      <c r="I400" s="303">
        <f>+I401+I404+I407+I410</f>
        <v>0</v>
      </c>
      <c r="J400" s="307">
        <f t="shared" si="99"/>
        <v>3894000</v>
      </c>
      <c r="K400" s="347">
        <f t="shared" si="96"/>
        <v>0</v>
      </c>
      <c r="L400" s="303">
        <f>+L401+L404+L407+L410</f>
        <v>3894000</v>
      </c>
      <c r="M400" s="285">
        <f>+M401+M404+M407+M410</f>
        <v>0</v>
      </c>
      <c r="N400" s="303">
        <f>+N401+N404+N407+N410</f>
        <v>0</v>
      </c>
      <c r="O400" s="305">
        <f t="shared" ref="O400" si="107">+O401+O404+O407+O410</f>
        <v>0</v>
      </c>
      <c r="P400" s="309">
        <f t="shared" si="101"/>
        <v>3894000</v>
      </c>
      <c r="Q400" s="306">
        <f t="shared" si="92"/>
        <v>0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6"/>
      <c r="DD400" s="216"/>
      <c r="DE400" s="216"/>
      <c r="DF400" s="216"/>
      <c r="DG400" s="216"/>
      <c r="DH400" s="216"/>
      <c r="DI400" s="216"/>
      <c r="DJ400" s="216"/>
      <c r="DK400" s="216"/>
      <c r="DL400" s="216"/>
      <c r="DM400" s="216"/>
      <c r="DN400" s="216"/>
      <c r="DO400" s="216"/>
      <c r="DP400" s="216"/>
      <c r="DQ400" s="216"/>
      <c r="DR400" s="216"/>
      <c r="DS400" s="216"/>
      <c r="DT400" s="216"/>
      <c r="DU400" s="216"/>
      <c r="DV400" s="216"/>
      <c r="DW400" s="216"/>
      <c r="DX400" s="216"/>
      <c r="DY400" s="216"/>
      <c r="DZ400" s="216"/>
      <c r="EA400" s="216"/>
      <c r="EB400" s="216"/>
      <c r="EC400" s="216"/>
      <c r="ED400" s="216"/>
      <c r="EE400" s="216"/>
      <c r="EF400" s="216"/>
      <c r="EG400" s="216"/>
      <c r="EH400" s="216"/>
      <c r="EI400" s="216"/>
      <c r="EJ400" s="216"/>
      <c r="EK400" s="216"/>
      <c r="EL400" s="216"/>
      <c r="EM400" s="216"/>
      <c r="EN400" s="216"/>
      <c r="EO400" s="216"/>
      <c r="EP400" s="216"/>
      <c r="EQ400" s="216"/>
      <c r="ER400" s="216"/>
      <c r="ES400" s="216"/>
      <c r="ET400" s="216"/>
      <c r="EU400" s="216"/>
      <c r="EV400" s="216"/>
      <c r="EW400" s="216"/>
      <c r="EX400" s="216"/>
    </row>
    <row r="401" spans="1:154" ht="18" hidden="1" x14ac:dyDescent="0.2">
      <c r="A401" s="251"/>
      <c r="B401" s="252"/>
      <c r="C401" s="252"/>
      <c r="D401" s="349"/>
      <c r="E401" s="352" t="s">
        <v>253</v>
      </c>
      <c r="F401" s="349"/>
      <c r="G401" s="350" t="s">
        <v>411</v>
      </c>
      <c r="H401" s="303">
        <f>H402+H403</f>
        <v>0</v>
      </c>
      <c r="I401" s="303">
        <f>I402+I403</f>
        <v>0</v>
      </c>
      <c r="J401" s="307">
        <f t="shared" si="99"/>
        <v>0</v>
      </c>
      <c r="K401" s="347" t="e">
        <f t="shared" si="96"/>
        <v>#DIV/0!</v>
      </c>
      <c r="L401" s="303">
        <f>L402+L403</f>
        <v>0</v>
      </c>
      <c r="M401" s="285">
        <f>M402+M403</f>
        <v>0</v>
      </c>
      <c r="N401" s="303">
        <f>N402+N403</f>
        <v>0</v>
      </c>
      <c r="O401" s="305">
        <f>O402+O403</f>
        <v>0</v>
      </c>
      <c r="P401" s="305">
        <f>P402+P403</f>
        <v>0</v>
      </c>
      <c r="Q401" s="306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6"/>
      <c r="DD401" s="216"/>
      <c r="DE401" s="216"/>
      <c r="DF401" s="216"/>
      <c r="DG401" s="216"/>
      <c r="DH401" s="216"/>
      <c r="DI401" s="216"/>
      <c r="DJ401" s="216"/>
      <c r="DK401" s="216"/>
      <c r="DL401" s="216"/>
      <c r="DM401" s="216"/>
      <c r="DN401" s="216"/>
      <c r="DO401" s="216"/>
      <c r="DP401" s="216"/>
      <c r="DQ401" s="216"/>
      <c r="DR401" s="216"/>
      <c r="DS401" s="216"/>
      <c r="DT401" s="216"/>
      <c r="DU401" s="216"/>
      <c r="DV401" s="216"/>
      <c r="DW401" s="216"/>
      <c r="DX401" s="216"/>
      <c r="DY401" s="216"/>
      <c r="DZ401" s="216"/>
      <c r="EA401" s="216"/>
      <c r="EB401" s="216"/>
      <c r="EC401" s="216"/>
      <c r="ED401" s="216"/>
      <c r="EE401" s="216"/>
      <c r="EF401" s="216"/>
      <c r="EG401" s="216"/>
      <c r="EH401" s="216"/>
      <c r="EI401" s="216"/>
      <c r="EJ401" s="216"/>
      <c r="EK401" s="216"/>
      <c r="EL401" s="216"/>
      <c r="EM401" s="216"/>
      <c r="EN401" s="216"/>
      <c r="EO401" s="216"/>
      <c r="EP401" s="216"/>
      <c r="EQ401" s="216"/>
      <c r="ER401" s="216"/>
      <c r="ES401" s="216"/>
      <c r="ET401" s="216"/>
      <c r="EU401" s="216"/>
      <c r="EV401" s="216"/>
      <c r="EW401" s="216"/>
      <c r="EX401" s="216"/>
    </row>
    <row r="402" spans="1:154" ht="18" hidden="1" x14ac:dyDescent="0.2">
      <c r="A402" s="251"/>
      <c r="B402" s="252"/>
      <c r="C402" s="252"/>
      <c r="D402" s="349"/>
      <c r="E402" s="353"/>
      <c r="F402" s="349" t="s">
        <v>55</v>
      </c>
      <c r="G402" s="350" t="s">
        <v>157</v>
      </c>
      <c r="H402" s="303"/>
      <c r="I402" s="303"/>
      <c r="J402" s="307">
        <f t="shared" si="99"/>
        <v>0</v>
      </c>
      <c r="K402" s="347" t="e">
        <f t="shared" si="96"/>
        <v>#DIV/0!</v>
      </c>
      <c r="L402" s="303"/>
      <c r="M402" s="285"/>
      <c r="N402" s="303"/>
      <c r="O402" s="305">
        <f t="shared" ref="O402:O403" si="108">M402+N402</f>
        <v>0</v>
      </c>
      <c r="P402" s="305"/>
      <c r="Q402" s="306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6"/>
      <c r="DD402" s="216"/>
      <c r="DE402" s="216"/>
      <c r="DF402" s="216"/>
      <c r="DG402" s="216"/>
      <c r="DH402" s="216"/>
      <c r="DI402" s="216"/>
      <c r="DJ402" s="216"/>
      <c r="DK402" s="216"/>
      <c r="DL402" s="216"/>
      <c r="DM402" s="216"/>
      <c r="DN402" s="216"/>
      <c r="DO402" s="216"/>
      <c r="DP402" s="216"/>
      <c r="DQ402" s="216"/>
      <c r="DR402" s="216"/>
      <c r="DS402" s="216"/>
      <c r="DT402" s="216"/>
      <c r="DU402" s="216"/>
      <c r="DV402" s="216"/>
      <c r="DW402" s="216"/>
      <c r="DX402" s="216"/>
      <c r="DY402" s="216"/>
      <c r="DZ402" s="216"/>
      <c r="EA402" s="216"/>
      <c r="EB402" s="216"/>
      <c r="EC402" s="216"/>
      <c r="ED402" s="216"/>
      <c r="EE402" s="216"/>
      <c r="EF402" s="216"/>
      <c r="EG402" s="216"/>
      <c r="EH402" s="216"/>
      <c r="EI402" s="216"/>
      <c r="EJ402" s="216"/>
      <c r="EK402" s="216"/>
      <c r="EL402" s="216"/>
      <c r="EM402" s="216"/>
      <c r="EN402" s="216"/>
      <c r="EO402" s="216"/>
      <c r="EP402" s="216"/>
      <c r="EQ402" s="216"/>
      <c r="ER402" s="216"/>
      <c r="ES402" s="216"/>
      <c r="ET402" s="216"/>
      <c r="EU402" s="216"/>
      <c r="EV402" s="216"/>
      <c r="EW402" s="216"/>
      <c r="EX402" s="216"/>
    </row>
    <row r="403" spans="1:154" ht="18" hidden="1" x14ac:dyDescent="0.2">
      <c r="A403" s="251"/>
      <c r="B403" s="252"/>
      <c r="C403" s="252"/>
      <c r="D403" s="349"/>
      <c r="E403" s="353"/>
      <c r="F403" s="349" t="s">
        <v>56</v>
      </c>
      <c r="G403" s="350" t="s">
        <v>158</v>
      </c>
      <c r="H403" s="303"/>
      <c r="I403" s="303"/>
      <c r="J403" s="307">
        <f t="shared" si="99"/>
        <v>0</v>
      </c>
      <c r="K403" s="347" t="e">
        <f t="shared" si="96"/>
        <v>#DIV/0!</v>
      </c>
      <c r="L403" s="303"/>
      <c r="M403" s="285"/>
      <c r="N403" s="303"/>
      <c r="O403" s="305">
        <f t="shared" si="108"/>
        <v>0</v>
      </c>
      <c r="P403" s="305"/>
      <c r="Q403" s="306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6"/>
      <c r="DD403" s="216"/>
      <c r="DE403" s="216"/>
      <c r="DF403" s="216"/>
      <c r="DG403" s="216"/>
      <c r="DH403" s="216"/>
      <c r="DI403" s="216"/>
      <c r="DJ403" s="216"/>
      <c r="DK403" s="216"/>
      <c r="DL403" s="216"/>
      <c r="DM403" s="216"/>
      <c r="DN403" s="216"/>
      <c r="DO403" s="216"/>
      <c r="DP403" s="216"/>
      <c r="DQ403" s="216"/>
      <c r="DR403" s="216"/>
      <c r="DS403" s="216"/>
      <c r="DT403" s="216"/>
      <c r="DU403" s="216"/>
      <c r="DV403" s="216"/>
      <c r="DW403" s="216"/>
      <c r="DX403" s="216"/>
      <c r="DY403" s="216"/>
      <c r="DZ403" s="216"/>
      <c r="EA403" s="216"/>
      <c r="EB403" s="216"/>
      <c r="EC403" s="216"/>
      <c r="ED403" s="216"/>
      <c r="EE403" s="216"/>
      <c r="EF403" s="216"/>
      <c r="EG403" s="216"/>
      <c r="EH403" s="216"/>
      <c r="EI403" s="216"/>
      <c r="EJ403" s="216"/>
      <c r="EK403" s="216"/>
      <c r="EL403" s="216"/>
      <c r="EM403" s="216"/>
      <c r="EN403" s="216"/>
      <c r="EO403" s="216"/>
      <c r="EP403" s="216"/>
      <c r="EQ403" s="216"/>
      <c r="ER403" s="216"/>
      <c r="ES403" s="216"/>
      <c r="ET403" s="216"/>
      <c r="EU403" s="216"/>
      <c r="EV403" s="216"/>
      <c r="EW403" s="216"/>
      <c r="EX403" s="216"/>
    </row>
    <row r="404" spans="1:154" ht="36" x14ac:dyDescent="0.2">
      <c r="A404" s="263"/>
      <c r="B404" s="262"/>
      <c r="C404" s="262"/>
      <c r="D404" s="349"/>
      <c r="E404" s="354">
        <v>48</v>
      </c>
      <c r="F404" s="354"/>
      <c r="G404" s="355" t="s">
        <v>267</v>
      </c>
      <c r="H404" s="307">
        <f>H405+H406</f>
        <v>0</v>
      </c>
      <c r="I404" s="307">
        <f>I405+I406</f>
        <v>0</v>
      </c>
      <c r="J404" s="307">
        <f t="shared" si="99"/>
        <v>0</v>
      </c>
      <c r="K404" s="347" t="e">
        <f t="shared" si="96"/>
        <v>#DIV/0!</v>
      </c>
      <c r="L404" s="307">
        <f>L405+L406</f>
        <v>0</v>
      </c>
      <c r="M404" s="308">
        <f>M405+M406</f>
        <v>0</v>
      </c>
      <c r="N404" s="307">
        <f>N405+N406</f>
        <v>0</v>
      </c>
      <c r="O404" s="309">
        <f>O405+O406</f>
        <v>0</v>
      </c>
      <c r="P404" s="309">
        <f>P405+P406</f>
        <v>0</v>
      </c>
      <c r="Q404" s="306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6"/>
      <c r="DD404" s="216"/>
      <c r="DE404" s="216"/>
      <c r="DF404" s="216"/>
      <c r="DG404" s="216"/>
      <c r="DH404" s="216"/>
      <c r="DI404" s="216"/>
      <c r="DJ404" s="216"/>
      <c r="DK404" s="216"/>
      <c r="DL404" s="216"/>
      <c r="DM404" s="216"/>
      <c r="DN404" s="216"/>
      <c r="DO404" s="216"/>
      <c r="DP404" s="216"/>
      <c r="DQ404" s="216"/>
      <c r="DR404" s="216"/>
      <c r="DS404" s="216"/>
      <c r="DT404" s="216"/>
      <c r="DU404" s="216"/>
      <c r="DV404" s="216"/>
      <c r="DW404" s="216"/>
      <c r="DX404" s="216"/>
      <c r="DY404" s="216"/>
      <c r="DZ404" s="216"/>
      <c r="EA404" s="216"/>
      <c r="EB404" s="216"/>
      <c r="EC404" s="216"/>
      <c r="ED404" s="216"/>
      <c r="EE404" s="216"/>
      <c r="EF404" s="216"/>
      <c r="EG404" s="216"/>
      <c r="EH404" s="216"/>
      <c r="EI404" s="216"/>
      <c r="EJ404" s="216"/>
      <c r="EK404" s="216"/>
      <c r="EL404" s="216"/>
      <c r="EM404" s="216"/>
      <c r="EN404" s="216"/>
      <c r="EO404" s="216"/>
      <c r="EP404" s="216"/>
      <c r="EQ404" s="216"/>
      <c r="ER404" s="216"/>
      <c r="ES404" s="216"/>
      <c r="ET404" s="216"/>
      <c r="EU404" s="216"/>
      <c r="EV404" s="216"/>
      <c r="EW404" s="216"/>
      <c r="EX404" s="216"/>
    </row>
    <row r="405" spans="1:154" ht="18" x14ac:dyDescent="0.2">
      <c r="A405" s="263"/>
      <c r="B405" s="262"/>
      <c r="C405" s="262"/>
      <c r="D405" s="349"/>
      <c r="E405" s="354"/>
      <c r="F405" s="349" t="s">
        <v>55</v>
      </c>
      <c r="G405" s="356" t="s">
        <v>157</v>
      </c>
      <c r="H405" s="307"/>
      <c r="I405" s="307"/>
      <c r="J405" s="307">
        <f t="shared" si="99"/>
        <v>0</v>
      </c>
      <c r="K405" s="347" t="e">
        <f t="shared" si="96"/>
        <v>#DIV/0!</v>
      </c>
      <c r="L405" s="307"/>
      <c r="M405" s="308"/>
      <c r="N405" s="307"/>
      <c r="O405" s="309">
        <f t="shared" ref="O405:O406" si="109">M405+N405</f>
        <v>0</v>
      </c>
      <c r="P405" s="309"/>
      <c r="Q405" s="306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6"/>
      <c r="DD405" s="216"/>
      <c r="DE405" s="216"/>
      <c r="DF405" s="216"/>
      <c r="DG405" s="216"/>
      <c r="DH405" s="216"/>
      <c r="DI405" s="216"/>
      <c r="DJ405" s="216"/>
      <c r="DK405" s="216"/>
      <c r="DL405" s="216"/>
      <c r="DM405" s="216"/>
      <c r="DN405" s="216"/>
      <c r="DO405" s="216"/>
      <c r="DP405" s="216"/>
      <c r="DQ405" s="216"/>
      <c r="DR405" s="216"/>
      <c r="DS405" s="216"/>
      <c r="DT405" s="216"/>
      <c r="DU405" s="216"/>
      <c r="DV405" s="216"/>
      <c r="DW405" s="216"/>
      <c r="DX405" s="216"/>
      <c r="DY405" s="216"/>
      <c r="DZ405" s="216"/>
      <c r="EA405" s="216"/>
      <c r="EB405" s="216"/>
      <c r="EC405" s="216"/>
      <c r="ED405" s="216"/>
      <c r="EE405" s="216"/>
      <c r="EF405" s="216"/>
      <c r="EG405" s="216"/>
      <c r="EH405" s="216"/>
      <c r="EI405" s="216"/>
      <c r="EJ405" s="216"/>
      <c r="EK405" s="216"/>
      <c r="EL405" s="216"/>
      <c r="EM405" s="216"/>
      <c r="EN405" s="216"/>
      <c r="EO405" s="216"/>
      <c r="EP405" s="216"/>
      <c r="EQ405" s="216"/>
      <c r="ER405" s="216"/>
      <c r="ES405" s="216"/>
      <c r="ET405" s="216"/>
      <c r="EU405" s="216"/>
      <c r="EV405" s="216"/>
      <c r="EW405" s="216"/>
      <c r="EX405" s="216"/>
    </row>
    <row r="406" spans="1:154" ht="18" x14ac:dyDescent="0.2">
      <c r="A406" s="263"/>
      <c r="B406" s="262"/>
      <c r="C406" s="262"/>
      <c r="D406" s="349"/>
      <c r="E406" s="354"/>
      <c r="F406" s="349" t="s">
        <v>56</v>
      </c>
      <c r="G406" s="356" t="s">
        <v>158</v>
      </c>
      <c r="H406" s="307"/>
      <c r="I406" s="307"/>
      <c r="J406" s="307">
        <f t="shared" si="99"/>
        <v>0</v>
      </c>
      <c r="K406" s="347" t="e">
        <f t="shared" si="96"/>
        <v>#DIV/0!</v>
      </c>
      <c r="L406" s="307"/>
      <c r="M406" s="308"/>
      <c r="N406" s="307"/>
      <c r="O406" s="309">
        <f t="shared" si="109"/>
        <v>0</v>
      </c>
      <c r="P406" s="309"/>
      <c r="Q406" s="306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6"/>
      <c r="DD406" s="216"/>
      <c r="DE406" s="216"/>
      <c r="DF406" s="216"/>
      <c r="DG406" s="216"/>
      <c r="DH406" s="216"/>
      <c r="DI406" s="216"/>
      <c r="DJ406" s="216"/>
      <c r="DK406" s="216"/>
      <c r="DL406" s="216"/>
      <c r="DM406" s="216"/>
      <c r="DN406" s="216"/>
      <c r="DO406" s="216"/>
      <c r="DP406" s="216"/>
      <c r="DQ406" s="216"/>
      <c r="DR406" s="216"/>
      <c r="DS406" s="216"/>
      <c r="DT406" s="216"/>
      <c r="DU406" s="216"/>
      <c r="DV406" s="216"/>
      <c r="DW406" s="216"/>
      <c r="DX406" s="216"/>
      <c r="DY406" s="216"/>
      <c r="DZ406" s="216"/>
      <c r="EA406" s="216"/>
      <c r="EB406" s="216"/>
      <c r="EC406" s="216"/>
      <c r="ED406" s="216"/>
      <c r="EE406" s="216"/>
      <c r="EF406" s="216"/>
      <c r="EG406" s="216"/>
      <c r="EH406" s="216"/>
      <c r="EI406" s="216"/>
      <c r="EJ406" s="216"/>
      <c r="EK406" s="216"/>
      <c r="EL406" s="216"/>
      <c r="EM406" s="216"/>
      <c r="EN406" s="216"/>
      <c r="EO406" s="216"/>
      <c r="EP406" s="216"/>
      <c r="EQ406" s="216"/>
      <c r="ER406" s="216"/>
      <c r="ES406" s="216"/>
      <c r="ET406" s="216"/>
      <c r="EU406" s="216"/>
      <c r="EV406" s="216"/>
      <c r="EW406" s="216"/>
      <c r="EX406" s="216"/>
    </row>
    <row r="407" spans="1:154" ht="36" x14ac:dyDescent="0.2">
      <c r="A407" s="263"/>
      <c r="B407" s="262"/>
      <c r="C407" s="262"/>
      <c r="D407" s="349"/>
      <c r="E407" s="354">
        <v>49</v>
      </c>
      <c r="F407" s="354"/>
      <c r="G407" s="355" t="s">
        <v>268</v>
      </c>
      <c r="H407" s="307">
        <f>H408+H409</f>
        <v>3894000</v>
      </c>
      <c r="I407" s="307">
        <f>I408+I409</f>
        <v>0</v>
      </c>
      <c r="J407" s="307">
        <f t="shared" si="99"/>
        <v>3894000</v>
      </c>
      <c r="K407" s="347">
        <f t="shared" si="96"/>
        <v>0</v>
      </c>
      <c r="L407" s="307">
        <f>L408+L409</f>
        <v>3894000</v>
      </c>
      <c r="M407" s="308">
        <f>M408+M409</f>
        <v>0</v>
      </c>
      <c r="N407" s="307">
        <f>N408+N409</f>
        <v>0</v>
      </c>
      <c r="O407" s="309">
        <f>O408+O409</f>
        <v>0</v>
      </c>
      <c r="P407" s="309">
        <f>P408+P409</f>
        <v>0</v>
      </c>
      <c r="Q407" s="306">
        <f t="shared" si="92"/>
        <v>0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6"/>
      <c r="DD407" s="216"/>
      <c r="DE407" s="216"/>
      <c r="DF407" s="216"/>
      <c r="DG407" s="216"/>
      <c r="DH407" s="216"/>
      <c r="DI407" s="216"/>
      <c r="DJ407" s="216"/>
      <c r="DK407" s="216"/>
      <c r="DL407" s="216"/>
      <c r="DM407" s="216"/>
      <c r="DN407" s="216"/>
      <c r="DO407" s="216"/>
      <c r="DP407" s="216"/>
      <c r="DQ407" s="216"/>
      <c r="DR407" s="216"/>
      <c r="DS407" s="216"/>
      <c r="DT407" s="216"/>
      <c r="DU407" s="216"/>
      <c r="DV407" s="216"/>
      <c r="DW407" s="216"/>
      <c r="DX407" s="216"/>
      <c r="DY407" s="216"/>
      <c r="DZ407" s="216"/>
      <c r="EA407" s="216"/>
      <c r="EB407" s="216"/>
      <c r="EC407" s="216"/>
      <c r="ED407" s="216"/>
      <c r="EE407" s="216"/>
      <c r="EF407" s="216"/>
      <c r="EG407" s="216"/>
      <c r="EH407" s="216"/>
      <c r="EI407" s="216"/>
      <c r="EJ407" s="216"/>
      <c r="EK407" s="216"/>
      <c r="EL407" s="216"/>
      <c r="EM407" s="216"/>
      <c r="EN407" s="216"/>
      <c r="EO407" s="216"/>
      <c r="EP407" s="216"/>
      <c r="EQ407" s="216"/>
      <c r="ER407" s="216"/>
      <c r="ES407" s="216"/>
      <c r="ET407" s="216"/>
      <c r="EU407" s="216"/>
      <c r="EV407" s="216"/>
      <c r="EW407" s="216"/>
      <c r="EX407" s="216"/>
    </row>
    <row r="408" spans="1:154" ht="18" x14ac:dyDescent="0.2">
      <c r="A408" s="263"/>
      <c r="B408" s="262"/>
      <c r="C408" s="262"/>
      <c r="D408" s="349"/>
      <c r="E408" s="354"/>
      <c r="F408" s="349" t="s">
        <v>55</v>
      </c>
      <c r="G408" s="356" t="s">
        <v>157</v>
      </c>
      <c r="H408" s="307">
        <v>860000</v>
      </c>
      <c r="I408" s="307"/>
      <c r="J408" s="307">
        <f t="shared" si="99"/>
        <v>860000</v>
      </c>
      <c r="K408" s="347">
        <f t="shared" si="96"/>
        <v>0</v>
      </c>
      <c r="L408" s="307">
        <v>860000</v>
      </c>
      <c r="M408" s="308"/>
      <c r="N408" s="307"/>
      <c r="O408" s="309">
        <f t="shared" ref="O408:O413" si="110">M408+N408</f>
        <v>0</v>
      </c>
      <c r="P408" s="309"/>
      <c r="Q408" s="306">
        <f t="shared" si="92"/>
        <v>0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6"/>
      <c r="DD408" s="216"/>
      <c r="DE408" s="216"/>
      <c r="DF408" s="216"/>
      <c r="DG408" s="216"/>
      <c r="DH408" s="216"/>
      <c r="DI408" s="216"/>
      <c r="DJ408" s="216"/>
      <c r="DK408" s="216"/>
      <c r="DL408" s="216"/>
      <c r="DM408" s="216"/>
      <c r="DN408" s="216"/>
      <c r="DO408" s="216"/>
      <c r="DP408" s="216"/>
      <c r="DQ408" s="216"/>
      <c r="DR408" s="216"/>
      <c r="DS408" s="216"/>
      <c r="DT408" s="216"/>
      <c r="DU408" s="216"/>
      <c r="DV408" s="216"/>
      <c r="DW408" s="216"/>
      <c r="DX408" s="216"/>
      <c r="DY408" s="216"/>
      <c r="DZ408" s="216"/>
      <c r="EA408" s="216"/>
      <c r="EB408" s="216"/>
      <c r="EC408" s="216"/>
      <c r="ED408" s="216"/>
      <c r="EE408" s="216"/>
      <c r="EF408" s="216"/>
      <c r="EG408" s="216"/>
      <c r="EH408" s="216"/>
      <c r="EI408" s="216"/>
      <c r="EJ408" s="216"/>
      <c r="EK408" s="216"/>
      <c r="EL408" s="216"/>
      <c r="EM408" s="216"/>
      <c r="EN408" s="216"/>
      <c r="EO408" s="216"/>
      <c r="EP408" s="216"/>
      <c r="EQ408" s="216"/>
      <c r="ER408" s="216"/>
      <c r="ES408" s="216"/>
      <c r="ET408" s="216"/>
      <c r="EU408" s="216"/>
      <c r="EV408" s="216"/>
      <c r="EW408" s="216"/>
      <c r="EX408" s="216"/>
    </row>
    <row r="409" spans="1:154" ht="18" x14ac:dyDescent="0.2">
      <c r="A409" s="263"/>
      <c r="B409" s="262"/>
      <c r="C409" s="262"/>
      <c r="D409" s="349"/>
      <c r="E409" s="354"/>
      <c r="F409" s="349" t="s">
        <v>56</v>
      </c>
      <c r="G409" s="356" t="s">
        <v>158</v>
      </c>
      <c r="H409" s="307">
        <v>3034000</v>
      </c>
      <c r="I409" s="307"/>
      <c r="J409" s="307">
        <f t="shared" si="99"/>
        <v>3034000</v>
      </c>
      <c r="K409" s="347">
        <f t="shared" si="96"/>
        <v>0</v>
      </c>
      <c r="L409" s="307">
        <v>3034000</v>
      </c>
      <c r="M409" s="308"/>
      <c r="N409" s="307"/>
      <c r="O409" s="309">
        <f t="shared" si="110"/>
        <v>0</v>
      </c>
      <c r="P409" s="309"/>
      <c r="Q409" s="306">
        <f t="shared" si="92"/>
        <v>0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6"/>
      <c r="DD409" s="216"/>
      <c r="DE409" s="216"/>
      <c r="DF409" s="216"/>
      <c r="DG409" s="216"/>
      <c r="DH409" s="216"/>
      <c r="DI409" s="216"/>
      <c r="DJ409" s="216"/>
      <c r="DK409" s="216"/>
      <c r="DL409" s="216"/>
      <c r="DM409" s="216"/>
      <c r="DN409" s="216"/>
      <c r="DO409" s="216"/>
      <c r="DP409" s="216"/>
      <c r="DQ409" s="216"/>
      <c r="DR409" s="216"/>
      <c r="DS409" s="216"/>
      <c r="DT409" s="216"/>
      <c r="DU409" s="216"/>
      <c r="DV409" s="216"/>
      <c r="DW409" s="216"/>
      <c r="DX409" s="216"/>
      <c r="DY409" s="216"/>
      <c r="DZ409" s="216"/>
      <c r="EA409" s="216"/>
      <c r="EB409" s="216"/>
      <c r="EC409" s="216"/>
      <c r="ED409" s="216"/>
      <c r="EE409" s="216"/>
      <c r="EF409" s="216"/>
      <c r="EG409" s="216"/>
      <c r="EH409" s="216"/>
      <c r="EI409" s="216"/>
      <c r="EJ409" s="216"/>
      <c r="EK409" s="216"/>
      <c r="EL409" s="216"/>
      <c r="EM409" s="216"/>
      <c r="EN409" s="216"/>
      <c r="EO409" s="216"/>
      <c r="EP409" s="216"/>
      <c r="EQ409" s="216"/>
      <c r="ER409" s="216"/>
      <c r="ES409" s="216"/>
      <c r="ET409" s="216"/>
      <c r="EU409" s="216"/>
      <c r="EV409" s="216"/>
      <c r="EW409" s="216"/>
      <c r="EX409" s="216"/>
    </row>
    <row r="410" spans="1:154" ht="36" x14ac:dyDescent="0.2">
      <c r="A410" s="263"/>
      <c r="B410" s="262"/>
      <c r="C410" s="262"/>
      <c r="D410" s="349"/>
      <c r="E410" s="354">
        <v>51</v>
      </c>
      <c r="F410" s="349"/>
      <c r="G410" s="356" t="s">
        <v>410</v>
      </c>
      <c r="H410" s="307">
        <f>H411+H412</f>
        <v>0</v>
      </c>
      <c r="I410" s="307">
        <f>I411+I412</f>
        <v>0</v>
      </c>
      <c r="J410" s="307">
        <f t="shared" si="99"/>
        <v>0</v>
      </c>
      <c r="K410" s="347" t="e">
        <f t="shared" si="96"/>
        <v>#DIV/0!</v>
      </c>
      <c r="L410" s="307">
        <f>L411+L412</f>
        <v>0</v>
      </c>
      <c r="M410" s="308">
        <f>M411+M412</f>
        <v>0</v>
      </c>
      <c r="N410" s="307">
        <f>N411+N412+N413</f>
        <v>0</v>
      </c>
      <c r="O410" s="309">
        <f t="shared" si="110"/>
        <v>0</v>
      </c>
      <c r="P410" s="309"/>
      <c r="Q410" s="306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6"/>
      <c r="DD410" s="216"/>
      <c r="DE410" s="216"/>
      <c r="DF410" s="216"/>
      <c r="DG410" s="216"/>
      <c r="DH410" s="216"/>
      <c r="DI410" s="216"/>
      <c r="DJ410" s="216"/>
      <c r="DK410" s="216"/>
      <c r="DL410" s="216"/>
      <c r="DM410" s="216"/>
      <c r="DN410" s="216"/>
      <c r="DO410" s="216"/>
      <c r="DP410" s="216"/>
      <c r="DQ410" s="216"/>
      <c r="DR410" s="216"/>
      <c r="DS410" s="216"/>
      <c r="DT410" s="216"/>
      <c r="DU410" s="216"/>
      <c r="DV410" s="216"/>
      <c r="DW410" s="216"/>
      <c r="DX410" s="216"/>
      <c r="DY410" s="216"/>
      <c r="DZ410" s="216"/>
      <c r="EA410" s="216"/>
      <c r="EB410" s="216"/>
      <c r="EC410" s="216"/>
      <c r="ED410" s="216"/>
      <c r="EE410" s="216"/>
      <c r="EF410" s="216"/>
      <c r="EG410" s="216"/>
      <c r="EH410" s="216"/>
      <c r="EI410" s="216"/>
      <c r="EJ410" s="216"/>
      <c r="EK410" s="216"/>
      <c r="EL410" s="216"/>
      <c r="EM410" s="216"/>
      <c r="EN410" s="216"/>
      <c r="EO410" s="216"/>
      <c r="EP410" s="216"/>
      <c r="EQ410" s="216"/>
      <c r="ER410" s="216"/>
      <c r="ES410" s="216"/>
      <c r="ET410" s="216"/>
      <c r="EU410" s="216"/>
      <c r="EV410" s="216"/>
      <c r="EW410" s="216"/>
      <c r="EX410" s="216"/>
    </row>
    <row r="411" spans="1:154" ht="18" x14ac:dyDescent="0.2">
      <c r="A411" s="263"/>
      <c r="B411" s="262"/>
      <c r="C411" s="262"/>
      <c r="D411" s="349"/>
      <c r="E411" s="354"/>
      <c r="F411" s="349" t="s">
        <v>407</v>
      </c>
      <c r="G411" s="356" t="s">
        <v>157</v>
      </c>
      <c r="H411" s="307"/>
      <c r="I411" s="307"/>
      <c r="J411" s="307">
        <f t="shared" si="99"/>
        <v>0</v>
      </c>
      <c r="K411" s="347" t="e">
        <f t="shared" si="96"/>
        <v>#DIV/0!</v>
      </c>
      <c r="L411" s="307"/>
      <c r="M411" s="308"/>
      <c r="N411" s="307"/>
      <c r="O411" s="309">
        <f t="shared" si="110"/>
        <v>0</v>
      </c>
      <c r="P411" s="309"/>
      <c r="Q411" s="306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6"/>
      <c r="DD411" s="216"/>
      <c r="DE411" s="216"/>
      <c r="DF411" s="216"/>
      <c r="DG411" s="216"/>
      <c r="DH411" s="216"/>
      <c r="DI411" s="216"/>
      <c r="DJ411" s="216"/>
      <c r="DK411" s="216"/>
      <c r="DL411" s="216"/>
      <c r="DM411" s="216"/>
      <c r="DN411" s="216"/>
      <c r="DO411" s="216"/>
      <c r="DP411" s="216"/>
      <c r="DQ411" s="216"/>
      <c r="DR411" s="216"/>
      <c r="DS411" s="216"/>
      <c r="DT411" s="216"/>
      <c r="DU411" s="216"/>
      <c r="DV411" s="216"/>
      <c r="DW411" s="216"/>
      <c r="DX411" s="216"/>
      <c r="DY411" s="216"/>
      <c r="DZ411" s="216"/>
      <c r="EA411" s="216"/>
      <c r="EB411" s="216"/>
      <c r="EC411" s="216"/>
      <c r="ED411" s="216"/>
      <c r="EE411" s="216"/>
      <c r="EF411" s="216"/>
      <c r="EG411" s="216"/>
      <c r="EH411" s="216"/>
      <c r="EI411" s="216"/>
      <c r="EJ411" s="216"/>
      <c r="EK411" s="216"/>
      <c r="EL411" s="216"/>
      <c r="EM411" s="216"/>
      <c r="EN411" s="216"/>
      <c r="EO411" s="216"/>
      <c r="EP411" s="216"/>
      <c r="EQ411" s="216"/>
      <c r="ER411" s="216"/>
      <c r="ES411" s="216"/>
      <c r="ET411" s="216"/>
      <c r="EU411" s="216"/>
      <c r="EV411" s="216"/>
      <c r="EW411" s="216"/>
      <c r="EX411" s="216"/>
    </row>
    <row r="412" spans="1:154" ht="18" x14ac:dyDescent="0.2">
      <c r="A412" s="263"/>
      <c r="B412" s="262"/>
      <c r="C412" s="262"/>
      <c r="D412" s="349"/>
      <c r="E412" s="354"/>
      <c r="F412" s="349" t="s">
        <v>408</v>
      </c>
      <c r="G412" s="356" t="s">
        <v>158</v>
      </c>
      <c r="H412" s="307"/>
      <c r="I412" s="307"/>
      <c r="J412" s="307">
        <f t="shared" si="99"/>
        <v>0</v>
      </c>
      <c r="K412" s="347" t="e">
        <f t="shared" si="96"/>
        <v>#DIV/0!</v>
      </c>
      <c r="L412" s="307"/>
      <c r="M412" s="308"/>
      <c r="N412" s="307"/>
      <c r="O412" s="309">
        <f t="shared" si="110"/>
        <v>0</v>
      </c>
      <c r="P412" s="309"/>
      <c r="Q412" s="306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6"/>
      <c r="DD412" s="216"/>
      <c r="DE412" s="216"/>
      <c r="DF412" s="216"/>
      <c r="DG412" s="216"/>
      <c r="DH412" s="216"/>
      <c r="DI412" s="216"/>
      <c r="DJ412" s="216"/>
      <c r="DK412" s="216"/>
      <c r="DL412" s="216"/>
      <c r="DM412" s="216"/>
      <c r="DN412" s="216"/>
      <c r="DO412" s="216"/>
      <c r="DP412" s="216"/>
      <c r="DQ412" s="216"/>
      <c r="DR412" s="216"/>
      <c r="DS412" s="216"/>
      <c r="DT412" s="216"/>
      <c r="DU412" s="216"/>
      <c r="DV412" s="216"/>
      <c r="DW412" s="216"/>
      <c r="DX412" s="216"/>
      <c r="DY412" s="216"/>
      <c r="DZ412" s="216"/>
      <c r="EA412" s="216"/>
      <c r="EB412" s="216"/>
      <c r="EC412" s="216"/>
      <c r="ED412" s="216"/>
      <c r="EE412" s="216"/>
      <c r="EF412" s="216"/>
      <c r="EG412" s="216"/>
      <c r="EH412" s="216"/>
      <c r="EI412" s="216"/>
      <c r="EJ412" s="216"/>
      <c r="EK412" s="216"/>
      <c r="EL412" s="216"/>
      <c r="EM412" s="216"/>
      <c r="EN412" s="216"/>
      <c r="EO412" s="216"/>
      <c r="EP412" s="216"/>
      <c r="EQ412" s="216"/>
      <c r="ER412" s="216"/>
      <c r="ES412" s="216"/>
      <c r="ET412" s="216"/>
      <c r="EU412" s="216"/>
      <c r="EV412" s="216"/>
      <c r="EW412" s="216"/>
      <c r="EX412" s="216"/>
    </row>
    <row r="413" spans="1:154" ht="18" x14ac:dyDescent="0.2">
      <c r="A413" s="263"/>
      <c r="B413" s="262"/>
      <c r="C413" s="262"/>
      <c r="D413" s="349"/>
      <c r="E413" s="354"/>
      <c r="F413" s="349" t="s">
        <v>409</v>
      </c>
      <c r="G413" s="356" t="s">
        <v>234</v>
      </c>
      <c r="H413" s="307"/>
      <c r="I413" s="307"/>
      <c r="J413" s="307">
        <f t="shared" si="99"/>
        <v>0</v>
      </c>
      <c r="K413" s="347" t="e">
        <f t="shared" si="96"/>
        <v>#DIV/0!</v>
      </c>
      <c r="L413" s="307"/>
      <c r="M413" s="308"/>
      <c r="N413" s="307"/>
      <c r="O413" s="309">
        <f t="shared" si="110"/>
        <v>0</v>
      </c>
      <c r="P413" s="309"/>
      <c r="Q413" s="306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6"/>
      <c r="DD413" s="216"/>
      <c r="DE413" s="216"/>
      <c r="DF413" s="216"/>
      <c r="DG413" s="216"/>
      <c r="DH413" s="216"/>
      <c r="DI413" s="216"/>
      <c r="DJ413" s="216"/>
      <c r="DK413" s="216"/>
      <c r="DL413" s="216"/>
      <c r="DM413" s="216"/>
      <c r="DN413" s="216"/>
      <c r="DO413" s="216"/>
      <c r="DP413" s="216"/>
      <c r="DQ413" s="216"/>
      <c r="DR413" s="216"/>
      <c r="DS413" s="216"/>
      <c r="DT413" s="216"/>
      <c r="DU413" s="216"/>
      <c r="DV413" s="216"/>
      <c r="DW413" s="216"/>
      <c r="DX413" s="216"/>
      <c r="DY413" s="216"/>
      <c r="DZ413" s="216"/>
      <c r="EA413" s="216"/>
      <c r="EB413" s="216"/>
      <c r="EC413" s="216"/>
      <c r="ED413" s="216"/>
      <c r="EE413" s="216"/>
      <c r="EF413" s="216"/>
      <c r="EG413" s="216"/>
      <c r="EH413" s="216"/>
      <c r="EI413" s="216"/>
      <c r="EJ413" s="216"/>
      <c r="EK413" s="216"/>
      <c r="EL413" s="216"/>
      <c r="EM413" s="216"/>
      <c r="EN413" s="216"/>
      <c r="EO413" s="216"/>
      <c r="EP413" s="216"/>
      <c r="EQ413" s="216"/>
      <c r="ER413" s="216"/>
      <c r="ES413" s="216"/>
      <c r="ET413" s="216"/>
      <c r="EU413" s="216"/>
      <c r="EV413" s="216"/>
      <c r="EW413" s="216"/>
      <c r="EX413" s="216"/>
    </row>
    <row r="414" spans="1:154" ht="18" x14ac:dyDescent="0.2">
      <c r="A414" s="251"/>
      <c r="B414" s="252"/>
      <c r="C414" s="252"/>
      <c r="D414" s="252">
        <v>57</v>
      </c>
      <c r="E414" s="252"/>
      <c r="F414" s="252"/>
      <c r="G414" s="264" t="s">
        <v>79</v>
      </c>
      <c r="H414" s="303">
        <f>H415</f>
        <v>10670000</v>
      </c>
      <c r="I414" s="303">
        <f>I415</f>
        <v>1301901.54</v>
      </c>
      <c r="J414" s="303">
        <f t="shared" si="99"/>
        <v>9368098.4600000009</v>
      </c>
      <c r="K414" s="347">
        <f t="shared" si="96"/>
        <v>12.2</v>
      </c>
      <c r="L414" s="303">
        <f>L415</f>
        <v>10670000</v>
      </c>
      <c r="M414" s="285">
        <f>M415</f>
        <v>737640.68</v>
      </c>
      <c r="N414" s="303">
        <f>N415</f>
        <v>564260.86</v>
      </c>
      <c r="O414" s="305">
        <f t="shared" ref="O414" si="111">O415</f>
        <v>1301901.54</v>
      </c>
      <c r="P414" s="305">
        <f t="shared" si="101"/>
        <v>9368098.4600000009</v>
      </c>
      <c r="Q414" s="306">
        <f t="shared" si="92"/>
        <v>12.2</v>
      </c>
      <c r="R414" s="284"/>
      <c r="S414" s="284"/>
      <c r="T414" s="284"/>
      <c r="U414" s="284"/>
      <c r="V414" s="284"/>
      <c r="W414" s="284"/>
      <c r="X414" s="284"/>
      <c r="Y414" s="284"/>
      <c r="Z414" s="284"/>
      <c r="AA414" s="284"/>
      <c r="AB414" s="284"/>
      <c r="AC414" s="284"/>
      <c r="AD414" s="284"/>
      <c r="AE414" s="284"/>
      <c r="AF414" s="284"/>
      <c r="AG414" s="284"/>
      <c r="AH414" s="284"/>
      <c r="AI414" s="284"/>
      <c r="AJ414" s="284"/>
      <c r="AK414" s="284"/>
      <c r="AL414" s="284"/>
      <c r="AM414" s="284"/>
      <c r="AN414" s="284"/>
      <c r="AO414" s="284"/>
      <c r="AP414" s="284"/>
      <c r="AQ414" s="284"/>
      <c r="AR414" s="284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216"/>
      <c r="BN414" s="216"/>
      <c r="BO414" s="216"/>
      <c r="BP414" s="216"/>
      <c r="BQ414" s="216"/>
      <c r="BR414" s="216"/>
      <c r="BS414" s="216"/>
      <c r="BT414" s="216"/>
      <c r="BU414" s="216"/>
      <c r="BV414" s="216"/>
      <c r="BW414" s="216"/>
      <c r="BX414" s="216"/>
      <c r="BY414" s="216"/>
      <c r="BZ414" s="216"/>
      <c r="CA414" s="216"/>
      <c r="CB414" s="216"/>
      <c r="CC414" s="216"/>
      <c r="CD414" s="216"/>
      <c r="CE414" s="216"/>
      <c r="CF414" s="216"/>
      <c r="CG414" s="216"/>
      <c r="CH414" s="216"/>
      <c r="CI414" s="216"/>
      <c r="CJ414" s="216"/>
      <c r="CK414" s="216"/>
      <c r="CL414" s="216"/>
      <c r="CM414" s="216"/>
      <c r="CN414" s="216"/>
      <c r="CO414" s="216"/>
      <c r="CP414" s="216"/>
      <c r="CQ414" s="216"/>
      <c r="CR414" s="216"/>
      <c r="CS414" s="216"/>
      <c r="CT414" s="216"/>
      <c r="CU414" s="216"/>
      <c r="CV414" s="216"/>
      <c r="CW414" s="216"/>
      <c r="CX414" s="216"/>
      <c r="CY414" s="216"/>
      <c r="CZ414" s="216"/>
      <c r="DA414" s="216"/>
      <c r="DB414" s="216"/>
      <c r="DC414" s="216"/>
      <c r="DD414" s="216"/>
      <c r="DE414" s="216"/>
      <c r="DF414" s="216"/>
      <c r="DG414" s="216"/>
      <c r="DH414" s="216"/>
      <c r="DI414" s="216"/>
      <c r="DJ414" s="216"/>
      <c r="DK414" s="216"/>
      <c r="DL414" s="216"/>
      <c r="DM414" s="216"/>
      <c r="DN414" s="216"/>
      <c r="DO414" s="216"/>
      <c r="DP414" s="216"/>
      <c r="DQ414" s="216"/>
      <c r="DR414" s="216"/>
      <c r="DS414" s="216"/>
      <c r="DT414" s="216"/>
      <c r="DU414" s="216"/>
      <c r="DV414" s="216"/>
      <c r="DW414" s="216"/>
      <c r="DX414" s="216"/>
      <c r="DY414" s="216"/>
      <c r="DZ414" s="216"/>
      <c r="EA414" s="216"/>
      <c r="EB414" s="216"/>
      <c r="EC414" s="216"/>
      <c r="ED414" s="216"/>
      <c r="EE414" s="216"/>
      <c r="EF414" s="216"/>
      <c r="EG414" s="216"/>
      <c r="EH414" s="216"/>
      <c r="EI414" s="216"/>
      <c r="EJ414" s="216"/>
      <c r="EK414" s="216"/>
      <c r="EL414" s="216"/>
      <c r="EM414" s="216"/>
      <c r="EN414" s="216"/>
      <c r="EO414" s="216"/>
      <c r="EP414" s="216"/>
      <c r="EQ414" s="216"/>
      <c r="ER414" s="216"/>
      <c r="ES414" s="216"/>
      <c r="ET414" s="216"/>
      <c r="EU414" s="216"/>
      <c r="EV414" s="216"/>
      <c r="EW414" s="216"/>
      <c r="EX414" s="216"/>
    </row>
    <row r="415" spans="1:154" ht="18" x14ac:dyDescent="0.2">
      <c r="A415" s="251"/>
      <c r="B415" s="252"/>
      <c r="C415" s="252"/>
      <c r="D415" s="252"/>
      <c r="E415" s="252" t="s">
        <v>31</v>
      </c>
      <c r="F415" s="252"/>
      <c r="G415" s="264" t="s">
        <v>211</v>
      </c>
      <c r="H415" s="303">
        <f>+H416+H441</f>
        <v>10670000</v>
      </c>
      <c r="I415" s="303">
        <f>+I416+I441</f>
        <v>1301901.54</v>
      </c>
      <c r="J415" s="307">
        <f t="shared" si="99"/>
        <v>9368098.4600000009</v>
      </c>
      <c r="K415" s="347">
        <f t="shared" si="96"/>
        <v>12.2</v>
      </c>
      <c r="L415" s="303">
        <f t="shared" ref="L415:O415" si="112">+L416+L441</f>
        <v>10670000</v>
      </c>
      <c r="M415" s="285">
        <f t="shared" si="112"/>
        <v>737640.68</v>
      </c>
      <c r="N415" s="303">
        <f t="shared" si="112"/>
        <v>564260.86</v>
      </c>
      <c r="O415" s="303">
        <f t="shared" si="112"/>
        <v>1301901.54</v>
      </c>
      <c r="P415" s="305">
        <f t="shared" si="101"/>
        <v>9368098.4600000009</v>
      </c>
      <c r="Q415" s="306">
        <f t="shared" si="92"/>
        <v>12.2</v>
      </c>
      <c r="R415" s="284"/>
      <c r="S415" s="284"/>
      <c r="T415" s="284"/>
      <c r="U415" s="284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4"/>
      <c r="AS415" s="216"/>
      <c r="AT415" s="216"/>
      <c r="AU415" s="216"/>
      <c r="AV415" s="216"/>
      <c r="AW415" s="216"/>
      <c r="AX415" s="216"/>
      <c r="AY415" s="216"/>
      <c r="AZ415" s="216"/>
      <c r="BA415" s="216"/>
      <c r="BB415" s="216"/>
      <c r="BC415" s="216"/>
      <c r="BD415" s="216"/>
      <c r="BE415" s="216"/>
      <c r="BF415" s="216"/>
      <c r="BG415" s="216"/>
      <c r="BH415" s="216"/>
      <c r="BI415" s="216"/>
      <c r="BJ415" s="216"/>
      <c r="BK415" s="216"/>
      <c r="BL415" s="216"/>
      <c r="BM415" s="216"/>
      <c r="BN415" s="216"/>
      <c r="BO415" s="216"/>
      <c r="BP415" s="216"/>
      <c r="BQ415" s="216"/>
      <c r="BR415" s="216"/>
      <c r="BS415" s="216"/>
      <c r="BT415" s="216"/>
      <c r="BU415" s="216"/>
      <c r="BV415" s="216"/>
      <c r="BW415" s="216"/>
      <c r="BX415" s="216"/>
      <c r="BY415" s="216"/>
      <c r="BZ415" s="216"/>
      <c r="CA415" s="216"/>
      <c r="CB415" s="216"/>
      <c r="CC415" s="216"/>
      <c r="CD415" s="216"/>
      <c r="CE415" s="216"/>
      <c r="CF415" s="216"/>
      <c r="CG415" s="216"/>
      <c r="CH415" s="216"/>
      <c r="CI415" s="216"/>
      <c r="CJ415" s="216"/>
      <c r="CK415" s="216"/>
      <c r="CL415" s="216"/>
      <c r="CM415" s="216"/>
      <c r="CN415" s="216"/>
      <c r="CO415" s="216"/>
      <c r="CP415" s="216"/>
      <c r="CQ415" s="216"/>
      <c r="CR415" s="216"/>
      <c r="CS415" s="216"/>
      <c r="CT415" s="216"/>
      <c r="CU415" s="216"/>
      <c r="CV415" s="216"/>
      <c r="CW415" s="216"/>
      <c r="CX415" s="216"/>
      <c r="CY415" s="216"/>
      <c r="CZ415" s="216"/>
      <c r="DA415" s="216"/>
      <c r="DB415" s="216"/>
      <c r="DC415" s="216"/>
      <c r="DD415" s="216"/>
      <c r="DE415" s="216"/>
      <c r="DF415" s="216"/>
      <c r="DG415" s="216"/>
      <c r="DH415" s="216"/>
      <c r="DI415" s="216"/>
      <c r="DJ415" s="216"/>
      <c r="DK415" s="216"/>
      <c r="DL415" s="216"/>
      <c r="DM415" s="216"/>
      <c r="DN415" s="216"/>
      <c r="DO415" s="216"/>
      <c r="DP415" s="216"/>
      <c r="DQ415" s="216"/>
      <c r="DR415" s="216"/>
      <c r="DS415" s="216"/>
      <c r="DT415" s="216"/>
      <c r="DU415" s="216"/>
      <c r="DV415" s="216"/>
      <c r="DW415" s="216"/>
      <c r="DX415" s="216"/>
      <c r="DY415" s="216"/>
      <c r="DZ415" s="216"/>
      <c r="EA415" s="216"/>
      <c r="EB415" s="216"/>
      <c r="EC415" s="216"/>
      <c r="ED415" s="216"/>
      <c r="EE415" s="216"/>
      <c r="EF415" s="216"/>
      <c r="EG415" s="216"/>
      <c r="EH415" s="216"/>
      <c r="EI415" s="216"/>
      <c r="EJ415" s="216"/>
      <c r="EK415" s="216"/>
      <c r="EL415" s="216"/>
      <c r="EM415" s="216"/>
      <c r="EN415" s="216"/>
      <c r="EO415" s="216"/>
      <c r="EP415" s="216"/>
      <c r="EQ415" s="216"/>
      <c r="ER415" s="216"/>
      <c r="ES415" s="216"/>
      <c r="ET415" s="216"/>
      <c r="EU415" s="216"/>
      <c r="EV415" s="216"/>
      <c r="EW415" s="216"/>
      <c r="EX415" s="216"/>
    </row>
    <row r="416" spans="1:154" ht="18" x14ac:dyDescent="0.2">
      <c r="A416" s="251"/>
      <c r="B416" s="252"/>
      <c r="C416" s="252"/>
      <c r="D416" s="252"/>
      <c r="E416" s="252"/>
      <c r="F416" s="252" t="s">
        <v>33</v>
      </c>
      <c r="G416" s="264" t="s">
        <v>102</v>
      </c>
      <c r="H416" s="303">
        <f>+H417+H427+H429+H434+H435+H436+H437+H438+H439+H440+H431</f>
        <v>10670000</v>
      </c>
      <c r="I416" s="303">
        <f>+I417+I427+I429+I434+I435+I436+I437+I438+I439+I440+I431</f>
        <v>1301901.54</v>
      </c>
      <c r="J416" s="307">
        <f t="shared" si="99"/>
        <v>9368098.4600000009</v>
      </c>
      <c r="K416" s="347">
        <f t="shared" si="96"/>
        <v>12.2</v>
      </c>
      <c r="L416" s="303">
        <f t="shared" ref="L416:N416" si="113">+L417+L427+L429+L434+L435+L436+L437+L438+L439+L440+L431</f>
        <v>10670000</v>
      </c>
      <c r="M416" s="357">
        <f t="shared" si="113"/>
        <v>737640.68</v>
      </c>
      <c r="N416" s="303">
        <f t="shared" si="113"/>
        <v>564260.86</v>
      </c>
      <c r="O416" s="303">
        <f>+O417+O427+O429+O434+O435+O436+O437+O438+O439+O440+O431</f>
        <v>1301901.54</v>
      </c>
      <c r="P416" s="357">
        <f t="shared" si="101"/>
        <v>9368098.4600000009</v>
      </c>
      <c r="Q416" s="306">
        <f t="shared" si="92"/>
        <v>12.2</v>
      </c>
      <c r="R416" s="284"/>
      <c r="S416" s="284"/>
      <c r="T416" s="284"/>
      <c r="U416" s="284"/>
      <c r="V416" s="284"/>
      <c r="W416" s="284"/>
      <c r="X416" s="284"/>
      <c r="Y416" s="284"/>
      <c r="Z416" s="284"/>
      <c r="AA416" s="284"/>
      <c r="AB416" s="284"/>
      <c r="AC416" s="284"/>
      <c r="AD416" s="284"/>
      <c r="AE416" s="284"/>
      <c r="AF416" s="284"/>
      <c r="AG416" s="284"/>
      <c r="AH416" s="284"/>
      <c r="AI416" s="284"/>
      <c r="AJ416" s="284"/>
      <c r="AK416" s="284"/>
      <c r="AL416" s="284"/>
      <c r="AM416" s="284"/>
      <c r="AN416" s="284"/>
      <c r="AO416" s="284"/>
      <c r="AP416" s="284"/>
      <c r="AQ416" s="284"/>
      <c r="AR416" s="284"/>
      <c r="AS416" s="216"/>
      <c r="AT416" s="216"/>
      <c r="AU416" s="216"/>
      <c r="AV416" s="216"/>
      <c r="AW416" s="216"/>
      <c r="AX416" s="216"/>
      <c r="AY416" s="216"/>
      <c r="AZ416" s="216"/>
      <c r="BA416" s="216"/>
      <c r="BB416" s="216"/>
      <c r="BC416" s="216"/>
      <c r="BD416" s="216"/>
      <c r="BE416" s="216"/>
      <c r="BF416" s="216"/>
      <c r="BG416" s="216"/>
      <c r="BH416" s="216"/>
      <c r="BI416" s="216"/>
      <c r="BJ416" s="216"/>
      <c r="BK416" s="216"/>
      <c r="BL416" s="216"/>
      <c r="BM416" s="216"/>
      <c r="BN416" s="216"/>
      <c r="BO416" s="216"/>
      <c r="BP416" s="216"/>
      <c r="BQ416" s="216"/>
      <c r="BR416" s="216"/>
      <c r="BS416" s="216"/>
      <c r="BT416" s="216"/>
      <c r="BU416" s="216"/>
      <c r="BV416" s="216"/>
      <c r="BW416" s="216"/>
      <c r="BX416" s="216"/>
      <c r="BY416" s="216"/>
      <c r="BZ416" s="216"/>
      <c r="CA416" s="216"/>
      <c r="CB416" s="216"/>
      <c r="CC416" s="216"/>
      <c r="CD416" s="216"/>
      <c r="CE416" s="216"/>
      <c r="CF416" s="216"/>
      <c r="CG416" s="216"/>
      <c r="CH416" s="216"/>
      <c r="CI416" s="216"/>
      <c r="CJ416" s="216"/>
      <c r="CK416" s="216"/>
      <c r="CL416" s="216"/>
      <c r="CM416" s="216"/>
      <c r="CN416" s="216"/>
      <c r="CO416" s="216"/>
      <c r="CP416" s="216"/>
      <c r="CQ416" s="216"/>
      <c r="CR416" s="216"/>
      <c r="CS416" s="216"/>
      <c r="CT416" s="216"/>
      <c r="CU416" s="216"/>
      <c r="CV416" s="216"/>
      <c r="CW416" s="216"/>
      <c r="CX416" s="216"/>
      <c r="CY416" s="216"/>
      <c r="CZ416" s="216"/>
      <c r="DA416" s="216"/>
      <c r="DB416" s="216"/>
      <c r="DC416" s="216"/>
      <c r="DD416" s="216"/>
      <c r="DE416" s="216"/>
      <c r="DF416" s="216"/>
      <c r="DG416" s="216"/>
      <c r="DH416" s="216"/>
      <c r="DI416" s="216"/>
      <c r="DJ416" s="216"/>
      <c r="DK416" s="216"/>
      <c r="DL416" s="216"/>
      <c r="DM416" s="216"/>
      <c r="DN416" s="216"/>
      <c r="DO416" s="216"/>
      <c r="DP416" s="216"/>
      <c r="DQ416" s="216"/>
      <c r="DR416" s="216"/>
      <c r="DS416" s="216"/>
      <c r="DT416" s="216"/>
      <c r="DU416" s="216"/>
      <c r="DV416" s="216"/>
      <c r="DW416" s="216"/>
      <c r="DX416" s="216"/>
      <c r="DY416" s="216"/>
      <c r="DZ416" s="216"/>
      <c r="EA416" s="216"/>
      <c r="EB416" s="216"/>
      <c r="EC416" s="216"/>
      <c r="ED416" s="216"/>
      <c r="EE416" s="216"/>
      <c r="EF416" s="216"/>
      <c r="EG416" s="216"/>
      <c r="EH416" s="216"/>
      <c r="EI416" s="216"/>
      <c r="EJ416" s="216"/>
      <c r="EK416" s="216"/>
      <c r="EL416" s="216"/>
      <c r="EM416" s="216"/>
      <c r="EN416" s="216"/>
      <c r="EO416" s="216"/>
      <c r="EP416" s="216"/>
      <c r="EQ416" s="216"/>
      <c r="ER416" s="216"/>
      <c r="ES416" s="216"/>
      <c r="ET416" s="216"/>
      <c r="EU416" s="216"/>
      <c r="EV416" s="216"/>
      <c r="EW416" s="216"/>
      <c r="EX416" s="216"/>
    </row>
    <row r="417" spans="1:154" ht="18" x14ac:dyDescent="0.2">
      <c r="A417" s="251"/>
      <c r="B417" s="252"/>
      <c r="C417" s="252"/>
      <c r="D417" s="252"/>
      <c r="E417" s="252"/>
      <c r="F417" s="252"/>
      <c r="G417" s="264" t="s">
        <v>212</v>
      </c>
      <c r="H417" s="303">
        <f>+H418+H419</f>
        <v>0</v>
      </c>
      <c r="I417" s="303">
        <f>+I418+I419</f>
        <v>0</v>
      </c>
      <c r="J417" s="307">
        <f t="shared" si="99"/>
        <v>0</v>
      </c>
      <c r="K417" s="347"/>
      <c r="L417" s="303">
        <f>+L418+L419</f>
        <v>0</v>
      </c>
      <c r="M417" s="285">
        <f>+M418+M419</f>
        <v>0</v>
      </c>
      <c r="N417" s="303">
        <f>+N418+N419</f>
        <v>0</v>
      </c>
      <c r="O417" s="303">
        <f>+O418+O419</f>
        <v>0</v>
      </c>
      <c r="P417" s="305">
        <f t="shared" si="101"/>
        <v>0</v>
      </c>
      <c r="Q417" s="306"/>
      <c r="R417" s="284"/>
      <c r="S417" s="284"/>
      <c r="T417" s="284"/>
      <c r="U417" s="284"/>
      <c r="V417" s="284"/>
      <c r="W417" s="284"/>
      <c r="X417" s="284"/>
      <c r="Y417" s="284"/>
      <c r="Z417" s="284"/>
      <c r="AA417" s="284"/>
      <c r="AB417" s="284"/>
      <c r="AC417" s="284"/>
      <c r="AD417" s="284"/>
      <c r="AE417" s="284"/>
      <c r="AF417" s="284"/>
      <c r="AG417" s="284"/>
      <c r="AH417" s="284"/>
      <c r="AI417" s="284"/>
      <c r="AJ417" s="284"/>
      <c r="AK417" s="284"/>
      <c r="AL417" s="284"/>
      <c r="AM417" s="284"/>
      <c r="AN417" s="284"/>
      <c r="AO417" s="284"/>
      <c r="AP417" s="284"/>
      <c r="AQ417" s="284"/>
      <c r="AR417" s="284"/>
      <c r="AS417" s="216"/>
      <c r="AT417" s="216"/>
      <c r="AU417" s="216"/>
      <c r="AV417" s="216"/>
      <c r="AW417" s="216"/>
      <c r="AX417" s="216"/>
      <c r="AY417" s="216"/>
      <c r="AZ417" s="216"/>
      <c r="BA417" s="216"/>
      <c r="BB417" s="216"/>
      <c r="BC417" s="216"/>
      <c r="BD417" s="216"/>
      <c r="BE417" s="216"/>
      <c r="BF417" s="216"/>
      <c r="BG417" s="216"/>
      <c r="BH417" s="216"/>
      <c r="BI417" s="216"/>
      <c r="BJ417" s="216"/>
      <c r="BK417" s="216"/>
      <c r="BL417" s="216"/>
      <c r="BM417" s="216"/>
      <c r="BN417" s="216"/>
      <c r="BO417" s="216"/>
      <c r="BP417" s="216"/>
      <c r="BQ417" s="216"/>
      <c r="BR417" s="216"/>
      <c r="BS417" s="216"/>
      <c r="BT417" s="216"/>
      <c r="BU417" s="216"/>
      <c r="BV417" s="216"/>
      <c r="BW417" s="216"/>
      <c r="BX417" s="216"/>
      <c r="BY417" s="216"/>
      <c r="BZ417" s="216"/>
      <c r="CA417" s="216"/>
      <c r="CB417" s="216"/>
      <c r="CC417" s="216"/>
      <c r="CD417" s="216"/>
      <c r="CE417" s="216"/>
      <c r="CF417" s="216"/>
      <c r="CG417" s="216"/>
      <c r="CH417" s="216"/>
      <c r="CI417" s="216"/>
      <c r="CJ417" s="216"/>
      <c r="CK417" s="216"/>
      <c r="CL417" s="216"/>
      <c r="CM417" s="216"/>
      <c r="CN417" s="216"/>
      <c r="CO417" s="216"/>
      <c r="CP417" s="216"/>
      <c r="CQ417" s="216"/>
      <c r="CR417" s="216"/>
      <c r="CS417" s="216"/>
      <c r="CT417" s="216"/>
      <c r="CU417" s="216"/>
      <c r="CV417" s="216"/>
      <c r="CW417" s="216"/>
      <c r="CX417" s="216"/>
      <c r="CY417" s="216"/>
      <c r="CZ417" s="216"/>
      <c r="DA417" s="216"/>
      <c r="DB417" s="216"/>
      <c r="DC417" s="216"/>
      <c r="DD417" s="216"/>
      <c r="DE417" s="216"/>
      <c r="DF417" s="216"/>
      <c r="DG417" s="216"/>
      <c r="DH417" s="216"/>
      <c r="DI417" s="216"/>
      <c r="DJ417" s="216"/>
      <c r="DK417" s="216"/>
      <c r="DL417" s="216"/>
      <c r="DM417" s="216"/>
      <c r="DN417" s="216"/>
      <c r="DO417" s="216"/>
      <c r="DP417" s="216"/>
      <c r="DQ417" s="216"/>
      <c r="DR417" s="216"/>
      <c r="DS417" s="216"/>
      <c r="DT417" s="216"/>
      <c r="DU417" s="216"/>
      <c r="DV417" s="216"/>
      <c r="DW417" s="216"/>
      <c r="DX417" s="216"/>
      <c r="DY417" s="216"/>
      <c r="DZ417" s="216"/>
      <c r="EA417" s="216"/>
      <c r="EB417" s="216"/>
      <c r="EC417" s="216"/>
      <c r="ED417" s="216"/>
      <c r="EE417" s="216"/>
      <c r="EF417" s="216"/>
      <c r="EG417" s="216"/>
      <c r="EH417" s="216"/>
      <c r="EI417" s="216"/>
      <c r="EJ417" s="216"/>
      <c r="EK417" s="216"/>
      <c r="EL417" s="216"/>
      <c r="EM417" s="216"/>
      <c r="EN417" s="216"/>
      <c r="EO417" s="216"/>
      <c r="EP417" s="216"/>
      <c r="EQ417" s="216"/>
      <c r="ER417" s="216"/>
      <c r="ES417" s="216"/>
      <c r="ET417" s="216"/>
      <c r="EU417" s="216"/>
      <c r="EV417" s="216"/>
      <c r="EW417" s="216"/>
      <c r="EX417" s="216"/>
    </row>
    <row r="418" spans="1:154" ht="18" x14ac:dyDescent="0.2">
      <c r="A418" s="263"/>
      <c r="B418" s="262"/>
      <c r="C418" s="262"/>
      <c r="D418" s="262"/>
      <c r="E418" s="262"/>
      <c r="F418" s="262"/>
      <c r="G418" s="266" t="s">
        <v>213</v>
      </c>
      <c r="H418" s="307"/>
      <c r="I418" s="307"/>
      <c r="J418" s="307">
        <f t="shared" si="99"/>
        <v>0</v>
      </c>
      <c r="K418" s="347"/>
      <c r="L418" s="307"/>
      <c r="M418" s="308"/>
      <c r="N418" s="307"/>
      <c r="O418" s="309">
        <f t="shared" ref="O418:O426" si="114">M418+N418</f>
        <v>0</v>
      </c>
      <c r="P418" s="309">
        <f t="shared" si="101"/>
        <v>0</v>
      </c>
      <c r="Q418" s="306"/>
      <c r="R418" s="284"/>
      <c r="S418" s="284"/>
      <c r="T418" s="284"/>
      <c r="U418" s="284"/>
      <c r="V418" s="284"/>
      <c r="W418" s="284"/>
      <c r="X418" s="284"/>
      <c r="Y418" s="284"/>
      <c r="Z418" s="284"/>
      <c r="AA418" s="284"/>
      <c r="AB418" s="284"/>
      <c r="AC418" s="284"/>
      <c r="AD418" s="284"/>
      <c r="AE418" s="284"/>
      <c r="AF418" s="284"/>
      <c r="AG418" s="284"/>
      <c r="AH418" s="284"/>
      <c r="AI418" s="284"/>
      <c r="AJ418" s="284"/>
      <c r="AK418" s="284"/>
      <c r="AL418" s="284"/>
      <c r="AM418" s="284"/>
      <c r="AN418" s="284"/>
      <c r="AO418" s="284"/>
      <c r="AP418" s="284"/>
      <c r="AQ418" s="284"/>
      <c r="AR418" s="284"/>
      <c r="AS418" s="216"/>
      <c r="AT418" s="216"/>
      <c r="AU418" s="216"/>
      <c r="AV418" s="216"/>
      <c r="AW418" s="216"/>
      <c r="AX418" s="216"/>
      <c r="AY418" s="216"/>
      <c r="AZ418" s="216"/>
      <c r="BA418" s="216"/>
      <c r="BB418" s="216"/>
      <c r="BC418" s="216"/>
      <c r="BD418" s="216"/>
      <c r="BE418" s="216"/>
      <c r="BF418" s="216"/>
      <c r="BG418" s="216"/>
      <c r="BH418" s="216"/>
      <c r="BI418" s="216"/>
      <c r="BJ418" s="216"/>
      <c r="BK418" s="216"/>
      <c r="BL418" s="216"/>
      <c r="BM418" s="216"/>
      <c r="BN418" s="216"/>
      <c r="BO418" s="216"/>
      <c r="BP418" s="216"/>
      <c r="BQ418" s="216"/>
      <c r="BR418" s="216"/>
      <c r="BS418" s="216"/>
      <c r="BT418" s="216"/>
      <c r="BU418" s="216"/>
      <c r="BV418" s="216"/>
      <c r="BW418" s="216"/>
      <c r="BX418" s="216"/>
      <c r="BY418" s="216"/>
      <c r="BZ418" s="216"/>
      <c r="CA418" s="216"/>
      <c r="CB418" s="216"/>
      <c r="CC418" s="216"/>
      <c r="CD418" s="216"/>
      <c r="CE418" s="216"/>
      <c r="CF418" s="216"/>
      <c r="CG418" s="216"/>
      <c r="CH418" s="216"/>
      <c r="CI418" s="216"/>
      <c r="CJ418" s="216"/>
      <c r="CK418" s="216"/>
      <c r="CL418" s="216"/>
      <c r="CM418" s="216"/>
      <c r="CN418" s="216"/>
      <c r="CO418" s="216"/>
      <c r="CP418" s="216"/>
      <c r="CQ418" s="216"/>
      <c r="CR418" s="216"/>
      <c r="CS418" s="216"/>
      <c r="CT418" s="216"/>
      <c r="CU418" s="216"/>
      <c r="CV418" s="216"/>
      <c r="CW418" s="216"/>
      <c r="CX418" s="216"/>
      <c r="CY418" s="216"/>
      <c r="CZ418" s="216"/>
      <c r="DA418" s="216"/>
      <c r="DB418" s="216"/>
      <c r="DC418" s="216"/>
      <c r="DD418" s="216"/>
      <c r="DE418" s="216"/>
      <c r="DF418" s="216"/>
      <c r="DG418" s="216"/>
      <c r="DH418" s="216"/>
      <c r="DI418" s="216"/>
      <c r="DJ418" s="216"/>
      <c r="DK418" s="216"/>
      <c r="DL418" s="216"/>
      <c r="DM418" s="216"/>
      <c r="DN418" s="216"/>
      <c r="DO418" s="216"/>
      <c r="DP418" s="216"/>
      <c r="DQ418" s="216"/>
      <c r="DR418" s="216"/>
      <c r="DS418" s="216"/>
      <c r="DT418" s="216"/>
      <c r="DU418" s="216"/>
      <c r="DV418" s="216"/>
      <c r="DW418" s="216"/>
      <c r="DX418" s="216"/>
      <c r="DY418" s="216"/>
      <c r="DZ418" s="216"/>
      <c r="EA418" s="216"/>
      <c r="EB418" s="216"/>
      <c r="EC418" s="216"/>
      <c r="ED418" s="216"/>
      <c r="EE418" s="216"/>
      <c r="EF418" s="216"/>
      <c r="EG418" s="216"/>
      <c r="EH418" s="216"/>
      <c r="EI418" s="216"/>
      <c r="EJ418" s="216"/>
      <c r="EK418" s="216"/>
      <c r="EL418" s="216"/>
      <c r="EM418" s="216"/>
      <c r="EN418" s="216"/>
      <c r="EO418" s="216"/>
      <c r="EP418" s="216"/>
      <c r="EQ418" s="216"/>
      <c r="ER418" s="216"/>
      <c r="ES418" s="216"/>
      <c r="ET418" s="216"/>
      <c r="EU418" s="216"/>
      <c r="EV418" s="216"/>
      <c r="EW418" s="216"/>
      <c r="EX418" s="216"/>
    </row>
    <row r="419" spans="1:154" ht="18" x14ac:dyDescent="0.2">
      <c r="A419" s="263"/>
      <c r="B419" s="262"/>
      <c r="C419" s="262"/>
      <c r="D419" s="262"/>
      <c r="E419" s="262"/>
      <c r="F419" s="262"/>
      <c r="G419" s="266" t="s">
        <v>214</v>
      </c>
      <c r="H419" s="307"/>
      <c r="I419" s="307"/>
      <c r="J419" s="307">
        <f t="shared" si="99"/>
        <v>0</v>
      </c>
      <c r="K419" s="347"/>
      <c r="L419" s="307"/>
      <c r="M419" s="340"/>
      <c r="N419" s="307"/>
      <c r="O419" s="340">
        <f t="shared" si="114"/>
        <v>0</v>
      </c>
      <c r="P419" s="340">
        <f t="shared" si="101"/>
        <v>0</v>
      </c>
      <c r="Q419" s="306"/>
      <c r="R419" s="284"/>
      <c r="S419" s="284"/>
      <c r="T419" s="284"/>
      <c r="U419" s="284"/>
      <c r="V419" s="284"/>
      <c r="W419" s="284"/>
      <c r="X419" s="284"/>
      <c r="Y419" s="284"/>
      <c r="Z419" s="284"/>
      <c r="AA419" s="284"/>
      <c r="AB419" s="284"/>
      <c r="AC419" s="284"/>
      <c r="AD419" s="284"/>
      <c r="AE419" s="284"/>
      <c r="AF419" s="284"/>
      <c r="AG419" s="284"/>
      <c r="AH419" s="284"/>
      <c r="AI419" s="284"/>
      <c r="AJ419" s="284"/>
      <c r="AK419" s="284"/>
      <c r="AL419" s="284"/>
      <c r="AM419" s="284"/>
      <c r="AN419" s="284"/>
      <c r="AO419" s="284"/>
      <c r="AP419" s="284"/>
      <c r="AQ419" s="284"/>
      <c r="AR419" s="284"/>
      <c r="AS419" s="216"/>
      <c r="AT419" s="216"/>
      <c r="AU419" s="216"/>
      <c r="AV419" s="216"/>
      <c r="AW419" s="216"/>
      <c r="AX419" s="216"/>
      <c r="AY419" s="216"/>
      <c r="AZ419" s="216"/>
      <c r="BA419" s="216"/>
      <c r="BB419" s="216"/>
      <c r="BC419" s="216"/>
      <c r="BD419" s="216"/>
      <c r="BE419" s="216"/>
      <c r="BF419" s="216"/>
      <c r="BG419" s="216"/>
      <c r="BH419" s="216"/>
      <c r="BI419" s="216"/>
      <c r="BJ419" s="216"/>
      <c r="BK419" s="216"/>
      <c r="BL419" s="216"/>
      <c r="BM419" s="216"/>
      <c r="BN419" s="216"/>
      <c r="BO419" s="216"/>
      <c r="BP419" s="216"/>
      <c r="BQ419" s="216"/>
      <c r="BR419" s="216"/>
      <c r="BS419" s="216"/>
      <c r="BT419" s="216"/>
      <c r="BU419" s="216"/>
      <c r="BV419" s="216"/>
      <c r="BW419" s="216"/>
      <c r="BX419" s="216"/>
      <c r="BY419" s="216"/>
      <c r="BZ419" s="216"/>
      <c r="CA419" s="216"/>
      <c r="CB419" s="216"/>
      <c r="CC419" s="216"/>
      <c r="CD419" s="216"/>
      <c r="CE419" s="216"/>
      <c r="CF419" s="216"/>
      <c r="CG419" s="216"/>
      <c r="CH419" s="216"/>
      <c r="CI419" s="216"/>
      <c r="CJ419" s="216"/>
      <c r="CK419" s="216"/>
      <c r="CL419" s="216"/>
      <c r="CM419" s="216"/>
      <c r="CN419" s="216"/>
      <c r="CO419" s="216"/>
      <c r="CP419" s="216"/>
      <c r="CQ419" s="216"/>
      <c r="CR419" s="216"/>
      <c r="CS419" s="216"/>
      <c r="CT419" s="216"/>
      <c r="CU419" s="216"/>
      <c r="CV419" s="216"/>
      <c r="CW419" s="216"/>
      <c r="CX419" s="216"/>
      <c r="CY419" s="216"/>
      <c r="CZ419" s="216"/>
      <c r="DA419" s="216"/>
      <c r="DB419" s="216"/>
      <c r="DC419" s="216"/>
      <c r="DD419" s="216"/>
      <c r="DE419" s="216"/>
      <c r="DF419" s="216"/>
      <c r="DG419" s="216"/>
      <c r="DH419" s="216"/>
      <c r="DI419" s="216"/>
      <c r="DJ419" s="216"/>
      <c r="DK419" s="216"/>
      <c r="DL419" s="216"/>
      <c r="DM419" s="216"/>
      <c r="DN419" s="216"/>
      <c r="DO419" s="216"/>
      <c r="DP419" s="216"/>
      <c r="DQ419" s="216"/>
      <c r="DR419" s="216"/>
      <c r="DS419" s="216"/>
      <c r="DT419" s="216"/>
      <c r="DU419" s="216"/>
      <c r="DV419" s="216"/>
      <c r="DW419" s="216"/>
      <c r="DX419" s="216"/>
      <c r="DY419" s="216"/>
      <c r="DZ419" s="216"/>
      <c r="EA419" s="216"/>
      <c r="EB419" s="216"/>
      <c r="EC419" s="216"/>
      <c r="ED419" s="216"/>
      <c r="EE419" s="216"/>
      <c r="EF419" s="216"/>
      <c r="EG419" s="216"/>
      <c r="EH419" s="216"/>
      <c r="EI419" s="216"/>
      <c r="EJ419" s="216"/>
      <c r="EK419" s="216"/>
      <c r="EL419" s="216"/>
      <c r="EM419" s="216"/>
      <c r="EN419" s="216"/>
      <c r="EO419" s="216"/>
      <c r="EP419" s="216"/>
      <c r="EQ419" s="216"/>
      <c r="ER419" s="216"/>
      <c r="ES419" s="216"/>
      <c r="ET419" s="216"/>
      <c r="EU419" s="216"/>
      <c r="EV419" s="216"/>
      <c r="EW419" s="216"/>
      <c r="EX419" s="216"/>
    </row>
    <row r="420" spans="1:154" ht="18" x14ac:dyDescent="0.2">
      <c r="A420" s="263"/>
      <c r="B420" s="262"/>
      <c r="C420" s="262"/>
      <c r="D420" s="262"/>
      <c r="E420" s="262"/>
      <c r="F420" s="262"/>
      <c r="G420" s="266" t="s">
        <v>215</v>
      </c>
      <c r="H420" s="307"/>
      <c r="I420" s="307"/>
      <c r="J420" s="307">
        <f t="shared" si="99"/>
        <v>0</v>
      </c>
      <c r="K420" s="347"/>
      <c r="L420" s="307"/>
      <c r="M420" s="308"/>
      <c r="N420" s="307"/>
      <c r="O420" s="340">
        <f t="shared" si="114"/>
        <v>0</v>
      </c>
      <c r="P420" s="309">
        <f t="shared" si="101"/>
        <v>0</v>
      </c>
      <c r="Q420" s="306"/>
      <c r="R420" s="284"/>
      <c r="S420" s="284"/>
      <c r="T420" s="284"/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84"/>
      <c r="AI420" s="284"/>
      <c r="AJ420" s="284"/>
      <c r="AK420" s="284"/>
      <c r="AL420" s="284"/>
      <c r="AM420" s="284"/>
      <c r="AN420" s="284"/>
      <c r="AO420" s="284"/>
      <c r="AP420" s="284"/>
      <c r="AQ420" s="284"/>
      <c r="AR420" s="284"/>
      <c r="AS420" s="216"/>
      <c r="AT420" s="216"/>
      <c r="AU420" s="216"/>
      <c r="AV420" s="216"/>
      <c r="AW420" s="216"/>
      <c r="AX420" s="216"/>
      <c r="AY420" s="216"/>
      <c r="AZ420" s="216"/>
      <c r="BA420" s="216"/>
      <c r="BB420" s="216"/>
      <c r="BC420" s="216"/>
      <c r="BD420" s="216"/>
      <c r="BE420" s="216"/>
      <c r="BF420" s="216"/>
      <c r="BG420" s="216"/>
      <c r="BH420" s="216"/>
      <c r="BI420" s="216"/>
      <c r="BJ420" s="216"/>
      <c r="BK420" s="216"/>
      <c r="BL420" s="216"/>
      <c r="BM420" s="216"/>
      <c r="BN420" s="216"/>
      <c r="BO420" s="216"/>
      <c r="BP420" s="216"/>
      <c r="BQ420" s="216"/>
      <c r="BR420" s="216"/>
      <c r="BS420" s="216"/>
      <c r="BT420" s="216"/>
      <c r="BU420" s="216"/>
      <c r="BV420" s="216"/>
      <c r="BW420" s="216"/>
      <c r="BX420" s="216"/>
      <c r="BY420" s="216"/>
      <c r="BZ420" s="216"/>
      <c r="CA420" s="216"/>
      <c r="CB420" s="216"/>
      <c r="CC420" s="216"/>
      <c r="CD420" s="216"/>
      <c r="CE420" s="216"/>
      <c r="CF420" s="216"/>
      <c r="CG420" s="216"/>
      <c r="CH420" s="216"/>
      <c r="CI420" s="216"/>
      <c r="CJ420" s="216"/>
      <c r="CK420" s="216"/>
      <c r="CL420" s="216"/>
      <c r="CM420" s="216"/>
      <c r="CN420" s="216"/>
      <c r="CO420" s="216"/>
      <c r="CP420" s="216"/>
      <c r="CQ420" s="216"/>
      <c r="CR420" s="216"/>
      <c r="CS420" s="216"/>
      <c r="CT420" s="216"/>
      <c r="CU420" s="216"/>
      <c r="CV420" s="216"/>
      <c r="CW420" s="216"/>
      <c r="CX420" s="216"/>
      <c r="CY420" s="216"/>
      <c r="CZ420" s="216"/>
      <c r="DA420" s="216"/>
      <c r="DB420" s="216"/>
      <c r="DC420" s="216"/>
      <c r="DD420" s="216"/>
      <c r="DE420" s="216"/>
      <c r="DF420" s="216"/>
      <c r="DG420" s="216"/>
      <c r="DH420" s="216"/>
      <c r="DI420" s="216"/>
      <c r="DJ420" s="216"/>
      <c r="DK420" s="216"/>
      <c r="DL420" s="216"/>
      <c r="DM420" s="216"/>
      <c r="DN420" s="216"/>
      <c r="DO420" s="216"/>
      <c r="DP420" s="216"/>
      <c r="DQ420" s="216"/>
      <c r="DR420" s="216"/>
      <c r="DS420" s="216"/>
      <c r="DT420" s="216"/>
      <c r="DU420" s="216"/>
      <c r="DV420" s="216"/>
      <c r="DW420" s="216"/>
      <c r="DX420" s="216"/>
      <c r="DY420" s="216"/>
      <c r="DZ420" s="216"/>
      <c r="EA420" s="216"/>
      <c r="EB420" s="216"/>
      <c r="EC420" s="216"/>
      <c r="ED420" s="216"/>
      <c r="EE420" s="216"/>
      <c r="EF420" s="216"/>
      <c r="EG420" s="216"/>
      <c r="EH420" s="216"/>
      <c r="EI420" s="216"/>
      <c r="EJ420" s="216"/>
      <c r="EK420" s="216"/>
      <c r="EL420" s="216"/>
      <c r="EM420" s="216"/>
      <c r="EN420" s="216"/>
      <c r="EO420" s="216"/>
      <c r="EP420" s="216"/>
      <c r="EQ420" s="216"/>
      <c r="ER420" s="216"/>
      <c r="ES420" s="216"/>
      <c r="ET420" s="216"/>
      <c r="EU420" s="216"/>
      <c r="EV420" s="216"/>
      <c r="EW420" s="216"/>
      <c r="EX420" s="216"/>
    </row>
    <row r="421" spans="1:154" ht="18" x14ac:dyDescent="0.2">
      <c r="A421" s="263"/>
      <c r="B421" s="262"/>
      <c r="C421" s="262"/>
      <c r="D421" s="262"/>
      <c r="E421" s="262"/>
      <c r="F421" s="262"/>
      <c r="G421" s="266" t="s">
        <v>216</v>
      </c>
      <c r="H421" s="307"/>
      <c r="I421" s="307"/>
      <c r="J421" s="307">
        <f t="shared" si="99"/>
        <v>0</v>
      </c>
      <c r="K421" s="347"/>
      <c r="L421" s="307"/>
      <c r="M421" s="308"/>
      <c r="N421" s="307"/>
      <c r="O421" s="340">
        <f t="shared" si="114"/>
        <v>0</v>
      </c>
      <c r="P421" s="309">
        <f t="shared" si="101"/>
        <v>0</v>
      </c>
      <c r="Q421" s="306"/>
      <c r="R421" s="284"/>
      <c r="S421" s="284"/>
      <c r="T421" s="284"/>
      <c r="U421" s="284"/>
      <c r="V421" s="284"/>
      <c r="W421" s="284"/>
      <c r="X421" s="284"/>
      <c r="Y421" s="284"/>
      <c r="Z421" s="284"/>
      <c r="AA421" s="284"/>
      <c r="AB421" s="284"/>
      <c r="AC421" s="284"/>
      <c r="AD421" s="284"/>
      <c r="AE421" s="284"/>
      <c r="AF421" s="284"/>
      <c r="AG421" s="284"/>
      <c r="AH421" s="284"/>
      <c r="AI421" s="284"/>
      <c r="AJ421" s="284"/>
      <c r="AK421" s="284"/>
      <c r="AL421" s="284"/>
      <c r="AM421" s="284"/>
      <c r="AN421" s="284"/>
      <c r="AO421" s="284"/>
      <c r="AP421" s="284"/>
      <c r="AQ421" s="284"/>
      <c r="AR421" s="284"/>
      <c r="AS421" s="216"/>
      <c r="AT421" s="216"/>
      <c r="AU421" s="216"/>
      <c r="AV421" s="216"/>
      <c r="AW421" s="216"/>
      <c r="AX421" s="216"/>
      <c r="AY421" s="216"/>
      <c r="AZ421" s="216"/>
      <c r="BA421" s="216"/>
      <c r="BB421" s="216"/>
      <c r="BC421" s="216"/>
      <c r="BD421" s="216"/>
      <c r="BE421" s="216"/>
      <c r="BF421" s="216"/>
      <c r="BG421" s="216"/>
      <c r="BH421" s="216"/>
      <c r="BI421" s="216"/>
      <c r="BJ421" s="216"/>
      <c r="BK421" s="216"/>
      <c r="BL421" s="216"/>
      <c r="BM421" s="216"/>
      <c r="BN421" s="216"/>
      <c r="BO421" s="216"/>
      <c r="BP421" s="216"/>
      <c r="BQ421" s="216"/>
      <c r="BR421" s="216"/>
      <c r="BS421" s="216"/>
      <c r="BT421" s="216"/>
      <c r="BU421" s="216"/>
      <c r="BV421" s="216"/>
      <c r="BW421" s="216"/>
      <c r="BX421" s="216"/>
      <c r="BY421" s="216"/>
      <c r="BZ421" s="216"/>
      <c r="CA421" s="216"/>
      <c r="CB421" s="216"/>
      <c r="CC421" s="216"/>
      <c r="CD421" s="216"/>
      <c r="CE421" s="216"/>
      <c r="CF421" s="216"/>
      <c r="CG421" s="216"/>
      <c r="CH421" s="216"/>
      <c r="CI421" s="216"/>
      <c r="CJ421" s="216"/>
      <c r="CK421" s="216"/>
      <c r="CL421" s="216"/>
      <c r="CM421" s="216"/>
      <c r="CN421" s="216"/>
      <c r="CO421" s="216"/>
      <c r="CP421" s="216"/>
      <c r="CQ421" s="216"/>
      <c r="CR421" s="216"/>
      <c r="CS421" s="216"/>
      <c r="CT421" s="216"/>
      <c r="CU421" s="216"/>
      <c r="CV421" s="216"/>
      <c r="CW421" s="216"/>
      <c r="CX421" s="216"/>
      <c r="CY421" s="216"/>
      <c r="CZ421" s="216"/>
      <c r="DA421" s="216"/>
      <c r="DB421" s="216"/>
      <c r="DC421" s="216"/>
      <c r="DD421" s="216"/>
      <c r="DE421" s="216"/>
      <c r="DF421" s="216"/>
      <c r="DG421" s="216"/>
      <c r="DH421" s="216"/>
      <c r="DI421" s="216"/>
      <c r="DJ421" s="216"/>
      <c r="DK421" s="216"/>
      <c r="DL421" s="216"/>
      <c r="DM421" s="216"/>
      <c r="DN421" s="216"/>
      <c r="DO421" s="216"/>
      <c r="DP421" s="216"/>
      <c r="DQ421" s="216"/>
      <c r="DR421" s="216"/>
      <c r="DS421" s="216"/>
      <c r="DT421" s="216"/>
      <c r="DU421" s="216"/>
      <c r="DV421" s="216"/>
      <c r="DW421" s="216"/>
      <c r="DX421" s="216"/>
      <c r="DY421" s="216"/>
      <c r="DZ421" s="216"/>
      <c r="EA421" s="216"/>
      <c r="EB421" s="216"/>
      <c r="EC421" s="216"/>
      <c r="ED421" s="216"/>
      <c r="EE421" s="216"/>
      <c r="EF421" s="216"/>
      <c r="EG421" s="216"/>
      <c r="EH421" s="216"/>
      <c r="EI421" s="216"/>
      <c r="EJ421" s="216"/>
      <c r="EK421" s="216"/>
      <c r="EL421" s="216"/>
      <c r="EM421" s="216"/>
      <c r="EN421" s="216"/>
      <c r="EO421" s="216"/>
      <c r="EP421" s="216"/>
      <c r="EQ421" s="216"/>
      <c r="ER421" s="216"/>
      <c r="ES421" s="216"/>
      <c r="ET421" s="216"/>
      <c r="EU421" s="216"/>
      <c r="EV421" s="216"/>
      <c r="EW421" s="216"/>
      <c r="EX421" s="216"/>
    </row>
    <row r="422" spans="1:154" ht="18" x14ac:dyDescent="0.2">
      <c r="A422" s="263"/>
      <c r="B422" s="262"/>
      <c r="C422" s="262"/>
      <c r="D422" s="262"/>
      <c r="E422" s="262"/>
      <c r="F422" s="262"/>
      <c r="G422" s="266" t="s">
        <v>217</v>
      </c>
      <c r="H422" s="307"/>
      <c r="I422" s="307"/>
      <c r="J422" s="307">
        <f t="shared" si="99"/>
        <v>0</v>
      </c>
      <c r="K422" s="347"/>
      <c r="L422" s="307"/>
      <c r="M422" s="308"/>
      <c r="N422" s="307"/>
      <c r="O422" s="340">
        <f t="shared" si="114"/>
        <v>0</v>
      </c>
      <c r="P422" s="309">
        <f t="shared" si="101"/>
        <v>0</v>
      </c>
      <c r="Q422" s="306"/>
      <c r="R422" s="284"/>
      <c r="S422" s="284"/>
      <c r="T422" s="284"/>
      <c r="U422" s="284"/>
      <c r="V422" s="284"/>
      <c r="W422" s="284"/>
      <c r="X422" s="284"/>
      <c r="Y422" s="284"/>
      <c r="Z422" s="284"/>
      <c r="AA422" s="284"/>
      <c r="AB422" s="284"/>
      <c r="AC422" s="284"/>
      <c r="AD422" s="284"/>
      <c r="AE422" s="284"/>
      <c r="AF422" s="284"/>
      <c r="AG422" s="284"/>
      <c r="AH422" s="284"/>
      <c r="AI422" s="284"/>
      <c r="AJ422" s="284"/>
      <c r="AK422" s="284"/>
      <c r="AL422" s="284"/>
      <c r="AM422" s="284"/>
      <c r="AN422" s="284"/>
      <c r="AO422" s="284"/>
      <c r="AP422" s="284"/>
      <c r="AQ422" s="284"/>
      <c r="AR422" s="284"/>
      <c r="AS422" s="216"/>
      <c r="AT422" s="216"/>
      <c r="AU422" s="216"/>
      <c r="AV422" s="216"/>
      <c r="AW422" s="216"/>
      <c r="AX422" s="216"/>
      <c r="AY422" s="216"/>
      <c r="AZ422" s="216"/>
      <c r="BA422" s="216"/>
      <c r="BB422" s="216"/>
      <c r="BC422" s="216"/>
      <c r="BD422" s="216"/>
      <c r="BE422" s="216"/>
      <c r="BF422" s="216"/>
      <c r="BG422" s="216"/>
      <c r="BH422" s="216"/>
      <c r="BI422" s="216"/>
      <c r="BJ422" s="216"/>
      <c r="BK422" s="216"/>
      <c r="BL422" s="216"/>
      <c r="BM422" s="216"/>
      <c r="BN422" s="216"/>
      <c r="BO422" s="216"/>
      <c r="BP422" s="216"/>
      <c r="BQ422" s="216"/>
      <c r="BR422" s="216"/>
      <c r="BS422" s="216"/>
      <c r="BT422" s="216"/>
      <c r="BU422" s="216"/>
      <c r="BV422" s="216"/>
      <c r="BW422" s="216"/>
      <c r="BX422" s="216"/>
      <c r="BY422" s="216"/>
      <c r="BZ422" s="216"/>
      <c r="CA422" s="216"/>
      <c r="CB422" s="216"/>
      <c r="CC422" s="216"/>
      <c r="CD422" s="216"/>
      <c r="CE422" s="216"/>
      <c r="CF422" s="216"/>
      <c r="CG422" s="216"/>
      <c r="CH422" s="216"/>
      <c r="CI422" s="216"/>
      <c r="CJ422" s="216"/>
      <c r="CK422" s="216"/>
      <c r="CL422" s="216"/>
      <c r="CM422" s="216"/>
      <c r="CN422" s="216"/>
      <c r="CO422" s="216"/>
      <c r="CP422" s="216"/>
      <c r="CQ422" s="216"/>
      <c r="CR422" s="216"/>
      <c r="CS422" s="216"/>
      <c r="CT422" s="216"/>
      <c r="CU422" s="216"/>
      <c r="CV422" s="216"/>
      <c r="CW422" s="216"/>
      <c r="CX422" s="216"/>
      <c r="CY422" s="216"/>
      <c r="CZ422" s="216"/>
      <c r="DA422" s="216"/>
      <c r="DB422" s="216"/>
      <c r="DC422" s="216"/>
      <c r="DD422" s="216"/>
      <c r="DE422" s="216"/>
      <c r="DF422" s="216"/>
      <c r="DG422" s="216"/>
      <c r="DH422" s="216"/>
      <c r="DI422" s="216"/>
      <c r="DJ422" s="216"/>
      <c r="DK422" s="216"/>
      <c r="DL422" s="216"/>
      <c r="DM422" s="216"/>
      <c r="DN422" s="216"/>
      <c r="DO422" s="216"/>
      <c r="DP422" s="216"/>
      <c r="DQ422" s="216"/>
      <c r="DR422" s="216"/>
      <c r="DS422" s="216"/>
      <c r="DT422" s="216"/>
      <c r="DU422" s="216"/>
      <c r="DV422" s="216"/>
      <c r="DW422" s="216"/>
      <c r="DX422" s="216"/>
      <c r="DY422" s="216"/>
      <c r="DZ422" s="216"/>
      <c r="EA422" s="216"/>
      <c r="EB422" s="216"/>
      <c r="EC422" s="216"/>
      <c r="ED422" s="216"/>
      <c r="EE422" s="216"/>
      <c r="EF422" s="216"/>
      <c r="EG422" s="216"/>
      <c r="EH422" s="216"/>
      <c r="EI422" s="216"/>
      <c r="EJ422" s="216"/>
      <c r="EK422" s="216"/>
      <c r="EL422" s="216"/>
      <c r="EM422" s="216"/>
      <c r="EN422" s="216"/>
      <c r="EO422" s="216"/>
      <c r="EP422" s="216"/>
      <c r="EQ422" s="216"/>
      <c r="ER422" s="216"/>
      <c r="ES422" s="216"/>
      <c r="ET422" s="216"/>
      <c r="EU422" s="216"/>
      <c r="EV422" s="216"/>
      <c r="EW422" s="216"/>
      <c r="EX422" s="216"/>
    </row>
    <row r="423" spans="1:154" ht="18" x14ac:dyDescent="0.2">
      <c r="A423" s="263"/>
      <c r="B423" s="262"/>
      <c r="C423" s="262"/>
      <c r="D423" s="262"/>
      <c r="E423" s="262"/>
      <c r="F423" s="262"/>
      <c r="G423" s="266" t="s">
        <v>218</v>
      </c>
      <c r="H423" s="307">
        <f>+H424+H425+H426</f>
        <v>0</v>
      </c>
      <c r="I423" s="307">
        <f>+I424+I425+I426</f>
        <v>0</v>
      </c>
      <c r="J423" s="307">
        <f t="shared" si="99"/>
        <v>0</v>
      </c>
      <c r="K423" s="347"/>
      <c r="L423" s="307">
        <f>+L424+L425+L426</f>
        <v>0</v>
      </c>
      <c r="M423" s="340">
        <f>+M424+M425+M426</f>
        <v>0</v>
      </c>
      <c r="N423" s="307">
        <f>+N424+N425+N426</f>
        <v>0</v>
      </c>
      <c r="O423" s="340">
        <f t="shared" si="114"/>
        <v>0</v>
      </c>
      <c r="P423" s="340">
        <f t="shared" si="101"/>
        <v>0</v>
      </c>
      <c r="Q423" s="306"/>
      <c r="R423" s="284"/>
      <c r="S423" s="284"/>
      <c r="T423" s="284"/>
      <c r="U423" s="284"/>
      <c r="V423" s="284"/>
      <c r="W423" s="284"/>
      <c r="X423" s="284"/>
      <c r="Y423" s="284"/>
      <c r="Z423" s="284"/>
      <c r="AA423" s="284"/>
      <c r="AB423" s="284"/>
      <c r="AC423" s="284"/>
      <c r="AD423" s="284"/>
      <c r="AE423" s="284"/>
      <c r="AF423" s="284"/>
      <c r="AG423" s="284"/>
      <c r="AH423" s="284"/>
      <c r="AI423" s="284"/>
      <c r="AJ423" s="284"/>
      <c r="AK423" s="284"/>
      <c r="AL423" s="284"/>
      <c r="AM423" s="284"/>
      <c r="AN423" s="284"/>
      <c r="AO423" s="284"/>
      <c r="AP423" s="284"/>
      <c r="AQ423" s="284"/>
      <c r="AR423" s="284"/>
      <c r="AS423" s="216"/>
      <c r="AT423" s="216"/>
      <c r="AU423" s="216"/>
      <c r="AV423" s="216"/>
      <c r="AW423" s="216"/>
      <c r="AX423" s="216"/>
      <c r="AY423" s="216"/>
      <c r="AZ423" s="216"/>
      <c r="BA423" s="216"/>
      <c r="BB423" s="216"/>
      <c r="BC423" s="216"/>
      <c r="BD423" s="216"/>
      <c r="BE423" s="216"/>
      <c r="BF423" s="216"/>
      <c r="BG423" s="216"/>
      <c r="BH423" s="216"/>
      <c r="BI423" s="216"/>
      <c r="BJ423" s="216"/>
      <c r="BK423" s="216"/>
      <c r="BL423" s="216"/>
      <c r="BM423" s="216"/>
      <c r="BN423" s="216"/>
      <c r="BO423" s="216"/>
      <c r="BP423" s="216"/>
      <c r="BQ423" s="216"/>
      <c r="BR423" s="216"/>
      <c r="BS423" s="216"/>
      <c r="BT423" s="216"/>
      <c r="BU423" s="216"/>
      <c r="BV423" s="216"/>
      <c r="BW423" s="216"/>
      <c r="BX423" s="216"/>
      <c r="BY423" s="216"/>
      <c r="BZ423" s="216"/>
      <c r="CA423" s="216"/>
      <c r="CB423" s="216"/>
      <c r="CC423" s="216"/>
      <c r="CD423" s="216"/>
      <c r="CE423" s="216"/>
      <c r="CF423" s="216"/>
      <c r="CG423" s="216"/>
      <c r="CH423" s="216"/>
      <c r="CI423" s="216"/>
      <c r="CJ423" s="216"/>
      <c r="CK423" s="216"/>
      <c r="CL423" s="216"/>
      <c r="CM423" s="216"/>
      <c r="CN423" s="216"/>
      <c r="CO423" s="216"/>
      <c r="CP423" s="216"/>
      <c r="CQ423" s="216"/>
      <c r="CR423" s="216"/>
      <c r="CS423" s="216"/>
      <c r="CT423" s="216"/>
      <c r="CU423" s="216"/>
      <c r="CV423" s="216"/>
      <c r="CW423" s="216"/>
      <c r="CX423" s="216"/>
      <c r="CY423" s="216"/>
      <c r="CZ423" s="216"/>
      <c r="DA423" s="216"/>
      <c r="DB423" s="216"/>
      <c r="DC423" s="216"/>
      <c r="DD423" s="216"/>
      <c r="DE423" s="216"/>
      <c r="DF423" s="216"/>
      <c r="DG423" s="216"/>
      <c r="DH423" s="216"/>
      <c r="DI423" s="216"/>
      <c r="DJ423" s="216"/>
      <c r="DK423" s="216"/>
      <c r="DL423" s="216"/>
      <c r="DM423" s="216"/>
      <c r="DN423" s="216"/>
      <c r="DO423" s="216"/>
      <c r="DP423" s="216"/>
      <c r="DQ423" s="216"/>
      <c r="DR423" s="216"/>
      <c r="DS423" s="216"/>
      <c r="DT423" s="216"/>
      <c r="DU423" s="216"/>
      <c r="DV423" s="216"/>
      <c r="DW423" s="216"/>
      <c r="DX423" s="216"/>
      <c r="DY423" s="216"/>
      <c r="DZ423" s="216"/>
      <c r="EA423" s="216"/>
      <c r="EB423" s="216"/>
      <c r="EC423" s="216"/>
      <c r="ED423" s="216"/>
      <c r="EE423" s="216"/>
      <c r="EF423" s="216"/>
      <c r="EG423" s="216"/>
      <c r="EH423" s="216"/>
      <c r="EI423" s="216"/>
      <c r="EJ423" s="216"/>
      <c r="EK423" s="216"/>
      <c r="EL423" s="216"/>
      <c r="EM423" s="216"/>
      <c r="EN423" s="216"/>
      <c r="EO423" s="216"/>
      <c r="EP423" s="216"/>
      <c r="EQ423" s="216"/>
      <c r="ER423" s="216"/>
      <c r="ES423" s="216"/>
      <c r="ET423" s="216"/>
      <c r="EU423" s="216"/>
      <c r="EV423" s="216"/>
      <c r="EW423" s="216"/>
      <c r="EX423" s="216"/>
    </row>
    <row r="424" spans="1:154" ht="18" x14ac:dyDescent="0.2">
      <c r="A424" s="263"/>
      <c r="B424" s="262"/>
      <c r="C424" s="262"/>
      <c r="D424" s="262"/>
      <c r="E424" s="262"/>
      <c r="F424" s="262"/>
      <c r="G424" s="266" t="s">
        <v>219</v>
      </c>
      <c r="H424" s="307"/>
      <c r="I424" s="307"/>
      <c r="J424" s="307">
        <f t="shared" si="99"/>
        <v>0</v>
      </c>
      <c r="K424" s="347"/>
      <c r="L424" s="307"/>
      <c r="M424" s="308"/>
      <c r="N424" s="307"/>
      <c r="O424" s="340">
        <f t="shared" si="114"/>
        <v>0</v>
      </c>
      <c r="P424" s="309">
        <f t="shared" si="101"/>
        <v>0</v>
      </c>
      <c r="Q424" s="306"/>
      <c r="R424" s="284"/>
      <c r="S424" s="284"/>
      <c r="T424" s="284"/>
      <c r="U424" s="284"/>
      <c r="V424" s="284"/>
      <c r="W424" s="284"/>
      <c r="X424" s="284"/>
      <c r="Y424" s="284"/>
      <c r="Z424" s="284"/>
      <c r="AA424" s="284"/>
      <c r="AB424" s="284"/>
      <c r="AC424" s="284"/>
      <c r="AD424" s="284"/>
      <c r="AE424" s="284"/>
      <c r="AF424" s="284"/>
      <c r="AG424" s="284"/>
      <c r="AH424" s="284"/>
      <c r="AI424" s="284"/>
      <c r="AJ424" s="284"/>
      <c r="AK424" s="284"/>
      <c r="AL424" s="284"/>
      <c r="AM424" s="284"/>
      <c r="AN424" s="284"/>
      <c r="AO424" s="284"/>
      <c r="AP424" s="284"/>
      <c r="AQ424" s="284"/>
      <c r="AR424" s="284"/>
      <c r="AS424" s="216"/>
      <c r="AT424" s="216"/>
      <c r="AU424" s="216"/>
      <c r="AV424" s="216"/>
      <c r="AW424" s="216"/>
      <c r="AX424" s="216"/>
      <c r="AY424" s="216"/>
      <c r="AZ424" s="216"/>
      <c r="BA424" s="216"/>
      <c r="BB424" s="216"/>
      <c r="BC424" s="216"/>
      <c r="BD424" s="216"/>
      <c r="BE424" s="216"/>
      <c r="BF424" s="216"/>
      <c r="BG424" s="216"/>
      <c r="BH424" s="216"/>
      <c r="BI424" s="216"/>
      <c r="BJ424" s="216"/>
      <c r="BK424" s="216"/>
      <c r="BL424" s="216"/>
      <c r="BM424" s="216"/>
      <c r="BN424" s="216"/>
      <c r="BO424" s="216"/>
      <c r="BP424" s="216"/>
      <c r="BQ424" s="216"/>
      <c r="BR424" s="216"/>
      <c r="BS424" s="216"/>
      <c r="BT424" s="216"/>
      <c r="BU424" s="216"/>
      <c r="BV424" s="216"/>
      <c r="BW424" s="216"/>
      <c r="BX424" s="216"/>
      <c r="BY424" s="216"/>
      <c r="BZ424" s="216"/>
      <c r="CA424" s="216"/>
      <c r="CB424" s="216"/>
      <c r="CC424" s="216"/>
      <c r="CD424" s="216"/>
      <c r="CE424" s="216"/>
      <c r="CF424" s="216"/>
      <c r="CG424" s="216"/>
      <c r="CH424" s="216"/>
      <c r="CI424" s="216"/>
      <c r="CJ424" s="216"/>
      <c r="CK424" s="216"/>
      <c r="CL424" s="216"/>
      <c r="CM424" s="216"/>
      <c r="CN424" s="216"/>
      <c r="CO424" s="216"/>
      <c r="CP424" s="216"/>
      <c r="CQ424" s="216"/>
      <c r="CR424" s="216"/>
      <c r="CS424" s="216"/>
      <c r="CT424" s="216"/>
      <c r="CU424" s="216"/>
      <c r="CV424" s="216"/>
      <c r="CW424" s="216"/>
      <c r="CX424" s="216"/>
      <c r="CY424" s="216"/>
      <c r="CZ424" s="216"/>
      <c r="DA424" s="216"/>
      <c r="DB424" s="216"/>
      <c r="DC424" s="216"/>
      <c r="DD424" s="216"/>
      <c r="DE424" s="216"/>
      <c r="DF424" s="216"/>
      <c r="DG424" s="216"/>
      <c r="DH424" s="216"/>
      <c r="DI424" s="216"/>
      <c r="DJ424" s="216"/>
      <c r="DK424" s="216"/>
      <c r="DL424" s="216"/>
      <c r="DM424" s="216"/>
      <c r="DN424" s="216"/>
      <c r="DO424" s="216"/>
      <c r="DP424" s="216"/>
      <c r="DQ424" s="216"/>
      <c r="DR424" s="216"/>
      <c r="DS424" s="216"/>
      <c r="DT424" s="216"/>
      <c r="DU424" s="216"/>
      <c r="DV424" s="216"/>
      <c r="DW424" s="216"/>
      <c r="DX424" s="216"/>
      <c r="DY424" s="216"/>
      <c r="DZ424" s="216"/>
      <c r="EA424" s="216"/>
      <c r="EB424" s="216"/>
      <c r="EC424" s="216"/>
      <c r="ED424" s="216"/>
      <c r="EE424" s="216"/>
      <c r="EF424" s="216"/>
      <c r="EG424" s="216"/>
      <c r="EH424" s="216"/>
      <c r="EI424" s="216"/>
      <c r="EJ424" s="216"/>
      <c r="EK424" s="216"/>
      <c r="EL424" s="216"/>
      <c r="EM424" s="216"/>
      <c r="EN424" s="216"/>
      <c r="EO424" s="216"/>
      <c r="EP424" s="216"/>
      <c r="EQ424" s="216"/>
      <c r="ER424" s="216"/>
      <c r="ES424" s="216"/>
      <c r="ET424" s="216"/>
      <c r="EU424" s="216"/>
      <c r="EV424" s="216"/>
      <c r="EW424" s="216"/>
      <c r="EX424" s="216"/>
    </row>
    <row r="425" spans="1:154" ht="18" x14ac:dyDescent="0.2">
      <c r="A425" s="263"/>
      <c r="B425" s="262"/>
      <c r="C425" s="262"/>
      <c r="D425" s="262"/>
      <c r="E425" s="262"/>
      <c r="F425" s="262"/>
      <c r="G425" s="266" t="s">
        <v>220</v>
      </c>
      <c r="H425" s="307"/>
      <c r="I425" s="307"/>
      <c r="J425" s="307">
        <f t="shared" si="99"/>
        <v>0</v>
      </c>
      <c r="K425" s="347"/>
      <c r="L425" s="307"/>
      <c r="M425" s="308"/>
      <c r="N425" s="307"/>
      <c r="O425" s="340">
        <f t="shared" si="114"/>
        <v>0</v>
      </c>
      <c r="P425" s="309">
        <f t="shared" si="101"/>
        <v>0</v>
      </c>
      <c r="Q425" s="306"/>
      <c r="R425" s="284"/>
      <c r="S425" s="284"/>
      <c r="T425" s="284"/>
      <c r="U425" s="284"/>
      <c r="V425" s="284"/>
      <c r="W425" s="284"/>
      <c r="X425" s="284"/>
      <c r="Y425" s="284"/>
      <c r="Z425" s="284"/>
      <c r="AA425" s="284"/>
      <c r="AB425" s="284"/>
      <c r="AC425" s="284"/>
      <c r="AD425" s="284"/>
      <c r="AE425" s="284"/>
      <c r="AF425" s="284"/>
      <c r="AG425" s="284"/>
      <c r="AH425" s="284"/>
      <c r="AI425" s="284"/>
      <c r="AJ425" s="284"/>
      <c r="AK425" s="284"/>
      <c r="AL425" s="284"/>
      <c r="AM425" s="284"/>
      <c r="AN425" s="284"/>
      <c r="AO425" s="284"/>
      <c r="AP425" s="284"/>
      <c r="AQ425" s="284"/>
      <c r="AR425" s="284"/>
      <c r="AS425" s="216"/>
      <c r="AT425" s="216"/>
      <c r="AU425" s="216"/>
      <c r="AV425" s="216"/>
      <c r="AW425" s="216"/>
      <c r="AX425" s="216"/>
      <c r="AY425" s="216"/>
      <c r="AZ425" s="216"/>
      <c r="BA425" s="216"/>
      <c r="BB425" s="216"/>
      <c r="BC425" s="216"/>
      <c r="BD425" s="216"/>
      <c r="BE425" s="216"/>
      <c r="BF425" s="216"/>
      <c r="BG425" s="216"/>
      <c r="BH425" s="216"/>
      <c r="BI425" s="216"/>
      <c r="BJ425" s="216"/>
      <c r="BK425" s="216"/>
      <c r="BL425" s="216"/>
      <c r="BM425" s="216"/>
      <c r="BN425" s="216"/>
      <c r="BO425" s="216"/>
      <c r="BP425" s="216"/>
      <c r="BQ425" s="216"/>
      <c r="BR425" s="216"/>
      <c r="BS425" s="216"/>
      <c r="BT425" s="216"/>
      <c r="BU425" s="216"/>
      <c r="BV425" s="216"/>
      <c r="BW425" s="216"/>
      <c r="BX425" s="216"/>
      <c r="BY425" s="216"/>
      <c r="BZ425" s="216"/>
      <c r="CA425" s="216"/>
      <c r="CB425" s="216"/>
      <c r="CC425" s="216"/>
      <c r="CD425" s="216"/>
      <c r="CE425" s="216"/>
      <c r="CF425" s="216"/>
      <c r="CG425" s="216"/>
      <c r="CH425" s="216"/>
      <c r="CI425" s="216"/>
      <c r="CJ425" s="216"/>
      <c r="CK425" s="216"/>
      <c r="CL425" s="216"/>
      <c r="CM425" s="216"/>
      <c r="CN425" s="216"/>
      <c r="CO425" s="216"/>
      <c r="CP425" s="216"/>
      <c r="CQ425" s="216"/>
      <c r="CR425" s="216"/>
      <c r="CS425" s="216"/>
      <c r="CT425" s="216"/>
      <c r="CU425" s="216"/>
      <c r="CV425" s="216"/>
      <c r="CW425" s="216"/>
      <c r="CX425" s="216"/>
      <c r="CY425" s="216"/>
      <c r="CZ425" s="216"/>
      <c r="DA425" s="216"/>
      <c r="DB425" s="216"/>
      <c r="DC425" s="216"/>
      <c r="DD425" s="216"/>
      <c r="DE425" s="216"/>
      <c r="DF425" s="216"/>
      <c r="DG425" s="216"/>
      <c r="DH425" s="216"/>
      <c r="DI425" s="216"/>
      <c r="DJ425" s="216"/>
      <c r="DK425" s="216"/>
      <c r="DL425" s="216"/>
      <c r="DM425" s="216"/>
      <c r="DN425" s="216"/>
      <c r="DO425" s="216"/>
      <c r="DP425" s="216"/>
      <c r="DQ425" s="216"/>
      <c r="DR425" s="216"/>
      <c r="DS425" s="216"/>
      <c r="DT425" s="216"/>
      <c r="DU425" s="216"/>
      <c r="DV425" s="216"/>
      <c r="DW425" s="216"/>
      <c r="DX425" s="216"/>
      <c r="DY425" s="216"/>
      <c r="DZ425" s="216"/>
      <c r="EA425" s="216"/>
      <c r="EB425" s="216"/>
      <c r="EC425" s="216"/>
      <c r="ED425" s="216"/>
      <c r="EE425" s="216"/>
      <c r="EF425" s="216"/>
      <c r="EG425" s="216"/>
      <c r="EH425" s="216"/>
      <c r="EI425" s="216"/>
      <c r="EJ425" s="216"/>
      <c r="EK425" s="216"/>
      <c r="EL425" s="216"/>
      <c r="EM425" s="216"/>
      <c r="EN425" s="216"/>
      <c r="EO425" s="216"/>
      <c r="EP425" s="216"/>
      <c r="EQ425" s="216"/>
      <c r="ER425" s="216"/>
      <c r="ES425" s="216"/>
      <c r="ET425" s="216"/>
      <c r="EU425" s="216"/>
      <c r="EV425" s="216"/>
      <c r="EW425" s="216"/>
      <c r="EX425" s="216"/>
    </row>
    <row r="426" spans="1:154" ht="18" x14ac:dyDescent="0.2">
      <c r="A426" s="263"/>
      <c r="B426" s="262"/>
      <c r="C426" s="262"/>
      <c r="D426" s="262"/>
      <c r="E426" s="262"/>
      <c r="F426" s="262"/>
      <c r="G426" s="266" t="s">
        <v>221</v>
      </c>
      <c r="H426" s="307"/>
      <c r="I426" s="307"/>
      <c r="J426" s="307">
        <f t="shared" si="99"/>
        <v>0</v>
      </c>
      <c r="K426" s="347"/>
      <c r="L426" s="307"/>
      <c r="M426" s="308"/>
      <c r="N426" s="307"/>
      <c r="O426" s="340">
        <f t="shared" si="114"/>
        <v>0</v>
      </c>
      <c r="P426" s="309">
        <f t="shared" si="101"/>
        <v>0</v>
      </c>
      <c r="Q426" s="306"/>
      <c r="R426" s="284"/>
      <c r="S426" s="284"/>
      <c r="T426" s="284"/>
      <c r="U426" s="284"/>
      <c r="V426" s="284"/>
      <c r="W426" s="284"/>
      <c r="X426" s="284"/>
      <c r="Y426" s="284"/>
      <c r="Z426" s="284"/>
      <c r="AA426" s="284"/>
      <c r="AB426" s="284"/>
      <c r="AC426" s="284"/>
      <c r="AD426" s="284"/>
      <c r="AE426" s="284"/>
      <c r="AF426" s="284"/>
      <c r="AG426" s="284"/>
      <c r="AH426" s="284"/>
      <c r="AI426" s="284"/>
      <c r="AJ426" s="284"/>
      <c r="AK426" s="284"/>
      <c r="AL426" s="284"/>
      <c r="AM426" s="284"/>
      <c r="AN426" s="284"/>
      <c r="AO426" s="284"/>
      <c r="AP426" s="284"/>
      <c r="AQ426" s="284"/>
      <c r="AR426" s="284"/>
      <c r="AS426" s="216"/>
      <c r="AT426" s="216"/>
      <c r="AU426" s="216"/>
      <c r="AV426" s="216"/>
      <c r="AW426" s="216"/>
      <c r="AX426" s="216"/>
      <c r="AY426" s="216"/>
      <c r="AZ426" s="216"/>
      <c r="BA426" s="216"/>
      <c r="BB426" s="216"/>
      <c r="BC426" s="216"/>
      <c r="BD426" s="216"/>
      <c r="BE426" s="216"/>
      <c r="BF426" s="216"/>
      <c r="BG426" s="216"/>
      <c r="BH426" s="216"/>
      <c r="BI426" s="216"/>
      <c r="BJ426" s="216"/>
      <c r="BK426" s="216"/>
      <c r="BL426" s="216"/>
      <c r="BM426" s="216"/>
      <c r="BN426" s="216"/>
      <c r="BO426" s="216"/>
      <c r="BP426" s="216"/>
      <c r="BQ426" s="216"/>
      <c r="BR426" s="216"/>
      <c r="BS426" s="216"/>
      <c r="BT426" s="216"/>
      <c r="BU426" s="216"/>
      <c r="BV426" s="216"/>
      <c r="BW426" s="216"/>
      <c r="BX426" s="216"/>
      <c r="BY426" s="216"/>
      <c r="BZ426" s="216"/>
      <c r="CA426" s="216"/>
      <c r="CB426" s="216"/>
      <c r="CC426" s="216"/>
      <c r="CD426" s="216"/>
      <c r="CE426" s="216"/>
      <c r="CF426" s="216"/>
      <c r="CG426" s="216"/>
      <c r="CH426" s="216"/>
      <c r="CI426" s="216"/>
      <c r="CJ426" s="216"/>
      <c r="CK426" s="216"/>
      <c r="CL426" s="216"/>
      <c r="CM426" s="216"/>
      <c r="CN426" s="216"/>
      <c r="CO426" s="216"/>
      <c r="CP426" s="216"/>
      <c r="CQ426" s="216"/>
      <c r="CR426" s="216"/>
      <c r="CS426" s="216"/>
      <c r="CT426" s="216"/>
      <c r="CU426" s="216"/>
      <c r="CV426" s="216"/>
      <c r="CW426" s="216"/>
      <c r="CX426" s="216"/>
      <c r="CY426" s="216"/>
      <c r="CZ426" s="216"/>
      <c r="DA426" s="216"/>
      <c r="DB426" s="216"/>
      <c r="DC426" s="216"/>
      <c r="DD426" s="216"/>
      <c r="DE426" s="216"/>
      <c r="DF426" s="216"/>
      <c r="DG426" s="216"/>
      <c r="DH426" s="216"/>
      <c r="DI426" s="216"/>
      <c r="DJ426" s="216"/>
      <c r="DK426" s="216"/>
      <c r="DL426" s="216"/>
      <c r="DM426" s="216"/>
      <c r="DN426" s="216"/>
      <c r="DO426" s="216"/>
      <c r="DP426" s="216"/>
      <c r="DQ426" s="216"/>
      <c r="DR426" s="216"/>
      <c r="DS426" s="216"/>
      <c r="DT426" s="216"/>
      <c r="DU426" s="216"/>
      <c r="DV426" s="216"/>
      <c r="DW426" s="216"/>
      <c r="DX426" s="216"/>
      <c r="DY426" s="216"/>
      <c r="DZ426" s="216"/>
      <c r="EA426" s="216"/>
      <c r="EB426" s="216"/>
      <c r="EC426" s="216"/>
      <c r="ED426" s="216"/>
      <c r="EE426" s="216"/>
      <c r="EF426" s="216"/>
      <c r="EG426" s="216"/>
      <c r="EH426" s="216"/>
      <c r="EI426" s="216"/>
      <c r="EJ426" s="216"/>
      <c r="EK426" s="216"/>
      <c r="EL426" s="216"/>
      <c r="EM426" s="216"/>
      <c r="EN426" s="216"/>
      <c r="EO426" s="216"/>
      <c r="EP426" s="216"/>
      <c r="EQ426" s="216"/>
      <c r="ER426" s="216"/>
      <c r="ES426" s="216"/>
      <c r="ET426" s="216"/>
      <c r="EU426" s="216"/>
      <c r="EV426" s="216"/>
      <c r="EW426" s="216"/>
      <c r="EX426" s="216"/>
    </row>
    <row r="427" spans="1:154" ht="36" x14ac:dyDescent="0.2">
      <c r="A427" s="251"/>
      <c r="B427" s="252"/>
      <c r="C427" s="252"/>
      <c r="D427" s="252"/>
      <c r="E427" s="252"/>
      <c r="F427" s="252"/>
      <c r="G427" s="264" t="s">
        <v>222</v>
      </c>
      <c r="H427" s="303">
        <f>H428</f>
        <v>363000</v>
      </c>
      <c r="I427" s="303">
        <f>I428</f>
        <v>4500</v>
      </c>
      <c r="J427" s="307">
        <f t="shared" si="99"/>
        <v>358500</v>
      </c>
      <c r="K427" s="347"/>
      <c r="L427" s="303">
        <f>L428</f>
        <v>363000</v>
      </c>
      <c r="M427" s="285">
        <f>M428</f>
        <v>4500</v>
      </c>
      <c r="N427" s="303">
        <f>N428</f>
        <v>0</v>
      </c>
      <c r="O427" s="303">
        <f>O428</f>
        <v>4500</v>
      </c>
      <c r="P427" s="358">
        <f t="shared" si="101"/>
        <v>358500</v>
      </c>
      <c r="Q427" s="306"/>
      <c r="R427" s="284"/>
      <c r="S427" s="284"/>
      <c r="T427" s="284"/>
      <c r="U427" s="284"/>
      <c r="V427" s="284"/>
      <c r="W427" s="284"/>
      <c r="X427" s="284"/>
      <c r="Y427" s="284"/>
      <c r="Z427" s="284"/>
      <c r="AA427" s="284"/>
      <c r="AB427" s="284"/>
      <c r="AC427" s="284"/>
      <c r="AD427" s="284"/>
      <c r="AE427" s="284"/>
      <c r="AF427" s="284"/>
      <c r="AG427" s="284"/>
      <c r="AH427" s="284"/>
      <c r="AI427" s="284"/>
      <c r="AJ427" s="284"/>
      <c r="AK427" s="284"/>
      <c r="AL427" s="284"/>
      <c r="AM427" s="284"/>
      <c r="AN427" s="284"/>
      <c r="AO427" s="284"/>
      <c r="AP427" s="284"/>
      <c r="AQ427" s="284"/>
      <c r="AR427" s="284"/>
      <c r="AS427" s="216"/>
      <c r="AT427" s="216"/>
      <c r="AU427" s="216"/>
      <c r="AV427" s="216"/>
      <c r="AW427" s="216"/>
      <c r="AX427" s="216"/>
      <c r="AY427" s="216"/>
      <c r="AZ427" s="216"/>
      <c r="BA427" s="216"/>
      <c r="BB427" s="216"/>
      <c r="BC427" s="216"/>
      <c r="BD427" s="216"/>
      <c r="BE427" s="216"/>
      <c r="BF427" s="216"/>
      <c r="BG427" s="216"/>
      <c r="BH427" s="216"/>
      <c r="BI427" s="216"/>
      <c r="BJ427" s="216"/>
      <c r="BK427" s="216"/>
      <c r="BL427" s="216"/>
      <c r="BM427" s="216"/>
      <c r="BN427" s="216"/>
      <c r="BO427" s="216"/>
      <c r="BP427" s="216"/>
      <c r="BQ427" s="216"/>
      <c r="BR427" s="216"/>
      <c r="BS427" s="216"/>
      <c r="BT427" s="216"/>
      <c r="BU427" s="216"/>
      <c r="BV427" s="216"/>
      <c r="BW427" s="216"/>
      <c r="BX427" s="216"/>
      <c r="BY427" s="216"/>
      <c r="BZ427" s="216"/>
      <c r="CA427" s="216"/>
      <c r="CB427" s="216"/>
      <c r="CC427" s="216"/>
      <c r="CD427" s="216"/>
      <c r="CE427" s="216"/>
      <c r="CF427" s="216"/>
      <c r="CG427" s="216"/>
      <c r="CH427" s="216"/>
      <c r="CI427" s="216"/>
      <c r="CJ427" s="216"/>
      <c r="CK427" s="216"/>
      <c r="CL427" s="216"/>
      <c r="CM427" s="216"/>
      <c r="CN427" s="216"/>
      <c r="CO427" s="216"/>
      <c r="CP427" s="216"/>
      <c r="CQ427" s="216"/>
      <c r="CR427" s="216"/>
      <c r="CS427" s="216"/>
      <c r="CT427" s="216"/>
      <c r="CU427" s="216"/>
      <c r="CV427" s="216"/>
      <c r="CW427" s="216"/>
      <c r="CX427" s="216"/>
      <c r="CY427" s="216"/>
      <c r="CZ427" s="216"/>
      <c r="DA427" s="216"/>
      <c r="DB427" s="216"/>
      <c r="DC427" s="216"/>
      <c r="DD427" s="216"/>
      <c r="DE427" s="216"/>
      <c r="DF427" s="216"/>
      <c r="DG427" s="216"/>
      <c r="DH427" s="216"/>
      <c r="DI427" s="216"/>
      <c r="DJ427" s="216"/>
      <c r="DK427" s="216"/>
      <c r="DL427" s="216"/>
      <c r="DM427" s="216"/>
      <c r="DN427" s="216"/>
      <c r="DO427" s="216"/>
      <c r="DP427" s="216"/>
      <c r="DQ427" s="216"/>
      <c r="DR427" s="216"/>
      <c r="DS427" s="216"/>
      <c r="DT427" s="216"/>
      <c r="DU427" s="216"/>
      <c r="DV427" s="216"/>
      <c r="DW427" s="216"/>
      <c r="DX427" s="216"/>
      <c r="DY427" s="216"/>
      <c r="DZ427" s="216"/>
      <c r="EA427" s="216"/>
      <c r="EB427" s="216"/>
      <c r="EC427" s="216"/>
      <c r="ED427" s="216"/>
      <c r="EE427" s="216"/>
      <c r="EF427" s="216"/>
      <c r="EG427" s="216"/>
      <c r="EH427" s="216"/>
      <c r="EI427" s="216"/>
      <c r="EJ427" s="216"/>
      <c r="EK427" s="216"/>
      <c r="EL427" s="216"/>
      <c r="EM427" s="216"/>
      <c r="EN427" s="216"/>
      <c r="EO427" s="216"/>
      <c r="EP427" s="216"/>
      <c r="EQ427" s="216"/>
      <c r="ER427" s="216"/>
      <c r="ES427" s="216"/>
      <c r="ET427" s="216"/>
      <c r="EU427" s="216"/>
      <c r="EV427" s="216"/>
      <c r="EW427" s="216"/>
      <c r="EX427" s="216"/>
    </row>
    <row r="428" spans="1:154" ht="18" x14ac:dyDescent="0.2">
      <c r="A428" s="263"/>
      <c r="B428" s="262"/>
      <c r="C428" s="262"/>
      <c r="D428" s="262"/>
      <c r="E428" s="262"/>
      <c r="F428" s="262"/>
      <c r="G428" s="359" t="s">
        <v>223</v>
      </c>
      <c r="H428" s="307">
        <v>363000</v>
      </c>
      <c r="I428" s="307">
        <v>4500</v>
      </c>
      <c r="J428" s="307">
        <f t="shared" si="99"/>
        <v>358500</v>
      </c>
      <c r="K428" s="347"/>
      <c r="L428" s="307">
        <v>363000</v>
      </c>
      <c r="M428" s="308">
        <v>4500</v>
      </c>
      <c r="N428" s="307">
        <v>0</v>
      </c>
      <c r="O428" s="309">
        <f t="shared" ref="O428" si="115">M428+N428</f>
        <v>4500</v>
      </c>
      <c r="P428" s="309">
        <f t="shared" si="101"/>
        <v>358500</v>
      </c>
      <c r="Q428" s="306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  <c r="AQ428" s="284"/>
      <c r="AR428" s="284"/>
      <c r="AS428" s="216"/>
      <c r="AT428" s="216"/>
      <c r="AU428" s="216"/>
      <c r="AV428" s="216"/>
      <c r="AW428" s="216"/>
      <c r="AX428" s="216"/>
      <c r="AY428" s="216"/>
      <c r="AZ428" s="216"/>
      <c r="BA428" s="216"/>
      <c r="BB428" s="216"/>
      <c r="BC428" s="216"/>
      <c r="BD428" s="216"/>
      <c r="BE428" s="216"/>
      <c r="BF428" s="216"/>
      <c r="BG428" s="216"/>
      <c r="BH428" s="216"/>
      <c r="BI428" s="216"/>
      <c r="BJ428" s="216"/>
      <c r="BK428" s="216"/>
      <c r="BL428" s="216"/>
      <c r="BM428" s="216"/>
      <c r="BN428" s="216"/>
      <c r="BO428" s="216"/>
      <c r="BP428" s="216"/>
      <c r="BQ428" s="216"/>
      <c r="BR428" s="216"/>
      <c r="BS428" s="216"/>
      <c r="BT428" s="216"/>
      <c r="BU428" s="216"/>
      <c r="BV428" s="216"/>
      <c r="BW428" s="216"/>
      <c r="BX428" s="216"/>
      <c r="BY428" s="216"/>
      <c r="BZ428" s="216"/>
      <c r="CA428" s="216"/>
      <c r="CB428" s="216"/>
      <c r="CC428" s="216"/>
      <c r="CD428" s="216"/>
      <c r="CE428" s="216"/>
      <c r="CF428" s="216"/>
      <c r="CG428" s="216"/>
      <c r="CH428" s="216"/>
      <c r="CI428" s="216"/>
      <c r="CJ428" s="216"/>
      <c r="CK428" s="216"/>
      <c r="CL428" s="216"/>
      <c r="CM428" s="216"/>
      <c r="CN428" s="216"/>
      <c r="CO428" s="216"/>
      <c r="CP428" s="216"/>
      <c r="CQ428" s="216"/>
      <c r="CR428" s="216"/>
      <c r="CS428" s="216"/>
      <c r="CT428" s="216"/>
      <c r="CU428" s="216"/>
      <c r="CV428" s="216"/>
      <c r="CW428" s="216"/>
      <c r="CX428" s="216"/>
      <c r="CY428" s="216"/>
      <c r="CZ428" s="216"/>
      <c r="DA428" s="216"/>
      <c r="DB428" s="216"/>
      <c r="DC428" s="216"/>
      <c r="DD428" s="216"/>
      <c r="DE428" s="216"/>
      <c r="DF428" s="216"/>
      <c r="DG428" s="216"/>
      <c r="DH428" s="216"/>
      <c r="DI428" s="216"/>
      <c r="DJ428" s="216"/>
      <c r="DK428" s="216"/>
      <c r="DL428" s="216"/>
      <c r="DM428" s="216"/>
      <c r="DN428" s="216"/>
      <c r="DO428" s="216"/>
      <c r="DP428" s="216"/>
      <c r="DQ428" s="216"/>
      <c r="DR428" s="216"/>
      <c r="DS428" s="216"/>
      <c r="DT428" s="216"/>
      <c r="DU428" s="216"/>
      <c r="DV428" s="216"/>
      <c r="DW428" s="216"/>
      <c r="DX428" s="216"/>
      <c r="DY428" s="216"/>
      <c r="DZ428" s="216"/>
      <c r="EA428" s="216"/>
      <c r="EB428" s="216"/>
      <c r="EC428" s="216"/>
      <c r="ED428" s="216"/>
      <c r="EE428" s="216"/>
      <c r="EF428" s="216"/>
      <c r="EG428" s="216"/>
      <c r="EH428" s="216"/>
      <c r="EI428" s="216"/>
      <c r="EJ428" s="216"/>
      <c r="EK428" s="216"/>
      <c r="EL428" s="216"/>
      <c r="EM428" s="216"/>
      <c r="EN428" s="216"/>
      <c r="EO428" s="216"/>
      <c r="EP428" s="216"/>
      <c r="EQ428" s="216"/>
      <c r="ER428" s="216"/>
      <c r="ES428" s="216"/>
      <c r="ET428" s="216"/>
      <c r="EU428" s="216"/>
      <c r="EV428" s="216"/>
      <c r="EW428" s="216"/>
      <c r="EX428" s="216"/>
    </row>
    <row r="429" spans="1:154" ht="54" x14ac:dyDescent="0.2">
      <c r="A429" s="251"/>
      <c r="B429" s="252"/>
      <c r="C429" s="252"/>
      <c r="D429" s="252"/>
      <c r="E429" s="252"/>
      <c r="F429" s="252"/>
      <c r="G429" s="264" t="s">
        <v>224</v>
      </c>
      <c r="H429" s="303">
        <f>H430</f>
        <v>10240000</v>
      </c>
      <c r="I429" s="303">
        <f>I430</f>
        <v>1240245.54</v>
      </c>
      <c r="J429" s="307">
        <f t="shared" si="99"/>
        <v>8999754.4600000009</v>
      </c>
      <c r="K429" s="347"/>
      <c r="L429" s="303">
        <f>L430</f>
        <v>10240000</v>
      </c>
      <c r="M429" s="285">
        <f>M430</f>
        <v>706352.68</v>
      </c>
      <c r="N429" s="303">
        <f>N430</f>
        <v>533892.86</v>
      </c>
      <c r="O429" s="303">
        <f>O430</f>
        <v>1240245.54</v>
      </c>
      <c r="P429" s="358">
        <f t="shared" si="101"/>
        <v>8999754.4600000009</v>
      </c>
      <c r="Q429" s="306"/>
      <c r="R429" s="284"/>
      <c r="S429" s="284"/>
      <c r="T429" s="284"/>
      <c r="U429" s="284"/>
      <c r="V429" s="284"/>
      <c r="W429" s="284"/>
      <c r="X429" s="284"/>
      <c r="Y429" s="284"/>
      <c r="Z429" s="284"/>
      <c r="AA429" s="284"/>
      <c r="AB429" s="284"/>
      <c r="AC429" s="284"/>
      <c r="AD429" s="284"/>
      <c r="AE429" s="284"/>
      <c r="AF429" s="284"/>
      <c r="AG429" s="284"/>
      <c r="AH429" s="284"/>
      <c r="AI429" s="284"/>
      <c r="AJ429" s="284"/>
      <c r="AK429" s="284"/>
      <c r="AL429" s="284"/>
      <c r="AM429" s="284"/>
      <c r="AN429" s="284"/>
      <c r="AO429" s="284"/>
      <c r="AP429" s="284"/>
      <c r="AQ429" s="284"/>
      <c r="AR429" s="284"/>
      <c r="AS429" s="216"/>
      <c r="AT429" s="216"/>
      <c r="AU429" s="216"/>
      <c r="AV429" s="216"/>
      <c r="AW429" s="216"/>
      <c r="AX429" s="216"/>
      <c r="AY429" s="216"/>
      <c r="AZ429" s="216"/>
      <c r="BA429" s="216"/>
      <c r="BB429" s="216"/>
      <c r="BC429" s="216"/>
      <c r="BD429" s="216"/>
      <c r="BE429" s="216"/>
      <c r="BF429" s="216"/>
      <c r="BG429" s="216"/>
      <c r="BH429" s="216"/>
      <c r="BI429" s="216"/>
      <c r="BJ429" s="216"/>
      <c r="BK429" s="216"/>
      <c r="BL429" s="216"/>
      <c r="BM429" s="216"/>
      <c r="BN429" s="216"/>
      <c r="BO429" s="216"/>
      <c r="BP429" s="216"/>
      <c r="BQ429" s="216"/>
      <c r="BR429" s="216"/>
      <c r="BS429" s="216"/>
      <c r="BT429" s="216"/>
      <c r="BU429" s="216"/>
      <c r="BV429" s="216"/>
      <c r="BW429" s="216"/>
      <c r="BX429" s="216"/>
      <c r="BY429" s="216"/>
      <c r="BZ429" s="216"/>
      <c r="CA429" s="216"/>
      <c r="CB429" s="216"/>
      <c r="CC429" s="216"/>
      <c r="CD429" s="216"/>
      <c r="CE429" s="216"/>
      <c r="CF429" s="216"/>
      <c r="CG429" s="216"/>
      <c r="CH429" s="216"/>
      <c r="CI429" s="216"/>
      <c r="CJ429" s="216"/>
      <c r="CK429" s="216"/>
      <c r="CL429" s="216"/>
      <c r="CM429" s="216"/>
      <c r="CN429" s="216"/>
      <c r="CO429" s="216"/>
      <c r="CP429" s="216"/>
      <c r="CQ429" s="216"/>
      <c r="CR429" s="216"/>
      <c r="CS429" s="216"/>
      <c r="CT429" s="216"/>
      <c r="CU429" s="216"/>
      <c r="CV429" s="216"/>
      <c r="CW429" s="216"/>
      <c r="CX429" s="216"/>
      <c r="CY429" s="216"/>
      <c r="CZ429" s="216"/>
      <c r="DA429" s="216"/>
      <c r="DB429" s="216"/>
      <c r="DC429" s="216"/>
      <c r="DD429" s="216"/>
      <c r="DE429" s="216"/>
      <c r="DF429" s="216"/>
      <c r="DG429" s="216"/>
      <c r="DH429" s="216"/>
      <c r="DI429" s="216"/>
      <c r="DJ429" s="216"/>
      <c r="DK429" s="216"/>
      <c r="DL429" s="216"/>
      <c r="DM429" s="216"/>
      <c r="DN429" s="216"/>
      <c r="DO429" s="216"/>
      <c r="DP429" s="216"/>
      <c r="DQ429" s="216"/>
      <c r="DR429" s="216"/>
      <c r="DS429" s="216"/>
      <c r="DT429" s="216"/>
      <c r="DU429" s="216"/>
      <c r="DV429" s="216"/>
      <c r="DW429" s="216"/>
      <c r="DX429" s="216"/>
      <c r="DY429" s="216"/>
      <c r="DZ429" s="216"/>
      <c r="EA429" s="216"/>
      <c r="EB429" s="216"/>
      <c r="EC429" s="216"/>
      <c r="ED429" s="216"/>
      <c r="EE429" s="216"/>
      <c r="EF429" s="216"/>
      <c r="EG429" s="216"/>
      <c r="EH429" s="216"/>
      <c r="EI429" s="216"/>
      <c r="EJ429" s="216"/>
      <c r="EK429" s="216"/>
      <c r="EL429" s="216"/>
      <c r="EM429" s="216"/>
      <c r="EN429" s="216"/>
      <c r="EO429" s="216"/>
      <c r="EP429" s="216"/>
      <c r="EQ429" s="216"/>
      <c r="ER429" s="216"/>
      <c r="ES429" s="216"/>
      <c r="ET429" s="216"/>
      <c r="EU429" s="216"/>
      <c r="EV429" s="216"/>
      <c r="EW429" s="216"/>
      <c r="EX429" s="216"/>
    </row>
    <row r="430" spans="1:154" ht="18" x14ac:dyDescent="0.2">
      <c r="A430" s="263"/>
      <c r="B430" s="262"/>
      <c r="C430" s="262"/>
      <c r="D430" s="262"/>
      <c r="E430" s="262"/>
      <c r="F430" s="262"/>
      <c r="G430" s="359" t="s">
        <v>225</v>
      </c>
      <c r="H430" s="307">
        <v>10240000</v>
      </c>
      <c r="I430" s="307">
        <f>O430</f>
        <v>1240245.54</v>
      </c>
      <c r="J430" s="307">
        <f t="shared" si="99"/>
        <v>8999754.4600000009</v>
      </c>
      <c r="K430" s="347"/>
      <c r="L430" s="307">
        <v>10240000</v>
      </c>
      <c r="M430" s="308">
        <v>706352.68</v>
      </c>
      <c r="N430" s="307">
        <v>533892.86</v>
      </c>
      <c r="O430" s="309">
        <f t="shared" ref="O430" si="116">M430+N430</f>
        <v>1240245.54</v>
      </c>
      <c r="P430" s="309">
        <f t="shared" si="101"/>
        <v>8999754.4600000009</v>
      </c>
      <c r="Q430" s="306"/>
      <c r="R430" s="284"/>
      <c r="S430" s="284"/>
      <c r="T430" s="284"/>
      <c r="U430" s="284"/>
      <c r="V430" s="284"/>
      <c r="W430" s="284"/>
      <c r="X430" s="284"/>
      <c r="Y430" s="284"/>
      <c r="Z430" s="284"/>
      <c r="AA430" s="284"/>
      <c r="AB430" s="284"/>
      <c r="AC430" s="284"/>
      <c r="AD430" s="284"/>
      <c r="AE430" s="284"/>
      <c r="AF430" s="284"/>
      <c r="AG430" s="284"/>
      <c r="AH430" s="284"/>
      <c r="AI430" s="284"/>
      <c r="AJ430" s="284"/>
      <c r="AK430" s="284"/>
      <c r="AL430" s="284"/>
      <c r="AM430" s="284"/>
      <c r="AN430" s="284"/>
      <c r="AO430" s="284"/>
      <c r="AP430" s="284"/>
      <c r="AQ430" s="284"/>
      <c r="AR430" s="284"/>
      <c r="AS430" s="216"/>
      <c r="AT430" s="216"/>
      <c r="AU430" s="216"/>
      <c r="AV430" s="216"/>
      <c r="AW430" s="216"/>
      <c r="AX430" s="216"/>
      <c r="AY430" s="216"/>
      <c r="AZ430" s="216"/>
      <c r="BA430" s="216"/>
      <c r="BB430" s="216"/>
      <c r="BC430" s="216"/>
      <c r="BD430" s="216"/>
      <c r="BE430" s="216"/>
      <c r="BF430" s="216"/>
      <c r="BG430" s="216"/>
      <c r="BH430" s="216"/>
      <c r="BI430" s="216"/>
      <c r="BJ430" s="216"/>
      <c r="BK430" s="216"/>
      <c r="BL430" s="216"/>
      <c r="BM430" s="216"/>
      <c r="BN430" s="216"/>
      <c r="BO430" s="216"/>
      <c r="BP430" s="216"/>
      <c r="BQ430" s="216"/>
      <c r="BR430" s="216"/>
      <c r="BS430" s="216"/>
      <c r="BT430" s="216"/>
      <c r="BU430" s="216"/>
      <c r="BV430" s="216"/>
      <c r="BW430" s="216"/>
      <c r="BX430" s="216"/>
      <c r="BY430" s="216"/>
      <c r="BZ430" s="216"/>
      <c r="CA430" s="216"/>
      <c r="CB430" s="216"/>
      <c r="CC430" s="216"/>
      <c r="CD430" s="216"/>
      <c r="CE430" s="216"/>
      <c r="CF430" s="216"/>
      <c r="CG430" s="216"/>
      <c r="CH430" s="216"/>
      <c r="CI430" s="216"/>
      <c r="CJ430" s="216"/>
      <c r="CK430" s="216"/>
      <c r="CL430" s="216"/>
      <c r="CM430" s="216"/>
      <c r="CN430" s="216"/>
      <c r="CO430" s="216"/>
      <c r="CP430" s="216"/>
      <c r="CQ430" s="216"/>
      <c r="CR430" s="216"/>
      <c r="CS430" s="216"/>
      <c r="CT430" s="216"/>
      <c r="CU430" s="216"/>
      <c r="CV430" s="216"/>
      <c r="CW430" s="216"/>
      <c r="CX430" s="216"/>
      <c r="CY430" s="216"/>
      <c r="CZ430" s="216"/>
      <c r="DA430" s="216"/>
      <c r="DB430" s="216"/>
      <c r="DC430" s="216"/>
      <c r="DD430" s="216"/>
      <c r="DE430" s="216"/>
      <c r="DF430" s="216"/>
      <c r="DG430" s="216"/>
      <c r="DH430" s="216"/>
      <c r="DI430" s="216"/>
      <c r="DJ430" s="216"/>
      <c r="DK430" s="216"/>
      <c r="DL430" s="216"/>
      <c r="DM430" s="216"/>
      <c r="DN430" s="216"/>
      <c r="DO430" s="216"/>
      <c r="DP430" s="216"/>
      <c r="DQ430" s="216"/>
      <c r="DR430" s="216"/>
      <c r="DS430" s="216"/>
      <c r="DT430" s="216"/>
      <c r="DU430" s="216"/>
      <c r="DV430" s="216"/>
      <c r="DW430" s="216"/>
      <c r="DX430" s="216"/>
      <c r="DY430" s="216"/>
      <c r="DZ430" s="216"/>
      <c r="EA430" s="216"/>
      <c r="EB430" s="216"/>
      <c r="EC430" s="216"/>
      <c r="ED430" s="216"/>
      <c r="EE430" s="216"/>
      <c r="EF430" s="216"/>
      <c r="EG430" s="216"/>
      <c r="EH430" s="216"/>
      <c r="EI430" s="216"/>
      <c r="EJ430" s="216"/>
      <c r="EK430" s="216"/>
      <c r="EL430" s="216"/>
      <c r="EM430" s="216"/>
      <c r="EN430" s="216"/>
      <c r="EO430" s="216"/>
      <c r="EP430" s="216"/>
      <c r="EQ430" s="216"/>
      <c r="ER430" s="216"/>
      <c r="ES430" s="216"/>
      <c r="ET430" s="216"/>
      <c r="EU430" s="216"/>
      <c r="EV430" s="216"/>
      <c r="EW430" s="216"/>
      <c r="EX430" s="216"/>
    </row>
    <row r="431" spans="1:154" ht="18" x14ac:dyDescent="0.2">
      <c r="A431" s="263"/>
      <c r="B431" s="262"/>
      <c r="C431" s="262"/>
      <c r="D431" s="262"/>
      <c r="E431" s="262"/>
      <c r="F431" s="262"/>
      <c r="G431" s="264" t="s">
        <v>226</v>
      </c>
      <c r="H431" s="303">
        <f>+H432+H433</f>
        <v>0</v>
      </c>
      <c r="I431" s="303">
        <f>+I432+I433</f>
        <v>0</v>
      </c>
      <c r="J431" s="307">
        <f t="shared" si="99"/>
        <v>0</v>
      </c>
      <c r="K431" s="347"/>
      <c r="L431" s="303">
        <f>+L432+L433</f>
        <v>0</v>
      </c>
      <c r="M431" s="303">
        <f>+M432+M433</f>
        <v>0</v>
      </c>
      <c r="N431" s="303">
        <f>+N432+N433</f>
        <v>0</v>
      </c>
      <c r="O431" s="303">
        <f t="shared" ref="O431" si="117">+O432+O433</f>
        <v>0</v>
      </c>
      <c r="P431" s="305">
        <f t="shared" si="101"/>
        <v>0</v>
      </c>
      <c r="Q431" s="306"/>
      <c r="R431" s="284"/>
      <c r="S431" s="284"/>
      <c r="T431" s="284"/>
      <c r="U431" s="284"/>
      <c r="V431" s="284"/>
      <c r="W431" s="284"/>
      <c r="X431" s="284"/>
      <c r="Y431" s="284"/>
      <c r="Z431" s="284"/>
      <c r="AA431" s="284"/>
      <c r="AB431" s="284"/>
      <c r="AC431" s="284"/>
      <c r="AD431" s="284"/>
      <c r="AE431" s="284"/>
      <c r="AF431" s="284"/>
      <c r="AG431" s="284"/>
      <c r="AH431" s="284"/>
      <c r="AI431" s="284"/>
      <c r="AJ431" s="284"/>
      <c r="AK431" s="284"/>
      <c r="AL431" s="284"/>
      <c r="AM431" s="284"/>
      <c r="AN431" s="284"/>
      <c r="AO431" s="284"/>
      <c r="AP431" s="284"/>
      <c r="AQ431" s="284"/>
      <c r="AR431" s="284"/>
      <c r="AS431" s="216"/>
      <c r="AT431" s="216"/>
      <c r="AU431" s="216"/>
      <c r="AV431" s="216"/>
      <c r="AW431" s="216"/>
      <c r="AX431" s="216"/>
      <c r="AY431" s="216"/>
      <c r="AZ431" s="216"/>
      <c r="BA431" s="216"/>
      <c r="BB431" s="216"/>
      <c r="BC431" s="216"/>
      <c r="BD431" s="216"/>
      <c r="BE431" s="216"/>
      <c r="BF431" s="216"/>
      <c r="BG431" s="216"/>
      <c r="BH431" s="216"/>
      <c r="BI431" s="216"/>
      <c r="BJ431" s="216"/>
      <c r="BK431" s="216"/>
      <c r="BL431" s="216"/>
      <c r="BM431" s="216"/>
      <c r="BN431" s="216"/>
      <c r="BO431" s="216"/>
      <c r="BP431" s="216"/>
      <c r="BQ431" s="216"/>
      <c r="BR431" s="216"/>
      <c r="BS431" s="216"/>
      <c r="BT431" s="216"/>
      <c r="BU431" s="216"/>
      <c r="BV431" s="216"/>
      <c r="BW431" s="216"/>
      <c r="BX431" s="216"/>
      <c r="BY431" s="216"/>
      <c r="BZ431" s="216"/>
      <c r="CA431" s="216"/>
      <c r="CB431" s="216"/>
      <c r="CC431" s="216"/>
      <c r="CD431" s="216"/>
      <c r="CE431" s="216"/>
      <c r="CF431" s="216"/>
      <c r="CG431" s="216"/>
      <c r="CH431" s="216"/>
      <c r="CI431" s="216"/>
      <c r="CJ431" s="216"/>
      <c r="CK431" s="216"/>
      <c r="CL431" s="216"/>
      <c r="CM431" s="216"/>
      <c r="CN431" s="216"/>
      <c r="CO431" s="216"/>
      <c r="CP431" s="216"/>
      <c r="CQ431" s="216"/>
      <c r="CR431" s="216"/>
      <c r="CS431" s="216"/>
      <c r="CT431" s="216"/>
      <c r="CU431" s="216"/>
      <c r="CV431" s="216"/>
      <c r="CW431" s="216"/>
      <c r="CX431" s="216"/>
      <c r="CY431" s="216"/>
      <c r="CZ431" s="216"/>
      <c r="DA431" s="216"/>
      <c r="DB431" s="216"/>
      <c r="DC431" s="216"/>
      <c r="DD431" s="216"/>
      <c r="DE431" s="216"/>
      <c r="DF431" s="216"/>
      <c r="DG431" s="216"/>
      <c r="DH431" s="216"/>
      <c r="DI431" s="216"/>
      <c r="DJ431" s="216"/>
      <c r="DK431" s="216"/>
      <c r="DL431" s="216"/>
      <c r="DM431" s="216"/>
      <c r="DN431" s="216"/>
      <c r="DO431" s="216"/>
      <c r="DP431" s="216"/>
      <c r="DQ431" s="216"/>
      <c r="DR431" s="216"/>
      <c r="DS431" s="216"/>
      <c r="DT431" s="216"/>
      <c r="DU431" s="216"/>
      <c r="DV431" s="216"/>
      <c r="DW431" s="216"/>
      <c r="DX431" s="216"/>
      <c r="DY431" s="216"/>
      <c r="DZ431" s="216"/>
      <c r="EA431" s="216"/>
      <c r="EB431" s="216"/>
      <c r="EC431" s="216"/>
      <c r="ED431" s="216"/>
      <c r="EE431" s="216"/>
      <c r="EF431" s="216"/>
      <c r="EG431" s="216"/>
      <c r="EH431" s="216"/>
      <c r="EI431" s="216"/>
      <c r="EJ431" s="216"/>
      <c r="EK431" s="216"/>
      <c r="EL431" s="216"/>
      <c r="EM431" s="216"/>
      <c r="EN431" s="216"/>
      <c r="EO431" s="216"/>
      <c r="EP431" s="216"/>
      <c r="EQ431" s="216"/>
      <c r="ER431" s="216"/>
      <c r="ES431" s="216"/>
      <c r="ET431" s="216"/>
      <c r="EU431" s="216"/>
      <c r="EV431" s="216"/>
      <c r="EW431" s="216"/>
      <c r="EX431" s="216"/>
    </row>
    <row r="432" spans="1:154" ht="18" x14ac:dyDescent="0.2">
      <c r="A432" s="263"/>
      <c r="B432" s="262"/>
      <c r="C432" s="262"/>
      <c r="D432" s="262"/>
      <c r="E432" s="262"/>
      <c r="F432" s="262"/>
      <c r="G432" s="266" t="s">
        <v>227</v>
      </c>
      <c r="H432" s="307"/>
      <c r="I432" s="307"/>
      <c r="J432" s="307">
        <f t="shared" si="99"/>
        <v>0</v>
      </c>
      <c r="K432" s="347"/>
      <c r="L432" s="307"/>
      <c r="M432" s="308"/>
      <c r="N432" s="307"/>
      <c r="O432" s="309">
        <f t="shared" ref="O432:O441" si="118">M432+N432</f>
        <v>0</v>
      </c>
      <c r="P432" s="309">
        <f t="shared" si="101"/>
        <v>0</v>
      </c>
      <c r="Q432" s="306"/>
      <c r="R432" s="284"/>
      <c r="S432" s="284"/>
      <c r="T432" s="284"/>
      <c r="U432" s="284"/>
      <c r="V432" s="284"/>
      <c r="W432" s="284"/>
      <c r="X432" s="284"/>
      <c r="Y432" s="284"/>
      <c r="Z432" s="284"/>
      <c r="AA432" s="284"/>
      <c r="AB432" s="284"/>
      <c r="AC432" s="284"/>
      <c r="AD432" s="284"/>
      <c r="AE432" s="284"/>
      <c r="AF432" s="284"/>
      <c r="AG432" s="284"/>
      <c r="AH432" s="284"/>
      <c r="AI432" s="284"/>
      <c r="AJ432" s="284"/>
      <c r="AK432" s="284"/>
      <c r="AL432" s="284"/>
      <c r="AM432" s="284"/>
      <c r="AN432" s="284"/>
      <c r="AO432" s="284"/>
      <c r="AP432" s="284"/>
      <c r="AQ432" s="284"/>
      <c r="AR432" s="284"/>
      <c r="AS432" s="216"/>
      <c r="AT432" s="216"/>
      <c r="AU432" s="216"/>
      <c r="AV432" s="216"/>
      <c r="AW432" s="216"/>
      <c r="AX432" s="216"/>
      <c r="AY432" s="216"/>
      <c r="AZ432" s="216"/>
      <c r="BA432" s="216"/>
      <c r="BB432" s="216"/>
      <c r="BC432" s="216"/>
      <c r="BD432" s="216"/>
      <c r="BE432" s="216"/>
      <c r="BF432" s="216"/>
      <c r="BG432" s="216"/>
      <c r="BH432" s="216"/>
      <c r="BI432" s="216"/>
      <c r="BJ432" s="216"/>
      <c r="BK432" s="216"/>
      <c r="BL432" s="216"/>
      <c r="BM432" s="216"/>
      <c r="BN432" s="216"/>
      <c r="BO432" s="216"/>
      <c r="BP432" s="216"/>
      <c r="BQ432" s="216"/>
      <c r="BR432" s="216"/>
      <c r="BS432" s="216"/>
      <c r="BT432" s="216"/>
      <c r="BU432" s="216"/>
      <c r="BV432" s="216"/>
      <c r="BW432" s="216"/>
      <c r="BX432" s="216"/>
      <c r="BY432" s="216"/>
      <c r="BZ432" s="216"/>
      <c r="CA432" s="216"/>
      <c r="CB432" s="216"/>
      <c r="CC432" s="216"/>
      <c r="CD432" s="216"/>
      <c r="CE432" s="216"/>
      <c r="CF432" s="216"/>
      <c r="CG432" s="216"/>
      <c r="CH432" s="216"/>
      <c r="CI432" s="216"/>
      <c r="CJ432" s="216"/>
      <c r="CK432" s="216"/>
      <c r="CL432" s="216"/>
      <c r="CM432" s="216"/>
      <c r="CN432" s="216"/>
      <c r="CO432" s="216"/>
      <c r="CP432" s="216"/>
      <c r="CQ432" s="216"/>
      <c r="CR432" s="216"/>
      <c r="CS432" s="216"/>
      <c r="CT432" s="216"/>
      <c r="CU432" s="216"/>
      <c r="CV432" s="216"/>
      <c r="CW432" s="216"/>
      <c r="CX432" s="216"/>
      <c r="CY432" s="216"/>
      <c r="CZ432" s="216"/>
      <c r="DA432" s="216"/>
      <c r="DB432" s="216"/>
      <c r="DC432" s="216"/>
      <c r="DD432" s="216"/>
      <c r="DE432" s="216"/>
      <c r="DF432" s="216"/>
      <c r="DG432" s="216"/>
      <c r="DH432" s="216"/>
      <c r="DI432" s="216"/>
      <c r="DJ432" s="216"/>
      <c r="DK432" s="216"/>
      <c r="DL432" s="216"/>
      <c r="DM432" s="216"/>
      <c r="DN432" s="216"/>
      <c r="DO432" s="216"/>
      <c r="DP432" s="216"/>
      <c r="DQ432" s="216"/>
      <c r="DR432" s="216"/>
      <c r="DS432" s="216"/>
      <c r="DT432" s="216"/>
      <c r="DU432" s="216"/>
      <c r="DV432" s="216"/>
      <c r="DW432" s="216"/>
      <c r="DX432" s="216"/>
      <c r="DY432" s="216"/>
      <c r="DZ432" s="216"/>
      <c r="EA432" s="216"/>
      <c r="EB432" s="216"/>
      <c r="EC432" s="216"/>
      <c r="ED432" s="216"/>
      <c r="EE432" s="216"/>
      <c r="EF432" s="216"/>
      <c r="EG432" s="216"/>
      <c r="EH432" s="216"/>
      <c r="EI432" s="216"/>
      <c r="EJ432" s="216"/>
      <c r="EK432" s="216"/>
      <c r="EL432" s="216"/>
      <c r="EM432" s="216"/>
      <c r="EN432" s="216"/>
      <c r="EO432" s="216"/>
      <c r="EP432" s="216"/>
      <c r="EQ432" s="216"/>
      <c r="ER432" s="216"/>
      <c r="ES432" s="216"/>
      <c r="ET432" s="216"/>
      <c r="EU432" s="216"/>
      <c r="EV432" s="216"/>
      <c r="EW432" s="216"/>
      <c r="EX432" s="216"/>
    </row>
    <row r="433" spans="1:154" ht="18" x14ac:dyDescent="0.2">
      <c r="A433" s="263"/>
      <c r="B433" s="262"/>
      <c r="C433" s="262"/>
      <c r="D433" s="262"/>
      <c r="E433" s="262"/>
      <c r="F433" s="262"/>
      <c r="G433" s="266" t="s">
        <v>436</v>
      </c>
      <c r="H433" s="307"/>
      <c r="I433" s="307"/>
      <c r="J433" s="307">
        <f t="shared" si="99"/>
        <v>0</v>
      </c>
      <c r="K433" s="347"/>
      <c r="L433" s="307"/>
      <c r="M433" s="308"/>
      <c r="N433" s="307"/>
      <c r="O433" s="309">
        <f t="shared" si="118"/>
        <v>0</v>
      </c>
      <c r="P433" s="309">
        <f t="shared" si="101"/>
        <v>0</v>
      </c>
      <c r="Q433" s="306"/>
      <c r="R433" s="284"/>
      <c r="S433" s="284"/>
      <c r="T433" s="284"/>
      <c r="U433" s="284"/>
      <c r="V433" s="284"/>
      <c r="W433" s="284"/>
      <c r="X433" s="284"/>
      <c r="Y433" s="284"/>
      <c r="Z433" s="284"/>
      <c r="AA433" s="284"/>
      <c r="AB433" s="284"/>
      <c r="AC433" s="284"/>
      <c r="AD433" s="284"/>
      <c r="AE433" s="284"/>
      <c r="AF433" s="284"/>
      <c r="AG433" s="284"/>
      <c r="AH433" s="284"/>
      <c r="AI433" s="284"/>
      <c r="AJ433" s="284"/>
      <c r="AK433" s="284"/>
      <c r="AL433" s="284"/>
      <c r="AM433" s="284"/>
      <c r="AN433" s="284"/>
      <c r="AO433" s="284"/>
      <c r="AP433" s="284"/>
      <c r="AQ433" s="284"/>
      <c r="AR433" s="284"/>
      <c r="AS433" s="216"/>
      <c r="AT433" s="216"/>
      <c r="AU433" s="216"/>
      <c r="AV433" s="216"/>
      <c r="AW433" s="216"/>
      <c r="AX433" s="216"/>
      <c r="AY433" s="216"/>
      <c r="AZ433" s="216"/>
      <c r="BA433" s="216"/>
      <c r="BB433" s="216"/>
      <c r="BC433" s="216"/>
      <c r="BD433" s="216"/>
      <c r="BE433" s="216"/>
      <c r="BF433" s="216"/>
      <c r="BG433" s="216"/>
      <c r="BH433" s="216"/>
      <c r="BI433" s="216"/>
      <c r="BJ433" s="216"/>
      <c r="BK433" s="216"/>
      <c r="BL433" s="216"/>
      <c r="BM433" s="216"/>
      <c r="BN433" s="216"/>
      <c r="BO433" s="216"/>
      <c r="BP433" s="216"/>
      <c r="BQ433" s="216"/>
      <c r="BR433" s="216"/>
      <c r="BS433" s="216"/>
      <c r="BT433" s="216"/>
      <c r="BU433" s="216"/>
      <c r="BV433" s="216"/>
      <c r="BW433" s="216"/>
      <c r="BX433" s="216"/>
      <c r="BY433" s="216"/>
      <c r="BZ433" s="216"/>
      <c r="CA433" s="216"/>
      <c r="CB433" s="216"/>
      <c r="CC433" s="216"/>
      <c r="CD433" s="216"/>
      <c r="CE433" s="216"/>
      <c r="CF433" s="216"/>
      <c r="CG433" s="216"/>
      <c r="CH433" s="216"/>
      <c r="CI433" s="216"/>
      <c r="CJ433" s="216"/>
      <c r="CK433" s="216"/>
      <c r="CL433" s="216"/>
      <c r="CM433" s="216"/>
      <c r="CN433" s="216"/>
      <c r="CO433" s="216"/>
      <c r="CP433" s="216"/>
      <c r="CQ433" s="216"/>
      <c r="CR433" s="216"/>
      <c r="CS433" s="216"/>
      <c r="CT433" s="216"/>
      <c r="CU433" s="216"/>
      <c r="CV433" s="216"/>
      <c r="CW433" s="216"/>
      <c r="CX433" s="216"/>
      <c r="CY433" s="216"/>
      <c r="CZ433" s="216"/>
      <c r="DA433" s="216"/>
      <c r="DB433" s="216"/>
      <c r="DC433" s="216"/>
      <c r="DD433" s="216"/>
      <c r="DE433" s="216"/>
      <c r="DF433" s="216"/>
      <c r="DG433" s="216"/>
      <c r="DH433" s="216"/>
      <c r="DI433" s="216"/>
      <c r="DJ433" s="216"/>
      <c r="DK433" s="216"/>
      <c r="DL433" s="216"/>
      <c r="DM433" s="216"/>
      <c r="DN433" s="216"/>
      <c r="DO433" s="216"/>
      <c r="DP433" s="216"/>
      <c r="DQ433" s="216"/>
      <c r="DR433" s="216"/>
      <c r="DS433" s="216"/>
      <c r="DT433" s="216"/>
      <c r="DU433" s="216"/>
      <c r="DV433" s="216"/>
      <c r="DW433" s="216"/>
      <c r="DX433" s="216"/>
      <c r="DY433" s="216"/>
      <c r="DZ433" s="216"/>
      <c r="EA433" s="216"/>
      <c r="EB433" s="216"/>
      <c r="EC433" s="216"/>
      <c r="ED433" s="216"/>
      <c r="EE433" s="216"/>
      <c r="EF433" s="216"/>
      <c r="EG433" s="216"/>
      <c r="EH433" s="216"/>
      <c r="EI433" s="216"/>
      <c r="EJ433" s="216"/>
      <c r="EK433" s="216"/>
      <c r="EL433" s="216"/>
      <c r="EM433" s="216"/>
      <c r="EN433" s="216"/>
      <c r="EO433" s="216"/>
      <c r="EP433" s="216"/>
      <c r="EQ433" s="216"/>
      <c r="ER433" s="216"/>
      <c r="ES433" s="216"/>
      <c r="ET433" s="216"/>
      <c r="EU433" s="216"/>
      <c r="EV433" s="216"/>
      <c r="EW433" s="216"/>
      <c r="EX433" s="216"/>
    </row>
    <row r="434" spans="1:154" s="45" customFormat="1" ht="18" x14ac:dyDescent="0.25">
      <c r="A434" s="251"/>
      <c r="B434" s="252"/>
      <c r="C434" s="252"/>
      <c r="D434" s="252"/>
      <c r="E434" s="252"/>
      <c r="F434" s="252"/>
      <c r="G434" s="264" t="s">
        <v>228</v>
      </c>
      <c r="H434" s="303"/>
      <c r="I434" s="303"/>
      <c r="J434" s="307">
        <f t="shared" si="99"/>
        <v>0</v>
      </c>
      <c r="K434" s="347"/>
      <c r="L434" s="303"/>
      <c r="M434" s="285"/>
      <c r="N434" s="303"/>
      <c r="O434" s="309">
        <f t="shared" si="118"/>
        <v>0</v>
      </c>
      <c r="P434" s="358">
        <f t="shared" si="101"/>
        <v>0</v>
      </c>
      <c r="Q434" s="306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251"/>
      <c r="B435" s="252"/>
      <c r="C435" s="252"/>
      <c r="D435" s="252"/>
      <c r="E435" s="252"/>
      <c r="F435" s="252"/>
      <c r="G435" s="264" t="s">
        <v>229</v>
      </c>
      <c r="H435" s="303"/>
      <c r="I435" s="303"/>
      <c r="J435" s="307">
        <f t="shared" si="99"/>
        <v>0</v>
      </c>
      <c r="K435" s="347"/>
      <c r="L435" s="303"/>
      <c r="M435" s="285"/>
      <c r="N435" s="303"/>
      <c r="O435" s="309">
        <f t="shared" si="118"/>
        <v>0</v>
      </c>
      <c r="P435" s="358">
        <f t="shared" si="101"/>
        <v>0</v>
      </c>
      <c r="Q435" s="306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251"/>
      <c r="B436" s="252"/>
      <c r="C436" s="252"/>
      <c r="D436" s="252"/>
      <c r="E436" s="252"/>
      <c r="F436" s="252"/>
      <c r="G436" s="264" t="s">
        <v>230</v>
      </c>
      <c r="H436" s="303">
        <v>9000</v>
      </c>
      <c r="I436" s="303">
        <f>O436</f>
        <v>8500</v>
      </c>
      <c r="J436" s="307">
        <f t="shared" si="99"/>
        <v>500</v>
      </c>
      <c r="K436" s="347"/>
      <c r="L436" s="303">
        <v>9000</v>
      </c>
      <c r="M436" s="285">
        <v>4000</v>
      </c>
      <c r="N436" s="303">
        <v>4500</v>
      </c>
      <c r="O436" s="309">
        <f t="shared" si="118"/>
        <v>8500</v>
      </c>
      <c r="P436" s="358">
        <f t="shared" si="101"/>
        <v>500</v>
      </c>
      <c r="Q436" s="306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251"/>
      <c r="B437" s="252"/>
      <c r="C437" s="252"/>
      <c r="D437" s="252"/>
      <c r="E437" s="252"/>
      <c r="F437" s="252"/>
      <c r="G437" s="264" t="s">
        <v>231</v>
      </c>
      <c r="H437" s="303">
        <v>8000</v>
      </c>
      <c r="I437" s="303">
        <f>O437</f>
        <v>7458</v>
      </c>
      <c r="J437" s="307">
        <f t="shared" si="99"/>
        <v>542</v>
      </c>
      <c r="K437" s="347"/>
      <c r="L437" s="303">
        <v>8000</v>
      </c>
      <c r="M437" s="285">
        <v>3295</v>
      </c>
      <c r="N437" s="303">
        <v>4163</v>
      </c>
      <c r="O437" s="309">
        <f t="shared" si="118"/>
        <v>7458</v>
      </c>
      <c r="P437" s="358">
        <f t="shared" si="101"/>
        <v>542</v>
      </c>
      <c r="Q437" s="306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251"/>
      <c r="B438" s="252"/>
      <c r="C438" s="252"/>
      <c r="D438" s="252"/>
      <c r="E438" s="252"/>
      <c r="F438" s="252"/>
      <c r="G438" s="264" t="s">
        <v>232</v>
      </c>
      <c r="H438" s="303">
        <v>50000</v>
      </c>
      <c r="I438" s="303">
        <f>O438</f>
        <v>41198</v>
      </c>
      <c r="J438" s="307">
        <f t="shared" si="99"/>
        <v>8802</v>
      </c>
      <c r="K438" s="347"/>
      <c r="L438" s="303">
        <v>50000</v>
      </c>
      <c r="M438" s="285">
        <v>19493</v>
      </c>
      <c r="N438" s="303">
        <v>21705</v>
      </c>
      <c r="O438" s="309">
        <f t="shared" si="118"/>
        <v>41198</v>
      </c>
      <c r="P438" s="358">
        <f t="shared" si="101"/>
        <v>8802</v>
      </c>
      <c r="Q438" s="306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251"/>
      <c r="B439" s="252"/>
      <c r="C439" s="252"/>
      <c r="D439" s="252"/>
      <c r="E439" s="252"/>
      <c r="F439" s="252"/>
      <c r="G439" s="264" t="s">
        <v>437</v>
      </c>
      <c r="H439" s="303"/>
      <c r="I439" s="303"/>
      <c r="J439" s="307"/>
      <c r="K439" s="347"/>
      <c r="L439" s="303"/>
      <c r="M439" s="285"/>
      <c r="N439" s="303"/>
      <c r="O439" s="309"/>
      <c r="P439" s="358"/>
      <c r="Q439" s="306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3"/>
      <c r="B440" s="262"/>
      <c r="C440" s="262"/>
      <c r="D440" s="262"/>
      <c r="E440" s="262"/>
      <c r="F440" s="262"/>
      <c r="G440" s="264" t="s">
        <v>233</v>
      </c>
      <c r="H440" s="307"/>
      <c r="I440" s="307"/>
      <c r="J440" s="307">
        <f t="shared" si="99"/>
        <v>0</v>
      </c>
      <c r="K440" s="347"/>
      <c r="L440" s="307"/>
      <c r="M440" s="308"/>
      <c r="N440" s="307"/>
      <c r="O440" s="309">
        <f t="shared" si="118"/>
        <v>0</v>
      </c>
      <c r="P440" s="309">
        <f t="shared" si="101"/>
        <v>0</v>
      </c>
      <c r="Q440" s="306"/>
      <c r="R440" s="284"/>
      <c r="S440" s="284"/>
      <c r="T440" s="284"/>
      <c r="U440" s="284"/>
      <c r="V440" s="284"/>
      <c r="W440" s="284"/>
      <c r="X440" s="284"/>
      <c r="Y440" s="284"/>
      <c r="Z440" s="284"/>
      <c r="AA440" s="284"/>
      <c r="AB440" s="284"/>
      <c r="AC440" s="284"/>
      <c r="AD440" s="284"/>
      <c r="AE440" s="284"/>
      <c r="AF440" s="284"/>
      <c r="AG440" s="284"/>
      <c r="AH440" s="284"/>
      <c r="AI440" s="284"/>
      <c r="AJ440" s="284"/>
      <c r="AK440" s="284"/>
      <c r="AL440" s="284"/>
      <c r="AM440" s="284"/>
      <c r="AN440" s="284"/>
      <c r="AO440" s="284"/>
      <c r="AP440" s="284"/>
      <c r="AQ440" s="284"/>
      <c r="AR440" s="284"/>
      <c r="AS440" s="216"/>
      <c r="AT440" s="216"/>
      <c r="AU440" s="216"/>
      <c r="AV440" s="216"/>
      <c r="AW440" s="216"/>
      <c r="AX440" s="216"/>
      <c r="AY440" s="216"/>
      <c r="AZ440" s="216"/>
      <c r="BA440" s="216"/>
      <c r="BB440" s="216"/>
      <c r="BC440" s="216"/>
      <c r="BD440" s="216"/>
      <c r="BE440" s="216"/>
      <c r="BF440" s="216"/>
      <c r="BG440" s="216"/>
      <c r="BH440" s="216"/>
      <c r="BI440" s="216"/>
      <c r="BJ440" s="216"/>
      <c r="BK440" s="216"/>
      <c r="BL440" s="216"/>
      <c r="BM440" s="216"/>
      <c r="BN440" s="216"/>
      <c r="BO440" s="216"/>
      <c r="BP440" s="216"/>
      <c r="BQ440" s="216"/>
      <c r="BR440" s="216"/>
      <c r="BS440" s="216"/>
      <c r="BT440" s="216"/>
      <c r="BU440" s="216"/>
      <c r="BV440" s="216"/>
      <c r="BW440" s="216"/>
      <c r="BX440" s="216"/>
      <c r="BY440" s="216"/>
      <c r="BZ440" s="216"/>
      <c r="CA440" s="216"/>
      <c r="CB440" s="216"/>
      <c r="CC440" s="216"/>
      <c r="CD440" s="216"/>
      <c r="CE440" s="216"/>
      <c r="CF440" s="216"/>
      <c r="CG440" s="216"/>
      <c r="CH440" s="216"/>
      <c r="CI440" s="216"/>
      <c r="CJ440" s="216"/>
      <c r="CK440" s="216"/>
      <c r="CL440" s="216"/>
      <c r="CM440" s="216"/>
      <c r="CN440" s="216"/>
      <c r="CO440" s="216"/>
      <c r="CP440" s="216"/>
      <c r="CQ440" s="216"/>
      <c r="CR440" s="216"/>
      <c r="CS440" s="216"/>
      <c r="CT440" s="216"/>
      <c r="CU440" s="216"/>
      <c r="CV440" s="216"/>
      <c r="CW440" s="216"/>
      <c r="CX440" s="216"/>
      <c r="CY440" s="216"/>
      <c r="CZ440" s="216"/>
      <c r="DA440" s="216"/>
      <c r="DB440" s="216"/>
      <c r="DC440" s="216"/>
      <c r="DD440" s="216"/>
      <c r="DE440" s="216"/>
      <c r="DF440" s="216"/>
      <c r="DG440" s="216"/>
      <c r="DH440" s="216"/>
      <c r="DI440" s="216"/>
      <c r="DJ440" s="216"/>
      <c r="DK440" s="216"/>
      <c r="DL440" s="216"/>
      <c r="DM440" s="216"/>
      <c r="DN440" s="216"/>
      <c r="DO440" s="216"/>
      <c r="DP440" s="216"/>
      <c r="DQ440" s="216"/>
      <c r="DR440" s="216"/>
      <c r="DS440" s="216"/>
      <c r="DT440" s="216"/>
      <c r="DU440" s="216"/>
      <c r="DV440" s="216"/>
      <c r="DW440" s="216"/>
      <c r="DX440" s="216"/>
      <c r="DY440" s="216"/>
      <c r="DZ440" s="216"/>
      <c r="EA440" s="216"/>
      <c r="EB440" s="216"/>
      <c r="EC440" s="216"/>
      <c r="ED440" s="216"/>
      <c r="EE440" s="216"/>
      <c r="EF440" s="216"/>
      <c r="EG440" s="216"/>
      <c r="EH440" s="216"/>
      <c r="EI440" s="216"/>
      <c r="EJ440" s="216"/>
      <c r="EK440" s="216"/>
      <c r="EL440" s="216"/>
      <c r="EM440" s="216"/>
      <c r="EN440" s="216"/>
      <c r="EO440" s="216"/>
      <c r="EP440" s="216"/>
      <c r="EQ440" s="216"/>
      <c r="ER440" s="216"/>
      <c r="ES440" s="216"/>
      <c r="ET440" s="216"/>
      <c r="EU440" s="216"/>
      <c r="EV440" s="216"/>
      <c r="EW440" s="216"/>
      <c r="EX440" s="216"/>
    </row>
    <row r="441" spans="1:154" ht="18" x14ac:dyDescent="0.2">
      <c r="A441" s="263"/>
      <c r="B441" s="262"/>
      <c r="C441" s="262"/>
      <c r="D441" s="262"/>
      <c r="E441" s="262"/>
      <c r="F441" s="252" t="s">
        <v>31</v>
      </c>
      <c r="G441" s="264" t="s">
        <v>425</v>
      </c>
      <c r="H441" s="307"/>
      <c r="I441" s="307"/>
      <c r="J441" s="307">
        <f t="shared" si="99"/>
        <v>0</v>
      </c>
      <c r="K441" s="347"/>
      <c r="L441" s="307"/>
      <c r="M441" s="340"/>
      <c r="N441" s="307"/>
      <c r="O441" s="309">
        <f t="shared" si="118"/>
        <v>0</v>
      </c>
      <c r="P441" s="309">
        <f t="shared" si="101"/>
        <v>0</v>
      </c>
      <c r="Q441" s="306" t="e">
        <f t="shared" ref="Q441" si="119">ROUND(O441/L441*100,2)</f>
        <v>#DIV/0!</v>
      </c>
      <c r="R441" s="284"/>
      <c r="S441" s="284"/>
      <c r="T441" s="284"/>
      <c r="U441" s="284"/>
      <c r="V441" s="284"/>
      <c r="W441" s="284"/>
      <c r="X441" s="284"/>
      <c r="Y441" s="284"/>
      <c r="Z441" s="284"/>
      <c r="AA441" s="284"/>
      <c r="AB441" s="284"/>
      <c r="AC441" s="284"/>
      <c r="AD441" s="284"/>
      <c r="AE441" s="284"/>
      <c r="AF441" s="284"/>
      <c r="AG441" s="284"/>
      <c r="AH441" s="284"/>
      <c r="AI441" s="284"/>
      <c r="AJ441" s="284"/>
      <c r="AK441" s="284"/>
      <c r="AL441" s="284"/>
      <c r="AM441" s="284"/>
      <c r="AN441" s="284"/>
      <c r="AO441" s="284"/>
      <c r="AP441" s="284"/>
      <c r="AQ441" s="284"/>
      <c r="AR441" s="284"/>
      <c r="AS441" s="216"/>
      <c r="AT441" s="216"/>
      <c r="AU441" s="216"/>
      <c r="AV441" s="216"/>
      <c r="AW441" s="216"/>
      <c r="AX441" s="216"/>
      <c r="AY441" s="216"/>
      <c r="AZ441" s="216"/>
      <c r="BA441" s="216"/>
      <c r="BB441" s="216"/>
      <c r="BC441" s="216"/>
      <c r="BD441" s="216"/>
      <c r="BE441" s="216"/>
      <c r="BF441" s="216"/>
      <c r="BG441" s="216"/>
      <c r="BH441" s="216"/>
      <c r="BI441" s="216"/>
      <c r="BJ441" s="216"/>
      <c r="BK441" s="216"/>
      <c r="BL441" s="216"/>
      <c r="BM441" s="216"/>
      <c r="BN441" s="216"/>
      <c r="BO441" s="216"/>
      <c r="BP441" s="216"/>
      <c r="BQ441" s="216"/>
      <c r="BR441" s="216"/>
      <c r="BS441" s="216"/>
      <c r="BT441" s="216"/>
      <c r="BU441" s="216"/>
      <c r="BV441" s="216"/>
      <c r="BW441" s="216"/>
      <c r="BX441" s="216"/>
      <c r="BY441" s="216"/>
      <c r="BZ441" s="216"/>
      <c r="CA441" s="216"/>
      <c r="CB441" s="216"/>
      <c r="CC441" s="216"/>
      <c r="CD441" s="216"/>
      <c r="CE441" s="216"/>
      <c r="CF441" s="216"/>
      <c r="CG441" s="216"/>
      <c r="CH441" s="216"/>
      <c r="CI441" s="216"/>
      <c r="CJ441" s="216"/>
      <c r="CK441" s="216"/>
      <c r="CL441" s="216"/>
      <c r="CM441" s="216"/>
      <c r="CN441" s="216"/>
      <c r="CO441" s="216"/>
      <c r="CP441" s="216"/>
      <c r="CQ441" s="216"/>
      <c r="CR441" s="216"/>
      <c r="CS441" s="216"/>
      <c r="CT441" s="216"/>
      <c r="CU441" s="216"/>
      <c r="CV441" s="216"/>
      <c r="CW441" s="216"/>
      <c r="CX441" s="216"/>
      <c r="CY441" s="216"/>
      <c r="CZ441" s="216"/>
      <c r="DA441" s="216"/>
      <c r="DB441" s="216"/>
      <c r="DC441" s="216"/>
      <c r="DD441" s="216"/>
      <c r="DE441" s="216"/>
      <c r="DF441" s="216"/>
      <c r="DG441" s="216"/>
      <c r="DH441" s="216"/>
      <c r="DI441" s="216"/>
      <c r="DJ441" s="216"/>
      <c r="DK441" s="216"/>
      <c r="DL441" s="216"/>
      <c r="DM441" s="216"/>
      <c r="DN441" s="216"/>
      <c r="DO441" s="216"/>
      <c r="DP441" s="216"/>
      <c r="DQ441" s="216"/>
      <c r="DR441" s="216"/>
      <c r="DS441" s="216"/>
      <c r="DT441" s="216"/>
      <c r="DU441" s="216"/>
      <c r="DV441" s="216"/>
      <c r="DW441" s="216"/>
      <c r="DX441" s="216"/>
      <c r="DY441" s="216"/>
      <c r="DZ441" s="216"/>
      <c r="EA441" s="216"/>
      <c r="EB441" s="216"/>
      <c r="EC441" s="216"/>
      <c r="ED441" s="216"/>
      <c r="EE441" s="216"/>
      <c r="EF441" s="216"/>
      <c r="EG441" s="216"/>
      <c r="EH441" s="216"/>
      <c r="EI441" s="216"/>
      <c r="EJ441" s="216"/>
      <c r="EK441" s="216"/>
      <c r="EL441" s="216"/>
      <c r="EM441" s="216"/>
      <c r="EN441" s="216"/>
      <c r="EO441" s="216"/>
      <c r="EP441" s="216"/>
      <c r="EQ441" s="216"/>
      <c r="ER441" s="216"/>
      <c r="ES441" s="216"/>
      <c r="ET441" s="216"/>
      <c r="EU441" s="216"/>
      <c r="EV441" s="216"/>
      <c r="EW441" s="216"/>
      <c r="EX441" s="216"/>
    </row>
    <row r="442" spans="1:154" ht="54" x14ac:dyDescent="0.2">
      <c r="A442" s="263"/>
      <c r="B442" s="262"/>
      <c r="C442" s="262"/>
      <c r="D442" s="354">
        <v>60</v>
      </c>
      <c r="E442" s="354"/>
      <c r="F442" s="354"/>
      <c r="G442" s="360" t="s">
        <v>207</v>
      </c>
      <c r="H442" s="307">
        <f>H443+H444</f>
        <v>0</v>
      </c>
      <c r="I442" s="307">
        <f>I443+I444</f>
        <v>0</v>
      </c>
      <c r="J442" s="307">
        <f t="shared" si="99"/>
        <v>0</v>
      </c>
      <c r="K442" s="347" t="e">
        <f t="shared" ref="K442" si="120">ROUND(I442/H442*100,2)</f>
        <v>#DIV/0!</v>
      </c>
      <c r="L442" s="307">
        <f>L443+L444</f>
        <v>0</v>
      </c>
      <c r="M442" s="307">
        <f>M443+M444</f>
        <v>0</v>
      </c>
      <c r="N442" s="307">
        <f>N443+N444</f>
        <v>0</v>
      </c>
      <c r="O442" s="307">
        <f>O443+O444</f>
        <v>0</v>
      </c>
      <c r="P442" s="307">
        <f t="shared" ref="P442" si="121">P443+P444</f>
        <v>0</v>
      </c>
      <c r="Q442" s="306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6"/>
      <c r="DD442" s="216"/>
      <c r="DE442" s="216"/>
      <c r="DF442" s="216"/>
      <c r="DG442" s="216"/>
      <c r="DH442" s="216"/>
      <c r="DI442" s="216"/>
      <c r="DJ442" s="216"/>
      <c r="DK442" s="216"/>
      <c r="DL442" s="216"/>
      <c r="DM442" s="216"/>
      <c r="DN442" s="216"/>
      <c r="DO442" s="216"/>
      <c r="DP442" s="216"/>
      <c r="DQ442" s="216"/>
      <c r="DR442" s="216"/>
      <c r="DS442" s="216"/>
      <c r="DT442" s="216"/>
      <c r="DU442" s="216"/>
      <c r="DV442" s="216"/>
      <c r="DW442" s="216"/>
      <c r="DX442" s="216"/>
      <c r="DY442" s="216"/>
      <c r="DZ442" s="216"/>
      <c r="EA442" s="216"/>
      <c r="EB442" s="216"/>
      <c r="EC442" s="216"/>
      <c r="ED442" s="216"/>
      <c r="EE442" s="216"/>
      <c r="EF442" s="216"/>
      <c r="EG442" s="216"/>
      <c r="EH442" s="216"/>
      <c r="EI442" s="216"/>
      <c r="EJ442" s="216"/>
      <c r="EK442" s="216"/>
      <c r="EL442" s="216"/>
      <c r="EM442" s="216"/>
      <c r="EN442" s="216"/>
      <c r="EO442" s="216"/>
      <c r="EP442" s="216"/>
      <c r="EQ442" s="216"/>
      <c r="ER442" s="216"/>
      <c r="ES442" s="216"/>
      <c r="ET442" s="216"/>
      <c r="EU442" s="216"/>
      <c r="EV442" s="216"/>
      <c r="EW442" s="216"/>
      <c r="EX442" s="216"/>
    </row>
    <row r="443" spans="1:154" ht="18" x14ac:dyDescent="0.2">
      <c r="A443" s="263"/>
      <c r="B443" s="262"/>
      <c r="C443" s="262"/>
      <c r="D443" s="349"/>
      <c r="E443" s="361" t="s">
        <v>55</v>
      </c>
      <c r="F443" s="349"/>
      <c r="G443" s="356" t="s">
        <v>269</v>
      </c>
      <c r="H443" s="307"/>
      <c r="I443" s="307"/>
      <c r="J443" s="307">
        <f t="shared" si="99"/>
        <v>0</v>
      </c>
      <c r="K443" s="347"/>
      <c r="L443" s="307"/>
      <c r="M443" s="340"/>
      <c r="N443" s="307"/>
      <c r="O443" s="337">
        <f t="shared" ref="O443:O445" si="122">M443+N443</f>
        <v>0</v>
      </c>
      <c r="P443" s="337"/>
      <c r="Q443" s="306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6"/>
      <c r="DD443" s="216"/>
      <c r="DE443" s="216"/>
      <c r="DF443" s="216"/>
      <c r="DG443" s="216"/>
      <c r="DH443" s="216"/>
      <c r="DI443" s="216"/>
      <c r="DJ443" s="216"/>
      <c r="DK443" s="216"/>
      <c r="DL443" s="216"/>
      <c r="DM443" s="216"/>
      <c r="DN443" s="216"/>
      <c r="DO443" s="216"/>
      <c r="DP443" s="216"/>
      <c r="DQ443" s="216"/>
      <c r="DR443" s="216"/>
      <c r="DS443" s="216"/>
      <c r="DT443" s="216"/>
      <c r="DU443" s="216"/>
      <c r="DV443" s="216"/>
      <c r="DW443" s="216"/>
      <c r="DX443" s="216"/>
      <c r="DY443" s="216"/>
      <c r="DZ443" s="216"/>
      <c r="EA443" s="216"/>
      <c r="EB443" s="216"/>
      <c r="EC443" s="216"/>
      <c r="ED443" s="216"/>
      <c r="EE443" s="216"/>
      <c r="EF443" s="216"/>
      <c r="EG443" s="216"/>
      <c r="EH443" s="216"/>
      <c r="EI443" s="216"/>
      <c r="EJ443" s="216"/>
      <c r="EK443" s="216"/>
      <c r="EL443" s="216"/>
      <c r="EM443" s="216"/>
      <c r="EN443" s="216"/>
      <c r="EO443" s="216"/>
      <c r="EP443" s="216"/>
      <c r="EQ443" s="216"/>
      <c r="ER443" s="216"/>
      <c r="ES443" s="216"/>
      <c r="ET443" s="216"/>
      <c r="EU443" s="216"/>
      <c r="EV443" s="216"/>
      <c r="EW443" s="216"/>
      <c r="EX443" s="216"/>
    </row>
    <row r="444" spans="1:154" ht="18" x14ac:dyDescent="0.2">
      <c r="A444" s="263"/>
      <c r="B444" s="262"/>
      <c r="C444" s="262"/>
      <c r="D444" s="349"/>
      <c r="E444" s="361" t="s">
        <v>27</v>
      </c>
      <c r="F444" s="349"/>
      <c r="G444" s="356" t="s">
        <v>270</v>
      </c>
      <c r="H444" s="307"/>
      <c r="I444" s="307"/>
      <c r="J444" s="307">
        <f t="shared" si="99"/>
        <v>0</v>
      </c>
      <c r="K444" s="347"/>
      <c r="L444" s="307"/>
      <c r="M444" s="340"/>
      <c r="N444" s="307"/>
      <c r="O444" s="337">
        <f t="shared" si="122"/>
        <v>0</v>
      </c>
      <c r="P444" s="337"/>
      <c r="Q444" s="306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6"/>
      <c r="DD444" s="216"/>
      <c r="DE444" s="216"/>
      <c r="DF444" s="216"/>
      <c r="DG444" s="216"/>
      <c r="DH444" s="216"/>
      <c r="DI444" s="216"/>
      <c r="DJ444" s="216"/>
      <c r="DK444" s="216"/>
      <c r="DL444" s="216"/>
      <c r="DM444" s="216"/>
      <c r="DN444" s="216"/>
      <c r="DO444" s="216"/>
      <c r="DP444" s="216"/>
      <c r="DQ444" s="216"/>
      <c r="DR444" s="216"/>
      <c r="DS444" s="216"/>
      <c r="DT444" s="216"/>
      <c r="DU444" s="216"/>
      <c r="DV444" s="216"/>
      <c r="DW444" s="216"/>
      <c r="DX444" s="216"/>
      <c r="DY444" s="216"/>
      <c r="DZ444" s="216"/>
      <c r="EA444" s="216"/>
      <c r="EB444" s="216"/>
      <c r="EC444" s="216"/>
      <c r="ED444" s="216"/>
      <c r="EE444" s="216"/>
      <c r="EF444" s="216"/>
      <c r="EG444" s="216"/>
      <c r="EH444" s="216"/>
      <c r="EI444" s="216"/>
      <c r="EJ444" s="216"/>
      <c r="EK444" s="216"/>
      <c r="EL444" s="216"/>
      <c r="EM444" s="216"/>
      <c r="EN444" s="216"/>
      <c r="EO444" s="216"/>
      <c r="EP444" s="216"/>
      <c r="EQ444" s="216"/>
      <c r="ER444" s="216"/>
      <c r="ES444" s="216"/>
      <c r="ET444" s="216"/>
      <c r="EU444" s="216"/>
      <c r="EV444" s="216"/>
      <c r="EW444" s="216"/>
      <c r="EX444" s="216"/>
    </row>
    <row r="445" spans="1:154" ht="18" x14ac:dyDescent="0.2">
      <c r="A445" s="312"/>
      <c r="B445" s="313"/>
      <c r="C445" s="313"/>
      <c r="D445" s="313">
        <v>85</v>
      </c>
      <c r="E445" s="313"/>
      <c r="F445" s="313"/>
      <c r="G445" s="315" t="s">
        <v>87</v>
      </c>
      <c r="H445" s="316"/>
      <c r="I445" s="316">
        <v>-4221.96</v>
      </c>
      <c r="J445" s="316">
        <f t="shared" si="99"/>
        <v>4221.96</v>
      </c>
      <c r="K445" s="362"/>
      <c r="L445" s="316"/>
      <c r="M445" s="318">
        <v>-538.34</v>
      </c>
      <c r="N445" s="316">
        <v>-3683.62</v>
      </c>
      <c r="O445" s="363">
        <f t="shared" si="122"/>
        <v>-4221.96</v>
      </c>
      <c r="P445" s="363">
        <f t="shared" si="101"/>
        <v>4221.96</v>
      </c>
      <c r="Q445" s="320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6"/>
      <c r="DD445" s="216"/>
      <c r="DE445" s="216"/>
      <c r="DF445" s="216"/>
      <c r="DG445" s="216"/>
      <c r="DH445" s="216"/>
      <c r="DI445" s="216"/>
      <c r="DJ445" s="216"/>
      <c r="DK445" s="216"/>
      <c r="DL445" s="216"/>
      <c r="DM445" s="216"/>
      <c r="DN445" s="216"/>
      <c r="DO445" s="216"/>
      <c r="DP445" s="216"/>
      <c r="DQ445" s="216"/>
      <c r="DR445" s="216"/>
      <c r="DS445" s="216"/>
      <c r="DT445" s="216"/>
      <c r="DU445" s="216"/>
      <c r="DV445" s="216"/>
      <c r="DW445" s="216"/>
      <c r="DX445" s="216"/>
      <c r="DY445" s="216"/>
      <c r="DZ445" s="216"/>
      <c r="EA445" s="216"/>
      <c r="EB445" s="216"/>
      <c r="EC445" s="216"/>
      <c r="ED445" s="216"/>
      <c r="EE445" s="216"/>
      <c r="EF445" s="216"/>
      <c r="EG445" s="216"/>
      <c r="EH445" s="216"/>
      <c r="EI445" s="216"/>
      <c r="EJ445" s="216"/>
      <c r="EK445" s="216"/>
      <c r="EL445" s="216"/>
      <c r="EM445" s="216"/>
      <c r="EN445" s="216"/>
      <c r="EO445" s="216"/>
      <c r="EP445" s="216"/>
      <c r="EQ445" s="216"/>
      <c r="ER445" s="216"/>
      <c r="ES445" s="216"/>
      <c r="ET445" s="216"/>
      <c r="EU445" s="216"/>
      <c r="EV445" s="216"/>
      <c r="EW445" s="216"/>
      <c r="EX445" s="216"/>
    </row>
    <row r="446" spans="1:154" ht="18" x14ac:dyDescent="0.2">
      <c r="A446" s="263"/>
      <c r="B446" s="262"/>
      <c r="C446" s="262"/>
      <c r="D446" s="262"/>
      <c r="E446" s="262"/>
      <c r="F446" s="262"/>
      <c r="G446" s="266" t="s">
        <v>199</v>
      </c>
      <c r="H446" s="307"/>
      <c r="I446" s="307"/>
      <c r="J446" s="307">
        <f t="shared" si="99"/>
        <v>0</v>
      </c>
      <c r="K446" s="347"/>
      <c r="L446" s="307"/>
      <c r="M446" s="308"/>
      <c r="N446" s="307"/>
      <c r="O446" s="337"/>
      <c r="P446" s="337">
        <f t="shared" ref="P446:P455" si="123">H446-O446</f>
        <v>0</v>
      </c>
      <c r="Q446" s="306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6"/>
      <c r="DD446" s="216"/>
      <c r="DE446" s="216"/>
      <c r="DF446" s="216"/>
      <c r="DG446" s="216"/>
      <c r="DH446" s="216"/>
      <c r="DI446" s="216"/>
      <c r="DJ446" s="216"/>
      <c r="DK446" s="216"/>
      <c r="DL446" s="216"/>
      <c r="DM446" s="216"/>
      <c r="DN446" s="216"/>
      <c r="DO446" s="216"/>
      <c r="DP446" s="216"/>
      <c r="DQ446" s="216"/>
      <c r="DR446" s="216"/>
      <c r="DS446" s="216"/>
      <c r="DT446" s="216"/>
      <c r="DU446" s="216"/>
      <c r="DV446" s="216"/>
      <c r="DW446" s="216"/>
      <c r="DX446" s="216"/>
      <c r="DY446" s="216"/>
      <c r="DZ446" s="216"/>
      <c r="EA446" s="216"/>
      <c r="EB446" s="216"/>
      <c r="EC446" s="216"/>
      <c r="ED446" s="216"/>
      <c r="EE446" s="216"/>
      <c r="EF446" s="216"/>
      <c r="EG446" s="216"/>
      <c r="EH446" s="216"/>
      <c r="EI446" s="216"/>
      <c r="EJ446" s="216"/>
      <c r="EK446" s="216"/>
      <c r="EL446" s="216"/>
      <c r="EM446" s="216"/>
      <c r="EN446" s="216"/>
      <c r="EO446" s="216"/>
      <c r="EP446" s="216"/>
      <c r="EQ446" s="216"/>
      <c r="ER446" s="216"/>
      <c r="ES446" s="216"/>
      <c r="ET446" s="216"/>
      <c r="EU446" s="216"/>
      <c r="EV446" s="216"/>
      <c r="EW446" s="216"/>
      <c r="EX446" s="216"/>
    </row>
    <row r="447" spans="1:154" ht="18" x14ac:dyDescent="0.2">
      <c r="A447" s="251" t="s">
        <v>208</v>
      </c>
      <c r="B447" s="252" t="s">
        <v>31</v>
      </c>
      <c r="C447" s="252"/>
      <c r="D447" s="252"/>
      <c r="E447" s="252"/>
      <c r="F447" s="252"/>
      <c r="G447" s="264" t="s">
        <v>235</v>
      </c>
      <c r="H447" s="303">
        <f>SUM(H448:H450)</f>
        <v>14564000</v>
      </c>
      <c r="I447" s="303">
        <f>SUM(I448:I450)</f>
        <v>1297679.58</v>
      </c>
      <c r="J447" s="303">
        <f t="shared" si="99"/>
        <v>13266320.42</v>
      </c>
      <c r="K447" s="347"/>
      <c r="L447" s="303">
        <f>SUM(L448:L450)</f>
        <v>14564000</v>
      </c>
      <c r="M447" s="303">
        <f>SUM(M448:M450)</f>
        <v>737102.34000000008</v>
      </c>
      <c r="N447" s="303">
        <f>SUM(N448:N450)</f>
        <v>560577.24</v>
      </c>
      <c r="O447" s="303">
        <f>SUM(O448:O450)</f>
        <v>1297679.58</v>
      </c>
      <c r="P447" s="305">
        <f t="shared" si="123"/>
        <v>13266320.42</v>
      </c>
      <c r="Q447" s="306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6"/>
      <c r="DD447" s="216"/>
      <c r="DE447" s="216"/>
      <c r="DF447" s="216"/>
      <c r="DG447" s="216"/>
      <c r="DH447" s="216"/>
      <c r="DI447" s="216"/>
      <c r="DJ447" s="216"/>
      <c r="DK447" s="216"/>
      <c r="DL447" s="216"/>
      <c r="DM447" s="216"/>
      <c r="DN447" s="216"/>
      <c r="DO447" s="216"/>
      <c r="DP447" s="216"/>
      <c r="DQ447" s="216"/>
      <c r="DR447" s="216"/>
      <c r="DS447" s="216"/>
      <c r="DT447" s="216"/>
      <c r="DU447" s="216"/>
      <c r="DV447" s="216"/>
      <c r="DW447" s="216"/>
      <c r="DX447" s="216"/>
      <c r="DY447" s="216"/>
      <c r="DZ447" s="216"/>
      <c r="EA447" s="216"/>
      <c r="EB447" s="216"/>
      <c r="EC447" s="216"/>
      <c r="ED447" s="216"/>
      <c r="EE447" s="216"/>
      <c r="EF447" s="216"/>
      <c r="EG447" s="216"/>
      <c r="EH447" s="216"/>
      <c r="EI447" s="216"/>
      <c r="EJ447" s="216"/>
      <c r="EK447" s="216"/>
      <c r="EL447" s="216"/>
      <c r="EM447" s="216"/>
      <c r="EN447" s="216"/>
      <c r="EO447" s="216"/>
      <c r="EP447" s="216"/>
      <c r="EQ447" s="216"/>
      <c r="ER447" s="216"/>
      <c r="ES447" s="216"/>
      <c r="ET447" s="216"/>
      <c r="EU447" s="216"/>
      <c r="EV447" s="216"/>
      <c r="EW447" s="216"/>
      <c r="EX447" s="216"/>
    </row>
    <row r="448" spans="1:154" ht="18" x14ac:dyDescent="0.2">
      <c r="A448" s="251"/>
      <c r="B448" s="252"/>
      <c r="C448" s="252" t="s">
        <v>23</v>
      </c>
      <c r="D448" s="252"/>
      <c r="E448" s="252"/>
      <c r="F448" s="252"/>
      <c r="G448" s="264" t="s">
        <v>236</v>
      </c>
      <c r="H448" s="303">
        <f>H386+H391</f>
        <v>0</v>
      </c>
      <c r="I448" s="303">
        <f>I386+I391</f>
        <v>0</v>
      </c>
      <c r="J448" s="303">
        <f t="shared" si="99"/>
        <v>0</v>
      </c>
      <c r="K448" s="347"/>
      <c r="L448" s="303">
        <f>L386+L391</f>
        <v>0</v>
      </c>
      <c r="M448" s="303">
        <f>M386+M391</f>
        <v>0</v>
      </c>
      <c r="N448" s="303">
        <f>N386+N391</f>
        <v>0</v>
      </c>
      <c r="O448" s="303">
        <f>O386+O391</f>
        <v>0</v>
      </c>
      <c r="P448" s="305">
        <f t="shared" si="123"/>
        <v>0</v>
      </c>
      <c r="Q448" s="306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6"/>
      <c r="DD448" s="216"/>
      <c r="DE448" s="216"/>
      <c r="DF448" s="216"/>
      <c r="DG448" s="216"/>
      <c r="DH448" s="216"/>
      <c r="DI448" s="216"/>
      <c r="DJ448" s="216"/>
      <c r="DK448" s="216"/>
      <c r="DL448" s="216"/>
      <c r="DM448" s="216"/>
      <c r="DN448" s="216"/>
      <c r="DO448" s="216"/>
      <c r="DP448" s="216"/>
      <c r="DQ448" s="216"/>
      <c r="DR448" s="216"/>
      <c r="DS448" s="216"/>
      <c r="DT448" s="216"/>
      <c r="DU448" s="216"/>
      <c r="DV448" s="216"/>
      <c r="DW448" s="216"/>
      <c r="DX448" s="216"/>
      <c r="DY448" s="216"/>
      <c r="DZ448" s="216"/>
      <c r="EA448" s="216"/>
      <c r="EB448" s="216"/>
      <c r="EC448" s="216"/>
      <c r="ED448" s="216"/>
      <c r="EE448" s="216"/>
      <c r="EF448" s="216"/>
      <c r="EG448" s="216"/>
      <c r="EH448" s="216"/>
      <c r="EI448" s="216"/>
      <c r="EJ448" s="216"/>
      <c r="EK448" s="216"/>
      <c r="EL448" s="216"/>
      <c r="EM448" s="216"/>
      <c r="EN448" s="216"/>
      <c r="EO448" s="216"/>
      <c r="EP448" s="216"/>
      <c r="EQ448" s="216"/>
      <c r="ER448" s="216"/>
      <c r="ES448" s="216"/>
      <c r="ET448" s="216"/>
      <c r="EU448" s="216"/>
      <c r="EV448" s="216"/>
      <c r="EW448" s="216"/>
      <c r="EX448" s="216"/>
    </row>
    <row r="449" spans="1:154" ht="18" x14ac:dyDescent="0.2">
      <c r="A449" s="251"/>
      <c r="B449" s="252"/>
      <c r="C449" s="252" t="s">
        <v>116</v>
      </c>
      <c r="D449" s="252"/>
      <c r="E449" s="252"/>
      <c r="F449" s="252"/>
      <c r="G449" s="264" t="s">
        <v>237</v>
      </c>
      <c r="H449" s="303">
        <f>H388+H414</f>
        <v>10670000</v>
      </c>
      <c r="I449" s="303">
        <f>I388+I414</f>
        <v>1301901.54</v>
      </c>
      <c r="J449" s="303">
        <f t="shared" si="99"/>
        <v>9368098.4600000009</v>
      </c>
      <c r="K449" s="347"/>
      <c r="L449" s="303">
        <f>L388+L414</f>
        <v>10670000</v>
      </c>
      <c r="M449" s="303">
        <f>M388+M414</f>
        <v>737640.68</v>
      </c>
      <c r="N449" s="303">
        <f>N388+N414</f>
        <v>564260.86</v>
      </c>
      <c r="O449" s="303">
        <f>O388+O414</f>
        <v>1301901.54</v>
      </c>
      <c r="P449" s="305">
        <f t="shared" si="123"/>
        <v>9368098.4600000009</v>
      </c>
      <c r="Q449" s="306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6"/>
      <c r="DD449" s="216"/>
      <c r="DE449" s="216"/>
      <c r="DF449" s="216"/>
      <c r="DG449" s="216"/>
      <c r="DH449" s="216"/>
      <c r="DI449" s="216"/>
      <c r="DJ449" s="216"/>
      <c r="DK449" s="216"/>
      <c r="DL449" s="216"/>
      <c r="DM449" s="216"/>
      <c r="DN449" s="216"/>
      <c r="DO449" s="216"/>
      <c r="DP449" s="216"/>
      <c r="DQ449" s="216"/>
      <c r="DR449" s="216"/>
      <c r="DS449" s="216"/>
      <c r="DT449" s="216"/>
      <c r="DU449" s="216"/>
      <c r="DV449" s="216"/>
      <c r="DW449" s="216"/>
      <c r="DX449" s="216"/>
      <c r="DY449" s="216"/>
      <c r="DZ449" s="216"/>
      <c r="EA449" s="216"/>
      <c r="EB449" s="216"/>
      <c r="EC449" s="216"/>
      <c r="ED449" s="216"/>
      <c r="EE449" s="216"/>
      <c r="EF449" s="216"/>
      <c r="EG449" s="216"/>
      <c r="EH449" s="216"/>
      <c r="EI449" s="216"/>
      <c r="EJ449" s="216"/>
      <c r="EK449" s="216"/>
      <c r="EL449" s="216"/>
      <c r="EM449" s="216"/>
      <c r="EN449" s="216"/>
      <c r="EO449" s="216"/>
      <c r="EP449" s="216"/>
      <c r="EQ449" s="216"/>
      <c r="ER449" s="216"/>
      <c r="ES449" s="216"/>
      <c r="ET449" s="216"/>
      <c r="EU449" s="216"/>
      <c r="EV449" s="216"/>
      <c r="EW449" s="216"/>
      <c r="EX449" s="216"/>
    </row>
    <row r="450" spans="1:154" ht="18" x14ac:dyDescent="0.2">
      <c r="A450" s="251"/>
      <c r="B450" s="252"/>
      <c r="C450" s="252" t="s">
        <v>91</v>
      </c>
      <c r="D450" s="252"/>
      <c r="E450" s="252"/>
      <c r="F450" s="252"/>
      <c r="G450" s="264" t="s">
        <v>238</v>
      </c>
      <c r="H450" s="303">
        <f>H383-H448-H449</f>
        <v>3894000</v>
      </c>
      <c r="I450" s="303">
        <f>I383-I448-I449</f>
        <v>-4221.9599999999627</v>
      </c>
      <c r="J450" s="303">
        <f t="shared" si="99"/>
        <v>3898221.96</v>
      </c>
      <c r="K450" s="347"/>
      <c r="L450" s="303">
        <f>L383-L448-L449</f>
        <v>3894000</v>
      </c>
      <c r="M450" s="303">
        <f>M383-M448-M449</f>
        <v>-538.3399999999674</v>
      </c>
      <c r="N450" s="303">
        <f>N383-N448-N449</f>
        <v>-3683.6199999999953</v>
      </c>
      <c r="O450" s="303">
        <f>O383-O448-O449</f>
        <v>-4221.9599999999627</v>
      </c>
      <c r="P450" s="305">
        <f t="shared" si="123"/>
        <v>3898221.96</v>
      </c>
      <c r="Q450" s="306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6"/>
      <c r="DD450" s="216"/>
      <c r="DE450" s="216"/>
      <c r="DF450" s="216"/>
      <c r="DG450" s="216"/>
      <c r="DH450" s="216"/>
      <c r="DI450" s="216"/>
      <c r="DJ450" s="216"/>
      <c r="DK450" s="216"/>
      <c r="DL450" s="216"/>
      <c r="DM450" s="216"/>
      <c r="DN450" s="216"/>
      <c r="DO450" s="216"/>
      <c r="DP450" s="216"/>
      <c r="DQ450" s="216"/>
      <c r="DR450" s="216"/>
      <c r="DS450" s="216"/>
      <c r="DT450" s="216"/>
      <c r="DU450" s="216"/>
      <c r="DV450" s="216"/>
      <c r="DW450" s="216"/>
      <c r="DX450" s="216"/>
      <c r="DY450" s="216"/>
      <c r="DZ450" s="216"/>
      <c r="EA450" s="216"/>
      <c r="EB450" s="216"/>
      <c r="EC450" s="216"/>
      <c r="ED450" s="216"/>
      <c r="EE450" s="216"/>
      <c r="EF450" s="216"/>
      <c r="EG450" s="216"/>
      <c r="EH450" s="216"/>
      <c r="EI450" s="216"/>
      <c r="EJ450" s="216"/>
      <c r="EK450" s="216"/>
      <c r="EL450" s="216"/>
      <c r="EM450" s="216"/>
      <c r="EN450" s="216"/>
      <c r="EO450" s="216"/>
      <c r="EP450" s="216"/>
      <c r="EQ450" s="216"/>
      <c r="ER450" s="216"/>
      <c r="ES450" s="216"/>
      <c r="ET450" s="216"/>
      <c r="EU450" s="216"/>
      <c r="EV450" s="216"/>
      <c r="EW450" s="216"/>
      <c r="EX450" s="216"/>
    </row>
    <row r="451" spans="1:154" ht="18" x14ac:dyDescent="0.2">
      <c r="A451" s="251">
        <v>8904</v>
      </c>
      <c r="B451" s="252" t="s">
        <v>33</v>
      </c>
      <c r="C451" s="252"/>
      <c r="D451" s="252"/>
      <c r="E451" s="252"/>
      <c r="F451" s="252"/>
      <c r="G451" s="264" t="s">
        <v>239</v>
      </c>
      <c r="H451" s="303">
        <f>H82-H452</f>
        <v>32958100</v>
      </c>
      <c r="I451" s="303">
        <f>I82-I452</f>
        <v>4926175.47</v>
      </c>
      <c r="J451" s="303">
        <f t="shared" ref="J451:J455" si="124">H451-I451</f>
        <v>28031924.530000001</v>
      </c>
      <c r="K451" s="347"/>
      <c r="L451" s="303">
        <f>L82-L452</f>
        <v>32958100</v>
      </c>
      <c r="M451" s="303">
        <f>M82-M452</f>
        <v>2475580.2600000002</v>
      </c>
      <c r="N451" s="303">
        <f>N82-N452</f>
        <v>2450595.21</v>
      </c>
      <c r="O451" s="303">
        <f>O82-O452</f>
        <v>4926175.47</v>
      </c>
      <c r="P451" s="305">
        <f t="shared" si="123"/>
        <v>28031924.530000001</v>
      </c>
      <c r="Q451" s="306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6"/>
      <c r="DD451" s="216"/>
      <c r="DE451" s="216"/>
      <c r="DF451" s="216"/>
      <c r="DG451" s="216"/>
      <c r="DH451" s="216"/>
      <c r="DI451" s="216"/>
      <c r="DJ451" s="216"/>
      <c r="DK451" s="216"/>
      <c r="DL451" s="216"/>
      <c r="DM451" s="216"/>
      <c r="DN451" s="216"/>
      <c r="DO451" s="216"/>
      <c r="DP451" s="216"/>
      <c r="DQ451" s="216"/>
      <c r="DR451" s="216"/>
      <c r="DS451" s="216"/>
      <c r="DT451" s="216"/>
      <c r="DU451" s="216"/>
      <c r="DV451" s="216"/>
      <c r="DW451" s="216"/>
      <c r="DX451" s="216"/>
      <c r="DY451" s="216"/>
      <c r="DZ451" s="216"/>
      <c r="EA451" s="216"/>
      <c r="EB451" s="216"/>
      <c r="EC451" s="216"/>
      <c r="ED451" s="216"/>
      <c r="EE451" s="216"/>
      <c r="EF451" s="216"/>
      <c r="EG451" s="216"/>
      <c r="EH451" s="216"/>
      <c r="EI451" s="216"/>
      <c r="EJ451" s="216"/>
      <c r="EK451" s="216"/>
      <c r="EL451" s="216"/>
      <c r="EM451" s="216"/>
      <c r="EN451" s="216"/>
      <c r="EO451" s="216"/>
      <c r="EP451" s="216"/>
      <c r="EQ451" s="216"/>
      <c r="ER451" s="216"/>
      <c r="ES451" s="216"/>
      <c r="ET451" s="216"/>
      <c r="EU451" s="216"/>
      <c r="EV451" s="216"/>
      <c r="EW451" s="216"/>
      <c r="EX451" s="216"/>
    </row>
    <row r="452" spans="1:154" ht="18" x14ac:dyDescent="0.2">
      <c r="A452" s="251"/>
      <c r="B452" s="252" t="s">
        <v>31</v>
      </c>
      <c r="C452" s="252"/>
      <c r="D452" s="252"/>
      <c r="E452" s="252"/>
      <c r="F452" s="252"/>
      <c r="G452" s="264" t="s">
        <v>240</v>
      </c>
      <c r="H452" s="303">
        <f>+H110</f>
        <v>0</v>
      </c>
      <c r="I452" s="303">
        <f>+I110</f>
        <v>0</v>
      </c>
      <c r="J452" s="303">
        <f t="shared" si="124"/>
        <v>0</v>
      </c>
      <c r="K452" s="347"/>
      <c r="L452" s="303">
        <f>+L110</f>
        <v>0</v>
      </c>
      <c r="M452" s="303">
        <f>+M110</f>
        <v>0</v>
      </c>
      <c r="N452" s="303">
        <f>+N110</f>
        <v>0</v>
      </c>
      <c r="O452" s="303">
        <f>+O110</f>
        <v>0</v>
      </c>
      <c r="P452" s="305">
        <f t="shared" si="123"/>
        <v>0</v>
      </c>
      <c r="Q452" s="306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6"/>
      <c r="DD452" s="216"/>
      <c r="DE452" s="216"/>
      <c r="DF452" s="216"/>
      <c r="DG452" s="216"/>
      <c r="DH452" s="216"/>
      <c r="DI452" s="216"/>
      <c r="DJ452" s="216"/>
      <c r="DK452" s="216"/>
      <c r="DL452" s="216"/>
      <c r="DM452" s="216"/>
      <c r="DN452" s="216"/>
      <c r="DO452" s="216"/>
      <c r="DP452" s="216"/>
      <c r="DQ452" s="216"/>
      <c r="DR452" s="216"/>
      <c r="DS452" s="216"/>
      <c r="DT452" s="216"/>
      <c r="DU452" s="216"/>
      <c r="DV452" s="216"/>
      <c r="DW452" s="216"/>
      <c r="DX452" s="216"/>
      <c r="DY452" s="216"/>
      <c r="DZ452" s="216"/>
      <c r="EA452" s="216"/>
      <c r="EB452" s="216"/>
      <c r="EC452" s="216"/>
      <c r="ED452" s="216"/>
      <c r="EE452" s="216"/>
      <c r="EF452" s="216"/>
      <c r="EG452" s="216"/>
      <c r="EH452" s="216"/>
      <c r="EI452" s="216"/>
      <c r="EJ452" s="216"/>
      <c r="EK452" s="216"/>
      <c r="EL452" s="216"/>
      <c r="EM452" s="216"/>
      <c r="EN452" s="216"/>
      <c r="EO452" s="216"/>
      <c r="EP452" s="216"/>
      <c r="EQ452" s="216"/>
      <c r="ER452" s="216"/>
      <c r="ES452" s="216"/>
      <c r="ET452" s="216"/>
      <c r="EU452" s="216"/>
      <c r="EV452" s="216"/>
      <c r="EW452" s="216"/>
      <c r="EX452" s="216"/>
    </row>
    <row r="453" spans="1:154" ht="18" x14ac:dyDescent="0.2">
      <c r="A453" s="434" t="s">
        <v>241</v>
      </c>
      <c r="B453" s="435"/>
      <c r="C453" s="435"/>
      <c r="D453" s="435"/>
      <c r="E453" s="435"/>
      <c r="F453" s="435"/>
      <c r="G453" s="264" t="s">
        <v>242</v>
      </c>
      <c r="H453" s="303">
        <f>H9-H82</f>
        <v>-20939100</v>
      </c>
      <c r="I453" s="303">
        <f>I9-I82</f>
        <v>-2530041.5499999993</v>
      </c>
      <c r="J453" s="303">
        <f t="shared" si="124"/>
        <v>-18409058.449999999</v>
      </c>
      <c r="K453" s="347"/>
      <c r="L453" s="303">
        <f>L9-L82</f>
        <v>-20939100</v>
      </c>
      <c r="M453" s="327">
        <f>M9-M82</f>
        <v>-1093563.4400000002</v>
      </c>
      <c r="N453" s="303">
        <f>N9-N82</f>
        <v>-1436478.1099999999</v>
      </c>
      <c r="O453" s="305">
        <f>O9-O82</f>
        <v>-2530041.5499999998</v>
      </c>
      <c r="P453" s="305">
        <f t="shared" si="123"/>
        <v>-18409058.449999999</v>
      </c>
      <c r="Q453" s="306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6"/>
      <c r="DD453" s="216"/>
      <c r="DE453" s="216"/>
      <c r="DF453" s="216"/>
      <c r="DG453" s="216"/>
      <c r="DH453" s="216"/>
      <c r="DI453" s="216"/>
      <c r="DJ453" s="216"/>
      <c r="DK453" s="216"/>
      <c r="DL453" s="216"/>
      <c r="DM453" s="216"/>
      <c r="DN453" s="216"/>
      <c r="DO453" s="216"/>
      <c r="DP453" s="216"/>
      <c r="DQ453" s="216"/>
      <c r="DR453" s="216"/>
      <c r="DS453" s="216"/>
      <c r="DT453" s="216"/>
      <c r="DU453" s="216"/>
      <c r="DV453" s="216"/>
      <c r="DW453" s="216"/>
      <c r="DX453" s="216"/>
      <c r="DY453" s="216"/>
      <c r="DZ453" s="216"/>
      <c r="EA453" s="216"/>
      <c r="EB453" s="216"/>
      <c r="EC453" s="216"/>
      <c r="ED453" s="216"/>
      <c r="EE453" s="216"/>
      <c r="EF453" s="216"/>
      <c r="EG453" s="216"/>
      <c r="EH453" s="216"/>
      <c r="EI453" s="216"/>
      <c r="EJ453" s="216"/>
      <c r="EK453" s="216"/>
      <c r="EL453" s="216"/>
      <c r="EM453" s="216"/>
      <c r="EN453" s="216"/>
      <c r="EO453" s="216"/>
      <c r="EP453" s="216"/>
      <c r="EQ453" s="216"/>
      <c r="ER453" s="216"/>
      <c r="ES453" s="216"/>
      <c r="ET453" s="216"/>
      <c r="EU453" s="216"/>
      <c r="EV453" s="216"/>
      <c r="EW453" s="216"/>
      <c r="EX453" s="216"/>
    </row>
    <row r="454" spans="1:154" ht="18" x14ac:dyDescent="0.2">
      <c r="A454" s="251"/>
      <c r="B454" s="252" t="s">
        <v>89</v>
      </c>
      <c r="C454" s="252"/>
      <c r="D454" s="252"/>
      <c r="E454" s="252"/>
      <c r="F454" s="252"/>
      <c r="G454" s="264" t="s">
        <v>243</v>
      </c>
      <c r="H454" s="303">
        <f>H60-H451</f>
        <v>-21939100</v>
      </c>
      <c r="I454" s="303">
        <f>I60-I451</f>
        <v>-2925451.8</v>
      </c>
      <c r="J454" s="303">
        <f t="shared" si="124"/>
        <v>-19013648.199999999</v>
      </c>
      <c r="K454" s="347"/>
      <c r="L454" s="303">
        <f>L60-L451</f>
        <v>-21939100</v>
      </c>
      <c r="M454" s="327">
        <f>M60-M451</f>
        <v>-1444186.6600000001</v>
      </c>
      <c r="N454" s="303">
        <f>N60-N451</f>
        <v>-1481265.1400000001</v>
      </c>
      <c r="O454" s="305">
        <f>O60-O451</f>
        <v>-2925451.8</v>
      </c>
      <c r="P454" s="305">
        <f t="shared" si="123"/>
        <v>-19013648.199999999</v>
      </c>
      <c r="Q454" s="306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6"/>
      <c r="DD454" s="216"/>
      <c r="DE454" s="216"/>
      <c r="DF454" s="216"/>
      <c r="DG454" s="216"/>
      <c r="DH454" s="216"/>
      <c r="DI454" s="216"/>
      <c r="DJ454" s="216"/>
      <c r="DK454" s="216"/>
      <c r="DL454" s="216"/>
      <c r="DM454" s="216"/>
      <c r="DN454" s="216"/>
      <c r="DO454" s="216"/>
      <c r="DP454" s="216"/>
      <c r="DQ454" s="216"/>
      <c r="DR454" s="216"/>
      <c r="DS454" s="216"/>
      <c r="DT454" s="216"/>
      <c r="DU454" s="216"/>
      <c r="DV454" s="216"/>
      <c r="DW454" s="216"/>
      <c r="DX454" s="216"/>
      <c r="DY454" s="216"/>
      <c r="DZ454" s="216"/>
      <c r="EA454" s="216"/>
      <c r="EB454" s="216"/>
      <c r="EC454" s="216"/>
      <c r="ED454" s="216"/>
      <c r="EE454" s="216"/>
      <c r="EF454" s="216"/>
      <c r="EG454" s="216"/>
      <c r="EH454" s="216"/>
      <c r="EI454" s="216"/>
      <c r="EJ454" s="216"/>
      <c r="EK454" s="216"/>
      <c r="EL454" s="216"/>
      <c r="EM454" s="216"/>
      <c r="EN454" s="216"/>
      <c r="EO454" s="216"/>
      <c r="EP454" s="216"/>
      <c r="EQ454" s="216"/>
      <c r="ER454" s="216"/>
      <c r="ES454" s="216"/>
      <c r="ET454" s="216"/>
      <c r="EU454" s="216"/>
      <c r="EV454" s="216"/>
      <c r="EW454" s="216"/>
      <c r="EX454" s="216"/>
    </row>
    <row r="455" spans="1:154" ht="18.75" thickBot="1" x14ac:dyDescent="0.25">
      <c r="A455" s="366"/>
      <c r="B455" s="367">
        <v>11</v>
      </c>
      <c r="C455" s="367"/>
      <c r="D455" s="367"/>
      <c r="E455" s="367"/>
      <c r="F455" s="367"/>
      <c r="G455" s="368" t="s">
        <v>244</v>
      </c>
      <c r="H455" s="369">
        <f>+H61-H452</f>
        <v>1000000</v>
      </c>
      <c r="I455" s="369">
        <f>+I61-I452</f>
        <v>395410.25</v>
      </c>
      <c r="J455" s="369">
        <f t="shared" si="124"/>
        <v>604589.75</v>
      </c>
      <c r="K455" s="369"/>
      <c r="L455" s="369">
        <f>+L61-L452</f>
        <v>1000000</v>
      </c>
      <c r="M455" s="369">
        <f>+M61-M452</f>
        <v>350623.22</v>
      </c>
      <c r="N455" s="369">
        <f>+N61-N452</f>
        <v>44787.03</v>
      </c>
      <c r="O455" s="369">
        <f>+O61-O452</f>
        <v>395410.25</v>
      </c>
      <c r="P455" s="369">
        <f t="shared" si="123"/>
        <v>604589.75</v>
      </c>
      <c r="Q455" s="370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6"/>
      <c r="DD455" s="216"/>
      <c r="DE455" s="216"/>
      <c r="DF455" s="216"/>
      <c r="DG455" s="216"/>
      <c r="DH455" s="216"/>
      <c r="DI455" s="216"/>
      <c r="DJ455" s="216"/>
      <c r="DK455" s="216"/>
      <c r="DL455" s="216"/>
      <c r="DM455" s="216"/>
      <c r="DN455" s="216"/>
      <c r="DO455" s="216"/>
      <c r="DP455" s="216"/>
      <c r="DQ455" s="216"/>
      <c r="DR455" s="216"/>
      <c r="DS455" s="216"/>
      <c r="DT455" s="216"/>
      <c r="DU455" s="216"/>
      <c r="DV455" s="216"/>
      <c r="DW455" s="216"/>
      <c r="DX455" s="216"/>
      <c r="DY455" s="216"/>
      <c r="DZ455" s="216"/>
      <c r="EA455" s="216"/>
      <c r="EB455" s="216"/>
      <c r="EC455" s="216"/>
      <c r="ED455" s="216"/>
      <c r="EE455" s="216"/>
      <c r="EF455" s="216"/>
      <c r="EG455" s="216"/>
      <c r="EH455" s="216"/>
      <c r="EI455" s="216"/>
      <c r="EJ455" s="216"/>
      <c r="EK455" s="216"/>
      <c r="EL455" s="216"/>
      <c r="EM455" s="216"/>
      <c r="EN455" s="216"/>
      <c r="EO455" s="216"/>
      <c r="EP455" s="216"/>
      <c r="EQ455" s="216"/>
      <c r="ER455" s="216"/>
      <c r="ES455" s="216"/>
      <c r="ET455" s="216"/>
      <c r="EU455" s="216"/>
      <c r="EV455" s="216"/>
      <c r="EW455" s="216"/>
      <c r="EX455" s="216"/>
    </row>
    <row r="456" spans="1:154" x14ac:dyDescent="0.2">
      <c r="M456" s="374"/>
      <c r="N456" s="374"/>
      <c r="O456" s="374"/>
      <c r="P456" s="375"/>
      <c r="R456" s="377"/>
      <c r="S456" s="377"/>
      <c r="T456" s="377"/>
      <c r="U456" s="377"/>
    </row>
    <row r="457" spans="1:154" x14ac:dyDescent="0.2">
      <c r="C457" s="4" t="s">
        <v>426</v>
      </c>
      <c r="H457" s="204" t="s">
        <v>427</v>
      </c>
      <c r="I457" s="378"/>
      <c r="M457" s="374"/>
      <c r="N457" s="374"/>
      <c r="O457" s="205" t="s">
        <v>438</v>
      </c>
      <c r="P457" s="375"/>
      <c r="R457" s="377"/>
      <c r="S457" s="377"/>
      <c r="T457" s="377"/>
      <c r="U457" s="377"/>
    </row>
    <row r="458" spans="1:154" x14ac:dyDescent="0.2">
      <c r="C458" s="4" t="s">
        <v>429</v>
      </c>
      <c r="H458" s="204" t="s">
        <v>439</v>
      </c>
      <c r="I458" s="379"/>
      <c r="M458" s="374"/>
      <c r="N458" s="374"/>
      <c r="O458" s="205" t="s">
        <v>440</v>
      </c>
      <c r="P458" s="375"/>
      <c r="R458" s="377"/>
      <c r="S458" s="377"/>
      <c r="T458" s="377"/>
      <c r="U458" s="377"/>
    </row>
    <row r="459" spans="1:154" x14ac:dyDescent="0.2">
      <c r="C459" s="4"/>
      <c r="H459" s="204"/>
      <c r="I459" s="378"/>
      <c r="M459" s="374"/>
      <c r="N459" s="380"/>
      <c r="O459" s="205"/>
      <c r="P459" s="375"/>
      <c r="R459" s="377"/>
      <c r="S459" s="377"/>
      <c r="T459" s="377"/>
      <c r="U459" s="377"/>
    </row>
    <row r="460" spans="1:154" x14ac:dyDescent="0.2">
      <c r="C460" s="4"/>
      <c r="H460" s="204"/>
      <c r="I460" s="379"/>
      <c r="M460" s="374"/>
      <c r="N460" s="380"/>
      <c r="O460" s="205"/>
      <c r="P460" s="375"/>
      <c r="R460" s="377"/>
      <c r="S460" s="377"/>
      <c r="T460" s="377"/>
      <c r="U460" s="377"/>
    </row>
    <row r="461" spans="1:154" x14ac:dyDescent="0.2">
      <c r="M461" s="374"/>
      <c r="N461" s="374"/>
      <c r="O461" s="374"/>
      <c r="P461" s="375"/>
      <c r="R461" s="377"/>
      <c r="S461" s="377"/>
      <c r="T461" s="377"/>
      <c r="U461" s="377"/>
    </row>
    <row r="462" spans="1:154" x14ac:dyDescent="0.2">
      <c r="M462" s="374"/>
      <c r="N462" s="374"/>
      <c r="O462" s="374"/>
      <c r="P462" s="375"/>
      <c r="R462" s="377"/>
      <c r="S462" s="377"/>
      <c r="T462" s="377"/>
      <c r="U462" s="377"/>
    </row>
    <row r="463" spans="1:154" x14ac:dyDescent="0.2">
      <c r="M463" s="374"/>
      <c r="N463" s="374"/>
      <c r="O463" s="374"/>
      <c r="P463" s="375"/>
      <c r="R463" s="377"/>
      <c r="S463" s="377"/>
      <c r="T463" s="377"/>
      <c r="U463" s="377"/>
    </row>
    <row r="464" spans="1:154" x14ac:dyDescent="0.2">
      <c r="M464" s="374"/>
      <c r="N464" s="374"/>
      <c r="O464" s="374"/>
      <c r="P464" s="375"/>
      <c r="R464" s="377"/>
      <c r="S464" s="377"/>
      <c r="T464" s="377"/>
      <c r="U464" s="377"/>
    </row>
    <row r="465" spans="13:21" x14ac:dyDescent="0.2">
      <c r="M465" s="374"/>
      <c r="N465" s="374"/>
      <c r="O465" s="374"/>
      <c r="P465" s="375"/>
      <c r="R465" s="377"/>
      <c r="S465" s="377"/>
      <c r="T465" s="377"/>
      <c r="U465" s="377"/>
    </row>
    <row r="466" spans="13:21" x14ac:dyDescent="0.2">
      <c r="M466" s="374"/>
      <c r="N466" s="374"/>
      <c r="O466" s="374"/>
      <c r="P466" s="375"/>
      <c r="R466" s="377"/>
      <c r="S466" s="377"/>
      <c r="T466" s="377"/>
      <c r="U466" s="377"/>
    </row>
    <row r="467" spans="13:21" x14ac:dyDescent="0.2">
      <c r="M467" s="374"/>
      <c r="N467" s="374"/>
      <c r="O467" s="374"/>
      <c r="P467" s="375"/>
      <c r="R467" s="377"/>
      <c r="S467" s="377"/>
      <c r="T467" s="377"/>
      <c r="U467" s="377"/>
    </row>
    <row r="468" spans="13:21" x14ac:dyDescent="0.2">
      <c r="M468" s="374"/>
      <c r="N468" s="374"/>
      <c r="O468" s="374"/>
      <c r="P468" s="375"/>
      <c r="R468" s="377"/>
      <c r="S468" s="377"/>
      <c r="T468" s="377"/>
      <c r="U468" s="377"/>
    </row>
    <row r="469" spans="13:21" x14ac:dyDescent="0.2">
      <c r="M469" s="374"/>
      <c r="N469" s="374"/>
      <c r="O469" s="374"/>
      <c r="P469" s="375"/>
      <c r="R469" s="377"/>
      <c r="S469" s="377"/>
      <c r="T469" s="377"/>
      <c r="U469" s="377"/>
    </row>
    <row r="470" spans="13:21" x14ac:dyDescent="0.2">
      <c r="M470" s="374"/>
      <c r="N470" s="374"/>
      <c r="O470" s="374"/>
      <c r="P470" s="375"/>
      <c r="R470" s="377"/>
      <c r="S470" s="377"/>
      <c r="T470" s="377"/>
      <c r="U470" s="377"/>
    </row>
    <row r="471" spans="13:21" x14ac:dyDescent="0.2">
      <c r="M471" s="374"/>
      <c r="N471" s="374"/>
      <c r="O471" s="374"/>
      <c r="P471" s="375"/>
      <c r="R471" s="377"/>
      <c r="S471" s="377"/>
      <c r="T471" s="377"/>
      <c r="U471" s="377"/>
    </row>
    <row r="472" spans="13:21" x14ac:dyDescent="0.2">
      <c r="M472" s="374"/>
      <c r="N472" s="374"/>
      <c r="O472" s="374"/>
      <c r="P472" s="375"/>
      <c r="R472" s="377"/>
      <c r="S472" s="377"/>
      <c r="T472" s="377"/>
      <c r="U472" s="377"/>
    </row>
    <row r="473" spans="13:21" x14ac:dyDescent="0.2">
      <c r="M473" s="374"/>
      <c r="N473" s="374"/>
      <c r="O473" s="374"/>
      <c r="P473" s="375"/>
      <c r="R473" s="377"/>
      <c r="S473" s="377"/>
      <c r="T473" s="377"/>
      <c r="U473" s="377"/>
    </row>
    <row r="474" spans="13:21" x14ac:dyDescent="0.2">
      <c r="M474" s="374"/>
      <c r="N474" s="374"/>
      <c r="O474" s="374"/>
      <c r="P474" s="375"/>
      <c r="R474" s="377"/>
      <c r="S474" s="377"/>
      <c r="T474" s="377"/>
      <c r="U474" s="377"/>
    </row>
    <row r="475" spans="13:21" x14ac:dyDescent="0.2">
      <c r="M475" s="374"/>
      <c r="N475" s="374"/>
      <c r="O475" s="374"/>
      <c r="P475" s="375"/>
      <c r="R475" s="377"/>
      <c r="S475" s="377"/>
      <c r="T475" s="377"/>
      <c r="U475" s="377"/>
    </row>
    <row r="476" spans="13:21" x14ac:dyDescent="0.2">
      <c r="M476" s="374"/>
      <c r="N476" s="374"/>
      <c r="O476" s="374"/>
      <c r="P476" s="375"/>
      <c r="R476" s="377"/>
      <c r="S476" s="377"/>
      <c r="T476" s="377"/>
      <c r="U476" s="377"/>
    </row>
    <row r="477" spans="13:21" x14ac:dyDescent="0.2">
      <c r="M477" s="374"/>
      <c r="N477" s="374"/>
      <c r="O477" s="374"/>
      <c r="P477" s="375"/>
      <c r="R477" s="377"/>
      <c r="S477" s="377"/>
      <c r="T477" s="377"/>
      <c r="U477" s="377"/>
    </row>
    <row r="478" spans="13:21" x14ac:dyDescent="0.2">
      <c r="M478" s="374"/>
      <c r="N478" s="374"/>
      <c r="O478" s="374"/>
      <c r="P478" s="375"/>
      <c r="R478" s="377"/>
      <c r="S478" s="377"/>
      <c r="T478" s="377"/>
      <c r="U478" s="377"/>
    </row>
    <row r="479" spans="13:21" x14ac:dyDescent="0.2">
      <c r="M479" s="374"/>
      <c r="N479" s="374"/>
      <c r="O479" s="374"/>
      <c r="P479" s="375"/>
      <c r="R479" s="377"/>
      <c r="S479" s="377"/>
      <c r="T479" s="377"/>
      <c r="U479" s="377"/>
    </row>
    <row r="480" spans="13:21" x14ac:dyDescent="0.2">
      <c r="M480" s="374"/>
      <c r="N480" s="374"/>
      <c r="O480" s="374"/>
      <c r="P480" s="375"/>
      <c r="R480" s="377"/>
      <c r="S480" s="377"/>
      <c r="T480" s="377"/>
      <c r="U480" s="377"/>
    </row>
    <row r="481" spans="13:21" x14ac:dyDescent="0.2">
      <c r="M481" s="374"/>
      <c r="N481" s="374"/>
      <c r="O481" s="374"/>
      <c r="P481" s="375"/>
      <c r="R481" s="377"/>
      <c r="S481" s="377"/>
      <c r="T481" s="377"/>
      <c r="U481" s="377"/>
    </row>
    <row r="482" spans="13:21" x14ac:dyDescent="0.2">
      <c r="M482" s="374"/>
      <c r="N482" s="374"/>
      <c r="O482" s="374"/>
      <c r="P482" s="375"/>
      <c r="R482" s="377"/>
      <c r="S482" s="377"/>
      <c r="T482" s="377"/>
      <c r="U482" s="377"/>
    </row>
    <row r="483" spans="13:21" x14ac:dyDescent="0.2">
      <c r="M483" s="374"/>
      <c r="N483" s="374"/>
      <c r="O483" s="374"/>
      <c r="P483" s="375"/>
      <c r="R483" s="377"/>
      <c r="S483" s="377"/>
      <c r="T483" s="377"/>
      <c r="U483" s="377"/>
    </row>
    <row r="484" spans="13:21" x14ac:dyDescent="0.2">
      <c r="M484" s="374"/>
      <c r="N484" s="374"/>
      <c r="O484" s="374"/>
      <c r="P484" s="375"/>
      <c r="R484" s="377"/>
      <c r="S484" s="377"/>
      <c r="T484" s="377"/>
      <c r="U484" s="377"/>
    </row>
    <row r="485" spans="13:21" x14ac:dyDescent="0.2">
      <c r="M485" s="374"/>
      <c r="N485" s="374"/>
      <c r="O485" s="374"/>
      <c r="P485" s="375"/>
      <c r="R485" s="377"/>
      <c r="S485" s="377"/>
      <c r="T485" s="377"/>
      <c r="U485" s="377"/>
    </row>
    <row r="486" spans="13:21" x14ac:dyDescent="0.2">
      <c r="M486" s="374"/>
      <c r="N486" s="374"/>
      <c r="O486" s="374"/>
      <c r="P486" s="375"/>
      <c r="R486" s="377"/>
      <c r="S486" s="377"/>
      <c r="T486" s="377"/>
      <c r="U486" s="377"/>
    </row>
    <row r="487" spans="13:21" x14ac:dyDescent="0.2">
      <c r="M487" s="374"/>
      <c r="N487" s="374"/>
      <c r="O487" s="374"/>
      <c r="P487" s="375"/>
      <c r="R487" s="377"/>
      <c r="S487" s="377"/>
      <c r="T487" s="377"/>
      <c r="U487" s="377"/>
    </row>
    <row r="488" spans="13:21" x14ac:dyDescent="0.2">
      <c r="M488" s="374"/>
      <c r="N488" s="374"/>
      <c r="O488" s="374"/>
      <c r="P488" s="375"/>
      <c r="R488" s="377"/>
      <c r="S488" s="377"/>
      <c r="T488" s="377"/>
      <c r="U488" s="377"/>
    </row>
    <row r="489" spans="13:21" x14ac:dyDescent="0.2">
      <c r="M489" s="374"/>
      <c r="N489" s="374"/>
      <c r="O489" s="374"/>
      <c r="P489" s="375"/>
      <c r="R489" s="377"/>
      <c r="S489" s="377"/>
      <c r="T489" s="377"/>
      <c r="U489" s="377"/>
    </row>
    <row r="490" spans="13:21" x14ac:dyDescent="0.2">
      <c r="M490" s="374"/>
      <c r="N490" s="374"/>
      <c r="O490" s="374"/>
      <c r="P490" s="375"/>
      <c r="R490" s="377"/>
      <c r="S490" s="377"/>
      <c r="T490" s="377"/>
      <c r="U490" s="377"/>
    </row>
    <row r="491" spans="13:21" x14ac:dyDescent="0.2">
      <c r="M491" s="374"/>
      <c r="N491" s="374"/>
      <c r="O491" s="374"/>
      <c r="P491" s="375"/>
      <c r="R491" s="377"/>
      <c r="S491" s="377"/>
      <c r="T491" s="377"/>
      <c r="U491" s="377"/>
    </row>
    <row r="492" spans="13:21" x14ac:dyDescent="0.2">
      <c r="M492" s="374"/>
      <c r="N492" s="374"/>
      <c r="O492" s="374"/>
      <c r="P492" s="375"/>
      <c r="R492" s="377"/>
      <c r="S492" s="377"/>
      <c r="T492" s="377"/>
      <c r="U492" s="377"/>
    </row>
    <row r="493" spans="13:21" x14ac:dyDescent="0.2">
      <c r="M493" s="374"/>
      <c r="N493" s="374"/>
      <c r="O493" s="374"/>
      <c r="P493" s="375"/>
      <c r="R493" s="377"/>
      <c r="S493" s="377"/>
      <c r="T493" s="377"/>
      <c r="U493" s="377"/>
    </row>
    <row r="494" spans="13:21" x14ac:dyDescent="0.2">
      <c r="M494" s="374"/>
      <c r="N494" s="374"/>
      <c r="O494" s="374"/>
      <c r="P494" s="375"/>
      <c r="R494" s="377"/>
      <c r="S494" s="377"/>
      <c r="T494" s="377"/>
      <c r="U494" s="377"/>
    </row>
    <row r="495" spans="13:21" x14ac:dyDescent="0.2">
      <c r="M495" s="374"/>
      <c r="N495" s="374"/>
      <c r="O495" s="374"/>
      <c r="P495" s="375"/>
      <c r="R495" s="377"/>
      <c r="S495" s="377"/>
      <c r="T495" s="377"/>
      <c r="U495" s="377"/>
    </row>
    <row r="496" spans="13:21" x14ac:dyDescent="0.2">
      <c r="M496" s="374"/>
      <c r="N496" s="374"/>
      <c r="O496" s="374"/>
      <c r="P496" s="375"/>
      <c r="R496" s="377"/>
      <c r="S496" s="377"/>
      <c r="T496" s="377"/>
      <c r="U496" s="377"/>
    </row>
    <row r="497" spans="13:21" x14ac:dyDescent="0.2">
      <c r="M497" s="374"/>
      <c r="N497" s="374"/>
      <c r="O497" s="374"/>
      <c r="P497" s="375"/>
      <c r="R497" s="377"/>
      <c r="S497" s="377"/>
      <c r="T497" s="377"/>
      <c r="U497" s="377"/>
    </row>
    <row r="498" spans="13:21" x14ac:dyDescent="0.2">
      <c r="M498" s="374"/>
      <c r="N498" s="374"/>
      <c r="O498" s="374"/>
      <c r="P498" s="375"/>
      <c r="R498" s="377"/>
      <c r="S498" s="377"/>
      <c r="T498" s="377"/>
      <c r="U498" s="377"/>
    </row>
    <row r="499" spans="13:21" x14ac:dyDescent="0.2">
      <c r="M499" s="374"/>
      <c r="N499" s="374"/>
      <c r="O499" s="374"/>
      <c r="P499" s="375"/>
      <c r="R499" s="377"/>
      <c r="S499" s="377"/>
      <c r="T499" s="377"/>
      <c r="U499" s="377"/>
    </row>
    <row r="500" spans="13:21" x14ac:dyDescent="0.2">
      <c r="M500" s="374"/>
      <c r="N500" s="374"/>
      <c r="O500" s="374"/>
      <c r="P500" s="375"/>
      <c r="R500" s="377"/>
      <c r="S500" s="377"/>
      <c r="T500" s="377"/>
      <c r="U500" s="377"/>
    </row>
    <row r="501" spans="13:21" x14ac:dyDescent="0.2">
      <c r="M501" s="374"/>
      <c r="N501" s="374"/>
      <c r="O501" s="374"/>
      <c r="P501" s="375"/>
      <c r="R501" s="377"/>
      <c r="S501" s="377"/>
      <c r="T501" s="377"/>
      <c r="U501" s="377"/>
    </row>
    <row r="502" spans="13:21" x14ac:dyDescent="0.2">
      <c r="M502" s="374"/>
      <c r="N502" s="374"/>
      <c r="O502" s="374"/>
      <c r="P502" s="375"/>
      <c r="R502" s="377"/>
      <c r="S502" s="377"/>
      <c r="T502" s="377"/>
      <c r="U502" s="377"/>
    </row>
    <row r="503" spans="13:21" x14ac:dyDescent="0.2">
      <c r="M503" s="374"/>
      <c r="N503" s="374"/>
      <c r="O503" s="374"/>
      <c r="P503" s="375"/>
      <c r="R503" s="377"/>
      <c r="S503" s="377"/>
      <c r="T503" s="377"/>
      <c r="U503" s="377"/>
    </row>
    <row r="504" spans="13:21" x14ac:dyDescent="0.2">
      <c r="M504" s="374"/>
      <c r="N504" s="374"/>
      <c r="O504" s="374"/>
      <c r="P504" s="375"/>
      <c r="R504" s="377"/>
      <c r="S504" s="377"/>
      <c r="T504" s="377"/>
      <c r="U504" s="377"/>
    </row>
    <row r="505" spans="13:21" x14ac:dyDescent="0.2">
      <c r="M505" s="374"/>
      <c r="N505" s="374"/>
      <c r="O505" s="374"/>
      <c r="P505" s="375"/>
      <c r="R505" s="377"/>
      <c r="S505" s="377"/>
      <c r="T505" s="377"/>
      <c r="U505" s="377"/>
    </row>
    <row r="506" spans="13:21" x14ac:dyDescent="0.2">
      <c r="M506" s="374"/>
      <c r="N506" s="374"/>
      <c r="O506" s="374"/>
      <c r="P506" s="375"/>
      <c r="R506" s="377"/>
      <c r="S506" s="377"/>
      <c r="T506" s="377"/>
      <c r="U506" s="377"/>
    </row>
    <row r="507" spans="13:21" x14ac:dyDescent="0.2">
      <c r="M507" s="374"/>
      <c r="N507" s="374"/>
      <c r="O507" s="374"/>
      <c r="P507" s="375"/>
      <c r="R507" s="377"/>
      <c r="S507" s="377"/>
      <c r="T507" s="377"/>
      <c r="U507" s="377"/>
    </row>
    <row r="508" spans="13:21" x14ac:dyDescent="0.2">
      <c r="M508" s="374"/>
      <c r="N508" s="374"/>
      <c r="O508" s="374"/>
      <c r="P508" s="375"/>
      <c r="R508" s="377"/>
      <c r="S508" s="377"/>
      <c r="T508" s="377"/>
      <c r="U508" s="377"/>
    </row>
    <row r="509" spans="13:21" x14ac:dyDescent="0.2">
      <c r="M509" s="374"/>
      <c r="N509" s="374"/>
      <c r="O509" s="374"/>
      <c r="P509" s="375"/>
      <c r="R509" s="377"/>
      <c r="S509" s="377"/>
      <c r="T509" s="377"/>
      <c r="U509" s="377"/>
    </row>
    <row r="510" spans="13:21" x14ac:dyDescent="0.2">
      <c r="M510" s="374"/>
      <c r="N510" s="374"/>
      <c r="O510" s="374"/>
      <c r="P510" s="375"/>
      <c r="R510" s="377"/>
      <c r="S510" s="377"/>
      <c r="T510" s="377"/>
      <c r="U510" s="377"/>
    </row>
    <row r="511" spans="13:21" x14ac:dyDescent="0.2">
      <c r="M511" s="374"/>
      <c r="N511" s="374"/>
      <c r="O511" s="374"/>
      <c r="P511" s="375"/>
      <c r="R511" s="377"/>
      <c r="S511" s="377"/>
      <c r="T511" s="377"/>
      <c r="U511" s="377"/>
    </row>
    <row r="512" spans="13:21" x14ac:dyDescent="0.2">
      <c r="M512" s="374"/>
      <c r="N512" s="374"/>
      <c r="O512" s="374"/>
      <c r="P512" s="375"/>
      <c r="R512" s="377"/>
      <c r="S512" s="377"/>
      <c r="T512" s="377"/>
      <c r="U512" s="377"/>
    </row>
    <row r="513" spans="13:21" x14ac:dyDescent="0.2">
      <c r="M513" s="374"/>
      <c r="N513" s="374"/>
      <c r="O513" s="374"/>
      <c r="P513" s="375"/>
      <c r="R513" s="377"/>
      <c r="S513" s="377"/>
      <c r="T513" s="377"/>
      <c r="U513" s="377"/>
    </row>
    <row r="514" spans="13:21" x14ac:dyDescent="0.2">
      <c r="M514" s="374"/>
      <c r="N514" s="374"/>
      <c r="O514" s="374"/>
      <c r="P514" s="375"/>
      <c r="R514" s="377"/>
      <c r="S514" s="377"/>
      <c r="T514" s="377"/>
      <c r="U514" s="377"/>
    </row>
    <row r="515" spans="13:21" x14ac:dyDescent="0.2">
      <c r="M515" s="374"/>
      <c r="N515" s="374"/>
      <c r="O515" s="374"/>
      <c r="P515" s="375"/>
      <c r="R515" s="377"/>
      <c r="S515" s="377"/>
      <c r="T515" s="377"/>
      <c r="U515" s="377"/>
    </row>
    <row r="516" spans="13:21" x14ac:dyDescent="0.2">
      <c r="M516" s="374"/>
      <c r="N516" s="374"/>
      <c r="O516" s="374"/>
      <c r="P516" s="375"/>
      <c r="R516" s="377"/>
      <c r="S516" s="377"/>
      <c r="T516" s="377"/>
      <c r="U516" s="377"/>
    </row>
    <row r="517" spans="13:21" x14ac:dyDescent="0.2">
      <c r="M517" s="374"/>
      <c r="N517" s="374"/>
      <c r="O517" s="374"/>
      <c r="P517" s="375"/>
      <c r="R517" s="377"/>
      <c r="S517" s="377"/>
      <c r="T517" s="377"/>
      <c r="U517" s="377"/>
    </row>
    <row r="518" spans="13:21" x14ac:dyDescent="0.2">
      <c r="M518" s="374"/>
      <c r="N518" s="374"/>
      <c r="O518" s="374"/>
      <c r="P518" s="375"/>
      <c r="R518" s="377"/>
      <c r="S518" s="377"/>
      <c r="T518" s="377"/>
      <c r="U518" s="377"/>
    </row>
    <row r="519" spans="13:21" x14ac:dyDescent="0.2">
      <c r="M519" s="374"/>
      <c r="N519" s="374"/>
      <c r="O519" s="374"/>
      <c r="P519" s="375"/>
      <c r="R519" s="377"/>
      <c r="S519" s="377"/>
      <c r="T519" s="377"/>
      <c r="U519" s="377"/>
    </row>
    <row r="520" spans="13:21" x14ac:dyDescent="0.2">
      <c r="M520" s="374"/>
      <c r="N520" s="374"/>
      <c r="O520" s="374"/>
      <c r="P520" s="375"/>
      <c r="R520" s="377"/>
      <c r="S520" s="377"/>
      <c r="T520" s="377"/>
      <c r="U520" s="377"/>
    </row>
    <row r="521" spans="13:21" x14ac:dyDescent="0.2">
      <c r="M521" s="374"/>
      <c r="N521" s="374"/>
      <c r="O521" s="374"/>
      <c r="P521" s="375"/>
      <c r="R521" s="377"/>
      <c r="S521" s="377"/>
      <c r="T521" s="377"/>
      <c r="U521" s="377"/>
    </row>
    <row r="522" spans="13:21" x14ac:dyDescent="0.2">
      <c r="M522" s="374"/>
      <c r="N522" s="374"/>
      <c r="O522" s="374"/>
      <c r="P522" s="375"/>
      <c r="R522" s="377"/>
      <c r="S522" s="377"/>
      <c r="T522" s="377"/>
      <c r="U522" s="377"/>
    </row>
    <row r="523" spans="13:21" x14ac:dyDescent="0.2">
      <c r="M523" s="374"/>
      <c r="N523" s="374"/>
      <c r="O523" s="374"/>
      <c r="P523" s="375"/>
      <c r="R523" s="377"/>
      <c r="S523" s="377"/>
      <c r="T523" s="377"/>
      <c r="U523" s="377"/>
    </row>
    <row r="524" spans="13:21" x14ac:dyDescent="0.2">
      <c r="M524" s="374"/>
      <c r="N524" s="374"/>
      <c r="O524" s="374"/>
      <c r="P524" s="375"/>
      <c r="R524" s="377"/>
      <c r="S524" s="377"/>
      <c r="T524" s="377"/>
      <c r="U524" s="377"/>
    </row>
    <row r="525" spans="13:21" x14ac:dyDescent="0.2">
      <c r="M525" s="374"/>
      <c r="N525" s="374"/>
      <c r="O525" s="374"/>
      <c r="P525" s="375"/>
      <c r="R525" s="377"/>
      <c r="S525" s="377"/>
      <c r="T525" s="377"/>
      <c r="U525" s="377"/>
    </row>
    <row r="526" spans="13:21" x14ac:dyDescent="0.2">
      <c r="M526" s="374"/>
      <c r="N526" s="374"/>
      <c r="O526" s="374"/>
      <c r="P526" s="375"/>
      <c r="R526" s="377"/>
      <c r="S526" s="377"/>
      <c r="T526" s="377"/>
      <c r="U526" s="377"/>
    </row>
    <row r="527" spans="13:21" x14ac:dyDescent="0.2">
      <c r="M527" s="374"/>
      <c r="N527" s="374"/>
      <c r="O527" s="374"/>
      <c r="P527" s="375"/>
      <c r="R527" s="377"/>
      <c r="S527" s="377"/>
      <c r="T527" s="377"/>
      <c r="U527" s="377"/>
    </row>
    <row r="528" spans="13:21" x14ac:dyDescent="0.2">
      <c r="M528" s="374"/>
      <c r="N528" s="374"/>
      <c r="O528" s="374"/>
      <c r="P528" s="375"/>
      <c r="R528" s="377"/>
      <c r="S528" s="377"/>
      <c r="T528" s="377"/>
      <c r="U528" s="377"/>
    </row>
    <row r="529" spans="13:21" x14ac:dyDescent="0.2">
      <c r="M529" s="374"/>
      <c r="N529" s="374"/>
      <c r="O529" s="374"/>
      <c r="P529" s="375"/>
      <c r="R529" s="377"/>
      <c r="S529" s="377"/>
      <c r="T529" s="377"/>
      <c r="U529" s="377"/>
    </row>
    <row r="530" spans="13:21" x14ac:dyDescent="0.2">
      <c r="M530" s="374"/>
      <c r="N530" s="374"/>
      <c r="O530" s="374"/>
      <c r="P530" s="375"/>
      <c r="R530" s="377"/>
      <c r="S530" s="377"/>
      <c r="T530" s="377"/>
      <c r="U530" s="377"/>
    </row>
    <row r="531" spans="13:21" x14ac:dyDescent="0.2">
      <c r="M531" s="374"/>
      <c r="N531" s="374"/>
      <c r="O531" s="374"/>
      <c r="P531" s="375"/>
      <c r="R531" s="377"/>
      <c r="S531" s="377"/>
      <c r="T531" s="377"/>
      <c r="U531" s="377"/>
    </row>
    <row r="532" spans="13:21" x14ac:dyDescent="0.2">
      <c r="M532" s="374"/>
      <c r="N532" s="374"/>
      <c r="O532" s="374"/>
      <c r="P532" s="375"/>
      <c r="R532" s="377"/>
      <c r="S532" s="377"/>
      <c r="T532" s="377"/>
      <c r="U532" s="377"/>
    </row>
    <row r="533" spans="13:21" x14ac:dyDescent="0.2">
      <c r="M533" s="374"/>
      <c r="N533" s="374"/>
      <c r="O533" s="374"/>
      <c r="P533" s="375"/>
      <c r="R533" s="377"/>
      <c r="S533" s="377"/>
      <c r="T533" s="377"/>
      <c r="U533" s="377"/>
    </row>
    <row r="534" spans="13:21" x14ac:dyDescent="0.2">
      <c r="M534" s="374"/>
      <c r="N534" s="374"/>
      <c r="O534" s="374"/>
      <c r="P534" s="375"/>
      <c r="R534" s="377"/>
      <c r="S534" s="377"/>
      <c r="T534" s="377"/>
      <c r="U534" s="377"/>
    </row>
    <row r="535" spans="13:21" x14ac:dyDescent="0.2">
      <c r="M535" s="374"/>
      <c r="N535" s="374"/>
      <c r="O535" s="374"/>
      <c r="P535" s="375"/>
      <c r="R535" s="377"/>
      <c r="S535" s="377"/>
      <c r="T535" s="377"/>
      <c r="U535" s="377"/>
    </row>
    <row r="536" spans="13:21" x14ac:dyDescent="0.2">
      <c r="M536" s="374"/>
      <c r="N536" s="374"/>
      <c r="O536" s="374"/>
      <c r="P536" s="375"/>
      <c r="R536" s="377"/>
      <c r="S536" s="377"/>
      <c r="T536" s="377"/>
      <c r="U536" s="377"/>
    </row>
    <row r="537" spans="13:21" x14ac:dyDescent="0.2">
      <c r="M537" s="374"/>
      <c r="N537" s="374"/>
      <c r="O537" s="374"/>
      <c r="P537" s="375"/>
      <c r="R537" s="377"/>
      <c r="S537" s="377"/>
      <c r="T537" s="377"/>
      <c r="U537" s="377"/>
    </row>
    <row r="538" spans="13:21" x14ac:dyDescent="0.2">
      <c r="M538" s="374"/>
      <c r="N538" s="374"/>
      <c r="O538" s="374"/>
      <c r="P538" s="375"/>
      <c r="R538" s="377"/>
      <c r="S538" s="377"/>
      <c r="T538" s="377"/>
      <c r="U538" s="377"/>
    </row>
    <row r="539" spans="13:21" x14ac:dyDescent="0.2">
      <c r="M539" s="374"/>
      <c r="N539" s="374"/>
      <c r="O539" s="374"/>
      <c r="P539" s="375"/>
      <c r="R539" s="377"/>
      <c r="S539" s="377"/>
      <c r="T539" s="377"/>
      <c r="U539" s="377"/>
    </row>
    <row r="540" spans="13:21" x14ac:dyDescent="0.2">
      <c r="M540" s="374"/>
      <c r="N540" s="374"/>
      <c r="O540" s="374"/>
      <c r="P540" s="375"/>
      <c r="R540" s="377"/>
      <c r="S540" s="377"/>
      <c r="T540" s="377"/>
      <c r="U540" s="377"/>
    </row>
    <row r="541" spans="13:21" x14ac:dyDescent="0.2">
      <c r="M541" s="374"/>
      <c r="N541" s="374"/>
      <c r="O541" s="374"/>
      <c r="P541" s="375"/>
      <c r="R541" s="377"/>
      <c r="S541" s="377"/>
      <c r="T541" s="377"/>
      <c r="U541" s="377"/>
    </row>
    <row r="542" spans="13:21" x14ac:dyDescent="0.2">
      <c r="M542" s="374"/>
      <c r="N542" s="374"/>
      <c r="O542" s="374"/>
      <c r="P542" s="375"/>
      <c r="R542" s="377"/>
      <c r="S542" s="377"/>
      <c r="T542" s="377"/>
      <c r="U542" s="377"/>
    </row>
    <row r="543" spans="13:21" x14ac:dyDescent="0.2">
      <c r="M543" s="374"/>
      <c r="N543" s="374"/>
      <c r="O543" s="374"/>
      <c r="P543" s="375"/>
      <c r="R543" s="377"/>
      <c r="S543" s="377"/>
      <c r="T543" s="377"/>
      <c r="U543" s="377"/>
    </row>
    <row r="544" spans="13:21" x14ac:dyDescent="0.2">
      <c r="M544" s="374"/>
      <c r="N544" s="374"/>
      <c r="O544" s="374"/>
      <c r="P544" s="375"/>
      <c r="R544" s="377"/>
      <c r="S544" s="377"/>
      <c r="T544" s="377"/>
      <c r="U544" s="377"/>
    </row>
    <row r="545" spans="13:21" x14ac:dyDescent="0.2">
      <c r="M545" s="374"/>
      <c r="N545" s="374"/>
      <c r="O545" s="374"/>
      <c r="P545" s="375"/>
      <c r="R545" s="377"/>
      <c r="S545" s="377"/>
      <c r="T545" s="377"/>
      <c r="U545" s="377"/>
    </row>
    <row r="546" spans="13:21" x14ac:dyDescent="0.2">
      <c r="M546" s="374"/>
      <c r="N546" s="374"/>
      <c r="O546" s="374"/>
      <c r="P546" s="375"/>
      <c r="R546" s="377"/>
      <c r="S546" s="377"/>
      <c r="T546" s="377"/>
      <c r="U546" s="377"/>
    </row>
    <row r="547" spans="13:21" x14ac:dyDescent="0.2">
      <c r="M547" s="374"/>
      <c r="N547" s="374"/>
      <c r="O547" s="374"/>
      <c r="P547" s="375"/>
      <c r="R547" s="377"/>
      <c r="S547" s="377"/>
      <c r="T547" s="377"/>
      <c r="U547" s="377"/>
    </row>
    <row r="548" spans="13:21" x14ac:dyDescent="0.2">
      <c r="M548" s="374"/>
      <c r="N548" s="374"/>
      <c r="O548" s="374"/>
      <c r="P548" s="375"/>
      <c r="R548" s="377"/>
      <c r="S548" s="377"/>
      <c r="T548" s="377"/>
      <c r="U548" s="377"/>
    </row>
    <row r="549" spans="13:21" x14ac:dyDescent="0.2">
      <c r="M549" s="374"/>
      <c r="N549" s="374"/>
      <c r="O549" s="374"/>
      <c r="P549" s="375"/>
      <c r="R549" s="377"/>
      <c r="S549" s="377"/>
      <c r="T549" s="377"/>
      <c r="U549" s="377"/>
    </row>
    <row r="550" spans="13:21" x14ac:dyDescent="0.2">
      <c r="M550" s="374"/>
      <c r="N550" s="374"/>
      <c r="O550" s="374"/>
      <c r="P550" s="375"/>
      <c r="R550" s="377"/>
      <c r="S550" s="377"/>
      <c r="T550" s="377"/>
      <c r="U550" s="377"/>
    </row>
    <row r="551" spans="13:21" x14ac:dyDescent="0.2">
      <c r="M551" s="374"/>
      <c r="N551" s="374"/>
      <c r="O551" s="374"/>
      <c r="P551" s="375"/>
      <c r="R551" s="377"/>
      <c r="S551" s="377"/>
      <c r="T551" s="377"/>
      <c r="U551" s="377"/>
    </row>
    <row r="552" spans="13:21" x14ac:dyDescent="0.2">
      <c r="M552" s="374"/>
      <c r="N552" s="374"/>
      <c r="O552" s="374"/>
      <c r="P552" s="375"/>
      <c r="R552" s="377"/>
      <c r="S552" s="377"/>
      <c r="T552" s="377"/>
      <c r="U552" s="377"/>
    </row>
    <row r="553" spans="13:21" x14ac:dyDescent="0.2">
      <c r="M553" s="374"/>
      <c r="N553" s="374"/>
      <c r="O553" s="374"/>
      <c r="P553" s="375"/>
      <c r="R553" s="377"/>
      <c r="S553" s="377"/>
      <c r="T553" s="377"/>
      <c r="U553" s="377"/>
    </row>
    <row r="554" spans="13:21" x14ac:dyDescent="0.2">
      <c r="M554" s="374"/>
      <c r="N554" s="374"/>
      <c r="O554" s="374"/>
      <c r="P554" s="375"/>
      <c r="R554" s="377"/>
      <c r="S554" s="377"/>
      <c r="T554" s="377"/>
      <c r="U554" s="377"/>
    </row>
    <row r="555" spans="13:21" x14ac:dyDescent="0.2">
      <c r="M555" s="374"/>
      <c r="N555" s="374"/>
      <c r="O555" s="374"/>
      <c r="P555" s="375"/>
      <c r="R555" s="377"/>
      <c r="S555" s="377"/>
      <c r="T555" s="377"/>
      <c r="U555" s="377"/>
    </row>
    <row r="556" spans="13:21" x14ac:dyDescent="0.2">
      <c r="M556" s="374"/>
      <c r="N556" s="374"/>
      <c r="O556" s="374"/>
      <c r="P556" s="375"/>
      <c r="R556" s="377"/>
      <c r="S556" s="377"/>
      <c r="T556" s="377"/>
      <c r="U556" s="377"/>
    </row>
    <row r="557" spans="13:21" x14ac:dyDescent="0.2">
      <c r="M557" s="374"/>
      <c r="N557" s="374"/>
      <c r="O557" s="374"/>
      <c r="P557" s="375"/>
      <c r="R557" s="377"/>
      <c r="S557" s="377"/>
      <c r="T557" s="377"/>
      <c r="U557" s="377"/>
    </row>
    <row r="558" spans="13:21" x14ac:dyDescent="0.2">
      <c r="M558" s="374"/>
      <c r="N558" s="374"/>
      <c r="O558" s="374"/>
      <c r="P558" s="375"/>
      <c r="R558" s="377"/>
      <c r="S558" s="377"/>
      <c r="T558" s="377"/>
      <c r="U558" s="377"/>
    </row>
    <row r="559" spans="13:21" x14ac:dyDescent="0.2">
      <c r="M559" s="374"/>
      <c r="N559" s="374"/>
      <c r="O559" s="374"/>
      <c r="P559" s="375"/>
      <c r="R559" s="377"/>
      <c r="S559" s="377"/>
      <c r="T559" s="377"/>
      <c r="U559" s="377"/>
    </row>
    <row r="560" spans="13:21" x14ac:dyDescent="0.2">
      <c r="M560" s="374"/>
      <c r="N560" s="374"/>
      <c r="O560" s="374"/>
      <c r="P560" s="375"/>
      <c r="R560" s="377"/>
      <c r="S560" s="377"/>
      <c r="T560" s="377"/>
      <c r="U560" s="377"/>
    </row>
    <row r="561" spans="13:21" x14ac:dyDescent="0.2">
      <c r="M561" s="374"/>
      <c r="N561" s="374"/>
      <c r="O561" s="374"/>
      <c r="P561" s="375"/>
      <c r="R561" s="377"/>
      <c r="S561" s="377"/>
      <c r="T561" s="377"/>
      <c r="U561" s="377"/>
    </row>
    <row r="562" spans="13:21" x14ac:dyDescent="0.2">
      <c r="M562" s="374"/>
      <c r="N562" s="374"/>
      <c r="O562" s="374"/>
      <c r="P562" s="375"/>
      <c r="R562" s="377"/>
      <c r="S562" s="377"/>
      <c r="T562" s="377"/>
      <c r="U562" s="377"/>
    </row>
    <row r="563" spans="13:21" x14ac:dyDescent="0.2">
      <c r="M563" s="374"/>
      <c r="N563" s="374"/>
      <c r="O563" s="374"/>
      <c r="P563" s="375"/>
      <c r="R563" s="377"/>
      <c r="S563" s="377"/>
      <c r="T563" s="377"/>
      <c r="U563" s="377"/>
    </row>
    <row r="564" spans="13:21" x14ac:dyDescent="0.2">
      <c r="M564" s="374"/>
      <c r="N564" s="374"/>
      <c r="O564" s="374"/>
      <c r="P564" s="375"/>
      <c r="R564" s="377"/>
      <c r="S564" s="377"/>
      <c r="T564" s="377"/>
      <c r="U564" s="377"/>
    </row>
    <row r="565" spans="13:21" x14ac:dyDescent="0.2">
      <c r="M565" s="374"/>
      <c r="N565" s="374"/>
      <c r="O565" s="374"/>
      <c r="P565" s="375"/>
      <c r="R565" s="377"/>
      <c r="S565" s="377"/>
      <c r="T565" s="377"/>
      <c r="U565" s="377"/>
    </row>
    <row r="566" spans="13:21" x14ac:dyDescent="0.2">
      <c r="M566" s="374"/>
      <c r="N566" s="374"/>
      <c r="O566" s="374"/>
      <c r="P566" s="375"/>
      <c r="R566" s="377"/>
      <c r="S566" s="377"/>
      <c r="T566" s="377"/>
      <c r="U566" s="377"/>
    </row>
    <row r="567" spans="13:21" x14ac:dyDescent="0.2">
      <c r="M567" s="374"/>
      <c r="N567" s="374"/>
      <c r="O567" s="374"/>
      <c r="P567" s="375"/>
      <c r="R567" s="377"/>
      <c r="S567" s="377"/>
      <c r="T567" s="377"/>
      <c r="U567" s="377"/>
    </row>
    <row r="568" spans="13:21" x14ac:dyDescent="0.2">
      <c r="M568" s="374"/>
      <c r="N568" s="374"/>
      <c r="O568" s="374"/>
      <c r="P568" s="375"/>
      <c r="R568" s="377"/>
      <c r="S568" s="377"/>
      <c r="T568" s="377"/>
      <c r="U568" s="377"/>
    </row>
    <row r="569" spans="13:21" x14ac:dyDescent="0.2">
      <c r="M569" s="374"/>
      <c r="N569" s="374"/>
      <c r="O569" s="374"/>
      <c r="P569" s="375"/>
      <c r="R569" s="377"/>
      <c r="S569" s="377"/>
      <c r="T569" s="377"/>
      <c r="U569" s="377"/>
    </row>
    <row r="570" spans="13:21" x14ac:dyDescent="0.2">
      <c r="M570" s="374"/>
      <c r="N570" s="374"/>
      <c r="O570" s="374"/>
      <c r="P570" s="375"/>
      <c r="R570" s="377"/>
      <c r="S570" s="377"/>
      <c r="T570" s="377"/>
      <c r="U570" s="377"/>
    </row>
    <row r="571" spans="13:21" x14ac:dyDescent="0.2">
      <c r="M571" s="374"/>
      <c r="N571" s="374"/>
      <c r="O571" s="374"/>
      <c r="P571" s="375"/>
      <c r="R571" s="377"/>
      <c r="S571" s="377"/>
      <c r="T571" s="377"/>
      <c r="U571" s="377"/>
    </row>
    <row r="572" spans="13:21" x14ac:dyDescent="0.2">
      <c r="M572" s="374"/>
      <c r="N572" s="374"/>
      <c r="O572" s="374"/>
      <c r="P572" s="375"/>
      <c r="R572" s="377"/>
      <c r="S572" s="377"/>
      <c r="T572" s="377"/>
      <c r="U572" s="377"/>
    </row>
    <row r="573" spans="13:21" x14ac:dyDescent="0.2">
      <c r="M573" s="374"/>
      <c r="N573" s="374"/>
      <c r="O573" s="374"/>
      <c r="P573" s="375"/>
      <c r="R573" s="377"/>
      <c r="S573" s="377"/>
      <c r="T573" s="377"/>
      <c r="U573" s="377"/>
    </row>
    <row r="574" spans="13:21" x14ac:dyDescent="0.2">
      <c r="M574" s="374"/>
      <c r="N574" s="374"/>
      <c r="O574" s="374"/>
      <c r="P574" s="375"/>
      <c r="R574" s="377"/>
      <c r="S574" s="377"/>
      <c r="T574" s="377"/>
      <c r="U574" s="377"/>
    </row>
    <row r="575" spans="13:21" x14ac:dyDescent="0.2">
      <c r="M575" s="374"/>
      <c r="N575" s="374"/>
      <c r="O575" s="374"/>
      <c r="P575" s="375"/>
      <c r="R575" s="377"/>
      <c r="S575" s="377"/>
      <c r="T575" s="377"/>
      <c r="U575" s="377"/>
    </row>
    <row r="576" spans="13:21" x14ac:dyDescent="0.2">
      <c r="M576" s="374"/>
      <c r="N576" s="374"/>
      <c r="O576" s="374"/>
      <c r="P576" s="375"/>
      <c r="R576" s="377"/>
      <c r="S576" s="377"/>
      <c r="T576" s="377"/>
      <c r="U576" s="377"/>
    </row>
    <row r="577" spans="13:21" x14ac:dyDescent="0.2">
      <c r="M577" s="374"/>
      <c r="N577" s="374"/>
      <c r="O577" s="374"/>
      <c r="P577" s="375"/>
      <c r="R577" s="377"/>
      <c r="S577" s="377"/>
      <c r="T577" s="377"/>
      <c r="U577" s="377"/>
    </row>
    <row r="578" spans="13:21" x14ac:dyDescent="0.2">
      <c r="M578" s="374"/>
      <c r="N578" s="374"/>
      <c r="O578" s="374"/>
      <c r="P578" s="375"/>
      <c r="R578" s="377"/>
      <c r="S578" s="377"/>
      <c r="T578" s="377"/>
      <c r="U578" s="377"/>
    </row>
    <row r="579" spans="13:21" x14ac:dyDescent="0.2">
      <c r="M579" s="374"/>
      <c r="N579" s="374"/>
      <c r="O579" s="374"/>
      <c r="P579" s="375"/>
      <c r="R579" s="377"/>
      <c r="S579" s="377"/>
      <c r="T579" s="377"/>
      <c r="U579" s="377"/>
    </row>
    <row r="580" spans="13:21" x14ac:dyDescent="0.2">
      <c r="M580" s="374"/>
      <c r="N580" s="374"/>
      <c r="O580" s="374"/>
      <c r="P580" s="375"/>
      <c r="R580" s="377"/>
      <c r="S580" s="377"/>
      <c r="T580" s="377"/>
      <c r="U580" s="377"/>
    </row>
    <row r="581" spans="13:21" x14ac:dyDescent="0.2">
      <c r="M581" s="374"/>
      <c r="N581" s="374"/>
      <c r="O581" s="374"/>
      <c r="P581" s="375"/>
      <c r="R581" s="377"/>
      <c r="S581" s="377"/>
      <c r="T581" s="377"/>
      <c r="U581" s="377"/>
    </row>
    <row r="582" spans="13:21" x14ac:dyDescent="0.2">
      <c r="M582" s="374"/>
      <c r="N582" s="374"/>
      <c r="O582" s="374"/>
      <c r="P582" s="375"/>
      <c r="R582" s="377"/>
      <c r="S582" s="377"/>
      <c r="T582" s="377"/>
      <c r="U582" s="377"/>
    </row>
    <row r="583" spans="13:21" x14ac:dyDescent="0.2">
      <c r="M583" s="374"/>
      <c r="N583" s="374"/>
      <c r="O583" s="374"/>
      <c r="P583" s="375"/>
      <c r="R583" s="377"/>
      <c r="S583" s="377"/>
      <c r="T583" s="377"/>
      <c r="U583" s="377"/>
    </row>
    <row r="584" spans="13:21" x14ac:dyDescent="0.2">
      <c r="M584" s="374"/>
      <c r="N584" s="374"/>
      <c r="O584" s="374"/>
      <c r="P584" s="375"/>
      <c r="R584" s="377"/>
      <c r="S584" s="377"/>
      <c r="T584" s="377"/>
      <c r="U584" s="377"/>
    </row>
    <row r="585" spans="13:21" x14ac:dyDescent="0.2">
      <c r="M585" s="374"/>
      <c r="N585" s="374"/>
      <c r="O585" s="374"/>
      <c r="P585" s="375"/>
      <c r="R585" s="377"/>
      <c r="S585" s="377"/>
      <c r="T585" s="377"/>
      <c r="U585" s="377"/>
    </row>
    <row r="586" spans="13:21" x14ac:dyDescent="0.2">
      <c r="M586" s="374"/>
      <c r="N586" s="374"/>
      <c r="O586" s="374"/>
      <c r="P586" s="375"/>
      <c r="R586" s="377"/>
      <c r="S586" s="377"/>
      <c r="T586" s="377"/>
      <c r="U586" s="377"/>
    </row>
    <row r="587" spans="13:21" x14ac:dyDescent="0.2">
      <c r="M587" s="374"/>
      <c r="N587" s="374"/>
      <c r="O587" s="374"/>
      <c r="P587" s="375"/>
      <c r="R587" s="377"/>
      <c r="S587" s="377"/>
      <c r="T587" s="377"/>
      <c r="U587" s="377"/>
    </row>
    <row r="588" spans="13:21" x14ac:dyDescent="0.2">
      <c r="M588" s="374"/>
      <c r="N588" s="374"/>
      <c r="O588" s="374"/>
      <c r="P588" s="375"/>
      <c r="R588" s="377"/>
      <c r="S588" s="377"/>
      <c r="T588" s="377"/>
      <c r="U588" s="377"/>
    </row>
    <row r="589" spans="13:21" x14ac:dyDescent="0.2">
      <c r="M589" s="374"/>
      <c r="N589" s="374"/>
      <c r="O589" s="374"/>
      <c r="P589" s="375"/>
      <c r="R589" s="377"/>
      <c r="S589" s="377"/>
      <c r="T589" s="377"/>
      <c r="U589" s="377"/>
    </row>
    <row r="590" spans="13:21" x14ac:dyDescent="0.2">
      <c r="M590" s="374"/>
      <c r="N590" s="374"/>
      <c r="O590" s="374"/>
      <c r="P590" s="375"/>
      <c r="R590" s="377"/>
      <c r="S590" s="377"/>
      <c r="T590" s="377"/>
      <c r="U590" s="377"/>
    </row>
    <row r="591" spans="13:21" x14ac:dyDescent="0.2">
      <c r="M591" s="374"/>
      <c r="N591" s="374"/>
      <c r="O591" s="374"/>
      <c r="P591" s="375"/>
      <c r="R591" s="377"/>
      <c r="S591" s="377"/>
      <c r="T591" s="377"/>
      <c r="U591" s="377"/>
    </row>
    <row r="592" spans="13:21" x14ac:dyDescent="0.2">
      <c r="M592" s="374"/>
      <c r="N592" s="374"/>
      <c r="O592" s="374"/>
      <c r="P592" s="375"/>
      <c r="R592" s="377"/>
      <c r="S592" s="377"/>
      <c r="T592" s="377"/>
      <c r="U592" s="377"/>
    </row>
    <row r="593" spans="13:21" x14ac:dyDescent="0.2">
      <c r="M593" s="374"/>
      <c r="N593" s="374"/>
      <c r="O593" s="374"/>
      <c r="P593" s="375"/>
      <c r="R593" s="377"/>
      <c r="S593" s="377"/>
      <c r="T593" s="377"/>
      <c r="U593" s="377"/>
    </row>
    <row r="594" spans="13:21" x14ac:dyDescent="0.2">
      <c r="M594" s="374"/>
      <c r="N594" s="374"/>
      <c r="O594" s="374"/>
      <c r="P594" s="375"/>
      <c r="R594" s="377"/>
      <c r="S594" s="377"/>
      <c r="T594" s="377"/>
      <c r="U594" s="377"/>
    </row>
    <row r="595" spans="13:21" x14ac:dyDescent="0.2">
      <c r="M595" s="374"/>
      <c r="N595" s="374"/>
      <c r="O595" s="374"/>
      <c r="P595" s="375"/>
      <c r="R595" s="377"/>
      <c r="S595" s="377"/>
      <c r="T595" s="377"/>
      <c r="U595" s="377"/>
    </row>
    <row r="596" spans="13:21" x14ac:dyDescent="0.2">
      <c r="M596" s="374"/>
      <c r="N596" s="374"/>
      <c r="O596" s="374"/>
      <c r="P596" s="375"/>
      <c r="R596" s="377"/>
      <c r="S596" s="377"/>
      <c r="T596" s="377"/>
      <c r="U596" s="377"/>
    </row>
    <row r="597" spans="13:21" x14ac:dyDescent="0.2">
      <c r="M597" s="374"/>
      <c r="N597" s="374"/>
      <c r="O597" s="374"/>
      <c r="P597" s="375"/>
      <c r="R597" s="377"/>
      <c r="S597" s="377"/>
      <c r="T597" s="377"/>
      <c r="U597" s="377"/>
    </row>
    <row r="598" spans="13:21" x14ac:dyDescent="0.2">
      <c r="M598" s="374"/>
      <c r="N598" s="374"/>
      <c r="O598" s="374"/>
      <c r="P598" s="375"/>
      <c r="R598" s="377"/>
      <c r="S598" s="377"/>
      <c r="T598" s="377"/>
      <c r="U598" s="377"/>
    </row>
    <row r="599" spans="13:21" x14ac:dyDescent="0.2">
      <c r="M599" s="374"/>
      <c r="N599" s="374"/>
      <c r="O599" s="374"/>
      <c r="P599" s="375"/>
      <c r="R599" s="377"/>
      <c r="S599" s="377"/>
      <c r="T599" s="377"/>
      <c r="U599" s="377"/>
    </row>
    <row r="600" spans="13:21" x14ac:dyDescent="0.2">
      <c r="M600" s="374"/>
      <c r="N600" s="374"/>
      <c r="O600" s="374"/>
      <c r="P600" s="375"/>
      <c r="R600" s="377"/>
      <c r="S600" s="377"/>
      <c r="T600" s="377"/>
      <c r="U600" s="377"/>
    </row>
    <row r="601" spans="13:21" x14ac:dyDescent="0.2">
      <c r="M601" s="374"/>
      <c r="N601" s="374"/>
      <c r="O601" s="374"/>
      <c r="P601" s="375"/>
      <c r="R601" s="377"/>
      <c r="S601" s="377"/>
      <c r="T601" s="377"/>
      <c r="U601" s="377"/>
    </row>
    <row r="602" spans="13:21" x14ac:dyDescent="0.2">
      <c r="M602" s="374"/>
      <c r="N602" s="374"/>
      <c r="O602" s="374"/>
      <c r="P602" s="375"/>
      <c r="R602" s="377"/>
      <c r="S602" s="377"/>
      <c r="T602" s="377"/>
      <c r="U602" s="377"/>
    </row>
    <row r="603" spans="13:21" x14ac:dyDescent="0.2">
      <c r="M603" s="374"/>
      <c r="N603" s="374"/>
      <c r="O603" s="374"/>
      <c r="P603" s="375"/>
      <c r="R603" s="377"/>
      <c r="S603" s="377"/>
      <c r="T603" s="377"/>
      <c r="U603" s="377"/>
    </row>
    <row r="604" spans="13:21" x14ac:dyDescent="0.2">
      <c r="M604" s="374"/>
      <c r="N604" s="374"/>
      <c r="O604" s="374"/>
      <c r="P604" s="375"/>
      <c r="R604" s="377"/>
      <c r="S604" s="377"/>
      <c r="T604" s="377"/>
      <c r="U604" s="377"/>
    </row>
    <row r="605" spans="13:21" x14ac:dyDescent="0.2">
      <c r="M605" s="374"/>
      <c r="N605" s="374"/>
      <c r="O605" s="374"/>
      <c r="P605" s="375"/>
      <c r="R605" s="377"/>
      <c r="S605" s="377"/>
      <c r="T605" s="377"/>
      <c r="U605" s="377"/>
    </row>
    <row r="606" spans="13:21" x14ac:dyDescent="0.2">
      <c r="M606" s="374"/>
      <c r="N606" s="374"/>
      <c r="O606" s="374"/>
      <c r="P606" s="375"/>
      <c r="R606" s="377"/>
      <c r="S606" s="377"/>
      <c r="T606" s="377"/>
      <c r="U606" s="377"/>
    </row>
    <row r="607" spans="13:21" x14ac:dyDescent="0.2">
      <c r="M607" s="374"/>
      <c r="N607" s="374"/>
      <c r="O607" s="374"/>
      <c r="P607" s="375"/>
      <c r="R607" s="377"/>
      <c r="S607" s="377"/>
      <c r="T607" s="377"/>
      <c r="U607" s="377"/>
    </row>
    <row r="608" spans="13:21" x14ac:dyDescent="0.2">
      <c r="M608" s="374"/>
      <c r="N608" s="374"/>
      <c r="O608" s="374"/>
      <c r="P608" s="375"/>
      <c r="R608" s="377"/>
      <c r="S608" s="377"/>
      <c r="T608" s="377"/>
      <c r="U608" s="377"/>
    </row>
    <row r="609" spans="13:21" x14ac:dyDescent="0.2">
      <c r="M609" s="374"/>
      <c r="N609" s="374"/>
      <c r="O609" s="374"/>
      <c r="P609" s="375"/>
      <c r="R609" s="377"/>
      <c r="S609" s="377"/>
      <c r="T609" s="377"/>
      <c r="U609" s="377"/>
    </row>
    <row r="610" spans="13:21" x14ac:dyDescent="0.2">
      <c r="M610" s="374"/>
      <c r="N610" s="374"/>
      <c r="O610" s="374"/>
      <c r="P610" s="375"/>
      <c r="R610" s="377"/>
      <c r="S610" s="377"/>
      <c r="T610" s="377"/>
      <c r="U610" s="377"/>
    </row>
    <row r="611" spans="13:21" x14ac:dyDescent="0.2">
      <c r="M611" s="374"/>
      <c r="N611" s="374"/>
      <c r="O611" s="374"/>
      <c r="P611" s="375"/>
      <c r="R611" s="377"/>
      <c r="S611" s="377"/>
      <c r="T611" s="377"/>
      <c r="U611" s="377"/>
    </row>
    <row r="612" spans="13:21" x14ac:dyDescent="0.2">
      <c r="M612" s="374"/>
      <c r="N612" s="374"/>
      <c r="O612" s="374"/>
      <c r="P612" s="375"/>
      <c r="R612" s="377"/>
      <c r="S612" s="377"/>
      <c r="T612" s="377"/>
      <c r="U612" s="377"/>
    </row>
    <row r="613" spans="13:21" x14ac:dyDescent="0.2">
      <c r="M613" s="374"/>
      <c r="N613" s="374"/>
      <c r="O613" s="374"/>
      <c r="P613" s="375"/>
      <c r="R613" s="377"/>
      <c r="S613" s="377"/>
      <c r="T613" s="377"/>
      <c r="U613" s="377"/>
    </row>
    <row r="614" spans="13:21" x14ac:dyDescent="0.2">
      <c r="M614" s="374"/>
      <c r="N614" s="374"/>
      <c r="O614" s="374"/>
      <c r="P614" s="375"/>
      <c r="R614" s="377"/>
      <c r="S614" s="377"/>
      <c r="T614" s="377"/>
      <c r="U614" s="377"/>
    </row>
    <row r="615" spans="13:21" x14ac:dyDescent="0.2">
      <c r="M615" s="374"/>
      <c r="N615" s="374"/>
      <c r="O615" s="374"/>
      <c r="P615" s="375"/>
      <c r="R615" s="377"/>
      <c r="S615" s="377"/>
      <c r="T615" s="377"/>
      <c r="U615" s="377"/>
    </row>
    <row r="616" spans="13:21" x14ac:dyDescent="0.2">
      <c r="M616" s="374"/>
      <c r="N616" s="374"/>
      <c r="O616" s="374"/>
      <c r="P616" s="375"/>
      <c r="R616" s="377"/>
      <c r="S616" s="377"/>
      <c r="T616" s="377"/>
      <c r="U616" s="377"/>
    </row>
    <row r="617" spans="13:21" x14ac:dyDescent="0.2">
      <c r="M617" s="374"/>
      <c r="N617" s="374"/>
      <c r="O617" s="374"/>
      <c r="P617" s="375"/>
      <c r="R617" s="377"/>
      <c r="S617" s="377"/>
      <c r="T617" s="377"/>
      <c r="U617" s="377"/>
    </row>
    <row r="618" spans="13:21" x14ac:dyDescent="0.2">
      <c r="M618" s="374"/>
      <c r="N618" s="374"/>
      <c r="O618" s="374"/>
      <c r="P618" s="375"/>
      <c r="R618" s="377"/>
      <c r="S618" s="377"/>
      <c r="T618" s="377"/>
      <c r="U618" s="377"/>
    </row>
    <row r="619" spans="13:21" x14ac:dyDescent="0.2">
      <c r="M619" s="374"/>
      <c r="N619" s="374"/>
      <c r="O619" s="374"/>
      <c r="P619" s="375"/>
      <c r="R619" s="377"/>
      <c r="S619" s="377"/>
      <c r="T619" s="377"/>
      <c r="U619" s="377"/>
    </row>
    <row r="620" spans="13:21" x14ac:dyDescent="0.2">
      <c r="M620" s="374"/>
      <c r="N620" s="374"/>
      <c r="O620" s="374"/>
      <c r="P620" s="375"/>
      <c r="R620" s="377"/>
      <c r="S620" s="377"/>
      <c r="T620" s="377"/>
      <c r="U620" s="377"/>
    </row>
    <row r="621" spans="13:21" x14ac:dyDescent="0.2">
      <c r="M621" s="374"/>
      <c r="N621" s="374"/>
      <c r="O621" s="374"/>
      <c r="P621" s="375"/>
      <c r="R621" s="377"/>
      <c r="S621" s="377"/>
      <c r="T621" s="377"/>
      <c r="U621" s="377"/>
    </row>
    <row r="622" spans="13:21" x14ac:dyDescent="0.2">
      <c r="M622" s="374"/>
      <c r="N622" s="374"/>
      <c r="O622" s="374"/>
      <c r="P622" s="375"/>
      <c r="R622" s="377"/>
      <c r="S622" s="377"/>
      <c r="T622" s="377"/>
      <c r="U622" s="377"/>
    </row>
    <row r="623" spans="13:21" x14ac:dyDescent="0.2">
      <c r="M623" s="374"/>
      <c r="N623" s="374"/>
      <c r="O623" s="374"/>
      <c r="P623" s="375"/>
      <c r="R623" s="377"/>
      <c r="S623" s="377"/>
      <c r="T623" s="377"/>
      <c r="U623" s="377"/>
    </row>
    <row r="624" spans="13:21" x14ac:dyDescent="0.2">
      <c r="M624" s="374"/>
      <c r="N624" s="374"/>
      <c r="O624" s="374"/>
      <c r="P624" s="375"/>
      <c r="R624" s="377"/>
      <c r="S624" s="377"/>
      <c r="T624" s="377"/>
      <c r="U624" s="377"/>
    </row>
    <row r="625" spans="13:21" x14ac:dyDescent="0.2">
      <c r="M625" s="374"/>
      <c r="N625" s="374"/>
      <c r="O625" s="374"/>
      <c r="P625" s="375"/>
      <c r="R625" s="377"/>
      <c r="S625" s="377"/>
      <c r="T625" s="377"/>
      <c r="U625" s="377"/>
    </row>
    <row r="626" spans="13:21" x14ac:dyDescent="0.2">
      <c r="M626" s="374"/>
      <c r="N626" s="374"/>
      <c r="O626" s="374"/>
      <c r="P626" s="375"/>
      <c r="R626" s="377"/>
      <c r="S626" s="377"/>
      <c r="T626" s="377"/>
      <c r="U626" s="377"/>
    </row>
    <row r="627" spans="13:21" x14ac:dyDescent="0.2">
      <c r="M627" s="374"/>
      <c r="N627" s="374"/>
      <c r="O627" s="374"/>
      <c r="P627" s="375"/>
      <c r="R627" s="377"/>
      <c r="S627" s="377"/>
      <c r="T627" s="377"/>
      <c r="U627" s="377"/>
    </row>
    <row r="628" spans="13:21" x14ac:dyDescent="0.2">
      <c r="M628" s="374"/>
      <c r="N628" s="374"/>
      <c r="O628" s="374"/>
      <c r="P628" s="375"/>
      <c r="R628" s="377"/>
      <c r="S628" s="377"/>
      <c r="T628" s="377"/>
      <c r="U628" s="377"/>
    </row>
    <row r="629" spans="13:21" x14ac:dyDescent="0.2">
      <c r="M629" s="374"/>
      <c r="N629" s="374"/>
      <c r="O629" s="374"/>
      <c r="P629" s="375"/>
      <c r="R629" s="377"/>
      <c r="S629" s="377"/>
      <c r="T629" s="377"/>
      <c r="U629" s="377"/>
    </row>
    <row r="630" spans="13:21" x14ac:dyDescent="0.2">
      <c r="M630" s="374"/>
      <c r="N630" s="374"/>
      <c r="O630" s="374"/>
      <c r="P630" s="375"/>
      <c r="R630" s="377"/>
      <c r="S630" s="377"/>
      <c r="T630" s="377"/>
      <c r="U630" s="377"/>
    </row>
    <row r="631" spans="13:21" x14ac:dyDescent="0.2">
      <c r="M631" s="374"/>
      <c r="N631" s="374"/>
      <c r="O631" s="374"/>
      <c r="P631" s="375"/>
      <c r="R631" s="377"/>
      <c r="S631" s="377"/>
      <c r="T631" s="377"/>
      <c r="U631" s="377"/>
    </row>
    <row r="632" spans="13:21" x14ac:dyDescent="0.2">
      <c r="M632" s="374"/>
      <c r="N632" s="374"/>
      <c r="O632" s="374"/>
      <c r="P632" s="375"/>
      <c r="R632" s="377"/>
      <c r="S632" s="377"/>
      <c r="T632" s="377"/>
      <c r="U632" s="377"/>
    </row>
    <row r="633" spans="13:21" x14ac:dyDescent="0.2">
      <c r="M633" s="374"/>
      <c r="N633" s="374"/>
      <c r="O633" s="374"/>
      <c r="P633" s="375"/>
      <c r="R633" s="377"/>
      <c r="S633" s="377"/>
      <c r="T633" s="377"/>
      <c r="U633" s="377"/>
    </row>
    <row r="634" spans="13:21" x14ac:dyDescent="0.2">
      <c r="M634" s="374"/>
      <c r="N634" s="374"/>
      <c r="O634" s="374"/>
      <c r="P634" s="375"/>
      <c r="R634" s="377"/>
      <c r="S634" s="377"/>
      <c r="T634" s="377"/>
      <c r="U634" s="377"/>
    </row>
    <row r="635" spans="13:21" x14ac:dyDescent="0.2">
      <c r="M635" s="374"/>
      <c r="N635" s="374"/>
      <c r="O635" s="374"/>
      <c r="P635" s="375"/>
      <c r="R635" s="377"/>
      <c r="S635" s="377"/>
      <c r="T635" s="377"/>
      <c r="U635" s="377"/>
    </row>
    <row r="636" spans="13:21" x14ac:dyDescent="0.2">
      <c r="M636" s="374"/>
      <c r="N636" s="374"/>
      <c r="O636" s="374"/>
      <c r="P636" s="375"/>
      <c r="R636" s="377"/>
      <c r="S636" s="377"/>
      <c r="T636" s="377"/>
      <c r="U636" s="377"/>
    </row>
    <row r="637" spans="13:21" x14ac:dyDescent="0.2">
      <c r="M637" s="374"/>
      <c r="N637" s="374"/>
      <c r="O637" s="374"/>
      <c r="P637" s="375"/>
      <c r="R637" s="377"/>
      <c r="S637" s="377"/>
      <c r="T637" s="377"/>
      <c r="U637" s="377"/>
    </row>
    <row r="638" spans="13:21" x14ac:dyDescent="0.2">
      <c r="M638" s="374"/>
      <c r="N638" s="374"/>
      <c r="O638" s="374"/>
      <c r="P638" s="375"/>
      <c r="R638" s="377"/>
      <c r="S638" s="377"/>
      <c r="T638" s="377"/>
      <c r="U638" s="377"/>
    </row>
    <row r="639" spans="13:21" x14ac:dyDescent="0.2">
      <c r="M639" s="374"/>
      <c r="N639" s="374"/>
      <c r="O639" s="374"/>
      <c r="P639" s="375"/>
      <c r="R639" s="377"/>
      <c r="S639" s="377"/>
      <c r="T639" s="377"/>
      <c r="U639" s="377"/>
    </row>
    <row r="640" spans="13:21" x14ac:dyDescent="0.2">
      <c r="M640" s="374"/>
      <c r="N640" s="374"/>
      <c r="O640" s="374"/>
      <c r="P640" s="375"/>
      <c r="R640" s="377"/>
      <c r="S640" s="377"/>
      <c r="T640" s="377"/>
      <c r="U640" s="377"/>
    </row>
    <row r="641" spans="13:21" x14ac:dyDescent="0.2">
      <c r="M641" s="374"/>
      <c r="N641" s="374"/>
      <c r="O641" s="374"/>
      <c r="P641" s="375"/>
      <c r="R641" s="377"/>
      <c r="S641" s="377"/>
      <c r="T641" s="377"/>
      <c r="U641" s="377"/>
    </row>
    <row r="642" spans="13:21" x14ac:dyDescent="0.2">
      <c r="M642" s="374"/>
      <c r="N642" s="374"/>
      <c r="O642" s="374"/>
      <c r="P642" s="375"/>
      <c r="R642" s="377"/>
      <c r="S642" s="377"/>
      <c r="T642" s="377"/>
      <c r="U642" s="377"/>
    </row>
    <row r="643" spans="13:21" x14ac:dyDescent="0.2">
      <c r="M643" s="374"/>
      <c r="N643" s="374"/>
      <c r="O643" s="374"/>
      <c r="P643" s="375"/>
      <c r="R643" s="377"/>
      <c r="S643" s="377"/>
      <c r="T643" s="377"/>
      <c r="U643" s="377"/>
    </row>
    <row r="644" spans="13:21" x14ac:dyDescent="0.2">
      <c r="M644" s="374"/>
      <c r="N644" s="374"/>
      <c r="O644" s="374"/>
      <c r="P644" s="375"/>
      <c r="R644" s="377"/>
      <c r="S644" s="377"/>
      <c r="T644" s="377"/>
      <c r="U644" s="377"/>
    </row>
    <row r="645" spans="13:21" x14ac:dyDescent="0.2">
      <c r="M645" s="374"/>
      <c r="N645" s="374"/>
      <c r="O645" s="374"/>
      <c r="P645" s="375"/>
      <c r="R645" s="377"/>
      <c r="S645" s="377"/>
      <c r="T645" s="377"/>
      <c r="U645" s="377"/>
    </row>
    <row r="646" spans="13:21" x14ac:dyDescent="0.2">
      <c r="M646" s="374"/>
      <c r="N646" s="374"/>
      <c r="O646" s="374"/>
      <c r="P646" s="375"/>
      <c r="R646" s="377"/>
      <c r="S646" s="377"/>
      <c r="T646" s="377"/>
      <c r="U646" s="377"/>
    </row>
    <row r="647" spans="13:21" x14ac:dyDescent="0.2">
      <c r="M647" s="374"/>
      <c r="N647" s="374"/>
      <c r="O647" s="374"/>
      <c r="P647" s="375"/>
      <c r="R647" s="377"/>
      <c r="S647" s="377"/>
      <c r="T647" s="377"/>
      <c r="U647" s="377"/>
    </row>
    <row r="648" spans="13:21" x14ac:dyDescent="0.2">
      <c r="M648" s="374"/>
      <c r="N648" s="374"/>
      <c r="O648" s="374"/>
      <c r="P648" s="375"/>
      <c r="R648" s="377"/>
      <c r="S648" s="377"/>
      <c r="T648" s="377"/>
      <c r="U648" s="377"/>
    </row>
    <row r="649" spans="13:21" x14ac:dyDescent="0.2">
      <c r="M649" s="374"/>
      <c r="N649" s="374"/>
      <c r="O649" s="374"/>
      <c r="P649" s="375"/>
      <c r="R649" s="377"/>
      <c r="S649" s="377"/>
      <c r="T649" s="377"/>
      <c r="U649" s="377"/>
    </row>
    <row r="650" spans="13:21" x14ac:dyDescent="0.2">
      <c r="M650" s="374"/>
      <c r="N650" s="374"/>
      <c r="O650" s="374"/>
      <c r="P650" s="375"/>
      <c r="R650" s="377"/>
      <c r="S650" s="377"/>
      <c r="T650" s="377"/>
      <c r="U650" s="377"/>
    </row>
    <row r="651" spans="13:21" x14ac:dyDescent="0.2">
      <c r="M651" s="374"/>
      <c r="N651" s="374"/>
      <c r="O651" s="374"/>
      <c r="P651" s="375"/>
      <c r="R651" s="377"/>
      <c r="S651" s="377"/>
      <c r="T651" s="377"/>
      <c r="U651" s="377"/>
    </row>
    <row r="652" spans="13:21" x14ac:dyDescent="0.2">
      <c r="M652" s="374"/>
      <c r="N652" s="374"/>
      <c r="O652" s="374"/>
      <c r="P652" s="375"/>
      <c r="R652" s="377"/>
      <c r="S652" s="377"/>
      <c r="T652" s="377"/>
      <c r="U652" s="377"/>
    </row>
    <row r="653" spans="13:21" x14ac:dyDescent="0.2">
      <c r="M653" s="374"/>
      <c r="N653" s="374"/>
      <c r="O653" s="374"/>
      <c r="P653" s="375"/>
      <c r="R653" s="377"/>
      <c r="S653" s="377"/>
      <c r="T653" s="377"/>
      <c r="U653" s="377"/>
    </row>
    <row r="654" spans="13:21" x14ac:dyDescent="0.2">
      <c r="M654" s="374"/>
      <c r="N654" s="374"/>
      <c r="O654" s="374"/>
      <c r="P654" s="375"/>
      <c r="R654" s="377"/>
      <c r="S654" s="377"/>
      <c r="T654" s="377"/>
      <c r="U654" s="377"/>
    </row>
    <row r="655" spans="13:21" x14ac:dyDescent="0.2">
      <c r="M655" s="374"/>
      <c r="N655" s="374"/>
      <c r="O655" s="374"/>
      <c r="P655" s="375"/>
      <c r="R655" s="377"/>
      <c r="S655" s="377"/>
      <c r="T655" s="377"/>
      <c r="U655" s="377"/>
    </row>
    <row r="656" spans="13:21" x14ac:dyDescent="0.2">
      <c r="M656" s="374"/>
      <c r="N656" s="374"/>
      <c r="O656" s="374"/>
      <c r="P656" s="375"/>
      <c r="R656" s="377"/>
      <c r="S656" s="377"/>
      <c r="T656" s="377"/>
      <c r="U656" s="377"/>
    </row>
    <row r="657" spans="13:21" x14ac:dyDescent="0.2">
      <c r="M657" s="374"/>
      <c r="N657" s="374"/>
      <c r="O657" s="374"/>
      <c r="P657" s="375"/>
      <c r="R657" s="377"/>
      <c r="S657" s="377"/>
      <c r="T657" s="377"/>
      <c r="U657" s="377"/>
    </row>
    <row r="658" spans="13:21" x14ac:dyDescent="0.2">
      <c r="M658" s="374"/>
      <c r="N658" s="374"/>
      <c r="O658" s="374"/>
      <c r="P658" s="375"/>
      <c r="R658" s="377"/>
      <c r="S658" s="377"/>
      <c r="T658" s="377"/>
      <c r="U658" s="377"/>
    </row>
    <row r="659" spans="13:21" x14ac:dyDescent="0.2">
      <c r="M659" s="374"/>
      <c r="N659" s="374"/>
      <c r="O659" s="374"/>
      <c r="P659" s="375"/>
      <c r="R659" s="377"/>
      <c r="S659" s="377"/>
      <c r="T659" s="377"/>
      <c r="U659" s="377"/>
    </row>
    <row r="660" spans="13:21" x14ac:dyDescent="0.2">
      <c r="M660" s="374"/>
      <c r="N660" s="374"/>
      <c r="O660" s="374"/>
      <c r="P660" s="375"/>
      <c r="R660" s="377"/>
      <c r="S660" s="377"/>
      <c r="T660" s="377"/>
      <c r="U660" s="377"/>
    </row>
    <row r="661" spans="13:21" x14ac:dyDescent="0.2">
      <c r="M661" s="374"/>
      <c r="N661" s="374"/>
      <c r="O661" s="374"/>
      <c r="P661" s="375"/>
      <c r="R661" s="377"/>
      <c r="S661" s="377"/>
      <c r="T661" s="377"/>
      <c r="U661" s="377"/>
    </row>
    <row r="662" spans="13:21" x14ac:dyDescent="0.2">
      <c r="M662" s="374"/>
      <c r="N662" s="374"/>
      <c r="O662" s="374"/>
      <c r="P662" s="375"/>
      <c r="R662" s="377"/>
      <c r="S662" s="377"/>
      <c r="T662" s="377"/>
      <c r="U662" s="377"/>
    </row>
    <row r="663" spans="13:21" x14ac:dyDescent="0.2">
      <c r="M663" s="374"/>
      <c r="N663" s="374"/>
      <c r="O663" s="374"/>
      <c r="P663" s="375"/>
      <c r="R663" s="377"/>
      <c r="S663" s="377"/>
      <c r="T663" s="377"/>
      <c r="U663" s="377"/>
    </row>
    <row r="664" spans="13:21" x14ac:dyDescent="0.2">
      <c r="M664" s="374"/>
      <c r="N664" s="374"/>
      <c r="O664" s="374"/>
      <c r="P664" s="375"/>
      <c r="R664" s="377"/>
      <c r="S664" s="377"/>
      <c r="T664" s="377"/>
      <c r="U664" s="377"/>
    </row>
    <row r="665" spans="13:21" x14ac:dyDescent="0.2">
      <c r="M665" s="374"/>
      <c r="N665" s="374"/>
      <c r="O665" s="374"/>
      <c r="P665" s="375"/>
      <c r="R665" s="377"/>
      <c r="S665" s="377"/>
      <c r="T665" s="377"/>
      <c r="U665" s="377"/>
    </row>
    <row r="666" spans="13:21" x14ac:dyDescent="0.2">
      <c r="M666" s="374"/>
      <c r="N666" s="374"/>
      <c r="O666" s="374"/>
      <c r="P666" s="375"/>
      <c r="R666" s="377"/>
      <c r="S666" s="377"/>
      <c r="T666" s="377"/>
      <c r="U666" s="377"/>
    </row>
    <row r="667" spans="13:21" x14ac:dyDescent="0.2">
      <c r="M667" s="374"/>
      <c r="N667" s="374"/>
      <c r="O667" s="374"/>
      <c r="P667" s="375"/>
      <c r="R667" s="377"/>
      <c r="S667" s="377"/>
      <c r="T667" s="377"/>
      <c r="U667" s="377"/>
    </row>
    <row r="668" spans="13:21" x14ac:dyDescent="0.2">
      <c r="M668" s="374"/>
      <c r="N668" s="374"/>
      <c r="O668" s="374"/>
      <c r="P668" s="375"/>
      <c r="R668" s="377"/>
      <c r="S668" s="377"/>
      <c r="T668" s="377"/>
      <c r="U668" s="377"/>
    </row>
    <row r="669" spans="13:21" x14ac:dyDescent="0.2">
      <c r="M669" s="374"/>
      <c r="N669" s="374"/>
      <c r="O669" s="374"/>
      <c r="P669" s="375"/>
      <c r="R669" s="377"/>
      <c r="S669" s="377"/>
      <c r="T669" s="377"/>
      <c r="U669" s="377"/>
    </row>
    <row r="670" spans="13:21" x14ac:dyDescent="0.2">
      <c r="M670" s="374"/>
      <c r="N670" s="374"/>
      <c r="O670" s="374"/>
      <c r="P670" s="375"/>
      <c r="R670" s="377"/>
      <c r="S670" s="377"/>
      <c r="T670" s="377"/>
      <c r="U670" s="377"/>
    </row>
    <row r="671" spans="13:21" x14ac:dyDescent="0.2">
      <c r="M671" s="374"/>
      <c r="N671" s="374"/>
      <c r="O671" s="374"/>
      <c r="P671" s="375"/>
      <c r="R671" s="377"/>
      <c r="S671" s="377"/>
      <c r="T671" s="377"/>
      <c r="U671" s="377"/>
    </row>
    <row r="672" spans="13:21" x14ac:dyDescent="0.2">
      <c r="M672" s="374"/>
      <c r="N672" s="374"/>
      <c r="O672" s="374"/>
      <c r="P672" s="375"/>
      <c r="R672" s="377"/>
      <c r="S672" s="377"/>
      <c r="T672" s="377"/>
      <c r="U672" s="377"/>
    </row>
    <row r="673" spans="13:21" x14ac:dyDescent="0.2">
      <c r="M673" s="374"/>
      <c r="N673" s="374"/>
      <c r="O673" s="374"/>
      <c r="P673" s="375"/>
      <c r="R673" s="377"/>
      <c r="S673" s="377"/>
      <c r="T673" s="377"/>
      <c r="U673" s="377"/>
    </row>
    <row r="674" spans="13:21" x14ac:dyDescent="0.2">
      <c r="M674" s="374"/>
      <c r="N674" s="374"/>
      <c r="O674" s="374"/>
      <c r="P674" s="375"/>
      <c r="R674" s="377"/>
      <c r="S674" s="377"/>
      <c r="T674" s="377"/>
      <c r="U674" s="377"/>
    </row>
    <row r="675" spans="13:21" x14ac:dyDescent="0.2">
      <c r="M675" s="374"/>
      <c r="N675" s="374"/>
      <c r="O675" s="374"/>
      <c r="P675" s="375"/>
      <c r="R675" s="377"/>
      <c r="S675" s="377"/>
      <c r="T675" s="377"/>
      <c r="U675" s="377"/>
    </row>
    <row r="676" spans="13:21" x14ac:dyDescent="0.2">
      <c r="M676" s="374"/>
      <c r="N676" s="374"/>
      <c r="O676" s="374"/>
      <c r="P676" s="375"/>
      <c r="R676" s="377"/>
      <c r="S676" s="377"/>
      <c r="T676" s="377"/>
      <c r="U676" s="377"/>
    </row>
    <row r="677" spans="13:21" x14ac:dyDescent="0.2">
      <c r="M677" s="374"/>
      <c r="N677" s="374"/>
      <c r="O677" s="374"/>
      <c r="P677" s="375"/>
      <c r="R677" s="377"/>
      <c r="S677" s="377"/>
      <c r="T677" s="377"/>
      <c r="U677" s="377"/>
    </row>
    <row r="678" spans="13:21" x14ac:dyDescent="0.2">
      <c r="M678" s="374"/>
      <c r="N678" s="374"/>
      <c r="O678" s="374"/>
      <c r="P678" s="375"/>
      <c r="R678" s="377"/>
      <c r="S678" s="377"/>
      <c r="T678" s="377"/>
      <c r="U678" s="377"/>
    </row>
    <row r="679" spans="13:21" x14ac:dyDescent="0.2">
      <c r="M679" s="374"/>
      <c r="N679" s="374"/>
      <c r="O679" s="374"/>
      <c r="P679" s="375"/>
      <c r="R679" s="377"/>
      <c r="S679" s="377"/>
      <c r="T679" s="377"/>
      <c r="U679" s="377"/>
    </row>
    <row r="680" spans="13:21" x14ac:dyDescent="0.2">
      <c r="M680" s="374"/>
      <c r="N680" s="374"/>
      <c r="O680" s="374"/>
      <c r="P680" s="375"/>
      <c r="R680" s="377"/>
      <c r="S680" s="377"/>
      <c r="T680" s="377"/>
      <c r="U680" s="377"/>
    </row>
    <row r="681" spans="13:21" x14ac:dyDescent="0.2">
      <c r="M681" s="374"/>
      <c r="N681" s="374"/>
      <c r="O681" s="374"/>
      <c r="P681" s="375"/>
      <c r="R681" s="377"/>
      <c r="S681" s="377"/>
      <c r="T681" s="377"/>
      <c r="U681" s="377"/>
    </row>
    <row r="682" spans="13:21" x14ac:dyDescent="0.2">
      <c r="M682" s="374"/>
      <c r="N682" s="374"/>
      <c r="O682" s="374"/>
      <c r="P682" s="375"/>
      <c r="R682" s="377"/>
      <c r="S682" s="377"/>
      <c r="T682" s="377"/>
      <c r="U682" s="377"/>
    </row>
    <row r="683" spans="13:21" x14ac:dyDescent="0.2">
      <c r="M683" s="374"/>
      <c r="N683" s="374"/>
      <c r="O683" s="374"/>
      <c r="P683" s="375"/>
      <c r="R683" s="377"/>
      <c r="S683" s="377"/>
      <c r="T683" s="377"/>
      <c r="U683" s="377"/>
    </row>
    <row r="684" spans="13:21" x14ac:dyDescent="0.2">
      <c r="M684" s="374"/>
      <c r="N684" s="374"/>
      <c r="O684" s="374"/>
      <c r="P684" s="375"/>
      <c r="R684" s="377"/>
      <c r="S684" s="377"/>
      <c r="T684" s="377"/>
      <c r="U684" s="377"/>
    </row>
    <row r="685" spans="13:21" x14ac:dyDescent="0.2">
      <c r="M685" s="374"/>
      <c r="N685" s="374"/>
      <c r="O685" s="374"/>
      <c r="P685" s="375"/>
      <c r="R685" s="377"/>
      <c r="S685" s="377"/>
      <c r="T685" s="377"/>
      <c r="U685" s="377"/>
    </row>
    <row r="686" spans="13:21" x14ac:dyDescent="0.2">
      <c r="M686" s="374"/>
      <c r="N686" s="374"/>
      <c r="O686" s="374"/>
      <c r="P686" s="375"/>
      <c r="R686" s="377"/>
      <c r="S686" s="377"/>
      <c r="T686" s="377"/>
      <c r="U686" s="377"/>
    </row>
    <row r="687" spans="13:21" x14ac:dyDescent="0.2">
      <c r="M687" s="374"/>
      <c r="N687" s="374"/>
      <c r="O687" s="374"/>
      <c r="P687" s="375"/>
      <c r="R687" s="377"/>
      <c r="S687" s="377"/>
      <c r="T687" s="377"/>
      <c r="U687" s="377"/>
    </row>
    <row r="688" spans="13:21" x14ac:dyDescent="0.2">
      <c r="M688" s="374"/>
      <c r="N688" s="374"/>
      <c r="O688" s="374"/>
      <c r="P688" s="375"/>
      <c r="R688" s="377"/>
      <c r="S688" s="377"/>
      <c r="T688" s="377"/>
      <c r="U688" s="377"/>
    </row>
    <row r="689" spans="13:21" x14ac:dyDescent="0.2">
      <c r="M689" s="374"/>
      <c r="N689" s="374"/>
      <c r="O689" s="374"/>
      <c r="P689" s="375"/>
      <c r="R689" s="377"/>
      <c r="S689" s="377"/>
      <c r="T689" s="377"/>
      <c r="U689" s="377"/>
    </row>
    <row r="690" spans="13:21" x14ac:dyDescent="0.2">
      <c r="M690" s="374"/>
      <c r="N690" s="374"/>
      <c r="O690" s="374"/>
      <c r="P690" s="375"/>
      <c r="R690" s="377"/>
      <c r="S690" s="377"/>
      <c r="T690" s="377"/>
      <c r="U690" s="377"/>
    </row>
    <row r="691" spans="13:21" x14ac:dyDescent="0.2">
      <c r="M691" s="374"/>
      <c r="N691" s="374"/>
      <c r="O691" s="374"/>
      <c r="P691" s="375"/>
      <c r="R691" s="377"/>
      <c r="S691" s="377"/>
      <c r="T691" s="377"/>
      <c r="U691" s="377"/>
    </row>
    <row r="692" spans="13:21" x14ac:dyDescent="0.2">
      <c r="M692" s="374"/>
      <c r="N692" s="374"/>
      <c r="O692" s="374"/>
      <c r="P692" s="375"/>
      <c r="R692" s="377"/>
      <c r="S692" s="377"/>
      <c r="T692" s="377"/>
      <c r="U692" s="377"/>
    </row>
    <row r="693" spans="13:21" x14ac:dyDescent="0.2">
      <c r="M693" s="374"/>
      <c r="N693" s="374"/>
      <c r="O693" s="374"/>
      <c r="P693" s="375"/>
      <c r="R693" s="377"/>
      <c r="S693" s="377"/>
      <c r="T693" s="377"/>
      <c r="U693" s="377"/>
    </row>
    <row r="694" spans="13:21" x14ac:dyDescent="0.2">
      <c r="M694" s="374"/>
      <c r="N694" s="374"/>
      <c r="O694" s="374"/>
      <c r="P694" s="375"/>
      <c r="R694" s="377"/>
      <c r="S694" s="377"/>
      <c r="T694" s="377"/>
      <c r="U694" s="377"/>
    </row>
    <row r="695" spans="13:21" x14ac:dyDescent="0.2">
      <c r="M695" s="374"/>
      <c r="N695" s="374"/>
      <c r="O695" s="374"/>
      <c r="P695" s="375"/>
      <c r="R695" s="377"/>
      <c r="S695" s="377"/>
      <c r="T695" s="377"/>
      <c r="U695" s="377"/>
    </row>
    <row r="696" spans="13:21" x14ac:dyDescent="0.2">
      <c r="M696" s="374"/>
      <c r="N696" s="374"/>
      <c r="O696" s="374"/>
      <c r="P696" s="375"/>
      <c r="R696" s="377"/>
      <c r="S696" s="377"/>
      <c r="T696" s="377"/>
      <c r="U696" s="377"/>
    </row>
    <row r="697" spans="13:21" x14ac:dyDescent="0.2">
      <c r="M697" s="374"/>
      <c r="N697" s="374"/>
      <c r="O697" s="374"/>
      <c r="P697" s="375"/>
      <c r="R697" s="377"/>
      <c r="S697" s="377"/>
      <c r="T697" s="377"/>
      <c r="U697" s="377"/>
    </row>
    <row r="698" spans="13:21" x14ac:dyDescent="0.2">
      <c r="M698" s="374"/>
      <c r="N698" s="374"/>
      <c r="O698" s="374"/>
      <c r="P698" s="375"/>
      <c r="R698" s="377"/>
      <c r="S698" s="377"/>
      <c r="T698" s="377"/>
      <c r="U698" s="377"/>
    </row>
    <row r="699" spans="13:21" x14ac:dyDescent="0.2">
      <c r="M699" s="374"/>
      <c r="N699" s="374"/>
      <c r="O699" s="374"/>
      <c r="P699" s="375"/>
      <c r="R699" s="377"/>
      <c r="S699" s="377"/>
      <c r="T699" s="377"/>
      <c r="U699" s="377"/>
    </row>
    <row r="700" spans="13:21" x14ac:dyDescent="0.2">
      <c r="M700" s="374"/>
      <c r="N700" s="374"/>
      <c r="O700" s="374"/>
      <c r="P700" s="375"/>
      <c r="R700" s="377"/>
      <c r="S700" s="377"/>
      <c r="T700" s="377"/>
      <c r="U700" s="377"/>
    </row>
    <row r="701" spans="13:21" x14ac:dyDescent="0.2">
      <c r="M701" s="374"/>
      <c r="N701" s="374"/>
      <c r="O701" s="374"/>
      <c r="P701" s="375"/>
      <c r="R701" s="377"/>
      <c r="S701" s="377"/>
      <c r="T701" s="377"/>
      <c r="U701" s="377"/>
    </row>
    <row r="702" spans="13:21" x14ac:dyDescent="0.2">
      <c r="M702" s="374"/>
      <c r="N702" s="374"/>
      <c r="O702" s="374"/>
      <c r="P702" s="375"/>
      <c r="R702" s="377"/>
      <c r="S702" s="377"/>
      <c r="T702" s="377"/>
      <c r="U702" s="377"/>
    </row>
    <row r="703" spans="13:21" x14ac:dyDescent="0.2">
      <c r="M703" s="374"/>
      <c r="N703" s="374"/>
      <c r="O703" s="374"/>
      <c r="P703" s="375"/>
      <c r="R703" s="377"/>
      <c r="S703" s="377"/>
      <c r="T703" s="377"/>
      <c r="U703" s="377"/>
    </row>
    <row r="704" spans="13:21" x14ac:dyDescent="0.2">
      <c r="M704" s="374"/>
      <c r="N704" s="374"/>
      <c r="O704" s="374"/>
      <c r="P704" s="375"/>
      <c r="R704" s="377"/>
      <c r="S704" s="377"/>
      <c r="T704" s="377"/>
      <c r="U704" s="377"/>
    </row>
    <row r="705" spans="13:21" x14ac:dyDescent="0.2">
      <c r="M705" s="374"/>
      <c r="N705" s="374"/>
      <c r="O705" s="374"/>
      <c r="P705" s="375"/>
      <c r="R705" s="377"/>
      <c r="S705" s="377"/>
      <c r="T705" s="377"/>
      <c r="U705" s="377"/>
    </row>
    <row r="706" spans="13:21" x14ac:dyDescent="0.2">
      <c r="M706" s="374"/>
      <c r="N706" s="374"/>
      <c r="O706" s="374"/>
      <c r="P706" s="375"/>
      <c r="R706" s="377"/>
      <c r="S706" s="377"/>
      <c r="T706" s="377"/>
      <c r="U706" s="377"/>
    </row>
    <row r="707" spans="13:21" x14ac:dyDescent="0.2">
      <c r="M707" s="374"/>
      <c r="N707" s="374"/>
      <c r="O707" s="374"/>
      <c r="P707" s="375"/>
      <c r="R707" s="377"/>
      <c r="S707" s="377"/>
      <c r="T707" s="377"/>
      <c r="U707" s="377"/>
    </row>
    <row r="708" spans="13:21" x14ac:dyDescent="0.2">
      <c r="M708" s="374"/>
      <c r="N708" s="374"/>
      <c r="O708" s="374"/>
      <c r="P708" s="375"/>
      <c r="R708" s="377"/>
      <c r="S708" s="377"/>
      <c r="T708" s="377"/>
      <c r="U708" s="377"/>
    </row>
    <row r="709" spans="13:21" x14ac:dyDescent="0.2">
      <c r="M709" s="374"/>
      <c r="N709" s="374"/>
      <c r="O709" s="374"/>
      <c r="P709" s="375"/>
      <c r="R709" s="377"/>
      <c r="S709" s="377"/>
      <c r="T709" s="377"/>
      <c r="U709" s="377"/>
    </row>
    <row r="710" spans="13:21" x14ac:dyDescent="0.2">
      <c r="M710" s="374"/>
      <c r="N710" s="374"/>
      <c r="O710" s="374"/>
      <c r="P710" s="375"/>
      <c r="R710" s="377"/>
      <c r="S710" s="377"/>
      <c r="T710" s="377"/>
      <c r="U710" s="377"/>
    </row>
    <row r="711" spans="13:21" x14ac:dyDescent="0.2">
      <c r="M711" s="374"/>
      <c r="N711" s="374"/>
      <c r="O711" s="374"/>
      <c r="P711" s="375"/>
      <c r="R711" s="377"/>
      <c r="S711" s="377"/>
      <c r="T711" s="377"/>
      <c r="U711" s="377"/>
    </row>
    <row r="712" spans="13:21" x14ac:dyDescent="0.2">
      <c r="M712" s="374"/>
      <c r="N712" s="374"/>
      <c r="O712" s="374"/>
      <c r="P712" s="375"/>
      <c r="R712" s="377"/>
      <c r="S712" s="377"/>
      <c r="T712" s="377"/>
      <c r="U712" s="377"/>
    </row>
    <row r="713" spans="13:21" x14ac:dyDescent="0.2">
      <c r="M713" s="374"/>
      <c r="N713" s="374"/>
      <c r="O713" s="374"/>
      <c r="P713" s="375"/>
      <c r="R713" s="377"/>
      <c r="S713" s="377"/>
      <c r="T713" s="377"/>
      <c r="U713" s="377"/>
    </row>
    <row r="714" spans="13:21" x14ac:dyDescent="0.2">
      <c r="M714" s="374"/>
      <c r="N714" s="374"/>
      <c r="O714" s="374"/>
      <c r="P714" s="375"/>
      <c r="R714" s="377"/>
      <c r="S714" s="377"/>
      <c r="T714" s="377"/>
      <c r="U714" s="377"/>
    </row>
    <row r="715" spans="13:21" x14ac:dyDescent="0.2">
      <c r="M715" s="374"/>
      <c r="N715" s="374"/>
      <c r="O715" s="374"/>
      <c r="P715" s="375"/>
      <c r="R715" s="377"/>
      <c r="S715" s="377"/>
      <c r="T715" s="377"/>
      <c r="U715" s="377"/>
    </row>
    <row r="716" spans="13:21" x14ac:dyDescent="0.2">
      <c r="M716" s="374"/>
      <c r="N716" s="374"/>
      <c r="O716" s="374"/>
      <c r="P716" s="375"/>
      <c r="R716" s="377"/>
      <c r="S716" s="377"/>
      <c r="T716" s="377"/>
      <c r="U716" s="377"/>
    </row>
    <row r="717" spans="13:21" x14ac:dyDescent="0.2">
      <c r="M717" s="374"/>
      <c r="N717" s="374"/>
      <c r="O717" s="374"/>
      <c r="P717" s="375"/>
      <c r="R717" s="377"/>
      <c r="S717" s="377"/>
      <c r="T717" s="377"/>
      <c r="U717" s="377"/>
    </row>
    <row r="718" spans="13:21" x14ac:dyDescent="0.2">
      <c r="M718" s="374"/>
      <c r="N718" s="374"/>
      <c r="O718" s="374"/>
      <c r="P718" s="375"/>
      <c r="R718" s="377"/>
      <c r="S718" s="377"/>
      <c r="T718" s="377"/>
      <c r="U718" s="377"/>
    </row>
    <row r="719" spans="13:21" x14ac:dyDescent="0.2">
      <c r="M719" s="374"/>
      <c r="N719" s="374"/>
      <c r="O719" s="374"/>
      <c r="P719" s="375"/>
      <c r="R719" s="377"/>
      <c r="S719" s="377"/>
      <c r="T719" s="377"/>
      <c r="U719" s="377"/>
    </row>
    <row r="720" spans="13:21" x14ac:dyDescent="0.2">
      <c r="M720" s="374"/>
      <c r="N720" s="374"/>
      <c r="O720" s="374"/>
      <c r="P720" s="375"/>
      <c r="R720" s="377"/>
      <c r="S720" s="377"/>
      <c r="T720" s="377"/>
      <c r="U720" s="377"/>
    </row>
    <row r="721" spans="13:21" x14ac:dyDescent="0.2">
      <c r="M721" s="374"/>
      <c r="N721" s="374"/>
      <c r="O721" s="374"/>
      <c r="P721" s="375"/>
      <c r="R721" s="377"/>
      <c r="S721" s="377"/>
      <c r="T721" s="377"/>
      <c r="U721" s="377"/>
    </row>
    <row r="722" spans="13:21" x14ac:dyDescent="0.2">
      <c r="M722" s="374"/>
      <c r="N722" s="374"/>
      <c r="O722" s="374"/>
      <c r="P722" s="375"/>
      <c r="R722" s="377"/>
      <c r="S722" s="377"/>
      <c r="T722" s="377"/>
      <c r="U722" s="377"/>
    </row>
    <row r="723" spans="13:21" x14ac:dyDescent="0.2">
      <c r="M723" s="374"/>
      <c r="N723" s="374"/>
      <c r="O723" s="374"/>
      <c r="P723" s="375"/>
      <c r="R723" s="377"/>
      <c r="S723" s="377"/>
      <c r="T723" s="377"/>
      <c r="U723" s="377"/>
    </row>
    <row r="724" spans="13:21" x14ac:dyDescent="0.2">
      <c r="M724" s="374"/>
      <c r="N724" s="374"/>
      <c r="O724" s="374"/>
      <c r="P724" s="375"/>
      <c r="R724" s="377"/>
      <c r="S724" s="377"/>
      <c r="T724" s="377"/>
      <c r="U724" s="377"/>
    </row>
    <row r="725" spans="13:21" x14ac:dyDescent="0.2">
      <c r="M725" s="374"/>
      <c r="N725" s="374"/>
      <c r="O725" s="374"/>
      <c r="P725" s="375"/>
      <c r="R725" s="377"/>
      <c r="S725" s="377"/>
      <c r="T725" s="377"/>
      <c r="U725" s="377"/>
    </row>
    <row r="726" spans="13:21" x14ac:dyDescent="0.2">
      <c r="M726" s="374"/>
      <c r="N726" s="374"/>
      <c r="O726" s="374"/>
      <c r="P726" s="375"/>
      <c r="R726" s="377"/>
      <c r="S726" s="377"/>
      <c r="T726" s="377"/>
      <c r="U726" s="377"/>
    </row>
    <row r="727" spans="13:21" x14ac:dyDescent="0.2">
      <c r="M727" s="374"/>
      <c r="N727" s="374"/>
      <c r="O727" s="374"/>
      <c r="P727" s="375"/>
      <c r="R727" s="377"/>
      <c r="S727" s="377"/>
      <c r="T727" s="377"/>
      <c r="U727" s="377"/>
    </row>
    <row r="728" spans="13:21" x14ac:dyDescent="0.2">
      <c r="M728" s="374"/>
      <c r="N728" s="374"/>
      <c r="O728" s="374"/>
      <c r="P728" s="375"/>
      <c r="R728" s="377"/>
      <c r="S728" s="377"/>
      <c r="T728" s="377"/>
      <c r="U728" s="377"/>
    </row>
    <row r="729" spans="13:21" x14ac:dyDescent="0.2">
      <c r="M729" s="374"/>
      <c r="N729" s="374"/>
      <c r="O729" s="374"/>
      <c r="P729" s="375"/>
      <c r="R729" s="377"/>
      <c r="S729" s="377"/>
      <c r="T729" s="377"/>
      <c r="U729" s="377"/>
    </row>
    <row r="730" spans="13:21" x14ac:dyDescent="0.2">
      <c r="M730" s="374"/>
      <c r="N730" s="374"/>
      <c r="O730" s="374"/>
      <c r="P730" s="375"/>
      <c r="R730" s="377"/>
      <c r="S730" s="377"/>
      <c r="T730" s="377"/>
      <c r="U730" s="377"/>
    </row>
    <row r="731" spans="13:21" x14ac:dyDescent="0.2">
      <c r="M731" s="374"/>
      <c r="N731" s="374"/>
      <c r="O731" s="374"/>
      <c r="P731" s="375"/>
      <c r="R731" s="377"/>
      <c r="S731" s="377"/>
      <c r="T731" s="377"/>
      <c r="U731" s="377"/>
    </row>
    <row r="732" spans="13:21" x14ac:dyDescent="0.2">
      <c r="M732" s="374"/>
      <c r="N732" s="374"/>
      <c r="O732" s="374"/>
      <c r="P732" s="375"/>
      <c r="R732" s="377"/>
      <c r="S732" s="377"/>
      <c r="T732" s="377"/>
      <c r="U732" s="377"/>
    </row>
    <row r="733" spans="13:21" x14ac:dyDescent="0.2">
      <c r="M733" s="374"/>
      <c r="N733" s="374"/>
      <c r="O733" s="374"/>
      <c r="P733" s="375"/>
      <c r="R733" s="377"/>
      <c r="S733" s="377"/>
      <c r="T733" s="377"/>
      <c r="U733" s="377"/>
    </row>
    <row r="734" spans="13:21" x14ac:dyDescent="0.2">
      <c r="M734" s="374"/>
      <c r="N734" s="374"/>
      <c r="O734" s="374"/>
      <c r="P734" s="375"/>
      <c r="R734" s="377"/>
      <c r="S734" s="377"/>
      <c r="T734" s="377"/>
      <c r="U734" s="377"/>
    </row>
    <row r="735" spans="13:21" x14ac:dyDescent="0.2">
      <c r="M735" s="374"/>
      <c r="N735" s="374"/>
      <c r="O735" s="374"/>
      <c r="P735" s="375"/>
      <c r="R735" s="377"/>
      <c r="S735" s="377"/>
      <c r="T735" s="377"/>
      <c r="U735" s="377"/>
    </row>
    <row r="736" spans="13:21" x14ac:dyDescent="0.2">
      <c r="M736" s="374"/>
      <c r="N736" s="374"/>
      <c r="O736" s="374"/>
      <c r="P736" s="375"/>
      <c r="R736" s="377"/>
      <c r="S736" s="377"/>
      <c r="T736" s="377"/>
      <c r="U736" s="377"/>
    </row>
    <row r="737" spans="13:21" x14ac:dyDescent="0.2">
      <c r="M737" s="374"/>
      <c r="N737" s="374"/>
      <c r="O737" s="374"/>
      <c r="P737" s="375"/>
      <c r="R737" s="377"/>
      <c r="S737" s="377"/>
      <c r="T737" s="377"/>
      <c r="U737" s="377"/>
    </row>
    <row r="738" spans="13:21" x14ac:dyDescent="0.2">
      <c r="M738" s="374"/>
      <c r="N738" s="374"/>
      <c r="O738" s="374"/>
      <c r="P738" s="375"/>
      <c r="R738" s="377"/>
      <c r="S738" s="377"/>
      <c r="T738" s="377"/>
      <c r="U738" s="377"/>
    </row>
    <row r="739" spans="13:21" x14ac:dyDescent="0.2">
      <c r="M739" s="374"/>
      <c r="N739" s="374"/>
      <c r="O739" s="374"/>
      <c r="P739" s="375"/>
      <c r="R739" s="377"/>
      <c r="S739" s="377"/>
      <c r="T739" s="377"/>
      <c r="U739" s="377"/>
    </row>
    <row r="740" spans="13:21" x14ac:dyDescent="0.2">
      <c r="M740" s="374"/>
      <c r="N740" s="374"/>
      <c r="O740" s="374"/>
      <c r="P740" s="375"/>
      <c r="R740" s="377"/>
      <c r="S740" s="377"/>
      <c r="T740" s="377"/>
      <c r="U740" s="377"/>
    </row>
    <row r="741" spans="13:21" x14ac:dyDescent="0.2">
      <c r="M741" s="374"/>
      <c r="N741" s="374"/>
      <c r="O741" s="374"/>
      <c r="P741" s="375"/>
      <c r="R741" s="377"/>
      <c r="S741" s="377"/>
      <c r="T741" s="377"/>
      <c r="U741" s="377"/>
    </row>
    <row r="742" spans="13:21" x14ac:dyDescent="0.2">
      <c r="M742" s="374"/>
      <c r="N742" s="374"/>
      <c r="O742" s="374"/>
      <c r="P742" s="375"/>
      <c r="R742" s="377"/>
      <c r="S742" s="377"/>
      <c r="T742" s="377"/>
      <c r="U742" s="377"/>
    </row>
    <row r="743" spans="13:21" x14ac:dyDescent="0.2">
      <c r="M743" s="374"/>
      <c r="N743" s="374"/>
      <c r="O743" s="374"/>
      <c r="P743" s="375"/>
      <c r="R743" s="377"/>
      <c r="S743" s="377"/>
      <c r="T743" s="377"/>
      <c r="U743" s="377"/>
    </row>
    <row r="744" spans="13:21" x14ac:dyDescent="0.2">
      <c r="M744" s="374"/>
      <c r="N744" s="374"/>
      <c r="O744" s="374"/>
      <c r="P744" s="375"/>
      <c r="R744" s="377"/>
      <c r="S744" s="377"/>
      <c r="T744" s="377"/>
      <c r="U744" s="377"/>
    </row>
    <row r="745" spans="13:21" x14ac:dyDescent="0.2">
      <c r="M745" s="374"/>
      <c r="N745" s="374"/>
      <c r="O745" s="374"/>
      <c r="P745" s="375"/>
      <c r="R745" s="377"/>
      <c r="S745" s="377"/>
      <c r="T745" s="377"/>
      <c r="U745" s="377"/>
    </row>
    <row r="746" spans="13:21" x14ac:dyDescent="0.2">
      <c r="M746" s="374"/>
      <c r="N746" s="374"/>
      <c r="O746" s="374"/>
      <c r="P746" s="375"/>
      <c r="R746" s="377"/>
      <c r="S746" s="377"/>
      <c r="T746" s="377"/>
      <c r="U746" s="377"/>
    </row>
    <row r="747" spans="13:21" x14ac:dyDescent="0.2">
      <c r="M747" s="374"/>
      <c r="N747" s="374"/>
      <c r="O747" s="374"/>
      <c r="P747" s="375"/>
      <c r="R747" s="377"/>
      <c r="S747" s="377"/>
      <c r="T747" s="377"/>
      <c r="U747" s="377"/>
    </row>
    <row r="748" spans="13:21" x14ac:dyDescent="0.2">
      <c r="M748" s="374"/>
      <c r="N748" s="374"/>
      <c r="O748" s="374"/>
      <c r="P748" s="375"/>
      <c r="R748" s="377"/>
      <c r="S748" s="377"/>
      <c r="T748" s="377"/>
      <c r="U748" s="377"/>
    </row>
    <row r="749" spans="13:21" x14ac:dyDescent="0.2">
      <c r="M749" s="374"/>
      <c r="N749" s="374"/>
      <c r="O749" s="374"/>
      <c r="P749" s="375"/>
      <c r="R749" s="377"/>
      <c r="S749" s="377"/>
      <c r="T749" s="377"/>
      <c r="U749" s="377"/>
    </row>
    <row r="750" spans="13:21" x14ac:dyDescent="0.2">
      <c r="M750" s="374"/>
      <c r="N750" s="374"/>
      <c r="O750" s="374"/>
      <c r="P750" s="375"/>
      <c r="R750" s="377"/>
      <c r="S750" s="377"/>
      <c r="T750" s="377"/>
      <c r="U750" s="377"/>
    </row>
    <row r="751" spans="13:21" x14ac:dyDescent="0.2">
      <c r="M751" s="374"/>
      <c r="N751" s="374"/>
      <c r="O751" s="374"/>
      <c r="P751" s="375"/>
      <c r="R751" s="377"/>
      <c r="S751" s="377"/>
      <c r="T751" s="377"/>
      <c r="U751" s="377"/>
    </row>
    <row r="752" spans="13:21" x14ac:dyDescent="0.2">
      <c r="M752" s="374"/>
      <c r="N752" s="374"/>
      <c r="O752" s="374"/>
      <c r="P752" s="375"/>
      <c r="R752" s="377"/>
      <c r="S752" s="377"/>
      <c r="T752" s="377"/>
      <c r="U752" s="377"/>
    </row>
    <row r="753" spans="13:21" x14ac:dyDescent="0.2">
      <c r="M753" s="374"/>
      <c r="N753" s="374"/>
      <c r="O753" s="374"/>
      <c r="P753" s="375"/>
      <c r="R753" s="377"/>
      <c r="S753" s="377"/>
      <c r="T753" s="377"/>
      <c r="U753" s="377"/>
    </row>
    <row r="754" spans="13:21" x14ac:dyDescent="0.2">
      <c r="M754" s="374"/>
      <c r="N754" s="374"/>
      <c r="O754" s="374"/>
      <c r="P754" s="375"/>
      <c r="R754" s="377"/>
      <c r="S754" s="377"/>
      <c r="T754" s="377"/>
      <c r="U754" s="377"/>
    </row>
    <row r="755" spans="13:21" x14ac:dyDescent="0.2">
      <c r="M755" s="374"/>
      <c r="N755" s="374"/>
      <c r="O755" s="374"/>
      <c r="P755" s="375"/>
      <c r="R755" s="377"/>
      <c r="S755" s="377"/>
      <c r="T755" s="377"/>
      <c r="U755" s="377"/>
    </row>
    <row r="756" spans="13:21" x14ac:dyDescent="0.2">
      <c r="M756" s="374"/>
      <c r="N756" s="374"/>
      <c r="O756" s="374"/>
      <c r="P756" s="375"/>
      <c r="R756" s="377"/>
      <c r="S756" s="377"/>
      <c r="T756" s="377"/>
      <c r="U756" s="377"/>
    </row>
    <row r="757" spans="13:21" x14ac:dyDescent="0.2">
      <c r="M757" s="374"/>
      <c r="N757" s="374"/>
      <c r="O757" s="374"/>
      <c r="P757" s="375"/>
      <c r="R757" s="377"/>
      <c r="S757" s="377"/>
      <c r="T757" s="377"/>
      <c r="U757" s="377"/>
    </row>
    <row r="758" spans="13:21" x14ac:dyDescent="0.2">
      <c r="M758" s="374"/>
      <c r="N758" s="374"/>
      <c r="O758" s="374"/>
      <c r="P758" s="375"/>
      <c r="R758" s="377"/>
      <c r="S758" s="377"/>
      <c r="T758" s="377"/>
      <c r="U758" s="377"/>
    </row>
    <row r="759" spans="13:21" x14ac:dyDescent="0.2">
      <c r="M759" s="374"/>
      <c r="N759" s="374"/>
      <c r="O759" s="374"/>
      <c r="P759" s="375"/>
      <c r="R759" s="377"/>
      <c r="S759" s="377"/>
      <c r="T759" s="377"/>
      <c r="U759" s="377"/>
    </row>
    <row r="760" spans="13:21" x14ac:dyDescent="0.2">
      <c r="M760" s="374"/>
      <c r="N760" s="374"/>
      <c r="O760" s="374"/>
      <c r="P760" s="375"/>
      <c r="R760" s="377"/>
      <c r="S760" s="377"/>
      <c r="T760" s="377"/>
      <c r="U760" s="377"/>
    </row>
    <row r="761" spans="13:21" x14ac:dyDescent="0.2">
      <c r="M761" s="374"/>
      <c r="N761" s="374"/>
      <c r="O761" s="374"/>
      <c r="P761" s="375"/>
      <c r="R761" s="377"/>
      <c r="S761" s="377"/>
      <c r="T761" s="377"/>
      <c r="U761" s="377"/>
    </row>
    <row r="762" spans="13:21" x14ac:dyDescent="0.2">
      <c r="M762" s="374"/>
      <c r="N762" s="374"/>
      <c r="O762" s="374"/>
      <c r="P762" s="375"/>
      <c r="R762" s="377"/>
      <c r="S762" s="377"/>
      <c r="T762" s="377"/>
      <c r="U762" s="377"/>
    </row>
    <row r="763" spans="13:21" x14ac:dyDescent="0.2">
      <c r="M763" s="374"/>
      <c r="N763" s="374"/>
      <c r="O763" s="374"/>
      <c r="P763" s="375"/>
      <c r="R763" s="377"/>
      <c r="S763" s="377"/>
      <c r="T763" s="377"/>
      <c r="U763" s="377"/>
    </row>
    <row r="764" spans="13:21" x14ac:dyDescent="0.2">
      <c r="M764" s="374"/>
      <c r="N764" s="374"/>
      <c r="O764" s="374"/>
      <c r="P764" s="375"/>
      <c r="R764" s="377"/>
      <c r="S764" s="377"/>
      <c r="T764" s="377"/>
      <c r="U764" s="377"/>
    </row>
    <row r="765" spans="13:21" x14ac:dyDescent="0.2">
      <c r="M765" s="374"/>
      <c r="N765" s="374"/>
      <c r="O765" s="374"/>
      <c r="P765" s="375"/>
      <c r="R765" s="377"/>
      <c r="S765" s="377"/>
      <c r="T765" s="377"/>
      <c r="U765" s="377"/>
    </row>
    <row r="766" spans="13:21" x14ac:dyDescent="0.2">
      <c r="M766" s="374"/>
      <c r="N766" s="374"/>
      <c r="O766" s="374"/>
      <c r="P766" s="375"/>
      <c r="R766" s="377"/>
      <c r="S766" s="377"/>
      <c r="T766" s="377"/>
      <c r="U766" s="377"/>
    </row>
    <row r="767" spans="13:21" x14ac:dyDescent="0.2">
      <c r="M767" s="374"/>
      <c r="N767" s="374"/>
      <c r="O767" s="374"/>
      <c r="P767" s="375"/>
      <c r="R767" s="377"/>
      <c r="S767" s="377"/>
      <c r="T767" s="377"/>
      <c r="U767" s="377"/>
    </row>
    <row r="768" spans="13:21" x14ac:dyDescent="0.2">
      <c r="M768" s="374"/>
      <c r="N768" s="374"/>
      <c r="O768" s="374"/>
      <c r="P768" s="375"/>
      <c r="R768" s="377"/>
      <c r="S768" s="377"/>
      <c r="T768" s="377"/>
      <c r="U768" s="377"/>
    </row>
    <row r="769" spans="13:21" x14ac:dyDescent="0.2">
      <c r="M769" s="374"/>
      <c r="N769" s="374"/>
      <c r="O769" s="374"/>
      <c r="P769" s="375"/>
      <c r="R769" s="377"/>
      <c r="S769" s="377"/>
      <c r="T769" s="377"/>
      <c r="U769" s="377"/>
    </row>
    <row r="770" spans="13:21" x14ac:dyDescent="0.2">
      <c r="M770" s="374"/>
      <c r="N770" s="374"/>
      <c r="O770" s="374"/>
      <c r="P770" s="375"/>
      <c r="R770" s="377"/>
      <c r="S770" s="377"/>
      <c r="T770" s="377"/>
      <c r="U770" s="377"/>
    </row>
    <row r="771" spans="13:21" x14ac:dyDescent="0.2">
      <c r="M771" s="374"/>
      <c r="N771" s="374"/>
      <c r="O771" s="374"/>
      <c r="P771" s="375"/>
      <c r="R771" s="377"/>
      <c r="S771" s="377"/>
      <c r="T771" s="377"/>
      <c r="U771" s="377"/>
    </row>
    <row r="772" spans="13:21" x14ac:dyDescent="0.2">
      <c r="M772" s="374"/>
      <c r="N772" s="374"/>
      <c r="O772" s="374"/>
      <c r="P772" s="375"/>
      <c r="R772" s="377"/>
      <c r="S772" s="377"/>
      <c r="T772" s="377"/>
      <c r="U772" s="377"/>
    </row>
    <row r="773" spans="13:21" x14ac:dyDescent="0.2">
      <c r="M773" s="374"/>
      <c r="N773" s="374"/>
      <c r="O773" s="374"/>
      <c r="P773" s="375"/>
      <c r="R773" s="377"/>
      <c r="S773" s="377"/>
      <c r="T773" s="377"/>
      <c r="U773" s="377"/>
    </row>
    <row r="774" spans="13:21" x14ac:dyDescent="0.2">
      <c r="M774" s="374"/>
      <c r="N774" s="374"/>
      <c r="O774" s="374"/>
      <c r="P774" s="375"/>
      <c r="R774" s="377"/>
      <c r="S774" s="377"/>
      <c r="T774" s="377"/>
      <c r="U774" s="377"/>
    </row>
    <row r="775" spans="13:21" x14ac:dyDescent="0.2">
      <c r="M775" s="374"/>
      <c r="N775" s="374"/>
      <c r="O775" s="374"/>
      <c r="P775" s="375"/>
      <c r="R775" s="377"/>
      <c r="S775" s="377"/>
      <c r="T775" s="377"/>
      <c r="U775" s="377"/>
    </row>
    <row r="776" spans="13:21" x14ac:dyDescent="0.2">
      <c r="M776" s="374"/>
      <c r="N776" s="374"/>
      <c r="O776" s="374"/>
      <c r="P776" s="375"/>
      <c r="R776" s="377"/>
      <c r="S776" s="377"/>
      <c r="T776" s="377"/>
      <c r="U776" s="377"/>
    </row>
    <row r="777" spans="13:21" x14ac:dyDescent="0.2">
      <c r="M777" s="374"/>
      <c r="N777" s="374"/>
      <c r="O777" s="374"/>
      <c r="P777" s="375"/>
      <c r="R777" s="377"/>
      <c r="S777" s="377"/>
      <c r="T777" s="377"/>
      <c r="U777" s="377"/>
    </row>
    <row r="778" spans="13:21" x14ac:dyDescent="0.2">
      <c r="M778" s="374"/>
      <c r="N778" s="374"/>
      <c r="O778" s="374"/>
      <c r="P778" s="375"/>
      <c r="R778" s="377"/>
      <c r="S778" s="377"/>
      <c r="T778" s="377"/>
      <c r="U778" s="377"/>
    </row>
    <row r="779" spans="13:21" x14ac:dyDescent="0.2">
      <c r="M779" s="374"/>
      <c r="N779" s="374"/>
      <c r="O779" s="374"/>
      <c r="P779" s="375"/>
      <c r="R779" s="377"/>
      <c r="S779" s="377"/>
      <c r="T779" s="377"/>
      <c r="U779" s="377"/>
    </row>
    <row r="780" spans="13:21" x14ac:dyDescent="0.2">
      <c r="M780" s="374"/>
      <c r="N780" s="374"/>
      <c r="O780" s="374"/>
      <c r="P780" s="375"/>
      <c r="R780" s="377"/>
      <c r="S780" s="377"/>
      <c r="T780" s="377"/>
      <c r="U780" s="377"/>
    </row>
    <row r="781" spans="13:21" x14ac:dyDescent="0.2">
      <c r="M781" s="374"/>
      <c r="N781" s="374"/>
      <c r="O781" s="374"/>
      <c r="P781" s="375"/>
      <c r="R781" s="377"/>
      <c r="S781" s="377"/>
      <c r="T781" s="377"/>
      <c r="U781" s="377"/>
    </row>
    <row r="782" spans="13:21" x14ac:dyDescent="0.2">
      <c r="M782" s="374"/>
      <c r="N782" s="374"/>
      <c r="O782" s="374"/>
      <c r="P782" s="375"/>
      <c r="R782" s="377"/>
      <c r="S782" s="377"/>
      <c r="T782" s="377"/>
      <c r="U782" s="377"/>
    </row>
    <row r="783" spans="13:21" x14ac:dyDescent="0.2">
      <c r="M783" s="374"/>
      <c r="N783" s="374"/>
      <c r="O783" s="374"/>
      <c r="P783" s="375"/>
      <c r="R783" s="377"/>
      <c r="S783" s="377"/>
      <c r="T783" s="377"/>
      <c r="U783" s="377"/>
    </row>
    <row r="784" spans="13:21" x14ac:dyDescent="0.2">
      <c r="M784" s="374"/>
      <c r="N784" s="374"/>
      <c r="O784" s="374"/>
      <c r="P784" s="375"/>
      <c r="R784" s="377"/>
      <c r="S784" s="377"/>
      <c r="T784" s="377"/>
      <c r="U784" s="377"/>
    </row>
    <row r="785" spans="13:21" x14ac:dyDescent="0.2">
      <c r="M785" s="374"/>
      <c r="N785" s="374"/>
      <c r="O785" s="374"/>
      <c r="P785" s="375"/>
      <c r="R785" s="377"/>
      <c r="S785" s="377"/>
      <c r="T785" s="377"/>
      <c r="U785" s="377"/>
    </row>
    <row r="786" spans="13:21" x14ac:dyDescent="0.2">
      <c r="M786" s="374"/>
      <c r="N786" s="374"/>
      <c r="O786" s="374"/>
      <c r="P786" s="375"/>
      <c r="R786" s="377"/>
      <c r="S786" s="377"/>
      <c r="T786" s="377"/>
      <c r="U786" s="377"/>
    </row>
    <row r="787" spans="13:21" x14ac:dyDescent="0.2">
      <c r="M787" s="374"/>
      <c r="N787" s="374"/>
      <c r="O787" s="374"/>
      <c r="P787" s="375"/>
      <c r="R787" s="377"/>
      <c r="S787" s="377"/>
      <c r="T787" s="377"/>
      <c r="U787" s="377"/>
    </row>
    <row r="788" spans="13:21" x14ac:dyDescent="0.2">
      <c r="M788" s="374"/>
      <c r="N788" s="374"/>
      <c r="O788" s="374"/>
      <c r="P788" s="375"/>
      <c r="R788" s="377"/>
      <c r="S788" s="377"/>
      <c r="T788" s="377"/>
      <c r="U788" s="377"/>
    </row>
    <row r="789" spans="13:21" x14ac:dyDescent="0.2">
      <c r="M789" s="374"/>
      <c r="N789" s="374"/>
      <c r="O789" s="374"/>
      <c r="P789" s="375"/>
      <c r="R789" s="377"/>
      <c r="S789" s="377"/>
      <c r="T789" s="377"/>
      <c r="U789" s="377"/>
    </row>
    <row r="790" spans="13:21" x14ac:dyDescent="0.2">
      <c r="M790" s="374"/>
      <c r="N790" s="374"/>
      <c r="O790" s="374"/>
      <c r="P790" s="375"/>
      <c r="R790" s="377"/>
      <c r="S790" s="377"/>
      <c r="T790" s="377"/>
      <c r="U790" s="377"/>
    </row>
    <row r="791" spans="13:21" x14ac:dyDescent="0.2">
      <c r="M791" s="374"/>
      <c r="N791" s="374"/>
      <c r="O791" s="374"/>
      <c r="P791" s="375"/>
      <c r="R791" s="377"/>
      <c r="S791" s="377"/>
      <c r="T791" s="377"/>
      <c r="U791" s="377"/>
    </row>
    <row r="792" spans="13:21" x14ac:dyDescent="0.2">
      <c r="M792" s="374"/>
      <c r="N792" s="374"/>
      <c r="O792" s="374"/>
      <c r="P792" s="375"/>
      <c r="R792" s="377"/>
      <c r="S792" s="377"/>
      <c r="T792" s="377"/>
      <c r="U792" s="377"/>
    </row>
    <row r="793" spans="13:21" x14ac:dyDescent="0.2">
      <c r="M793" s="374"/>
      <c r="N793" s="374"/>
      <c r="O793" s="374"/>
      <c r="P793" s="375"/>
      <c r="R793" s="377"/>
      <c r="S793" s="377"/>
      <c r="T793" s="377"/>
      <c r="U793" s="377"/>
    </row>
    <row r="794" spans="13:21" x14ac:dyDescent="0.2">
      <c r="M794" s="374"/>
      <c r="N794" s="374"/>
      <c r="O794" s="374"/>
      <c r="P794" s="375"/>
      <c r="R794" s="377"/>
      <c r="S794" s="377"/>
      <c r="T794" s="377"/>
      <c r="U794" s="377"/>
    </row>
    <row r="795" spans="13:21" x14ac:dyDescent="0.2">
      <c r="M795" s="374"/>
      <c r="N795" s="374"/>
      <c r="O795" s="374"/>
      <c r="P795" s="375"/>
      <c r="R795" s="377"/>
      <c r="S795" s="377"/>
      <c r="T795" s="377"/>
      <c r="U795" s="377"/>
    </row>
    <row r="796" spans="13:21" x14ac:dyDescent="0.2">
      <c r="M796" s="374"/>
      <c r="N796" s="374"/>
      <c r="O796" s="374"/>
      <c r="P796" s="375"/>
      <c r="R796" s="377"/>
      <c r="S796" s="377"/>
      <c r="T796" s="377"/>
      <c r="U796" s="377"/>
    </row>
    <row r="797" spans="13:21" x14ac:dyDescent="0.2">
      <c r="M797" s="374"/>
      <c r="N797" s="374"/>
      <c r="O797" s="374"/>
      <c r="P797" s="375"/>
      <c r="R797" s="377"/>
      <c r="S797" s="377"/>
      <c r="T797" s="377"/>
      <c r="U797" s="377"/>
    </row>
    <row r="798" spans="13:21" x14ac:dyDescent="0.2">
      <c r="M798" s="374"/>
      <c r="N798" s="374"/>
      <c r="O798" s="374"/>
      <c r="P798" s="375"/>
      <c r="R798" s="377"/>
      <c r="S798" s="377"/>
      <c r="T798" s="377"/>
      <c r="U798" s="377"/>
    </row>
    <row r="799" spans="13:21" x14ac:dyDescent="0.2">
      <c r="M799" s="374"/>
      <c r="N799" s="374"/>
      <c r="O799" s="374"/>
      <c r="P799" s="375"/>
      <c r="R799" s="377"/>
      <c r="S799" s="377"/>
      <c r="T799" s="377"/>
      <c r="U799" s="377"/>
    </row>
    <row r="800" spans="13:21" x14ac:dyDescent="0.2">
      <c r="M800" s="374"/>
      <c r="N800" s="374"/>
      <c r="O800" s="374"/>
      <c r="P800" s="375"/>
      <c r="R800" s="377"/>
      <c r="S800" s="377"/>
      <c r="T800" s="377"/>
      <c r="U800" s="377"/>
    </row>
    <row r="801" spans="13:21" x14ac:dyDescent="0.2">
      <c r="M801" s="374"/>
      <c r="N801" s="374"/>
      <c r="O801" s="374"/>
      <c r="P801" s="375"/>
      <c r="R801" s="377"/>
      <c r="S801" s="377"/>
      <c r="T801" s="377"/>
      <c r="U801" s="377"/>
    </row>
    <row r="802" spans="13:21" x14ac:dyDescent="0.2">
      <c r="M802" s="374"/>
      <c r="N802" s="374"/>
      <c r="O802" s="374"/>
      <c r="P802" s="375"/>
      <c r="R802" s="377"/>
      <c r="S802" s="377"/>
      <c r="T802" s="377"/>
      <c r="U802" s="377"/>
    </row>
    <row r="803" spans="13:21" x14ac:dyDescent="0.2">
      <c r="M803" s="374"/>
      <c r="N803" s="374"/>
      <c r="O803" s="374"/>
      <c r="P803" s="375"/>
      <c r="R803" s="377"/>
      <c r="S803" s="377"/>
      <c r="T803" s="377"/>
      <c r="U803" s="377"/>
    </row>
    <row r="804" spans="13:21" x14ac:dyDescent="0.2">
      <c r="M804" s="374"/>
      <c r="N804" s="374"/>
      <c r="O804" s="374"/>
      <c r="P804" s="375"/>
      <c r="R804" s="377"/>
      <c r="S804" s="377"/>
      <c r="T804" s="377"/>
      <c r="U804" s="377"/>
    </row>
    <row r="805" spans="13:21" x14ac:dyDescent="0.2">
      <c r="M805" s="374"/>
      <c r="N805" s="374"/>
      <c r="O805" s="374"/>
      <c r="P805" s="375"/>
      <c r="R805" s="377"/>
      <c r="S805" s="377"/>
      <c r="T805" s="377"/>
      <c r="U805" s="377"/>
    </row>
    <row r="806" spans="13:21" x14ac:dyDescent="0.2">
      <c r="M806" s="374"/>
      <c r="N806" s="374"/>
      <c r="O806" s="374"/>
      <c r="P806" s="375"/>
      <c r="R806" s="377"/>
      <c r="S806" s="377"/>
      <c r="T806" s="377"/>
      <c r="U806" s="377"/>
    </row>
    <row r="807" spans="13:21" x14ac:dyDescent="0.2">
      <c r="M807" s="374"/>
      <c r="N807" s="374"/>
      <c r="O807" s="374"/>
      <c r="P807" s="375"/>
      <c r="R807" s="377"/>
      <c r="S807" s="377"/>
      <c r="T807" s="377"/>
      <c r="U807" s="377"/>
    </row>
    <row r="808" spans="13:21" x14ac:dyDescent="0.2">
      <c r="M808" s="374"/>
      <c r="N808" s="374"/>
      <c r="O808" s="374"/>
      <c r="P808" s="375"/>
      <c r="R808" s="377"/>
      <c r="S808" s="377"/>
      <c r="T808" s="377"/>
      <c r="U808" s="377"/>
    </row>
    <row r="809" spans="13:21" x14ac:dyDescent="0.2">
      <c r="M809" s="374"/>
      <c r="N809" s="374"/>
      <c r="O809" s="374"/>
      <c r="P809" s="375"/>
      <c r="R809" s="377"/>
      <c r="S809" s="377"/>
      <c r="T809" s="377"/>
      <c r="U809" s="377"/>
    </row>
    <row r="810" spans="13:21" x14ac:dyDescent="0.2">
      <c r="M810" s="374"/>
      <c r="N810" s="374"/>
      <c r="O810" s="374"/>
      <c r="P810" s="375"/>
      <c r="R810" s="377"/>
      <c r="S810" s="377"/>
      <c r="T810" s="377"/>
      <c r="U810" s="377"/>
    </row>
    <row r="811" spans="13:21" x14ac:dyDescent="0.2">
      <c r="M811" s="374"/>
      <c r="N811" s="374"/>
      <c r="O811" s="374"/>
      <c r="P811" s="375"/>
      <c r="R811" s="377"/>
      <c r="S811" s="377"/>
      <c r="T811" s="377"/>
      <c r="U811" s="377"/>
    </row>
    <row r="812" spans="13:21" x14ac:dyDescent="0.2">
      <c r="M812" s="374"/>
      <c r="N812" s="374"/>
      <c r="O812" s="374"/>
      <c r="P812" s="375"/>
      <c r="R812" s="377"/>
      <c r="S812" s="377"/>
      <c r="T812" s="377"/>
      <c r="U812" s="377"/>
    </row>
    <row r="813" spans="13:21" x14ac:dyDescent="0.2">
      <c r="M813" s="374"/>
      <c r="N813" s="374"/>
      <c r="O813" s="374"/>
      <c r="P813" s="375"/>
      <c r="R813" s="377"/>
      <c r="S813" s="377"/>
      <c r="T813" s="377"/>
      <c r="U813" s="377"/>
    </row>
    <row r="814" spans="13:21" x14ac:dyDescent="0.2">
      <c r="M814" s="374"/>
      <c r="N814" s="374"/>
      <c r="O814" s="374"/>
      <c r="P814" s="375"/>
      <c r="R814" s="377"/>
      <c r="S814" s="377"/>
      <c r="T814" s="377"/>
      <c r="U814" s="377"/>
    </row>
    <row r="815" spans="13:21" x14ac:dyDescent="0.2">
      <c r="M815" s="374"/>
      <c r="N815" s="374"/>
      <c r="O815" s="374"/>
      <c r="P815" s="375"/>
      <c r="R815" s="377"/>
      <c r="S815" s="377"/>
      <c r="T815" s="377"/>
      <c r="U815" s="377"/>
    </row>
    <row r="816" spans="13:21" x14ac:dyDescent="0.2">
      <c r="M816" s="374"/>
      <c r="N816" s="374"/>
      <c r="O816" s="374"/>
      <c r="P816" s="375"/>
      <c r="R816" s="377"/>
      <c r="S816" s="377"/>
      <c r="T816" s="377"/>
      <c r="U816" s="377"/>
    </row>
    <row r="817" spans="13:21" x14ac:dyDescent="0.2">
      <c r="M817" s="374"/>
      <c r="N817" s="374"/>
      <c r="O817" s="374"/>
      <c r="P817" s="375"/>
      <c r="R817" s="377"/>
      <c r="S817" s="377"/>
      <c r="T817" s="377"/>
      <c r="U817" s="377"/>
    </row>
    <row r="818" spans="13:21" x14ac:dyDescent="0.2">
      <c r="M818" s="374"/>
      <c r="N818" s="374"/>
      <c r="O818" s="374"/>
      <c r="P818" s="375"/>
      <c r="R818" s="377"/>
      <c r="S818" s="377"/>
      <c r="T818" s="377"/>
      <c r="U818" s="377"/>
    </row>
    <row r="819" spans="13:21" x14ac:dyDescent="0.2">
      <c r="M819" s="374"/>
      <c r="N819" s="374"/>
      <c r="O819" s="374"/>
      <c r="P819" s="375"/>
      <c r="R819" s="377"/>
      <c r="S819" s="377"/>
      <c r="T819" s="377"/>
      <c r="U819" s="377"/>
    </row>
    <row r="820" spans="13:21" x14ac:dyDescent="0.2">
      <c r="M820" s="374"/>
      <c r="N820" s="374"/>
      <c r="O820" s="374"/>
      <c r="P820" s="375"/>
      <c r="R820" s="377"/>
      <c r="S820" s="377"/>
      <c r="T820" s="377"/>
      <c r="U820" s="377"/>
    </row>
    <row r="821" spans="13:21" x14ac:dyDescent="0.2">
      <c r="M821" s="374"/>
      <c r="N821" s="374"/>
      <c r="O821" s="374"/>
      <c r="P821" s="375"/>
      <c r="R821" s="377"/>
      <c r="S821" s="377"/>
      <c r="T821" s="377"/>
      <c r="U821" s="377"/>
    </row>
    <row r="822" spans="13:21" x14ac:dyDescent="0.2">
      <c r="M822" s="374"/>
      <c r="N822" s="374"/>
      <c r="O822" s="374"/>
      <c r="P822" s="375"/>
      <c r="R822" s="377"/>
      <c r="S822" s="377"/>
      <c r="T822" s="377"/>
      <c r="U822" s="377"/>
    </row>
    <row r="823" spans="13:21" x14ac:dyDescent="0.2">
      <c r="M823" s="374"/>
      <c r="N823" s="374"/>
      <c r="O823" s="374"/>
      <c r="P823" s="375"/>
      <c r="R823" s="377"/>
      <c r="S823" s="377"/>
      <c r="T823" s="377"/>
      <c r="U823" s="377"/>
    </row>
    <row r="824" spans="13:21" x14ac:dyDescent="0.2">
      <c r="M824" s="374"/>
      <c r="N824" s="374"/>
      <c r="O824" s="374"/>
      <c r="P824" s="375"/>
      <c r="R824" s="377"/>
      <c r="S824" s="377"/>
      <c r="T824" s="377"/>
      <c r="U824" s="377"/>
    </row>
    <row r="825" spans="13:21" x14ac:dyDescent="0.2">
      <c r="M825" s="374"/>
      <c r="N825" s="374"/>
      <c r="O825" s="374"/>
      <c r="P825" s="375"/>
      <c r="R825" s="377"/>
      <c r="S825" s="377"/>
      <c r="T825" s="377"/>
      <c r="U825" s="377"/>
    </row>
    <row r="826" spans="13:21" x14ac:dyDescent="0.2">
      <c r="M826" s="374"/>
      <c r="N826" s="374"/>
      <c r="O826" s="374"/>
      <c r="P826" s="375"/>
      <c r="R826" s="377"/>
      <c r="S826" s="377"/>
      <c r="T826" s="377"/>
      <c r="U826" s="377"/>
    </row>
    <row r="827" spans="13:21" x14ac:dyDescent="0.2">
      <c r="M827" s="374"/>
      <c r="N827" s="374"/>
      <c r="O827" s="374"/>
      <c r="P827" s="375"/>
      <c r="R827" s="377"/>
      <c r="S827" s="377"/>
      <c r="T827" s="377"/>
      <c r="U827" s="377"/>
    </row>
    <row r="828" spans="13:21" x14ac:dyDescent="0.2">
      <c r="M828" s="374"/>
      <c r="N828" s="374"/>
      <c r="O828" s="374"/>
      <c r="P828" s="375"/>
      <c r="R828" s="377"/>
      <c r="S828" s="377"/>
      <c r="T828" s="377"/>
      <c r="U828" s="377"/>
    </row>
    <row r="829" spans="13:21" x14ac:dyDescent="0.2">
      <c r="M829" s="374"/>
      <c r="N829" s="374"/>
      <c r="O829" s="374"/>
      <c r="P829" s="375"/>
      <c r="R829" s="377"/>
      <c r="S829" s="377"/>
      <c r="T829" s="377"/>
      <c r="U829" s="377"/>
    </row>
    <row r="830" spans="13:21" x14ac:dyDescent="0.2">
      <c r="M830" s="374"/>
      <c r="N830" s="374"/>
      <c r="O830" s="374"/>
      <c r="P830" s="375"/>
      <c r="R830" s="377"/>
      <c r="S830" s="377"/>
      <c r="T830" s="377"/>
      <c r="U830" s="377"/>
    </row>
    <row r="831" spans="13:21" x14ac:dyDescent="0.2">
      <c r="M831" s="374"/>
      <c r="N831" s="374"/>
      <c r="O831" s="374"/>
      <c r="P831" s="375"/>
      <c r="R831" s="377"/>
      <c r="S831" s="377"/>
      <c r="T831" s="377"/>
      <c r="U831" s="377"/>
    </row>
    <row r="832" spans="13:21" x14ac:dyDescent="0.2">
      <c r="M832" s="374"/>
      <c r="N832" s="374"/>
      <c r="O832" s="374"/>
      <c r="P832" s="375"/>
      <c r="R832" s="377"/>
      <c r="S832" s="377"/>
      <c r="T832" s="377"/>
      <c r="U832" s="377"/>
    </row>
    <row r="833" spans="13:21" x14ac:dyDescent="0.2">
      <c r="M833" s="374"/>
      <c r="N833" s="374"/>
      <c r="O833" s="374"/>
      <c r="P833" s="375"/>
      <c r="R833" s="377"/>
      <c r="S833" s="377"/>
      <c r="T833" s="377"/>
      <c r="U833" s="377"/>
    </row>
    <row r="834" spans="13:21" x14ac:dyDescent="0.2">
      <c r="M834" s="374"/>
      <c r="N834" s="374"/>
      <c r="O834" s="374"/>
      <c r="P834" s="375"/>
      <c r="R834" s="377"/>
      <c r="S834" s="377"/>
      <c r="T834" s="377"/>
      <c r="U834" s="377"/>
    </row>
    <row r="835" spans="13:21" x14ac:dyDescent="0.2">
      <c r="M835" s="374"/>
      <c r="N835" s="374"/>
      <c r="O835" s="374"/>
      <c r="P835" s="375"/>
      <c r="R835" s="377"/>
      <c r="S835" s="377"/>
      <c r="T835" s="377"/>
      <c r="U835" s="377"/>
    </row>
    <row r="836" spans="13:21" x14ac:dyDescent="0.2">
      <c r="M836" s="374"/>
      <c r="N836" s="374"/>
      <c r="O836" s="374"/>
      <c r="P836" s="375"/>
      <c r="R836" s="377"/>
      <c r="S836" s="377"/>
      <c r="T836" s="377"/>
      <c r="U836" s="377"/>
    </row>
    <row r="837" spans="13:21" x14ac:dyDescent="0.2">
      <c r="M837" s="374"/>
      <c r="N837" s="374"/>
      <c r="O837" s="374"/>
      <c r="P837" s="375"/>
      <c r="R837" s="377"/>
      <c r="S837" s="377"/>
      <c r="T837" s="377"/>
      <c r="U837" s="377"/>
    </row>
    <row r="838" spans="13:21" x14ac:dyDescent="0.2">
      <c r="M838" s="374"/>
      <c r="N838" s="374"/>
      <c r="O838" s="374"/>
      <c r="P838" s="375"/>
      <c r="R838" s="377"/>
      <c r="S838" s="377"/>
      <c r="T838" s="377"/>
      <c r="U838" s="377"/>
    </row>
    <row r="839" spans="13:21" x14ac:dyDescent="0.2">
      <c r="M839" s="374"/>
      <c r="N839" s="374"/>
      <c r="O839" s="374"/>
      <c r="P839" s="375"/>
      <c r="R839" s="377"/>
      <c r="S839" s="377"/>
      <c r="T839" s="377"/>
      <c r="U839" s="377"/>
    </row>
    <row r="840" spans="13:21" x14ac:dyDescent="0.2">
      <c r="M840" s="374"/>
      <c r="N840" s="374"/>
      <c r="O840" s="374"/>
      <c r="P840" s="375"/>
      <c r="R840" s="377"/>
      <c r="S840" s="377"/>
      <c r="T840" s="377"/>
      <c r="U840" s="377"/>
    </row>
    <row r="841" spans="13:21" x14ac:dyDescent="0.2">
      <c r="M841" s="374"/>
      <c r="N841" s="374"/>
      <c r="O841" s="374"/>
      <c r="P841" s="375"/>
      <c r="R841" s="377"/>
      <c r="S841" s="377"/>
      <c r="T841" s="377"/>
      <c r="U841" s="377"/>
    </row>
    <row r="842" spans="13:21" x14ac:dyDescent="0.2">
      <c r="M842" s="374"/>
      <c r="N842" s="374"/>
      <c r="O842" s="374"/>
      <c r="P842" s="375"/>
      <c r="R842" s="377"/>
      <c r="S842" s="377"/>
      <c r="T842" s="377"/>
      <c r="U842" s="377"/>
    </row>
    <row r="843" spans="13:21" x14ac:dyDescent="0.2">
      <c r="M843" s="374"/>
      <c r="N843" s="374"/>
      <c r="O843" s="374"/>
      <c r="P843" s="375"/>
      <c r="R843" s="377"/>
      <c r="S843" s="377"/>
      <c r="T843" s="377"/>
      <c r="U843" s="377"/>
    </row>
    <row r="844" spans="13:21" x14ac:dyDescent="0.2">
      <c r="M844" s="374"/>
      <c r="N844" s="374"/>
      <c r="O844" s="374"/>
      <c r="P844" s="375"/>
      <c r="R844" s="377"/>
      <c r="S844" s="377"/>
      <c r="T844" s="377"/>
      <c r="U844" s="377"/>
    </row>
    <row r="845" spans="13:21" x14ac:dyDescent="0.2">
      <c r="M845" s="374"/>
      <c r="N845" s="374"/>
      <c r="O845" s="374"/>
      <c r="P845" s="375"/>
      <c r="R845" s="377"/>
      <c r="S845" s="377"/>
      <c r="T845" s="377"/>
      <c r="U845" s="377"/>
    </row>
    <row r="846" spans="13:21" x14ac:dyDescent="0.2">
      <c r="M846" s="374"/>
      <c r="N846" s="374"/>
      <c r="O846" s="374"/>
      <c r="P846" s="375"/>
      <c r="R846" s="377"/>
      <c r="S846" s="377"/>
      <c r="T846" s="377"/>
      <c r="U846" s="377"/>
    </row>
    <row r="847" spans="13:21" x14ac:dyDescent="0.2">
      <c r="M847" s="374"/>
      <c r="N847" s="374"/>
      <c r="O847" s="374"/>
      <c r="P847" s="375"/>
      <c r="R847" s="377"/>
      <c r="S847" s="377"/>
      <c r="T847" s="377"/>
      <c r="U847" s="377"/>
    </row>
    <row r="848" spans="13:21" x14ac:dyDescent="0.2">
      <c r="M848" s="374"/>
      <c r="N848" s="374"/>
      <c r="O848" s="374"/>
      <c r="P848" s="375"/>
      <c r="R848" s="377"/>
      <c r="S848" s="377"/>
      <c r="T848" s="377"/>
      <c r="U848" s="377"/>
    </row>
    <row r="849" spans="13:21" x14ac:dyDescent="0.2">
      <c r="M849" s="374"/>
      <c r="N849" s="374"/>
      <c r="O849" s="374"/>
      <c r="P849" s="375"/>
      <c r="R849" s="377"/>
      <c r="S849" s="377"/>
      <c r="T849" s="377"/>
      <c r="U849" s="377"/>
    </row>
    <row r="850" spans="13:21" x14ac:dyDescent="0.2">
      <c r="M850" s="374"/>
      <c r="N850" s="374"/>
      <c r="O850" s="374"/>
      <c r="P850" s="375"/>
      <c r="R850" s="377"/>
      <c r="S850" s="377"/>
      <c r="T850" s="377"/>
      <c r="U850" s="377"/>
    </row>
  </sheetData>
  <mergeCells count="20">
    <mergeCell ref="A177:F177"/>
    <mergeCell ref="A262:F262"/>
    <mergeCell ref="A383:F383"/>
    <mergeCell ref="A453:F453"/>
    <mergeCell ref="L6:O6"/>
    <mergeCell ref="P6:P7"/>
    <mergeCell ref="Q6:Q7"/>
    <mergeCell ref="A67:F67"/>
    <mergeCell ref="A82:F82"/>
    <mergeCell ref="A110:F110"/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</mergeCells>
  <printOptions horizontalCentered="1"/>
  <pageMargins left="0" right="0" top="0" bottom="0" header="0" footer="0"/>
  <pageSetup paperSize="9" scale="52" fitToHeight="15" orientation="landscape" r:id="rId1"/>
  <headerFooter alignWithMargins="0"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X850"/>
  <sheetViews>
    <sheetView zoomScale="60" zoomScaleNormal="60" workbookViewId="0">
      <selection activeCell="W192" sqref="W192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371" customWidth="1"/>
    <col min="9" max="9" width="15.375" style="372" bestFit="1" customWidth="1"/>
    <col min="10" max="10" width="14.125" style="371" customWidth="1"/>
    <col min="11" max="11" width="14.25" style="373" customWidth="1"/>
    <col min="12" max="15" width="15.375" style="371" bestFit="1" customWidth="1"/>
    <col min="16" max="16" width="15.125" style="381" customWidth="1"/>
    <col min="17" max="17" width="10.25" style="376" customWidth="1"/>
    <col min="18" max="19" width="10.625" style="212"/>
    <col min="20" max="20" width="10.25" style="212" customWidth="1"/>
    <col min="21" max="21" width="11.75" style="212" customWidth="1"/>
    <col min="22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215"/>
      <c r="D4" s="413"/>
      <c r="E4" s="413"/>
      <c r="F4" s="413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6"/>
      <c r="DD4" s="216"/>
      <c r="DE4" s="216"/>
      <c r="DF4" s="216"/>
      <c r="DG4" s="216"/>
      <c r="DH4" s="216"/>
      <c r="DI4" s="216"/>
      <c r="DJ4" s="216"/>
      <c r="DK4" s="216"/>
      <c r="DL4" s="216"/>
      <c r="DM4" s="216"/>
      <c r="DN4" s="216"/>
      <c r="DO4" s="216"/>
      <c r="DP4" s="216"/>
      <c r="DQ4" s="216"/>
      <c r="DR4" s="216"/>
      <c r="DS4" s="216"/>
      <c r="DT4" s="216"/>
      <c r="DU4" s="216"/>
      <c r="DV4" s="216"/>
      <c r="DW4" s="216"/>
      <c r="DX4" s="216"/>
      <c r="DY4" s="216"/>
      <c r="DZ4" s="216"/>
      <c r="EA4" s="216"/>
      <c r="EB4" s="216"/>
      <c r="EC4" s="216"/>
      <c r="ED4" s="216"/>
      <c r="EE4" s="216"/>
      <c r="EF4" s="216"/>
      <c r="EG4" s="216"/>
      <c r="EH4" s="216"/>
      <c r="EI4" s="216"/>
      <c r="EJ4" s="216"/>
      <c r="EK4" s="216"/>
      <c r="EL4" s="216"/>
      <c r="EM4" s="216"/>
      <c r="EN4" s="216"/>
      <c r="EO4" s="216"/>
      <c r="EP4" s="216"/>
      <c r="EQ4" s="216"/>
      <c r="ER4" s="216"/>
      <c r="ES4" s="216"/>
      <c r="ET4" s="216"/>
      <c r="EU4" s="216"/>
      <c r="EV4" s="216"/>
      <c r="EW4" s="216"/>
      <c r="EX4" s="216"/>
    </row>
    <row r="5" spans="1:154" ht="18.75" thickBot="1" x14ac:dyDescent="0.25">
      <c r="A5" s="215"/>
      <c r="B5" s="215"/>
      <c r="C5" s="215"/>
      <c r="D5" s="215"/>
      <c r="E5" s="215"/>
      <c r="F5" s="215"/>
      <c r="G5" s="413" t="s">
        <v>441</v>
      </c>
      <c r="H5" s="413"/>
      <c r="I5" s="413"/>
      <c r="J5" s="413"/>
      <c r="K5" s="413"/>
      <c r="L5" s="413"/>
      <c r="M5" s="414"/>
      <c r="N5" s="413"/>
      <c r="O5" s="217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6"/>
      <c r="DD5" s="216"/>
      <c r="DE5" s="216"/>
      <c r="DF5" s="216"/>
      <c r="DG5" s="216"/>
      <c r="DH5" s="216"/>
      <c r="DI5" s="216"/>
      <c r="DJ5" s="216"/>
      <c r="DK5" s="216"/>
      <c r="DL5" s="216"/>
      <c r="DM5" s="216"/>
      <c r="DN5" s="216"/>
      <c r="DO5" s="216"/>
      <c r="DP5" s="216"/>
      <c r="DQ5" s="216"/>
      <c r="DR5" s="216"/>
      <c r="DS5" s="216"/>
      <c r="DT5" s="216"/>
      <c r="DU5" s="216"/>
      <c r="DV5" s="216"/>
      <c r="DW5" s="216"/>
      <c r="DX5" s="216"/>
      <c r="DY5" s="216"/>
      <c r="DZ5" s="216"/>
      <c r="EA5" s="216"/>
      <c r="EB5" s="216"/>
      <c r="EC5" s="216"/>
      <c r="ED5" s="216"/>
      <c r="EE5" s="216"/>
      <c r="EF5" s="216"/>
      <c r="EG5" s="216"/>
      <c r="EH5" s="216"/>
      <c r="EI5" s="216"/>
      <c r="EJ5" s="216"/>
      <c r="EK5" s="216"/>
      <c r="EL5" s="216"/>
      <c r="EM5" s="216"/>
      <c r="EN5" s="216"/>
      <c r="EO5" s="216"/>
      <c r="EP5" s="216"/>
      <c r="EQ5" s="216"/>
      <c r="ER5" s="216"/>
      <c r="ES5" s="216"/>
      <c r="ET5" s="216"/>
      <c r="EU5" s="216"/>
      <c r="EV5" s="216"/>
      <c r="EW5" s="216"/>
      <c r="EX5" s="216"/>
    </row>
    <row r="6" spans="1:154" ht="18.75" thickBot="1" x14ac:dyDescent="0.25">
      <c r="A6" s="415" t="s">
        <v>1</v>
      </c>
      <c r="B6" s="417" t="s">
        <v>2</v>
      </c>
      <c r="C6" s="417" t="s">
        <v>3</v>
      </c>
      <c r="D6" s="417" t="s">
        <v>4</v>
      </c>
      <c r="E6" s="417" t="s">
        <v>5</v>
      </c>
      <c r="F6" s="417" t="s">
        <v>6</v>
      </c>
      <c r="G6" s="419" t="s">
        <v>7</v>
      </c>
      <c r="H6" s="421" t="s">
        <v>8</v>
      </c>
      <c r="I6" s="422"/>
      <c r="J6" s="422"/>
      <c r="K6" s="423"/>
      <c r="L6" s="436" t="s">
        <v>9</v>
      </c>
      <c r="M6" s="437"/>
      <c r="N6" s="437"/>
      <c r="O6" s="438"/>
      <c r="P6" s="424" t="s">
        <v>10</v>
      </c>
      <c r="Q6" s="426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6"/>
      <c r="DD6" s="216"/>
      <c r="DE6" s="216"/>
      <c r="DF6" s="216"/>
      <c r="DG6" s="216"/>
      <c r="DH6" s="216"/>
      <c r="DI6" s="216"/>
      <c r="DJ6" s="216"/>
      <c r="DK6" s="216"/>
      <c r="DL6" s="216"/>
      <c r="DM6" s="216"/>
      <c r="DN6" s="216"/>
      <c r="DO6" s="216"/>
      <c r="DP6" s="216"/>
      <c r="DQ6" s="216"/>
      <c r="DR6" s="216"/>
      <c r="DS6" s="216"/>
      <c r="DT6" s="216"/>
      <c r="DU6" s="216"/>
      <c r="DV6" s="216"/>
      <c r="DW6" s="216"/>
      <c r="DX6" s="216"/>
      <c r="DY6" s="216"/>
      <c r="DZ6" s="216"/>
      <c r="EA6" s="216"/>
      <c r="EB6" s="216"/>
      <c r="EC6" s="216"/>
      <c r="ED6" s="216"/>
      <c r="EE6" s="216"/>
      <c r="EF6" s="216"/>
      <c r="EG6" s="216"/>
      <c r="EH6" s="216"/>
      <c r="EI6" s="216"/>
      <c r="EJ6" s="216"/>
      <c r="EK6" s="216"/>
      <c r="EL6" s="216"/>
      <c r="EM6" s="216"/>
      <c r="EN6" s="216"/>
      <c r="EO6" s="216"/>
      <c r="EP6" s="216"/>
      <c r="EQ6" s="216"/>
      <c r="ER6" s="216"/>
      <c r="ES6" s="216"/>
      <c r="ET6" s="216"/>
      <c r="EU6" s="216"/>
      <c r="EV6" s="216"/>
      <c r="EW6" s="216"/>
      <c r="EX6" s="216"/>
    </row>
    <row r="7" spans="1:154" s="18" customFormat="1" ht="91.15" customHeight="1" thickBot="1" x14ac:dyDescent="0.3">
      <c r="A7" s="416"/>
      <c r="B7" s="418"/>
      <c r="C7" s="418"/>
      <c r="D7" s="418"/>
      <c r="E7" s="418"/>
      <c r="F7" s="418"/>
      <c r="G7" s="420"/>
      <c r="H7" s="218" t="s">
        <v>11</v>
      </c>
      <c r="I7" s="219" t="s">
        <v>12</v>
      </c>
      <c r="J7" s="220" t="s">
        <v>13</v>
      </c>
      <c r="K7" s="221" t="s">
        <v>14</v>
      </c>
      <c r="L7" s="222" t="s">
        <v>15</v>
      </c>
      <c r="M7" s="220" t="s">
        <v>16</v>
      </c>
      <c r="N7" s="220" t="s">
        <v>17</v>
      </c>
      <c r="O7" s="223" t="s">
        <v>18</v>
      </c>
      <c r="P7" s="425"/>
      <c r="Q7" s="42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4"/>
      <c r="B8" s="225"/>
      <c r="C8" s="225"/>
      <c r="D8" s="225"/>
      <c r="E8" s="225"/>
      <c r="F8" s="225"/>
      <c r="G8" s="226">
        <v>1</v>
      </c>
      <c r="H8" s="227">
        <v>2</v>
      </c>
      <c r="I8" s="225">
        <v>3</v>
      </c>
      <c r="J8" s="228">
        <v>4</v>
      </c>
      <c r="K8" s="229" t="s">
        <v>19</v>
      </c>
      <c r="L8" s="230">
        <v>6</v>
      </c>
      <c r="M8" s="228">
        <v>7</v>
      </c>
      <c r="N8" s="228">
        <v>8</v>
      </c>
      <c r="O8" s="231" t="s">
        <v>20</v>
      </c>
      <c r="P8" s="232" t="s">
        <v>21</v>
      </c>
      <c r="Q8" s="233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16"/>
      <c r="EX8" s="216"/>
    </row>
    <row r="9" spans="1:154" ht="18.75" thickBot="1" x14ac:dyDescent="0.25">
      <c r="A9" s="234"/>
      <c r="B9" s="235" t="s">
        <v>23</v>
      </c>
      <c r="C9" s="235"/>
      <c r="D9" s="235"/>
      <c r="E9" s="235"/>
      <c r="F9" s="235"/>
      <c r="G9" s="236" t="s">
        <v>24</v>
      </c>
      <c r="H9" s="237">
        <f>+H10+H54</f>
        <v>12019000</v>
      </c>
      <c r="I9" s="237">
        <f>+I10+I54</f>
        <v>3457149.91</v>
      </c>
      <c r="J9" s="238"/>
      <c r="K9" s="239" t="s">
        <v>25</v>
      </c>
      <c r="L9" s="240">
        <f>+L10+L54</f>
        <v>3732000</v>
      </c>
      <c r="M9" s="238">
        <f>+M10+M54</f>
        <v>2396133.9200000004</v>
      </c>
      <c r="N9" s="238">
        <f>+N10+N54</f>
        <v>1061015.9899999998</v>
      </c>
      <c r="O9" s="241">
        <f>+O10+O54</f>
        <v>3457149.9100000006</v>
      </c>
      <c r="P9" s="242">
        <f>+P10+P34</f>
        <v>274850.08999999939</v>
      </c>
      <c r="Q9" s="243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6"/>
      <c r="DD9" s="216"/>
      <c r="DE9" s="216"/>
      <c r="DF9" s="216"/>
      <c r="DG9" s="216"/>
      <c r="DH9" s="216"/>
      <c r="DI9" s="216"/>
      <c r="DJ9" s="216"/>
      <c r="DK9" s="216"/>
      <c r="DL9" s="216"/>
      <c r="DM9" s="216"/>
      <c r="DN9" s="216"/>
      <c r="DO9" s="216"/>
      <c r="DP9" s="216"/>
      <c r="DQ9" s="216"/>
      <c r="DR9" s="216"/>
      <c r="DS9" s="216"/>
      <c r="DT9" s="216"/>
      <c r="DU9" s="216"/>
      <c r="DV9" s="216"/>
      <c r="DW9" s="216"/>
      <c r="DX9" s="216"/>
      <c r="DY9" s="216"/>
      <c r="DZ9" s="216"/>
      <c r="EA9" s="216"/>
      <c r="EB9" s="216"/>
      <c r="EC9" s="216"/>
      <c r="ED9" s="216"/>
      <c r="EE9" s="216"/>
      <c r="EF9" s="216"/>
      <c r="EG9" s="216"/>
      <c r="EH9" s="216"/>
      <c r="EI9" s="216"/>
      <c r="EJ9" s="216"/>
      <c r="EK9" s="216"/>
      <c r="EL9" s="216"/>
      <c r="EM9" s="216"/>
      <c r="EN9" s="216"/>
      <c r="EO9" s="216"/>
      <c r="EP9" s="216"/>
      <c r="EQ9" s="216"/>
      <c r="ER9" s="216"/>
      <c r="ES9" s="216"/>
      <c r="ET9" s="216"/>
      <c r="EU9" s="216"/>
      <c r="EV9" s="216"/>
      <c r="EW9" s="216"/>
      <c r="EX9" s="216"/>
    </row>
    <row r="10" spans="1:154" ht="18" x14ac:dyDescent="0.2">
      <c r="A10" s="244" t="s">
        <v>387</v>
      </c>
      <c r="B10" s="245"/>
      <c r="C10" s="245"/>
      <c r="D10" s="245"/>
      <c r="E10" s="245"/>
      <c r="F10" s="245"/>
      <c r="G10" s="246" t="s">
        <v>388</v>
      </c>
      <c r="H10" s="247">
        <f>H12+H13+H25+H11+H34+H41+H52+H36+H58</f>
        <v>12019000</v>
      </c>
      <c r="I10" s="247">
        <f>I12+I13+I25+I11+I41+I52+I36+I58</f>
        <v>3457149.91</v>
      </c>
      <c r="J10" s="248">
        <f>H10-I10</f>
        <v>8561850.0899999999</v>
      </c>
      <c r="K10" s="249">
        <f>I10/H10*100</f>
        <v>28.7640395207588</v>
      </c>
      <c r="L10" s="247">
        <f>L12+L13+L25+L11+L41+L52+L36+L58</f>
        <v>3732000</v>
      </c>
      <c r="M10" s="247">
        <f>M12+M13+M25+M11+M41+M52+M36+M58</f>
        <v>2396133.9200000004</v>
      </c>
      <c r="N10" s="247">
        <f>N12+N13+N25+N11+N41+N52+N36+N58</f>
        <v>1061015.9899999998</v>
      </c>
      <c r="O10" s="247">
        <f>O12+O13+O25+O11+O41+O52+O36+O58</f>
        <v>3457149.9100000006</v>
      </c>
      <c r="P10" s="250">
        <f>L10-O10</f>
        <v>274850.08999999939</v>
      </c>
      <c r="Q10" s="249">
        <f>ROUND(O10/L10*100,2)</f>
        <v>92.64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6"/>
      <c r="DD10" s="216"/>
      <c r="DE10" s="216"/>
      <c r="DF10" s="216"/>
      <c r="DG10" s="216"/>
      <c r="DH10" s="216"/>
      <c r="DI10" s="216"/>
      <c r="DJ10" s="216"/>
      <c r="DK10" s="216"/>
      <c r="DL10" s="216"/>
      <c r="DM10" s="216"/>
      <c r="DN10" s="216"/>
      <c r="DO10" s="216"/>
      <c r="DP10" s="216"/>
      <c r="DQ10" s="216"/>
      <c r="DR10" s="216"/>
      <c r="DS10" s="216"/>
      <c r="DT10" s="216"/>
      <c r="DU10" s="216"/>
      <c r="DV10" s="216"/>
      <c r="DW10" s="216"/>
      <c r="DX10" s="216"/>
      <c r="DY10" s="216"/>
      <c r="DZ10" s="216"/>
      <c r="EA10" s="216"/>
      <c r="EB10" s="216"/>
      <c r="EC10" s="216"/>
      <c r="ED10" s="216"/>
      <c r="EE10" s="216"/>
      <c r="EF10" s="216"/>
      <c r="EG10" s="216"/>
      <c r="EH10" s="216"/>
      <c r="EI10" s="216"/>
      <c r="EJ10" s="216"/>
      <c r="EK10" s="216"/>
      <c r="EL10" s="216"/>
      <c r="EM10" s="216"/>
      <c r="EN10" s="216"/>
      <c r="EO10" s="216"/>
      <c r="EP10" s="216"/>
      <c r="EQ10" s="216"/>
      <c r="ER10" s="216"/>
      <c r="ES10" s="216"/>
      <c r="ET10" s="216"/>
      <c r="EU10" s="216"/>
      <c r="EV10" s="216"/>
      <c r="EW10" s="216"/>
      <c r="EX10" s="216"/>
    </row>
    <row r="11" spans="1:154" ht="36" x14ac:dyDescent="0.2">
      <c r="A11" s="364">
        <v>1600</v>
      </c>
      <c r="B11" s="365"/>
      <c r="C11" s="365"/>
      <c r="D11" s="365"/>
      <c r="E11" s="365"/>
      <c r="F11" s="365"/>
      <c r="G11" s="253" t="s">
        <v>26</v>
      </c>
      <c r="H11" s="254">
        <f>H12</f>
        <v>0</v>
      </c>
      <c r="I11" s="254">
        <f>I12</f>
        <v>0</v>
      </c>
      <c r="J11" s="255">
        <f t="shared" ref="J11:J65" si="0">H11-I11</f>
        <v>0</v>
      </c>
      <c r="K11" s="256" t="e">
        <f t="shared" ref="K11:K65" si="1">I11/H11*100</f>
        <v>#DIV/0!</v>
      </c>
      <c r="L11" s="254">
        <f>L12</f>
        <v>0</v>
      </c>
      <c r="M11" s="254">
        <f>M12</f>
        <v>0</v>
      </c>
      <c r="N11" s="254">
        <f>N12</f>
        <v>0</v>
      </c>
      <c r="O11" s="257">
        <f>+M11+N11</f>
        <v>0</v>
      </c>
      <c r="P11" s="258">
        <f t="shared" ref="P11:P65" si="2">L11-O11</f>
        <v>0</v>
      </c>
      <c r="Q11" s="256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6"/>
      <c r="DD11" s="216"/>
      <c r="DE11" s="216"/>
      <c r="DF11" s="216"/>
      <c r="DG11" s="216"/>
      <c r="DH11" s="216"/>
      <c r="DI11" s="216"/>
      <c r="DJ11" s="216"/>
      <c r="DK11" s="216"/>
      <c r="DL11" s="216"/>
      <c r="DM11" s="216"/>
      <c r="DN11" s="216"/>
      <c r="DO11" s="216"/>
      <c r="DP11" s="216"/>
      <c r="DQ11" s="216"/>
      <c r="DR11" s="216"/>
      <c r="DS11" s="216"/>
      <c r="DT11" s="216"/>
      <c r="DU11" s="216"/>
      <c r="DV11" s="216"/>
      <c r="DW11" s="216"/>
      <c r="DX11" s="216"/>
      <c r="DY11" s="216"/>
      <c r="DZ11" s="216"/>
      <c r="EA11" s="216"/>
      <c r="EB11" s="216"/>
      <c r="EC11" s="216"/>
      <c r="ED11" s="216"/>
      <c r="EE11" s="216"/>
      <c r="EF11" s="216"/>
      <c r="EG11" s="216"/>
      <c r="EH11" s="216"/>
      <c r="EI11" s="216"/>
      <c r="EJ11" s="216"/>
      <c r="EK11" s="216"/>
      <c r="EL11" s="216"/>
      <c r="EM11" s="216"/>
      <c r="EN11" s="216"/>
      <c r="EO11" s="216"/>
      <c r="EP11" s="216"/>
      <c r="EQ11" s="216"/>
      <c r="ER11" s="216"/>
      <c r="ES11" s="216"/>
      <c r="ET11" s="216"/>
      <c r="EU11" s="216"/>
      <c r="EV11" s="216"/>
      <c r="EW11" s="216"/>
      <c r="EX11" s="216"/>
    </row>
    <row r="12" spans="1:154" ht="36" x14ac:dyDescent="0.2">
      <c r="A12" s="364"/>
      <c r="B12" s="259" t="s">
        <v>405</v>
      </c>
      <c r="C12" s="365"/>
      <c r="D12" s="365"/>
      <c r="E12" s="365"/>
      <c r="F12" s="365"/>
      <c r="G12" s="253" t="s">
        <v>28</v>
      </c>
      <c r="H12" s="254">
        <v>0</v>
      </c>
      <c r="I12" s="254">
        <v>0</v>
      </c>
      <c r="J12" s="255">
        <f t="shared" si="0"/>
        <v>0</v>
      </c>
      <c r="K12" s="256" t="e">
        <f t="shared" si="1"/>
        <v>#DIV/0!</v>
      </c>
      <c r="L12" s="254">
        <v>0</v>
      </c>
      <c r="M12" s="254">
        <v>0</v>
      </c>
      <c r="N12" s="254">
        <v>0</v>
      </c>
      <c r="O12" s="260">
        <f>+M12+N12</f>
        <v>0</v>
      </c>
      <c r="P12" s="258">
        <f t="shared" si="2"/>
        <v>0</v>
      </c>
      <c r="Q12" s="256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6"/>
      <c r="DD12" s="216"/>
      <c r="DE12" s="216"/>
      <c r="DF12" s="216"/>
      <c r="DG12" s="216"/>
      <c r="DH12" s="216"/>
      <c r="DI12" s="216"/>
      <c r="DJ12" s="216"/>
      <c r="DK12" s="216"/>
      <c r="DL12" s="216"/>
      <c r="DM12" s="216"/>
      <c r="DN12" s="216"/>
      <c r="DO12" s="216"/>
      <c r="DP12" s="216"/>
      <c r="DQ12" s="216"/>
      <c r="DR12" s="216"/>
      <c r="DS12" s="216"/>
      <c r="DT12" s="216"/>
      <c r="DU12" s="216"/>
      <c r="DV12" s="216"/>
      <c r="DW12" s="216"/>
      <c r="DX12" s="216"/>
      <c r="DY12" s="216"/>
      <c r="DZ12" s="216"/>
      <c r="EA12" s="216"/>
      <c r="EB12" s="216"/>
      <c r="EC12" s="216"/>
      <c r="ED12" s="216"/>
      <c r="EE12" s="216"/>
      <c r="EF12" s="216"/>
      <c r="EG12" s="216"/>
      <c r="EH12" s="216"/>
      <c r="EI12" s="216"/>
      <c r="EJ12" s="216"/>
      <c r="EK12" s="216"/>
      <c r="EL12" s="216"/>
      <c r="EM12" s="216"/>
      <c r="EN12" s="216"/>
      <c r="EO12" s="216"/>
      <c r="EP12" s="216"/>
      <c r="EQ12" s="216"/>
      <c r="ER12" s="216"/>
      <c r="ES12" s="216"/>
      <c r="ET12" s="216"/>
      <c r="EU12" s="216"/>
      <c r="EV12" s="216"/>
      <c r="EW12" s="216"/>
      <c r="EX12" s="216"/>
    </row>
    <row r="13" spans="1:154" ht="18" x14ac:dyDescent="0.2">
      <c r="A13" s="364">
        <v>2000</v>
      </c>
      <c r="B13" s="365"/>
      <c r="C13" s="365"/>
      <c r="D13" s="365"/>
      <c r="E13" s="365"/>
      <c r="F13" s="365"/>
      <c r="G13" s="261" t="s">
        <v>29</v>
      </c>
      <c r="H13" s="254">
        <f>+H14+H19</f>
        <v>12000000</v>
      </c>
      <c r="I13" s="254">
        <f>+I14+I19</f>
        <v>3453301.21</v>
      </c>
      <c r="J13" s="255">
        <f t="shared" si="0"/>
        <v>8546698.7899999991</v>
      </c>
      <c r="K13" s="256">
        <f t="shared" si="1"/>
        <v>28.777510083333336</v>
      </c>
      <c r="L13" s="254">
        <f>+L14+L19</f>
        <v>3728000</v>
      </c>
      <c r="M13" s="254">
        <f>+M14+M19</f>
        <v>2393264.1100000003</v>
      </c>
      <c r="N13" s="254">
        <f>+N14+N19</f>
        <v>1060037.0999999999</v>
      </c>
      <c r="O13" s="257">
        <f>+O14+O19</f>
        <v>3453301.2100000004</v>
      </c>
      <c r="P13" s="258">
        <f t="shared" si="2"/>
        <v>274698.78999999957</v>
      </c>
      <c r="Q13" s="256">
        <f t="shared" si="3"/>
        <v>92.63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6"/>
      <c r="DD13" s="216"/>
      <c r="DE13" s="216"/>
      <c r="DF13" s="216"/>
      <c r="DG13" s="216"/>
      <c r="DH13" s="216"/>
      <c r="DI13" s="216"/>
      <c r="DJ13" s="216"/>
      <c r="DK13" s="216"/>
      <c r="DL13" s="216"/>
      <c r="DM13" s="216"/>
      <c r="DN13" s="216"/>
      <c r="DO13" s="216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216"/>
      <c r="EA13" s="216"/>
      <c r="EB13" s="216"/>
      <c r="EC13" s="216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216"/>
      <c r="EO13" s="216"/>
      <c r="EP13" s="216"/>
      <c r="EQ13" s="216"/>
      <c r="ER13" s="216"/>
      <c r="ES13" s="216"/>
      <c r="ET13" s="216"/>
      <c r="EU13" s="216"/>
      <c r="EV13" s="216"/>
      <c r="EW13" s="216"/>
      <c r="EX13" s="216"/>
    </row>
    <row r="14" spans="1:154" ht="18" x14ac:dyDescent="0.2">
      <c r="A14" s="364">
        <v>2000</v>
      </c>
      <c r="B14" s="365"/>
      <c r="C14" s="365"/>
      <c r="D14" s="365"/>
      <c r="E14" s="365"/>
      <c r="F14" s="365"/>
      <c r="G14" s="261" t="s">
        <v>30</v>
      </c>
      <c r="H14" s="254">
        <f>+H15+H16+H17+H18</f>
        <v>12000000</v>
      </c>
      <c r="I14" s="254">
        <f>+I15+I16+I17+I18</f>
        <v>3448242.21</v>
      </c>
      <c r="J14" s="255">
        <f t="shared" si="0"/>
        <v>8551757.7899999991</v>
      </c>
      <c r="K14" s="256">
        <f t="shared" si="1"/>
        <v>28.73535175</v>
      </c>
      <c r="L14" s="254">
        <f>+L15+L16+L17+L18</f>
        <v>3728000</v>
      </c>
      <c r="M14" s="254">
        <f>+M15+M16+M17+M18</f>
        <v>2388205.1100000003</v>
      </c>
      <c r="N14" s="254">
        <f>+N15+N16+N17+N18</f>
        <v>1060037.0999999999</v>
      </c>
      <c r="O14" s="257">
        <f>+O15+O16+O17+O18</f>
        <v>3448242.2100000004</v>
      </c>
      <c r="P14" s="258">
        <f t="shared" si="2"/>
        <v>279757.78999999957</v>
      </c>
      <c r="Q14" s="256">
        <f t="shared" si="3"/>
        <v>92.5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6"/>
      <c r="DD14" s="216"/>
      <c r="DE14" s="216"/>
      <c r="DF14" s="216"/>
      <c r="DG14" s="216"/>
      <c r="DH14" s="216"/>
      <c r="DI14" s="216"/>
      <c r="DJ14" s="216"/>
      <c r="DK14" s="216"/>
      <c r="DL14" s="216"/>
      <c r="DM14" s="216"/>
      <c r="DN14" s="216"/>
      <c r="DO14" s="216"/>
      <c r="DP14" s="216"/>
      <c r="DQ14" s="216"/>
      <c r="DR14" s="216"/>
      <c r="DS14" s="216"/>
      <c r="DT14" s="216"/>
      <c r="DU14" s="216"/>
      <c r="DV14" s="216"/>
      <c r="DW14" s="216"/>
      <c r="DX14" s="216"/>
      <c r="DY14" s="216"/>
      <c r="DZ14" s="216"/>
      <c r="EA14" s="216"/>
      <c r="EB14" s="216"/>
      <c r="EC14" s="216"/>
      <c r="ED14" s="216"/>
      <c r="EE14" s="216"/>
      <c r="EF14" s="216"/>
      <c r="EG14" s="216"/>
      <c r="EH14" s="216"/>
      <c r="EI14" s="216"/>
      <c r="EJ14" s="216"/>
      <c r="EK14" s="216"/>
      <c r="EL14" s="216"/>
      <c r="EM14" s="216"/>
      <c r="EN14" s="216"/>
      <c r="EO14" s="216"/>
      <c r="EP14" s="216"/>
      <c r="EQ14" s="216"/>
      <c r="ER14" s="216"/>
      <c r="ES14" s="216"/>
      <c r="ET14" s="216"/>
      <c r="EU14" s="216"/>
      <c r="EV14" s="216"/>
      <c r="EW14" s="216"/>
      <c r="EX14" s="216"/>
    </row>
    <row r="15" spans="1:154" s="45" customFormat="1" ht="18" x14ac:dyDescent="0.25">
      <c r="A15" s="364"/>
      <c r="B15" s="262" t="s">
        <v>375</v>
      </c>
      <c r="C15" s="262" t="s">
        <v>374</v>
      </c>
      <c r="D15" s="365"/>
      <c r="E15" s="365"/>
      <c r="F15" s="365"/>
      <c r="G15" s="253" t="s">
        <v>32</v>
      </c>
      <c r="H15" s="254"/>
      <c r="I15" s="254">
        <v>5493</v>
      </c>
      <c r="J15" s="255">
        <f t="shared" si="0"/>
        <v>-5493</v>
      </c>
      <c r="K15" s="256" t="e">
        <f t="shared" si="1"/>
        <v>#DIV/0!</v>
      </c>
      <c r="L15" s="254"/>
      <c r="M15" s="254">
        <v>5192</v>
      </c>
      <c r="N15" s="254">
        <v>301</v>
      </c>
      <c r="O15" s="257">
        <f>+M15+N15</f>
        <v>5493</v>
      </c>
      <c r="P15" s="258">
        <f t="shared" si="2"/>
        <v>-5493</v>
      </c>
      <c r="Q15" s="256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3"/>
      <c r="B16" s="262" t="s">
        <v>376</v>
      </c>
      <c r="C16" s="262"/>
      <c r="D16" s="262"/>
      <c r="E16" s="262"/>
      <c r="F16" s="262"/>
      <c r="G16" s="253" t="s">
        <v>35</v>
      </c>
      <c r="H16" s="254"/>
      <c r="I16" s="254">
        <v>489</v>
      </c>
      <c r="J16" s="255">
        <f t="shared" si="0"/>
        <v>-489</v>
      </c>
      <c r="K16" s="256" t="e">
        <f t="shared" si="1"/>
        <v>#DIV/0!</v>
      </c>
      <c r="L16" s="254"/>
      <c r="M16" s="254">
        <v>282</v>
      </c>
      <c r="N16" s="254">
        <v>207</v>
      </c>
      <c r="O16" s="260">
        <f>+M16+N16</f>
        <v>489</v>
      </c>
      <c r="P16" s="258">
        <f t="shared" si="2"/>
        <v>-489</v>
      </c>
      <c r="Q16" s="256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6"/>
      <c r="DD16" s="216"/>
      <c r="DE16" s="216"/>
      <c r="DF16" s="216"/>
      <c r="DG16" s="216"/>
      <c r="DH16" s="216"/>
      <c r="DI16" s="216"/>
      <c r="DJ16" s="216"/>
      <c r="DK16" s="216"/>
      <c r="DL16" s="216"/>
      <c r="DM16" s="216"/>
      <c r="DN16" s="216"/>
      <c r="DO16" s="216"/>
      <c r="DP16" s="216"/>
      <c r="DQ16" s="216"/>
      <c r="DR16" s="216"/>
      <c r="DS16" s="216"/>
      <c r="DT16" s="216"/>
      <c r="DU16" s="216"/>
      <c r="DV16" s="216"/>
      <c r="DW16" s="216"/>
      <c r="DX16" s="216"/>
      <c r="DY16" s="216"/>
      <c r="DZ16" s="216"/>
      <c r="EA16" s="216"/>
      <c r="EB16" s="216"/>
      <c r="EC16" s="216"/>
      <c r="ED16" s="216"/>
      <c r="EE16" s="216"/>
      <c r="EF16" s="216"/>
      <c r="EG16" s="216"/>
      <c r="EH16" s="216"/>
      <c r="EI16" s="216"/>
      <c r="EJ16" s="216"/>
      <c r="EK16" s="216"/>
      <c r="EL16" s="216"/>
      <c r="EM16" s="216"/>
      <c r="EN16" s="216"/>
      <c r="EO16" s="216"/>
      <c r="EP16" s="216"/>
      <c r="EQ16" s="216"/>
      <c r="ER16" s="216"/>
      <c r="ES16" s="216"/>
      <c r="ET16" s="216"/>
      <c r="EU16" s="216"/>
      <c r="EV16" s="216"/>
      <c r="EW16" s="216"/>
      <c r="EX16" s="216"/>
    </row>
    <row r="17" spans="1:154" ht="36" x14ac:dyDescent="0.2">
      <c r="A17" s="263"/>
      <c r="B17" s="262" t="s">
        <v>377</v>
      </c>
      <c r="C17" s="262"/>
      <c r="D17" s="262"/>
      <c r="E17" s="262"/>
      <c r="F17" s="262"/>
      <c r="G17" s="253" t="s">
        <v>378</v>
      </c>
      <c r="H17" s="254">
        <v>11000000</v>
      </c>
      <c r="I17" s="254">
        <v>2979202.57</v>
      </c>
      <c r="J17" s="255">
        <f t="shared" si="0"/>
        <v>8020797.4299999997</v>
      </c>
      <c r="K17" s="256">
        <f t="shared" si="1"/>
        <v>27.083659727272725</v>
      </c>
      <c r="L17" s="254">
        <v>2728000</v>
      </c>
      <c r="M17" s="254">
        <v>1987602.86</v>
      </c>
      <c r="N17" s="254">
        <v>991599.71</v>
      </c>
      <c r="O17" s="260">
        <f>+M17+N17</f>
        <v>2979202.5700000003</v>
      </c>
      <c r="P17" s="258">
        <f t="shared" si="2"/>
        <v>-251202.5700000003</v>
      </c>
      <c r="Q17" s="256">
        <f t="shared" si="3"/>
        <v>109.21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6"/>
      <c r="DD17" s="216"/>
      <c r="DE17" s="216"/>
      <c r="DF17" s="216"/>
      <c r="DG17" s="216"/>
      <c r="DH17" s="216"/>
      <c r="DI17" s="216"/>
      <c r="DJ17" s="216"/>
      <c r="DK17" s="216"/>
      <c r="DL17" s="216"/>
      <c r="DM17" s="216"/>
      <c r="DN17" s="216"/>
      <c r="DO17" s="216"/>
      <c r="DP17" s="216"/>
      <c r="DQ17" s="216"/>
      <c r="DR17" s="216"/>
      <c r="DS17" s="216"/>
      <c r="DT17" s="216"/>
      <c r="DU17" s="216"/>
      <c r="DV17" s="216"/>
      <c r="DW17" s="216"/>
      <c r="DX17" s="216"/>
      <c r="DY17" s="216"/>
      <c r="DZ17" s="216"/>
      <c r="EA17" s="216"/>
      <c r="EB17" s="216"/>
      <c r="EC17" s="216"/>
      <c r="ED17" s="216"/>
      <c r="EE17" s="216"/>
      <c r="EF17" s="216"/>
      <c r="EG17" s="216"/>
      <c r="EH17" s="216"/>
      <c r="EI17" s="216"/>
      <c r="EJ17" s="216"/>
      <c r="EK17" s="216"/>
      <c r="EL17" s="216"/>
      <c r="EM17" s="216"/>
      <c r="EN17" s="216"/>
      <c r="EO17" s="216"/>
      <c r="EP17" s="216"/>
      <c r="EQ17" s="216"/>
      <c r="ER17" s="216"/>
      <c r="ES17" s="216"/>
      <c r="ET17" s="216"/>
      <c r="EU17" s="216"/>
      <c r="EV17" s="216"/>
      <c r="EW17" s="216"/>
      <c r="EX17" s="216"/>
    </row>
    <row r="18" spans="1:154" ht="36" x14ac:dyDescent="0.2">
      <c r="A18" s="263"/>
      <c r="B18" s="262" t="s">
        <v>379</v>
      </c>
      <c r="C18" s="262"/>
      <c r="D18" s="262"/>
      <c r="E18" s="262"/>
      <c r="F18" s="262"/>
      <c r="G18" s="253" t="s">
        <v>36</v>
      </c>
      <c r="H18" s="254">
        <v>1000000</v>
      </c>
      <c r="I18" s="254">
        <v>463057.64</v>
      </c>
      <c r="J18" s="255">
        <f t="shared" si="0"/>
        <v>536942.36</v>
      </c>
      <c r="K18" s="256">
        <f t="shared" si="1"/>
        <v>46.305763999999996</v>
      </c>
      <c r="L18" s="254">
        <v>1000000</v>
      </c>
      <c r="M18" s="254">
        <v>395128.25</v>
      </c>
      <c r="N18" s="254">
        <v>67929.39</v>
      </c>
      <c r="O18" s="260">
        <f>+M18+N18</f>
        <v>463057.64</v>
      </c>
      <c r="P18" s="258">
        <f t="shared" si="2"/>
        <v>536942.36</v>
      </c>
      <c r="Q18" s="256">
        <f t="shared" si="3"/>
        <v>46.31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6"/>
      <c r="DD18" s="216"/>
      <c r="DE18" s="216"/>
      <c r="DF18" s="216"/>
      <c r="DG18" s="216"/>
      <c r="DH18" s="216"/>
      <c r="DI18" s="216"/>
      <c r="DJ18" s="216"/>
      <c r="DK18" s="216"/>
      <c r="DL18" s="216"/>
      <c r="DM18" s="216"/>
      <c r="DN18" s="216"/>
      <c r="DO18" s="216"/>
      <c r="DP18" s="216"/>
      <c r="DQ18" s="216"/>
      <c r="DR18" s="216"/>
      <c r="DS18" s="216"/>
      <c r="DT18" s="216"/>
      <c r="DU18" s="216"/>
      <c r="DV18" s="216"/>
      <c r="DW18" s="216"/>
      <c r="DX18" s="216"/>
      <c r="DY18" s="216"/>
      <c r="DZ18" s="216"/>
      <c r="EA18" s="216"/>
      <c r="EB18" s="216"/>
      <c r="EC18" s="216"/>
      <c r="ED18" s="216"/>
      <c r="EE18" s="216"/>
      <c r="EF18" s="216"/>
      <c r="EG18" s="216"/>
      <c r="EH18" s="216"/>
      <c r="EI18" s="216"/>
      <c r="EJ18" s="216"/>
      <c r="EK18" s="216"/>
      <c r="EL18" s="216"/>
      <c r="EM18" s="216"/>
      <c r="EN18" s="216"/>
      <c r="EO18" s="216"/>
      <c r="EP18" s="216"/>
      <c r="EQ18" s="216"/>
      <c r="ER18" s="216"/>
      <c r="ES18" s="216"/>
      <c r="ET18" s="216"/>
      <c r="EU18" s="216"/>
      <c r="EV18" s="216"/>
      <c r="EW18" s="216"/>
      <c r="EX18" s="216"/>
    </row>
    <row r="19" spans="1:154" ht="18" x14ac:dyDescent="0.2">
      <c r="A19" s="364">
        <v>2100</v>
      </c>
      <c r="B19" s="365"/>
      <c r="C19" s="365"/>
      <c r="D19" s="365"/>
      <c r="E19" s="365"/>
      <c r="F19" s="365"/>
      <c r="G19" s="264" t="s">
        <v>37</v>
      </c>
      <c r="H19" s="254">
        <f>H20+H23+H24</f>
        <v>0</v>
      </c>
      <c r="I19" s="254">
        <f>I20+I23+I24</f>
        <v>5059</v>
      </c>
      <c r="J19" s="255">
        <f t="shared" si="0"/>
        <v>-5059</v>
      </c>
      <c r="K19" s="256" t="e">
        <f t="shared" si="1"/>
        <v>#DIV/0!</v>
      </c>
      <c r="L19" s="254">
        <f>L20+L23+L24</f>
        <v>0</v>
      </c>
      <c r="M19" s="254">
        <f>M20+M23+M24</f>
        <v>5059</v>
      </c>
      <c r="N19" s="254">
        <f>N20+N23+N24</f>
        <v>0</v>
      </c>
      <c r="O19" s="254">
        <f>O20+O23+O24</f>
        <v>5059</v>
      </c>
      <c r="P19" s="258">
        <f t="shared" si="2"/>
        <v>-5059</v>
      </c>
      <c r="Q19" s="256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6"/>
      <c r="DD19" s="216"/>
      <c r="DE19" s="216"/>
      <c r="DF19" s="216"/>
      <c r="DG19" s="216"/>
      <c r="DH19" s="216"/>
      <c r="DI19" s="216"/>
      <c r="DJ19" s="216"/>
      <c r="DK19" s="216"/>
      <c r="DL19" s="216"/>
      <c r="DM19" s="216"/>
      <c r="DN19" s="216"/>
      <c r="DO19" s="216"/>
      <c r="DP19" s="216"/>
      <c r="DQ19" s="216"/>
      <c r="DR19" s="216"/>
      <c r="DS19" s="216"/>
      <c r="DT19" s="216"/>
      <c r="DU19" s="216"/>
      <c r="DV19" s="216"/>
      <c r="DW19" s="216"/>
      <c r="DX19" s="216"/>
      <c r="DY19" s="216"/>
      <c r="DZ19" s="216"/>
      <c r="EA19" s="216"/>
      <c r="EB19" s="216"/>
      <c r="EC19" s="216"/>
      <c r="ED19" s="216"/>
      <c r="EE19" s="216"/>
      <c r="EF19" s="216"/>
      <c r="EG19" s="216"/>
      <c r="EH19" s="216"/>
      <c r="EI19" s="216"/>
      <c r="EJ19" s="216"/>
      <c r="EK19" s="216"/>
      <c r="EL19" s="216"/>
      <c r="EM19" s="216"/>
      <c r="EN19" s="216"/>
      <c r="EO19" s="216"/>
      <c r="EP19" s="216"/>
      <c r="EQ19" s="216"/>
      <c r="ER19" s="216"/>
      <c r="ES19" s="216"/>
      <c r="ET19" s="216"/>
      <c r="EU19" s="216"/>
      <c r="EV19" s="216"/>
      <c r="EW19" s="216"/>
      <c r="EX19" s="216"/>
    </row>
    <row r="20" spans="1:154" s="45" customFormat="1" ht="18" x14ac:dyDescent="0.25">
      <c r="A20" s="364"/>
      <c r="B20" s="262" t="s">
        <v>380</v>
      </c>
      <c r="C20" s="365"/>
      <c r="D20" s="365"/>
      <c r="E20" s="365"/>
      <c r="F20" s="365"/>
      <c r="G20" s="265" t="s">
        <v>38</v>
      </c>
      <c r="H20" s="254">
        <f>+H21+H22</f>
        <v>0</v>
      </c>
      <c r="I20" s="254">
        <f>+I21+I22</f>
        <v>5059</v>
      </c>
      <c r="J20" s="255">
        <f t="shared" si="0"/>
        <v>-5059</v>
      </c>
      <c r="K20" s="256" t="e">
        <f t="shared" si="1"/>
        <v>#DIV/0!</v>
      </c>
      <c r="L20" s="254">
        <f>+L21+L22</f>
        <v>0</v>
      </c>
      <c r="M20" s="254">
        <f>+M21+M22</f>
        <v>5059</v>
      </c>
      <c r="N20" s="254">
        <f>+N21+N22</f>
        <v>0</v>
      </c>
      <c r="O20" s="254">
        <f>+O21+O22</f>
        <v>5059</v>
      </c>
      <c r="P20" s="258">
        <f t="shared" si="2"/>
        <v>-5059</v>
      </c>
      <c r="Q20" s="256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3"/>
      <c r="B21" s="262"/>
      <c r="C21" s="262" t="s">
        <v>381</v>
      </c>
      <c r="D21" s="262"/>
      <c r="E21" s="262"/>
      <c r="F21" s="262"/>
      <c r="G21" s="265" t="s">
        <v>246</v>
      </c>
      <c r="H21" s="254"/>
      <c r="I21" s="254">
        <v>5059</v>
      </c>
      <c r="J21" s="255">
        <f t="shared" si="0"/>
        <v>-5059</v>
      </c>
      <c r="K21" s="256" t="e">
        <f t="shared" si="1"/>
        <v>#DIV/0!</v>
      </c>
      <c r="L21" s="254"/>
      <c r="M21" s="254">
        <v>5059</v>
      </c>
      <c r="N21" s="254">
        <v>0</v>
      </c>
      <c r="O21" s="260">
        <f>+M21+N21</f>
        <v>5059</v>
      </c>
      <c r="P21" s="258">
        <f t="shared" si="2"/>
        <v>-5059</v>
      </c>
      <c r="Q21" s="256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6"/>
      <c r="DD21" s="216"/>
      <c r="DE21" s="216"/>
      <c r="DF21" s="216"/>
      <c r="DG21" s="216"/>
      <c r="DH21" s="216"/>
      <c r="DI21" s="216"/>
      <c r="DJ21" s="216"/>
      <c r="DK21" s="216"/>
      <c r="DL21" s="216"/>
      <c r="DM21" s="216"/>
      <c r="DN21" s="216"/>
      <c r="DO21" s="216"/>
      <c r="DP21" s="216"/>
      <c r="DQ21" s="216"/>
      <c r="DR21" s="216"/>
      <c r="DS21" s="216"/>
      <c r="DT21" s="216"/>
      <c r="DU21" s="216"/>
      <c r="DV21" s="216"/>
      <c r="DW21" s="216"/>
      <c r="DX21" s="216"/>
      <c r="DY21" s="216"/>
      <c r="DZ21" s="216"/>
      <c r="EA21" s="216"/>
      <c r="EB21" s="216"/>
      <c r="EC21" s="216"/>
      <c r="ED21" s="216"/>
      <c r="EE21" s="216"/>
      <c r="EF21" s="216"/>
      <c r="EG21" s="216"/>
      <c r="EH21" s="216"/>
      <c r="EI21" s="216"/>
      <c r="EJ21" s="216"/>
      <c r="EK21" s="216"/>
      <c r="EL21" s="216"/>
      <c r="EM21" s="216"/>
      <c r="EN21" s="216"/>
      <c r="EO21" s="216"/>
      <c r="EP21" s="216"/>
      <c r="EQ21" s="216"/>
      <c r="ER21" s="216"/>
      <c r="ES21" s="216"/>
      <c r="ET21" s="216"/>
      <c r="EU21" s="216"/>
      <c r="EV21" s="216"/>
      <c r="EW21" s="216"/>
      <c r="EX21" s="216"/>
    </row>
    <row r="22" spans="1:154" ht="18" x14ac:dyDescent="0.2">
      <c r="A22" s="263"/>
      <c r="B22" s="262"/>
      <c r="C22" s="262" t="s">
        <v>382</v>
      </c>
      <c r="D22" s="262"/>
      <c r="E22" s="262"/>
      <c r="F22" s="262"/>
      <c r="G22" s="265" t="s">
        <v>247</v>
      </c>
      <c r="H22" s="254"/>
      <c r="I22" s="254"/>
      <c r="J22" s="255">
        <f t="shared" si="0"/>
        <v>0</v>
      </c>
      <c r="K22" s="256" t="e">
        <f t="shared" si="1"/>
        <v>#DIV/0!</v>
      </c>
      <c r="L22" s="254"/>
      <c r="M22" s="254"/>
      <c r="N22" s="254"/>
      <c r="O22" s="260">
        <f>+M22+N22</f>
        <v>0</v>
      </c>
      <c r="P22" s="258">
        <f t="shared" si="2"/>
        <v>0</v>
      </c>
      <c r="Q22" s="256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DV22" s="216"/>
      <c r="DW22" s="216"/>
      <c r="DX22" s="216"/>
      <c r="DY22" s="216"/>
      <c r="DZ22" s="216"/>
      <c r="EA22" s="216"/>
      <c r="EB22" s="216"/>
      <c r="EC22" s="216"/>
      <c r="ED22" s="216"/>
      <c r="EE22" s="216"/>
      <c r="EF22" s="216"/>
      <c r="EG22" s="216"/>
      <c r="EH22" s="216"/>
      <c r="EI22" s="216"/>
      <c r="EJ22" s="216"/>
      <c r="EK22" s="216"/>
      <c r="EL22" s="216"/>
      <c r="EM22" s="216"/>
      <c r="EN22" s="216"/>
      <c r="EO22" s="216"/>
      <c r="EP22" s="216"/>
      <c r="EQ22" s="216"/>
      <c r="ER22" s="216"/>
      <c r="ES22" s="216"/>
      <c r="ET22" s="216"/>
      <c r="EU22" s="216"/>
      <c r="EV22" s="216"/>
      <c r="EW22" s="216"/>
      <c r="EX22" s="216"/>
    </row>
    <row r="23" spans="1:154" ht="54" x14ac:dyDescent="0.2">
      <c r="A23" s="263"/>
      <c r="B23" s="262" t="s">
        <v>383</v>
      </c>
      <c r="C23" s="262"/>
      <c r="D23" s="262"/>
      <c r="E23" s="262"/>
      <c r="F23" s="262"/>
      <c r="G23" s="253" t="s">
        <v>40</v>
      </c>
      <c r="H23" s="254">
        <v>0</v>
      </c>
      <c r="I23" s="254">
        <v>0</v>
      </c>
      <c r="J23" s="255">
        <f t="shared" si="0"/>
        <v>0</v>
      </c>
      <c r="K23" s="256" t="e">
        <f t="shared" si="1"/>
        <v>#DIV/0!</v>
      </c>
      <c r="L23" s="254">
        <v>0</v>
      </c>
      <c r="M23" s="254">
        <v>0</v>
      </c>
      <c r="N23" s="254">
        <v>0</v>
      </c>
      <c r="O23" s="260">
        <f>+M23+N23</f>
        <v>0</v>
      </c>
      <c r="P23" s="258">
        <f t="shared" si="2"/>
        <v>0</v>
      </c>
      <c r="Q23" s="256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DV23" s="216"/>
      <c r="DW23" s="216"/>
      <c r="DX23" s="216"/>
      <c r="DY23" s="216"/>
      <c r="DZ23" s="216"/>
      <c r="EA23" s="216"/>
      <c r="EB23" s="216"/>
      <c r="EC23" s="216"/>
      <c r="ED23" s="216"/>
      <c r="EE23" s="216"/>
      <c r="EF23" s="216"/>
      <c r="EG23" s="216"/>
      <c r="EH23" s="216"/>
      <c r="EI23" s="216"/>
      <c r="EJ23" s="216"/>
      <c r="EK23" s="216"/>
      <c r="EL23" s="216"/>
      <c r="EM23" s="216"/>
      <c r="EN23" s="216"/>
      <c r="EO23" s="216"/>
      <c r="EP23" s="216"/>
      <c r="EQ23" s="216"/>
      <c r="ER23" s="216"/>
      <c r="ES23" s="216"/>
      <c r="ET23" s="216"/>
      <c r="EU23" s="216"/>
      <c r="EV23" s="216"/>
      <c r="EW23" s="216"/>
      <c r="EX23" s="216"/>
    </row>
    <row r="24" spans="1:154" ht="54" x14ac:dyDescent="0.2">
      <c r="A24" s="263"/>
      <c r="B24" s="262" t="s">
        <v>384</v>
      </c>
      <c r="C24" s="262"/>
      <c r="D24" s="262"/>
      <c r="E24" s="262"/>
      <c r="F24" s="262"/>
      <c r="G24" s="253" t="s">
        <v>414</v>
      </c>
      <c r="H24" s="254">
        <v>0</v>
      </c>
      <c r="I24" s="254">
        <v>0</v>
      </c>
      <c r="J24" s="255">
        <f t="shared" si="0"/>
        <v>0</v>
      </c>
      <c r="K24" s="256" t="e">
        <f t="shared" si="1"/>
        <v>#DIV/0!</v>
      </c>
      <c r="L24" s="254">
        <v>0</v>
      </c>
      <c r="M24" s="254">
        <v>0</v>
      </c>
      <c r="N24" s="254">
        <v>0</v>
      </c>
      <c r="O24" s="260">
        <f>+M24+N24</f>
        <v>0</v>
      </c>
      <c r="P24" s="258">
        <f t="shared" si="2"/>
        <v>0</v>
      </c>
      <c r="Q24" s="256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DV24" s="216"/>
      <c r="DW24" s="216"/>
      <c r="DX24" s="216"/>
      <c r="DY24" s="216"/>
      <c r="DZ24" s="216"/>
      <c r="EA24" s="216"/>
      <c r="EB24" s="216"/>
      <c r="EC24" s="216"/>
      <c r="ED24" s="216"/>
      <c r="EE24" s="216"/>
      <c r="EF24" s="216"/>
      <c r="EG24" s="216"/>
      <c r="EH24" s="216"/>
      <c r="EI24" s="216"/>
      <c r="EJ24" s="216"/>
      <c r="EK24" s="216"/>
      <c r="EL24" s="216"/>
      <c r="EM24" s="216"/>
      <c r="EN24" s="216"/>
      <c r="EO24" s="216"/>
      <c r="EP24" s="216"/>
      <c r="EQ24" s="216"/>
      <c r="ER24" s="216"/>
      <c r="ES24" s="216"/>
      <c r="ET24" s="216"/>
      <c r="EU24" s="216"/>
      <c r="EV24" s="216"/>
      <c r="EW24" s="216"/>
      <c r="EX24" s="216"/>
    </row>
    <row r="25" spans="1:154" ht="18" x14ac:dyDescent="0.2">
      <c r="A25" s="364"/>
      <c r="B25" s="365"/>
      <c r="C25" s="365"/>
      <c r="D25" s="365"/>
      <c r="E25" s="365"/>
      <c r="F25" s="365"/>
      <c r="G25" s="261" t="s">
        <v>41</v>
      </c>
      <c r="H25" s="254">
        <f>+H26+H30</f>
        <v>19000</v>
      </c>
      <c r="I25" s="254">
        <f>+I26+I30</f>
        <v>3848.7</v>
      </c>
      <c r="J25" s="255">
        <f t="shared" si="0"/>
        <v>15151.3</v>
      </c>
      <c r="K25" s="256">
        <f t="shared" si="1"/>
        <v>20.256315789473682</v>
      </c>
      <c r="L25" s="254">
        <f>+L26+L30</f>
        <v>4000</v>
      </c>
      <c r="M25" s="254">
        <f>+M26+M30</f>
        <v>2869.81</v>
      </c>
      <c r="N25" s="254">
        <f>+N26+N30</f>
        <v>978.89</v>
      </c>
      <c r="O25" s="257">
        <f>+O26+O30</f>
        <v>3848.7</v>
      </c>
      <c r="P25" s="258">
        <f t="shared" si="2"/>
        <v>151.30000000000018</v>
      </c>
      <c r="Q25" s="256">
        <f t="shared" si="3"/>
        <v>96.22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DV25" s="216"/>
      <c r="DW25" s="216"/>
      <c r="DX25" s="216"/>
      <c r="DY25" s="216"/>
      <c r="DZ25" s="216"/>
      <c r="EA25" s="216"/>
      <c r="EB25" s="216"/>
      <c r="EC25" s="216"/>
      <c r="ED25" s="216"/>
      <c r="EE25" s="216"/>
      <c r="EF25" s="216"/>
      <c r="EG25" s="216"/>
      <c r="EH25" s="216"/>
      <c r="EI25" s="216"/>
      <c r="EJ25" s="216"/>
      <c r="EK25" s="216"/>
      <c r="EL25" s="216"/>
      <c r="EM25" s="216"/>
      <c r="EN25" s="216"/>
      <c r="EO25" s="216"/>
      <c r="EP25" s="216"/>
      <c r="EQ25" s="216"/>
      <c r="ER25" s="216"/>
      <c r="ES25" s="216"/>
      <c r="ET25" s="216"/>
      <c r="EU25" s="216"/>
      <c r="EV25" s="216"/>
      <c r="EW25" s="216"/>
      <c r="EX25" s="216"/>
    </row>
    <row r="26" spans="1:154" ht="18" x14ac:dyDescent="0.2">
      <c r="A26" s="364">
        <v>3000</v>
      </c>
      <c r="B26" s="365"/>
      <c r="C26" s="365"/>
      <c r="D26" s="365"/>
      <c r="E26" s="365"/>
      <c r="F26" s="365"/>
      <c r="G26" s="261" t="s">
        <v>42</v>
      </c>
      <c r="H26" s="254">
        <f>+H27</f>
        <v>0</v>
      </c>
      <c r="I26" s="254">
        <f>+I27</f>
        <v>0</v>
      </c>
      <c r="J26" s="255">
        <f t="shared" si="0"/>
        <v>0</v>
      </c>
      <c r="K26" s="256" t="e">
        <f t="shared" si="1"/>
        <v>#DIV/0!</v>
      </c>
      <c r="L26" s="254">
        <f>+L27</f>
        <v>0</v>
      </c>
      <c r="M26" s="254">
        <f>+M27</f>
        <v>0</v>
      </c>
      <c r="N26" s="254">
        <f>+N27</f>
        <v>0</v>
      </c>
      <c r="O26" s="257">
        <f>+O27</f>
        <v>0</v>
      </c>
      <c r="P26" s="258">
        <f t="shared" si="2"/>
        <v>0</v>
      </c>
      <c r="Q26" s="256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6"/>
      <c r="DD26" s="216"/>
      <c r="DE26" s="216"/>
      <c r="DF26" s="216"/>
      <c r="DG26" s="216"/>
      <c r="DH26" s="216"/>
      <c r="DI26" s="216"/>
      <c r="DJ26" s="216"/>
      <c r="DK26" s="216"/>
      <c r="DL26" s="216"/>
      <c r="DM26" s="216"/>
      <c r="DN26" s="216"/>
      <c r="DO26" s="216"/>
      <c r="DP26" s="216"/>
      <c r="DQ26" s="216"/>
      <c r="DR26" s="216"/>
      <c r="DS26" s="216"/>
      <c r="DT26" s="216"/>
      <c r="DU26" s="216"/>
      <c r="DV26" s="216"/>
      <c r="DW26" s="216"/>
      <c r="DX26" s="216"/>
      <c r="DY26" s="216"/>
      <c r="DZ26" s="216"/>
      <c r="EA26" s="216"/>
      <c r="EB26" s="216"/>
      <c r="EC26" s="216"/>
      <c r="ED26" s="216"/>
      <c r="EE26" s="216"/>
      <c r="EF26" s="216"/>
      <c r="EG26" s="216"/>
      <c r="EH26" s="216"/>
      <c r="EI26" s="216"/>
      <c r="EJ26" s="216"/>
      <c r="EK26" s="216"/>
      <c r="EL26" s="216"/>
      <c r="EM26" s="216"/>
      <c r="EN26" s="216"/>
      <c r="EO26" s="216"/>
      <c r="EP26" s="216"/>
      <c r="EQ26" s="216"/>
      <c r="ER26" s="216"/>
      <c r="ES26" s="216"/>
      <c r="ET26" s="216"/>
      <c r="EU26" s="216"/>
      <c r="EV26" s="216"/>
      <c r="EW26" s="216"/>
      <c r="EX26" s="216"/>
    </row>
    <row r="27" spans="1:154" ht="18" x14ac:dyDescent="0.2">
      <c r="A27" s="364">
        <v>3100</v>
      </c>
      <c r="B27" s="365"/>
      <c r="C27" s="365"/>
      <c r="D27" s="365"/>
      <c r="E27" s="365"/>
      <c r="F27" s="365"/>
      <c r="G27" s="261" t="s">
        <v>43</v>
      </c>
      <c r="H27" s="254">
        <f>+H28+H29</f>
        <v>0</v>
      </c>
      <c r="I27" s="254">
        <f>+I28+I29</f>
        <v>0</v>
      </c>
      <c r="J27" s="255">
        <f t="shared" si="0"/>
        <v>0</v>
      </c>
      <c r="K27" s="256" t="e">
        <f t="shared" si="1"/>
        <v>#DIV/0!</v>
      </c>
      <c r="L27" s="254">
        <f>+L28+L29</f>
        <v>0</v>
      </c>
      <c r="M27" s="254">
        <f>+M28+M29</f>
        <v>0</v>
      </c>
      <c r="N27" s="254">
        <f>+N28+N29</f>
        <v>0</v>
      </c>
      <c r="O27" s="257">
        <f>+O28+O29</f>
        <v>0</v>
      </c>
      <c r="P27" s="258">
        <f t="shared" si="2"/>
        <v>0</v>
      </c>
      <c r="Q27" s="256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6"/>
      <c r="DD27" s="216"/>
      <c r="DE27" s="216"/>
      <c r="DF27" s="216"/>
      <c r="DG27" s="216"/>
      <c r="DH27" s="216"/>
      <c r="DI27" s="216"/>
      <c r="DJ27" s="216"/>
      <c r="DK27" s="216"/>
      <c r="DL27" s="216"/>
      <c r="DM27" s="216"/>
      <c r="DN27" s="216"/>
      <c r="DO27" s="216"/>
      <c r="DP27" s="216"/>
      <c r="DQ27" s="216"/>
      <c r="DR27" s="216"/>
      <c r="DS27" s="216"/>
      <c r="DT27" s="216"/>
      <c r="DU27" s="216"/>
      <c r="DV27" s="216"/>
      <c r="DW27" s="216"/>
      <c r="DX27" s="216"/>
      <c r="DY27" s="216"/>
      <c r="DZ27" s="216"/>
      <c r="EA27" s="216"/>
      <c r="EB27" s="216"/>
      <c r="EC27" s="216"/>
      <c r="ED27" s="216"/>
      <c r="EE27" s="216"/>
      <c r="EF27" s="216"/>
      <c r="EG27" s="216"/>
      <c r="EH27" s="216"/>
      <c r="EI27" s="216"/>
      <c r="EJ27" s="216"/>
      <c r="EK27" s="216"/>
      <c r="EL27" s="216"/>
      <c r="EM27" s="216"/>
      <c r="EN27" s="216"/>
      <c r="EO27" s="216"/>
      <c r="EP27" s="216"/>
      <c r="EQ27" s="216"/>
      <c r="ER27" s="216"/>
      <c r="ES27" s="216"/>
      <c r="ET27" s="216"/>
      <c r="EU27" s="216"/>
      <c r="EV27" s="216"/>
      <c r="EW27" s="216"/>
      <c r="EX27" s="216"/>
    </row>
    <row r="28" spans="1:154" ht="18" x14ac:dyDescent="0.2">
      <c r="A28" s="263"/>
      <c r="B28" s="262" t="s">
        <v>385</v>
      </c>
      <c r="C28" s="262"/>
      <c r="D28" s="262"/>
      <c r="E28" s="262"/>
      <c r="F28" s="262"/>
      <c r="G28" s="253" t="s">
        <v>45</v>
      </c>
      <c r="H28" s="254">
        <v>0</v>
      </c>
      <c r="I28" s="254">
        <v>0</v>
      </c>
      <c r="J28" s="255">
        <f t="shared" si="0"/>
        <v>0</v>
      </c>
      <c r="K28" s="256" t="e">
        <f t="shared" si="1"/>
        <v>#DIV/0!</v>
      </c>
      <c r="L28" s="254">
        <v>0</v>
      </c>
      <c r="M28" s="254">
        <v>0</v>
      </c>
      <c r="N28" s="254">
        <v>0</v>
      </c>
      <c r="O28" s="260">
        <f>+M28+N28</f>
        <v>0</v>
      </c>
      <c r="P28" s="258">
        <f t="shared" si="2"/>
        <v>0</v>
      </c>
      <c r="Q28" s="256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6"/>
      <c r="DD28" s="216"/>
      <c r="DE28" s="216"/>
      <c r="DF28" s="216"/>
      <c r="DG28" s="216"/>
      <c r="DH28" s="216"/>
      <c r="DI28" s="216"/>
      <c r="DJ28" s="216"/>
      <c r="DK28" s="216"/>
      <c r="DL28" s="216"/>
      <c r="DM28" s="216"/>
      <c r="DN28" s="216"/>
      <c r="DO28" s="216"/>
      <c r="DP28" s="216"/>
      <c r="DQ28" s="216"/>
      <c r="DR28" s="216"/>
      <c r="DS28" s="216"/>
      <c r="DT28" s="216"/>
      <c r="DU28" s="216"/>
      <c r="DV28" s="216"/>
      <c r="DW28" s="216"/>
      <c r="DX28" s="216"/>
      <c r="DY28" s="216"/>
      <c r="DZ28" s="216"/>
      <c r="EA28" s="216"/>
      <c r="EB28" s="216"/>
      <c r="EC28" s="216"/>
      <c r="ED28" s="216"/>
      <c r="EE28" s="216"/>
      <c r="EF28" s="216"/>
      <c r="EG28" s="216"/>
      <c r="EH28" s="216"/>
      <c r="EI28" s="216"/>
      <c r="EJ28" s="216"/>
      <c r="EK28" s="216"/>
      <c r="EL28" s="216"/>
      <c r="EM28" s="216"/>
      <c r="EN28" s="216"/>
      <c r="EO28" s="216"/>
      <c r="EP28" s="216"/>
      <c r="EQ28" s="216"/>
      <c r="ER28" s="216"/>
      <c r="ES28" s="216"/>
      <c r="ET28" s="216"/>
      <c r="EU28" s="216"/>
      <c r="EV28" s="216"/>
      <c r="EW28" s="216"/>
      <c r="EX28" s="216"/>
    </row>
    <row r="29" spans="1:154" ht="36" x14ac:dyDescent="0.2">
      <c r="A29" s="263"/>
      <c r="B29" s="262" t="s">
        <v>386</v>
      </c>
      <c r="C29" s="262"/>
      <c r="D29" s="262"/>
      <c r="E29" s="262"/>
      <c r="F29" s="262"/>
      <c r="G29" s="253" t="s">
        <v>248</v>
      </c>
      <c r="H29" s="254">
        <v>0</v>
      </c>
      <c r="I29" s="254">
        <v>0</v>
      </c>
      <c r="J29" s="255">
        <f t="shared" si="0"/>
        <v>0</v>
      </c>
      <c r="K29" s="256" t="e">
        <f t="shared" si="1"/>
        <v>#DIV/0!</v>
      </c>
      <c r="L29" s="254">
        <v>0</v>
      </c>
      <c r="M29" s="254">
        <v>0</v>
      </c>
      <c r="N29" s="254">
        <v>0</v>
      </c>
      <c r="O29" s="260">
        <f>+M29+N29</f>
        <v>0</v>
      </c>
      <c r="P29" s="258">
        <f t="shared" si="2"/>
        <v>0</v>
      </c>
      <c r="Q29" s="256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6"/>
      <c r="DD29" s="216"/>
      <c r="DE29" s="216"/>
      <c r="DF29" s="216"/>
      <c r="DG29" s="216"/>
      <c r="DH29" s="216"/>
      <c r="DI29" s="216"/>
      <c r="DJ29" s="216"/>
      <c r="DK29" s="216"/>
      <c r="DL29" s="216"/>
      <c r="DM29" s="216"/>
      <c r="DN29" s="216"/>
      <c r="DO29" s="216"/>
      <c r="DP29" s="216"/>
      <c r="DQ29" s="216"/>
      <c r="DR29" s="216"/>
      <c r="DS29" s="216"/>
      <c r="DT29" s="216"/>
      <c r="DU29" s="216"/>
      <c r="DV29" s="216"/>
      <c r="DW29" s="216"/>
      <c r="DX29" s="216"/>
      <c r="DY29" s="216"/>
      <c r="DZ29" s="216"/>
      <c r="EA29" s="216"/>
      <c r="EB29" s="216"/>
      <c r="EC29" s="216"/>
      <c r="ED29" s="216"/>
      <c r="EE29" s="216"/>
      <c r="EF29" s="216"/>
      <c r="EG29" s="216"/>
      <c r="EH29" s="216"/>
      <c r="EI29" s="216"/>
      <c r="EJ29" s="216"/>
      <c r="EK29" s="216"/>
      <c r="EL29" s="216"/>
      <c r="EM29" s="216"/>
      <c r="EN29" s="216"/>
      <c r="EO29" s="216"/>
      <c r="EP29" s="216"/>
      <c r="EQ29" s="216"/>
      <c r="ER29" s="216"/>
      <c r="ES29" s="216"/>
      <c r="ET29" s="216"/>
      <c r="EU29" s="216"/>
      <c r="EV29" s="216"/>
      <c r="EW29" s="216"/>
      <c r="EX29" s="216"/>
    </row>
    <row r="30" spans="1:154" ht="18" x14ac:dyDescent="0.2">
      <c r="A30" s="364">
        <v>3300</v>
      </c>
      <c r="B30" s="365"/>
      <c r="C30" s="365"/>
      <c r="D30" s="365"/>
      <c r="E30" s="365"/>
      <c r="F30" s="365"/>
      <c r="G30" s="264" t="s">
        <v>46</v>
      </c>
      <c r="H30" s="254">
        <f>+H31</f>
        <v>19000</v>
      </c>
      <c r="I30" s="254">
        <f>+I31</f>
        <v>3848.7</v>
      </c>
      <c r="J30" s="255">
        <f t="shared" si="0"/>
        <v>15151.3</v>
      </c>
      <c r="K30" s="256">
        <f t="shared" si="1"/>
        <v>20.256315789473682</v>
      </c>
      <c r="L30" s="254">
        <f>+L31</f>
        <v>4000</v>
      </c>
      <c r="M30" s="254">
        <f>+M31</f>
        <v>2869.81</v>
      </c>
      <c r="N30" s="254">
        <f>+N31</f>
        <v>978.89</v>
      </c>
      <c r="O30" s="257">
        <f>+O31</f>
        <v>3848.7</v>
      </c>
      <c r="P30" s="258">
        <f t="shared" si="2"/>
        <v>151.30000000000018</v>
      </c>
      <c r="Q30" s="256">
        <f t="shared" si="3"/>
        <v>96.22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6"/>
      <c r="DD30" s="216"/>
      <c r="DE30" s="216"/>
      <c r="DF30" s="216"/>
      <c r="DG30" s="216"/>
      <c r="DH30" s="216"/>
      <c r="DI30" s="216"/>
      <c r="DJ30" s="216"/>
      <c r="DK30" s="216"/>
      <c r="DL30" s="216"/>
      <c r="DM30" s="216"/>
      <c r="DN30" s="216"/>
      <c r="DO30" s="216"/>
      <c r="DP30" s="216"/>
      <c r="DQ30" s="216"/>
      <c r="DR30" s="216"/>
      <c r="DS30" s="216"/>
      <c r="DT30" s="216"/>
      <c r="DU30" s="216"/>
      <c r="DV30" s="216"/>
      <c r="DW30" s="216"/>
      <c r="DX30" s="216"/>
      <c r="DY30" s="216"/>
      <c r="DZ30" s="216"/>
      <c r="EA30" s="216"/>
      <c r="EB30" s="216"/>
      <c r="EC30" s="216"/>
      <c r="ED30" s="216"/>
      <c r="EE30" s="216"/>
      <c r="EF30" s="216"/>
      <c r="EG30" s="216"/>
      <c r="EH30" s="216"/>
      <c r="EI30" s="216"/>
      <c r="EJ30" s="216"/>
      <c r="EK30" s="216"/>
      <c r="EL30" s="216"/>
      <c r="EM30" s="216"/>
      <c r="EN30" s="216"/>
      <c r="EO30" s="216"/>
      <c r="EP30" s="216"/>
      <c r="EQ30" s="216"/>
      <c r="ER30" s="216"/>
      <c r="ES30" s="216"/>
      <c r="ET30" s="216"/>
      <c r="EU30" s="216"/>
      <c r="EV30" s="216"/>
      <c r="EW30" s="216"/>
      <c r="EX30" s="216"/>
    </row>
    <row r="31" spans="1:154" ht="18" x14ac:dyDescent="0.2">
      <c r="A31" s="364">
        <v>3600</v>
      </c>
      <c r="B31" s="365"/>
      <c r="C31" s="365"/>
      <c r="D31" s="365"/>
      <c r="E31" s="365"/>
      <c r="F31" s="365"/>
      <c r="G31" s="264" t="s">
        <v>47</v>
      </c>
      <c r="H31" s="254">
        <f>+H33+H32</f>
        <v>19000</v>
      </c>
      <c r="I31" s="254">
        <f>+I33+I32</f>
        <v>3848.7</v>
      </c>
      <c r="J31" s="255">
        <f t="shared" si="0"/>
        <v>15151.3</v>
      </c>
      <c r="K31" s="256">
        <f t="shared" si="1"/>
        <v>20.256315789473682</v>
      </c>
      <c r="L31" s="254">
        <f>+L33+L32</f>
        <v>4000</v>
      </c>
      <c r="M31" s="254">
        <f>+M33+M32</f>
        <v>2869.81</v>
      </c>
      <c r="N31" s="254">
        <f>+N33+N32</f>
        <v>978.89</v>
      </c>
      <c r="O31" s="254">
        <f>+O33+O32</f>
        <v>3848.7</v>
      </c>
      <c r="P31" s="258">
        <f t="shared" si="2"/>
        <v>151.30000000000018</v>
      </c>
      <c r="Q31" s="256">
        <f t="shared" si="3"/>
        <v>96.22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6"/>
      <c r="DD31" s="216"/>
      <c r="DE31" s="216"/>
      <c r="DF31" s="216"/>
      <c r="DG31" s="216"/>
      <c r="DH31" s="216"/>
      <c r="DI31" s="216"/>
      <c r="DJ31" s="216"/>
      <c r="DK31" s="216"/>
      <c r="DL31" s="216"/>
      <c r="DM31" s="216"/>
      <c r="DN31" s="216"/>
      <c r="DO31" s="216"/>
      <c r="DP31" s="216"/>
      <c r="DQ31" s="216"/>
      <c r="DR31" s="216"/>
      <c r="DS31" s="216"/>
      <c r="DT31" s="216"/>
      <c r="DU31" s="216"/>
      <c r="DV31" s="216"/>
      <c r="DW31" s="216"/>
      <c r="DX31" s="216"/>
      <c r="DY31" s="216"/>
      <c r="DZ31" s="216"/>
      <c r="EA31" s="216"/>
      <c r="EB31" s="216"/>
      <c r="EC31" s="216"/>
      <c r="ED31" s="216"/>
      <c r="EE31" s="216"/>
      <c r="EF31" s="216"/>
      <c r="EG31" s="216"/>
      <c r="EH31" s="216"/>
      <c r="EI31" s="216"/>
      <c r="EJ31" s="216"/>
      <c r="EK31" s="216"/>
      <c r="EL31" s="216"/>
      <c r="EM31" s="216"/>
      <c r="EN31" s="216"/>
      <c r="EO31" s="216"/>
      <c r="EP31" s="216"/>
      <c r="EQ31" s="216"/>
      <c r="ER31" s="216"/>
      <c r="ES31" s="216"/>
      <c r="ET31" s="216"/>
      <c r="EU31" s="216"/>
      <c r="EV31" s="216"/>
      <c r="EW31" s="216"/>
      <c r="EX31" s="216"/>
    </row>
    <row r="32" spans="1:154" ht="18" x14ac:dyDescent="0.2">
      <c r="A32" s="263"/>
      <c r="B32" s="262" t="s">
        <v>389</v>
      </c>
      <c r="C32" s="262"/>
      <c r="D32" s="262"/>
      <c r="E32" s="262"/>
      <c r="F32" s="262"/>
      <c r="G32" s="266" t="s">
        <v>48</v>
      </c>
      <c r="H32" s="254">
        <v>0</v>
      </c>
      <c r="I32" s="254">
        <v>0</v>
      </c>
      <c r="J32" s="255">
        <f t="shared" si="0"/>
        <v>0</v>
      </c>
      <c r="K32" s="256" t="e">
        <f t="shared" si="1"/>
        <v>#DIV/0!</v>
      </c>
      <c r="L32" s="254">
        <v>0</v>
      </c>
      <c r="M32" s="254">
        <v>0</v>
      </c>
      <c r="N32" s="254">
        <v>0</v>
      </c>
      <c r="O32" s="260">
        <f>+M32+N32</f>
        <v>0</v>
      </c>
      <c r="P32" s="258">
        <f t="shared" si="2"/>
        <v>0</v>
      </c>
      <c r="Q32" s="256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6"/>
      <c r="DD32" s="216"/>
      <c r="DE32" s="216"/>
      <c r="DF32" s="216"/>
      <c r="DG32" s="216"/>
      <c r="DH32" s="216"/>
      <c r="DI32" s="216"/>
      <c r="DJ32" s="216"/>
      <c r="DK32" s="216"/>
      <c r="DL32" s="216"/>
      <c r="DM32" s="216"/>
      <c r="DN32" s="216"/>
      <c r="DO32" s="216"/>
      <c r="DP32" s="216"/>
      <c r="DQ32" s="216"/>
      <c r="DR32" s="216"/>
      <c r="DS32" s="216"/>
      <c r="DT32" s="216"/>
      <c r="DU32" s="216"/>
      <c r="DV32" s="216"/>
      <c r="DW32" s="216"/>
      <c r="DX32" s="216"/>
      <c r="DY32" s="216"/>
      <c r="DZ32" s="216"/>
      <c r="EA32" s="216"/>
      <c r="EB32" s="216"/>
      <c r="EC32" s="216"/>
      <c r="ED32" s="216"/>
      <c r="EE32" s="216"/>
      <c r="EF32" s="216"/>
      <c r="EG32" s="216"/>
      <c r="EH32" s="216"/>
      <c r="EI32" s="216"/>
      <c r="EJ32" s="216"/>
      <c r="EK32" s="216"/>
      <c r="EL32" s="216"/>
      <c r="EM32" s="216"/>
      <c r="EN32" s="216"/>
      <c r="EO32" s="216"/>
      <c r="EP32" s="216"/>
      <c r="EQ32" s="216"/>
      <c r="ER32" s="216"/>
      <c r="ES32" s="216"/>
      <c r="ET32" s="216"/>
      <c r="EU32" s="216"/>
      <c r="EV32" s="216"/>
      <c r="EW32" s="216"/>
      <c r="EX32" s="216"/>
    </row>
    <row r="33" spans="1:154" ht="18" x14ac:dyDescent="0.2">
      <c r="A33" s="263"/>
      <c r="B33" s="262" t="s">
        <v>390</v>
      </c>
      <c r="C33" s="262"/>
      <c r="D33" s="262"/>
      <c r="E33" s="262"/>
      <c r="F33" s="262"/>
      <c r="G33" s="266" t="s">
        <v>50</v>
      </c>
      <c r="H33" s="254">
        <v>19000</v>
      </c>
      <c r="I33" s="254">
        <v>3848.7</v>
      </c>
      <c r="J33" s="255">
        <f t="shared" si="0"/>
        <v>15151.3</v>
      </c>
      <c r="K33" s="256">
        <f t="shared" si="1"/>
        <v>20.256315789473682</v>
      </c>
      <c r="L33" s="254">
        <v>4000</v>
      </c>
      <c r="M33" s="254">
        <v>2869.81</v>
      </c>
      <c r="N33" s="254">
        <v>978.89</v>
      </c>
      <c r="O33" s="260">
        <f>+M33+N33</f>
        <v>3848.7</v>
      </c>
      <c r="P33" s="258">
        <f t="shared" si="2"/>
        <v>151.30000000000018</v>
      </c>
      <c r="Q33" s="256">
        <f t="shared" si="3"/>
        <v>96.22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6"/>
      <c r="DD33" s="216"/>
      <c r="DE33" s="216"/>
      <c r="DF33" s="216"/>
      <c r="DG33" s="216"/>
      <c r="DH33" s="216"/>
      <c r="DI33" s="216"/>
      <c r="DJ33" s="216"/>
      <c r="DK33" s="216"/>
      <c r="DL33" s="216"/>
      <c r="DM33" s="216"/>
      <c r="DN33" s="216"/>
      <c r="DO33" s="216"/>
      <c r="DP33" s="216"/>
      <c r="DQ33" s="216"/>
      <c r="DR33" s="216"/>
      <c r="DS33" s="216"/>
      <c r="DT33" s="216"/>
      <c r="DU33" s="216"/>
      <c r="DV33" s="216"/>
      <c r="DW33" s="216"/>
      <c r="DX33" s="216"/>
      <c r="DY33" s="216"/>
      <c r="DZ33" s="216"/>
      <c r="EA33" s="216"/>
      <c r="EB33" s="216"/>
      <c r="EC33" s="216"/>
      <c r="ED33" s="216"/>
      <c r="EE33" s="216"/>
      <c r="EF33" s="216"/>
      <c r="EG33" s="216"/>
      <c r="EH33" s="216"/>
      <c r="EI33" s="216"/>
      <c r="EJ33" s="216"/>
      <c r="EK33" s="216"/>
      <c r="EL33" s="216"/>
      <c r="EM33" s="216"/>
      <c r="EN33" s="216"/>
      <c r="EO33" s="216"/>
      <c r="EP33" s="216"/>
      <c r="EQ33" s="216"/>
      <c r="ER33" s="216"/>
      <c r="ES33" s="216"/>
      <c r="ET33" s="216"/>
      <c r="EU33" s="216"/>
      <c r="EV33" s="216"/>
      <c r="EW33" s="216"/>
      <c r="EX33" s="216"/>
    </row>
    <row r="34" spans="1:154" ht="36" x14ac:dyDescent="0.2">
      <c r="A34" s="364">
        <v>4000</v>
      </c>
      <c r="B34" s="365"/>
      <c r="C34" s="365"/>
      <c r="D34" s="365"/>
      <c r="E34" s="365"/>
      <c r="F34" s="365"/>
      <c r="G34" s="264" t="s">
        <v>51</v>
      </c>
      <c r="H34" s="254">
        <f>+H35</f>
        <v>0</v>
      </c>
      <c r="I34" s="254">
        <f>+I35</f>
        <v>0</v>
      </c>
      <c r="J34" s="255">
        <f t="shared" si="0"/>
        <v>0</v>
      </c>
      <c r="K34" s="256" t="e">
        <f t="shared" si="1"/>
        <v>#DIV/0!</v>
      </c>
      <c r="L34" s="254">
        <f>+L35</f>
        <v>0</v>
      </c>
      <c r="M34" s="254">
        <f>+M35</f>
        <v>0</v>
      </c>
      <c r="N34" s="254">
        <f>+N35</f>
        <v>0</v>
      </c>
      <c r="O34" s="257">
        <f>+O35</f>
        <v>0</v>
      </c>
      <c r="P34" s="258">
        <f t="shared" si="2"/>
        <v>0</v>
      </c>
      <c r="Q34" s="256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6"/>
      <c r="DD34" s="216"/>
      <c r="DE34" s="216"/>
      <c r="DF34" s="216"/>
      <c r="DG34" s="216"/>
      <c r="DH34" s="216"/>
      <c r="DI34" s="216"/>
      <c r="DJ34" s="216"/>
      <c r="DK34" s="216"/>
      <c r="DL34" s="216"/>
      <c r="DM34" s="216"/>
      <c r="DN34" s="216"/>
      <c r="DO34" s="216"/>
      <c r="DP34" s="216"/>
      <c r="DQ34" s="216"/>
      <c r="DR34" s="216"/>
      <c r="DS34" s="216"/>
      <c r="DT34" s="216"/>
      <c r="DU34" s="216"/>
      <c r="DV34" s="216"/>
      <c r="DW34" s="216"/>
      <c r="DX34" s="216"/>
      <c r="DY34" s="216"/>
      <c r="DZ34" s="216"/>
      <c r="EA34" s="216"/>
      <c r="EB34" s="216"/>
      <c r="EC34" s="216"/>
      <c r="ED34" s="216"/>
      <c r="EE34" s="216"/>
      <c r="EF34" s="216"/>
      <c r="EG34" s="216"/>
      <c r="EH34" s="216"/>
      <c r="EI34" s="216"/>
      <c r="EJ34" s="216"/>
      <c r="EK34" s="216"/>
      <c r="EL34" s="216"/>
      <c r="EM34" s="216"/>
      <c r="EN34" s="216"/>
      <c r="EO34" s="216"/>
      <c r="EP34" s="216"/>
      <c r="EQ34" s="216"/>
      <c r="ER34" s="216"/>
      <c r="ES34" s="216"/>
      <c r="ET34" s="216"/>
      <c r="EU34" s="216"/>
      <c r="EV34" s="216"/>
      <c r="EW34" s="216"/>
      <c r="EX34" s="216"/>
    </row>
    <row r="35" spans="1:154" ht="36" x14ac:dyDescent="0.2">
      <c r="A35" s="263"/>
      <c r="B35" s="262" t="s">
        <v>391</v>
      </c>
      <c r="C35" s="262"/>
      <c r="D35" s="262"/>
      <c r="E35" s="262"/>
      <c r="F35" s="262"/>
      <c r="G35" s="266" t="s">
        <v>250</v>
      </c>
      <c r="H35" s="254">
        <v>0</v>
      </c>
      <c r="I35" s="254">
        <v>0</v>
      </c>
      <c r="J35" s="255">
        <f t="shared" si="0"/>
        <v>0</v>
      </c>
      <c r="K35" s="256" t="e">
        <f t="shared" si="1"/>
        <v>#DIV/0!</v>
      </c>
      <c r="L35" s="254">
        <v>0</v>
      </c>
      <c r="M35" s="254">
        <v>0</v>
      </c>
      <c r="N35" s="254">
        <v>0</v>
      </c>
      <c r="O35" s="260">
        <f t="shared" ref="O35:O40" si="4">+M35+N35</f>
        <v>0</v>
      </c>
      <c r="P35" s="258">
        <f t="shared" si="2"/>
        <v>0</v>
      </c>
      <c r="Q35" s="256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6"/>
      <c r="DD35" s="216"/>
      <c r="DE35" s="216"/>
      <c r="DF35" s="216"/>
      <c r="DG35" s="216"/>
      <c r="DH35" s="216"/>
      <c r="DI35" s="216"/>
      <c r="DJ35" s="216"/>
      <c r="DK35" s="216"/>
      <c r="DL35" s="216"/>
      <c r="DM35" s="216"/>
      <c r="DN35" s="216"/>
      <c r="DO35" s="216"/>
      <c r="DP35" s="216"/>
      <c r="DQ35" s="216"/>
      <c r="DR35" s="216"/>
      <c r="DS35" s="216"/>
      <c r="DT35" s="216"/>
      <c r="DU35" s="216"/>
      <c r="DV35" s="216"/>
      <c r="DW35" s="216"/>
      <c r="DX35" s="216"/>
      <c r="DY35" s="216"/>
      <c r="DZ35" s="216"/>
      <c r="EA35" s="216"/>
      <c r="EB35" s="216"/>
      <c r="EC35" s="216"/>
      <c r="ED35" s="216"/>
      <c r="EE35" s="216"/>
      <c r="EF35" s="216"/>
      <c r="EG35" s="216"/>
      <c r="EH35" s="216"/>
      <c r="EI35" s="216"/>
      <c r="EJ35" s="216"/>
      <c r="EK35" s="216"/>
      <c r="EL35" s="216"/>
      <c r="EM35" s="216"/>
      <c r="EN35" s="216"/>
      <c r="EO35" s="216"/>
      <c r="EP35" s="216"/>
      <c r="EQ35" s="216"/>
      <c r="ER35" s="216"/>
      <c r="ES35" s="216"/>
      <c r="ET35" s="216"/>
      <c r="EU35" s="216"/>
      <c r="EV35" s="216"/>
      <c r="EW35" s="216"/>
      <c r="EX35" s="216"/>
    </row>
    <row r="36" spans="1:154" ht="18" x14ac:dyDescent="0.2">
      <c r="A36" s="364">
        <v>4200</v>
      </c>
      <c r="B36" s="262"/>
      <c r="C36" s="262"/>
      <c r="D36" s="262"/>
      <c r="E36" s="262"/>
      <c r="F36" s="262"/>
      <c r="G36" s="266" t="s">
        <v>52</v>
      </c>
      <c r="H36" s="254">
        <f t="shared" ref="H36:I37" si="5">H37</f>
        <v>0</v>
      </c>
      <c r="I36" s="254">
        <f t="shared" si="5"/>
        <v>0</v>
      </c>
      <c r="J36" s="255">
        <f t="shared" si="0"/>
        <v>0</v>
      </c>
      <c r="K36" s="256" t="e">
        <f t="shared" si="1"/>
        <v>#DIV/0!</v>
      </c>
      <c r="L36" s="254">
        <f t="shared" ref="L36:O37" si="6">L37</f>
        <v>0</v>
      </c>
      <c r="M36" s="254">
        <f t="shared" si="6"/>
        <v>0</v>
      </c>
      <c r="N36" s="254">
        <f t="shared" si="6"/>
        <v>0</v>
      </c>
      <c r="O36" s="260">
        <f t="shared" si="6"/>
        <v>0</v>
      </c>
      <c r="P36" s="258">
        <f t="shared" si="2"/>
        <v>0</v>
      </c>
      <c r="Q36" s="256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6"/>
      <c r="DD36" s="216"/>
      <c r="DE36" s="216"/>
      <c r="DF36" s="216"/>
      <c r="DG36" s="216"/>
      <c r="DH36" s="216"/>
      <c r="DI36" s="216"/>
      <c r="DJ36" s="216"/>
      <c r="DK36" s="216"/>
      <c r="DL36" s="216"/>
      <c r="DM36" s="216"/>
      <c r="DN36" s="216"/>
      <c r="DO36" s="216"/>
      <c r="DP36" s="216"/>
      <c r="DQ36" s="216"/>
      <c r="DR36" s="216"/>
      <c r="DS36" s="216"/>
      <c r="DT36" s="216"/>
      <c r="DU36" s="216"/>
      <c r="DV36" s="216"/>
      <c r="DW36" s="216"/>
      <c r="DX36" s="216"/>
      <c r="DY36" s="216"/>
      <c r="DZ36" s="216"/>
      <c r="EA36" s="216"/>
      <c r="EB36" s="216"/>
      <c r="EC36" s="216"/>
      <c r="ED36" s="216"/>
      <c r="EE36" s="216"/>
      <c r="EF36" s="216"/>
      <c r="EG36" s="216"/>
      <c r="EH36" s="216"/>
      <c r="EI36" s="216"/>
      <c r="EJ36" s="216"/>
      <c r="EK36" s="216"/>
      <c r="EL36" s="216"/>
      <c r="EM36" s="216"/>
      <c r="EN36" s="216"/>
      <c r="EO36" s="216"/>
      <c r="EP36" s="216"/>
      <c r="EQ36" s="216"/>
      <c r="ER36" s="216"/>
      <c r="ES36" s="216"/>
      <c r="ET36" s="216"/>
      <c r="EU36" s="216"/>
      <c r="EV36" s="216"/>
      <c r="EW36" s="216"/>
      <c r="EX36" s="216"/>
    </row>
    <row r="37" spans="1:154" ht="18" x14ac:dyDescent="0.2">
      <c r="A37" s="364">
        <v>4200</v>
      </c>
      <c r="B37" s="262"/>
      <c r="C37" s="262"/>
      <c r="D37" s="262"/>
      <c r="E37" s="262"/>
      <c r="F37" s="262"/>
      <c r="G37" s="266" t="s">
        <v>249</v>
      </c>
      <c r="H37" s="254">
        <f t="shared" si="5"/>
        <v>0</v>
      </c>
      <c r="I37" s="254">
        <f t="shared" si="5"/>
        <v>0</v>
      </c>
      <c r="J37" s="255">
        <f t="shared" si="0"/>
        <v>0</v>
      </c>
      <c r="K37" s="256" t="e">
        <f t="shared" si="1"/>
        <v>#DIV/0!</v>
      </c>
      <c r="L37" s="254">
        <f t="shared" si="6"/>
        <v>0</v>
      </c>
      <c r="M37" s="254">
        <f t="shared" si="6"/>
        <v>0</v>
      </c>
      <c r="N37" s="254">
        <f t="shared" si="6"/>
        <v>0</v>
      </c>
      <c r="O37" s="260">
        <f t="shared" si="6"/>
        <v>0</v>
      </c>
      <c r="P37" s="258">
        <f t="shared" si="2"/>
        <v>0</v>
      </c>
      <c r="Q37" s="256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6"/>
      <c r="DD37" s="216"/>
      <c r="DE37" s="216"/>
      <c r="DF37" s="216"/>
      <c r="DG37" s="216"/>
      <c r="DH37" s="216"/>
      <c r="DI37" s="216"/>
      <c r="DJ37" s="216"/>
      <c r="DK37" s="216"/>
      <c r="DL37" s="216"/>
      <c r="DM37" s="216"/>
      <c r="DN37" s="216"/>
      <c r="DO37" s="216"/>
      <c r="DP37" s="216"/>
      <c r="DQ37" s="216"/>
      <c r="DR37" s="216"/>
      <c r="DS37" s="216"/>
      <c r="DT37" s="216"/>
      <c r="DU37" s="216"/>
      <c r="DV37" s="216"/>
      <c r="DW37" s="216"/>
      <c r="DX37" s="216"/>
      <c r="DY37" s="216"/>
      <c r="DZ37" s="216"/>
      <c r="EA37" s="216"/>
      <c r="EB37" s="216"/>
      <c r="EC37" s="216"/>
      <c r="ED37" s="216"/>
      <c r="EE37" s="216"/>
      <c r="EF37" s="216"/>
      <c r="EG37" s="216"/>
      <c r="EH37" s="216"/>
      <c r="EI37" s="216"/>
      <c r="EJ37" s="216"/>
      <c r="EK37" s="216"/>
      <c r="EL37" s="216"/>
      <c r="EM37" s="216"/>
      <c r="EN37" s="216"/>
      <c r="EO37" s="216"/>
      <c r="EP37" s="216"/>
      <c r="EQ37" s="216"/>
      <c r="ER37" s="216"/>
      <c r="ES37" s="216"/>
      <c r="ET37" s="216"/>
      <c r="EU37" s="216"/>
      <c r="EV37" s="216"/>
      <c r="EW37" s="216"/>
      <c r="EX37" s="216"/>
    </row>
    <row r="38" spans="1:154" ht="18" x14ac:dyDescent="0.2">
      <c r="A38" s="364">
        <v>4200</v>
      </c>
      <c r="B38" s="262"/>
      <c r="C38" s="262"/>
      <c r="D38" s="262"/>
      <c r="E38" s="262"/>
      <c r="F38" s="262"/>
      <c r="G38" s="266" t="s">
        <v>53</v>
      </c>
      <c r="H38" s="254">
        <f>H39+H40</f>
        <v>0</v>
      </c>
      <c r="I38" s="254">
        <f>I39+I40</f>
        <v>0</v>
      </c>
      <c r="J38" s="255">
        <f t="shared" si="0"/>
        <v>0</v>
      </c>
      <c r="K38" s="256" t="e">
        <f t="shared" si="1"/>
        <v>#DIV/0!</v>
      </c>
      <c r="L38" s="254">
        <f>L39+L40</f>
        <v>0</v>
      </c>
      <c r="M38" s="254">
        <f>M39+M40</f>
        <v>0</v>
      </c>
      <c r="N38" s="254">
        <f>N39+N40</f>
        <v>0</v>
      </c>
      <c r="O38" s="254">
        <f>O39+O40</f>
        <v>0</v>
      </c>
      <c r="P38" s="258">
        <f t="shared" si="2"/>
        <v>0</v>
      </c>
      <c r="Q38" s="256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6"/>
      <c r="DD38" s="216"/>
      <c r="DE38" s="216"/>
      <c r="DF38" s="216"/>
      <c r="DG38" s="216"/>
      <c r="DH38" s="216"/>
      <c r="DI38" s="216"/>
      <c r="DJ38" s="216"/>
      <c r="DK38" s="216"/>
      <c r="DL38" s="216"/>
      <c r="DM38" s="216"/>
      <c r="DN38" s="216"/>
      <c r="DO38" s="216"/>
      <c r="DP38" s="216"/>
      <c r="DQ38" s="216"/>
      <c r="DR38" s="216"/>
      <c r="DS38" s="216"/>
      <c r="DT38" s="216"/>
      <c r="DU38" s="216"/>
      <c r="DV38" s="216"/>
      <c r="DW38" s="216"/>
      <c r="DX38" s="216"/>
      <c r="DY38" s="216"/>
      <c r="DZ38" s="216"/>
      <c r="EA38" s="216"/>
      <c r="EB38" s="216"/>
      <c r="EC38" s="216"/>
      <c r="ED38" s="216"/>
      <c r="EE38" s="216"/>
      <c r="EF38" s="216"/>
      <c r="EG38" s="216"/>
      <c r="EH38" s="216"/>
      <c r="EI38" s="216"/>
      <c r="EJ38" s="216"/>
      <c r="EK38" s="216"/>
      <c r="EL38" s="216"/>
      <c r="EM38" s="216"/>
      <c r="EN38" s="216"/>
      <c r="EO38" s="216"/>
      <c r="EP38" s="216"/>
      <c r="EQ38" s="216"/>
      <c r="ER38" s="216"/>
      <c r="ES38" s="216"/>
      <c r="ET38" s="216"/>
      <c r="EU38" s="216"/>
      <c r="EV38" s="216"/>
      <c r="EW38" s="216"/>
      <c r="EX38" s="216"/>
    </row>
    <row r="39" spans="1:154" ht="18" x14ac:dyDescent="0.2">
      <c r="A39" s="364"/>
      <c r="B39" s="262" t="s">
        <v>392</v>
      </c>
      <c r="C39" s="262"/>
      <c r="D39" s="262"/>
      <c r="E39" s="262"/>
      <c r="F39" s="262"/>
      <c r="G39" s="266" t="s">
        <v>54</v>
      </c>
      <c r="H39" s="254">
        <v>0</v>
      </c>
      <c r="I39" s="254">
        <v>0</v>
      </c>
      <c r="J39" s="255">
        <f t="shared" si="0"/>
        <v>0</v>
      </c>
      <c r="K39" s="256" t="e">
        <f t="shared" si="1"/>
        <v>#DIV/0!</v>
      </c>
      <c r="L39" s="254">
        <v>0</v>
      </c>
      <c r="M39" s="254">
        <v>0</v>
      </c>
      <c r="N39" s="254">
        <v>0</v>
      </c>
      <c r="O39" s="260">
        <f t="shared" si="4"/>
        <v>0</v>
      </c>
      <c r="P39" s="258">
        <f t="shared" si="2"/>
        <v>0</v>
      </c>
      <c r="Q39" s="256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6"/>
      <c r="DD39" s="216"/>
      <c r="DE39" s="216"/>
      <c r="DF39" s="216"/>
      <c r="DG39" s="216"/>
      <c r="DH39" s="216"/>
      <c r="DI39" s="216"/>
      <c r="DJ39" s="216"/>
      <c r="DK39" s="216"/>
      <c r="DL39" s="216"/>
      <c r="DM39" s="216"/>
      <c r="DN39" s="216"/>
      <c r="DO39" s="216"/>
      <c r="DP39" s="216"/>
      <c r="DQ39" s="216"/>
      <c r="DR39" s="216"/>
      <c r="DS39" s="216"/>
      <c r="DT39" s="216"/>
      <c r="DU39" s="216"/>
      <c r="DV39" s="216"/>
      <c r="DW39" s="216"/>
      <c r="DX39" s="216"/>
      <c r="DY39" s="216"/>
      <c r="DZ39" s="216"/>
      <c r="EA39" s="216"/>
      <c r="EB39" s="216"/>
      <c r="EC39" s="216"/>
      <c r="ED39" s="216"/>
      <c r="EE39" s="216"/>
      <c r="EF39" s="216"/>
      <c r="EG39" s="216"/>
      <c r="EH39" s="216"/>
      <c r="EI39" s="216"/>
      <c r="EJ39" s="216"/>
      <c r="EK39" s="216"/>
      <c r="EL39" s="216"/>
      <c r="EM39" s="216"/>
      <c r="EN39" s="216"/>
      <c r="EO39" s="216"/>
      <c r="EP39" s="216"/>
      <c r="EQ39" s="216"/>
      <c r="ER39" s="216"/>
      <c r="ES39" s="216"/>
      <c r="ET39" s="216"/>
      <c r="EU39" s="216"/>
      <c r="EV39" s="216"/>
      <c r="EW39" s="216"/>
      <c r="EX39" s="216"/>
    </row>
    <row r="40" spans="1:154" ht="36" x14ac:dyDescent="0.2">
      <c r="A40" s="364"/>
      <c r="B40" s="262" t="s">
        <v>396</v>
      </c>
      <c r="C40" s="262"/>
      <c r="D40" s="262"/>
      <c r="E40" s="262"/>
      <c r="F40" s="262"/>
      <c r="G40" s="266" t="s">
        <v>264</v>
      </c>
      <c r="H40" s="254"/>
      <c r="I40" s="254"/>
      <c r="J40" s="255">
        <f t="shared" si="0"/>
        <v>0</v>
      </c>
      <c r="K40" s="256"/>
      <c r="L40" s="254"/>
      <c r="M40" s="254"/>
      <c r="N40" s="254"/>
      <c r="O40" s="260">
        <f t="shared" si="4"/>
        <v>0</v>
      </c>
      <c r="P40" s="258"/>
      <c r="Q40" s="256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6"/>
      <c r="DD40" s="216"/>
      <c r="DE40" s="216"/>
      <c r="DF40" s="216"/>
      <c r="DG40" s="216"/>
      <c r="DH40" s="216"/>
      <c r="DI40" s="216"/>
      <c r="DJ40" s="216"/>
      <c r="DK40" s="216"/>
      <c r="DL40" s="216"/>
      <c r="DM40" s="216"/>
      <c r="DN40" s="216"/>
      <c r="DO40" s="216"/>
      <c r="DP40" s="216"/>
      <c r="DQ40" s="216"/>
      <c r="DR40" s="216"/>
      <c r="DS40" s="216"/>
      <c r="DT40" s="216"/>
      <c r="DU40" s="216"/>
      <c r="DV40" s="216"/>
      <c r="DW40" s="216"/>
      <c r="DX40" s="216"/>
      <c r="DY40" s="216"/>
      <c r="DZ40" s="216"/>
      <c r="EA40" s="216"/>
      <c r="EB40" s="216"/>
      <c r="EC40" s="216"/>
      <c r="ED40" s="216"/>
      <c r="EE40" s="216"/>
      <c r="EF40" s="216"/>
      <c r="EG40" s="216"/>
      <c r="EH40" s="216"/>
      <c r="EI40" s="216"/>
      <c r="EJ40" s="216"/>
      <c r="EK40" s="216"/>
      <c r="EL40" s="216"/>
      <c r="EM40" s="216"/>
      <c r="EN40" s="216"/>
      <c r="EO40" s="216"/>
      <c r="EP40" s="216"/>
      <c r="EQ40" s="216"/>
      <c r="ER40" s="216"/>
      <c r="ES40" s="216"/>
      <c r="ET40" s="216"/>
      <c r="EU40" s="216"/>
      <c r="EV40" s="216"/>
      <c r="EW40" s="216"/>
      <c r="EX40" s="216"/>
    </row>
    <row r="41" spans="1:154" ht="36" x14ac:dyDescent="0.2">
      <c r="A41" s="364">
        <v>4500</v>
      </c>
      <c r="B41" s="262"/>
      <c r="C41" s="262"/>
      <c r="D41" s="262"/>
      <c r="E41" s="262"/>
      <c r="F41" s="262"/>
      <c r="G41" s="264" t="s">
        <v>260</v>
      </c>
      <c r="H41" s="254">
        <f>H42+H44+H47+H48</f>
        <v>0</v>
      </c>
      <c r="I41" s="254">
        <f>I42+I44+I47+I48</f>
        <v>0</v>
      </c>
      <c r="J41" s="255">
        <f t="shared" si="0"/>
        <v>0</v>
      </c>
      <c r="K41" s="256" t="e">
        <f t="shared" si="1"/>
        <v>#DIV/0!</v>
      </c>
      <c r="L41" s="254">
        <f t="shared" ref="L41:O41" si="7">L42+L44+L47+L48</f>
        <v>0</v>
      </c>
      <c r="M41" s="254">
        <f t="shared" si="7"/>
        <v>0</v>
      </c>
      <c r="N41" s="254">
        <f t="shared" si="7"/>
        <v>0</v>
      </c>
      <c r="O41" s="254">
        <f t="shared" si="7"/>
        <v>0</v>
      </c>
      <c r="P41" s="258">
        <f t="shared" si="2"/>
        <v>0</v>
      </c>
      <c r="Q41" s="256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6"/>
      <c r="DD41" s="216"/>
      <c r="DE41" s="216"/>
      <c r="DF41" s="216"/>
      <c r="DG41" s="216"/>
      <c r="DH41" s="216"/>
      <c r="DI41" s="216"/>
      <c r="DJ41" s="216"/>
      <c r="DK41" s="216"/>
      <c r="DL41" s="216"/>
      <c r="DM41" s="216"/>
      <c r="DN41" s="216"/>
      <c r="DO41" s="216"/>
      <c r="DP41" s="216"/>
      <c r="DQ41" s="216"/>
      <c r="DR41" s="216"/>
      <c r="DS41" s="216"/>
      <c r="DT41" s="216"/>
      <c r="DU41" s="216"/>
      <c r="DV41" s="216"/>
      <c r="DW41" s="216"/>
      <c r="DX41" s="216"/>
      <c r="DY41" s="216"/>
      <c r="DZ41" s="216"/>
      <c r="EA41" s="216"/>
      <c r="EB41" s="216"/>
      <c r="EC41" s="216"/>
      <c r="ED41" s="216"/>
      <c r="EE41" s="216"/>
      <c r="EF41" s="216"/>
      <c r="EG41" s="216"/>
      <c r="EH41" s="216"/>
      <c r="EI41" s="216"/>
      <c r="EJ41" s="216"/>
      <c r="EK41" s="216"/>
      <c r="EL41" s="216"/>
      <c r="EM41" s="216"/>
      <c r="EN41" s="216"/>
      <c r="EO41" s="216"/>
      <c r="EP41" s="216"/>
      <c r="EQ41" s="216"/>
      <c r="ER41" s="216"/>
      <c r="ES41" s="216"/>
      <c r="ET41" s="216"/>
      <c r="EU41" s="216"/>
      <c r="EV41" s="216"/>
      <c r="EW41" s="216"/>
      <c r="EX41" s="216"/>
    </row>
    <row r="42" spans="1:154" ht="18" x14ac:dyDescent="0.2">
      <c r="A42" s="364"/>
      <c r="B42" s="262" t="s">
        <v>397</v>
      </c>
      <c r="C42" s="262"/>
      <c r="D42" s="262"/>
      <c r="E42" s="262"/>
      <c r="F42" s="262"/>
      <c r="G42" s="266" t="s">
        <v>254</v>
      </c>
      <c r="H42" s="254">
        <f>H43</f>
        <v>0</v>
      </c>
      <c r="I42" s="254">
        <f>I43</f>
        <v>0</v>
      </c>
      <c r="J42" s="255">
        <f t="shared" si="0"/>
        <v>0</v>
      </c>
      <c r="K42" s="256" t="e">
        <f t="shared" si="1"/>
        <v>#DIV/0!</v>
      </c>
      <c r="L42" s="254">
        <f>L43</f>
        <v>0</v>
      </c>
      <c r="M42" s="254">
        <f>M43</f>
        <v>0</v>
      </c>
      <c r="N42" s="254">
        <f>N43</f>
        <v>0</v>
      </c>
      <c r="O42" s="254">
        <f>O43</f>
        <v>0</v>
      </c>
      <c r="P42" s="258">
        <f t="shared" si="2"/>
        <v>0</v>
      </c>
      <c r="Q42" s="256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  <c r="EK42" s="216"/>
      <c r="EL42" s="216"/>
      <c r="EM42" s="216"/>
      <c r="EN42" s="216"/>
      <c r="EO42" s="216"/>
      <c r="EP42" s="216"/>
      <c r="EQ42" s="216"/>
      <c r="ER42" s="216"/>
      <c r="ES42" s="216"/>
      <c r="ET42" s="216"/>
      <c r="EU42" s="216"/>
      <c r="EV42" s="216"/>
      <c r="EW42" s="216"/>
      <c r="EX42" s="216"/>
    </row>
    <row r="43" spans="1:154" ht="18" x14ac:dyDescent="0.2">
      <c r="A43" s="364"/>
      <c r="B43" s="262"/>
      <c r="C43" s="262" t="s">
        <v>393</v>
      </c>
      <c r="D43" s="262"/>
      <c r="E43" s="262"/>
      <c r="F43" s="262"/>
      <c r="G43" s="266" t="s">
        <v>261</v>
      </c>
      <c r="H43" s="254"/>
      <c r="I43" s="254"/>
      <c r="J43" s="255">
        <f t="shared" si="0"/>
        <v>0</v>
      </c>
      <c r="K43" s="256" t="e">
        <f t="shared" si="1"/>
        <v>#DIV/0!</v>
      </c>
      <c r="L43" s="254"/>
      <c r="M43" s="254"/>
      <c r="N43" s="254"/>
      <c r="O43" s="260">
        <f t="shared" ref="O43:O51" si="8">+M43+N43</f>
        <v>0</v>
      </c>
      <c r="P43" s="258">
        <f t="shared" si="2"/>
        <v>0</v>
      </c>
      <c r="Q43" s="256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  <c r="EK43" s="216"/>
      <c r="EL43" s="216"/>
      <c r="EM43" s="216"/>
      <c r="EN43" s="216"/>
      <c r="EO43" s="216"/>
      <c r="EP43" s="216"/>
      <c r="EQ43" s="216"/>
      <c r="ER43" s="216"/>
      <c r="ES43" s="216"/>
      <c r="ET43" s="216"/>
      <c r="EU43" s="216"/>
      <c r="EV43" s="216"/>
      <c r="EW43" s="216"/>
      <c r="EX43" s="216"/>
    </row>
    <row r="44" spans="1:154" ht="18" x14ac:dyDescent="0.2">
      <c r="A44" s="364"/>
      <c r="B44" s="262" t="s">
        <v>398</v>
      </c>
      <c r="C44" s="262"/>
      <c r="D44" s="262"/>
      <c r="E44" s="262"/>
      <c r="F44" s="262"/>
      <c r="G44" s="266" t="s">
        <v>255</v>
      </c>
      <c r="H44" s="254">
        <f>H45+H46</f>
        <v>0</v>
      </c>
      <c r="I44" s="254">
        <f>I45+I46</f>
        <v>0</v>
      </c>
      <c r="J44" s="255">
        <f t="shared" si="0"/>
        <v>0</v>
      </c>
      <c r="K44" s="256" t="e">
        <f t="shared" si="1"/>
        <v>#DIV/0!</v>
      </c>
      <c r="L44" s="254">
        <f>L45+L46</f>
        <v>0</v>
      </c>
      <c r="M44" s="254">
        <f>M45+M46</f>
        <v>0</v>
      </c>
      <c r="N44" s="254">
        <f>N45+N46</f>
        <v>0</v>
      </c>
      <c r="O44" s="254">
        <f>O45+O46</f>
        <v>0</v>
      </c>
      <c r="P44" s="258">
        <f t="shared" si="2"/>
        <v>0</v>
      </c>
      <c r="Q44" s="256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  <c r="EK44" s="216"/>
      <c r="EL44" s="216"/>
      <c r="EM44" s="216"/>
      <c r="EN44" s="216"/>
      <c r="EO44" s="216"/>
      <c r="EP44" s="216"/>
      <c r="EQ44" s="216"/>
      <c r="ER44" s="216"/>
      <c r="ES44" s="216"/>
      <c r="ET44" s="216"/>
      <c r="EU44" s="216"/>
      <c r="EV44" s="216"/>
      <c r="EW44" s="216"/>
      <c r="EX44" s="216"/>
    </row>
    <row r="45" spans="1:154" ht="18" x14ac:dyDescent="0.2">
      <c r="A45" s="364"/>
      <c r="B45" s="262"/>
      <c r="C45" s="262" t="s">
        <v>394</v>
      </c>
      <c r="D45" s="262"/>
      <c r="E45" s="262"/>
      <c r="F45" s="262"/>
      <c r="G45" s="266" t="s">
        <v>261</v>
      </c>
      <c r="H45" s="254"/>
      <c r="I45" s="254"/>
      <c r="J45" s="255">
        <f t="shared" si="0"/>
        <v>0</v>
      </c>
      <c r="K45" s="256" t="e">
        <f t="shared" si="1"/>
        <v>#DIV/0!</v>
      </c>
      <c r="L45" s="254"/>
      <c r="M45" s="254"/>
      <c r="N45" s="254"/>
      <c r="O45" s="260">
        <f t="shared" si="8"/>
        <v>0</v>
      </c>
      <c r="P45" s="258">
        <f t="shared" si="2"/>
        <v>0</v>
      </c>
      <c r="Q45" s="256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6"/>
      <c r="DD45" s="216"/>
      <c r="DE45" s="216"/>
      <c r="DF45" s="216"/>
      <c r="DG45" s="216"/>
      <c r="DH45" s="216"/>
      <c r="DI45" s="216"/>
      <c r="DJ45" s="216"/>
      <c r="DK45" s="216"/>
      <c r="DL45" s="216"/>
      <c r="DM45" s="216"/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  <c r="EK45" s="216"/>
      <c r="EL45" s="216"/>
      <c r="EM45" s="216"/>
      <c r="EN45" s="216"/>
      <c r="EO45" s="216"/>
      <c r="EP45" s="216"/>
      <c r="EQ45" s="216"/>
      <c r="ER45" s="216"/>
      <c r="ES45" s="216"/>
      <c r="ET45" s="216"/>
      <c r="EU45" s="216"/>
      <c r="EV45" s="216"/>
      <c r="EW45" s="216"/>
      <c r="EX45" s="216"/>
    </row>
    <row r="46" spans="1:154" ht="18" x14ac:dyDescent="0.2">
      <c r="A46" s="364"/>
      <c r="B46" s="262"/>
      <c r="C46" s="262" t="s">
        <v>395</v>
      </c>
      <c r="D46" s="262"/>
      <c r="E46" s="262"/>
      <c r="F46" s="262"/>
      <c r="G46" s="266" t="s">
        <v>262</v>
      </c>
      <c r="H46" s="254"/>
      <c r="I46" s="254"/>
      <c r="J46" s="255">
        <f t="shared" si="0"/>
        <v>0</v>
      </c>
      <c r="K46" s="256" t="e">
        <f t="shared" si="1"/>
        <v>#DIV/0!</v>
      </c>
      <c r="L46" s="254"/>
      <c r="M46" s="254"/>
      <c r="N46" s="254"/>
      <c r="O46" s="260">
        <f t="shared" si="8"/>
        <v>0</v>
      </c>
      <c r="P46" s="258">
        <f t="shared" si="2"/>
        <v>0</v>
      </c>
      <c r="Q46" s="256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6"/>
      <c r="DD46" s="216"/>
      <c r="DE46" s="216"/>
      <c r="DF46" s="216"/>
      <c r="DG46" s="216"/>
      <c r="DH46" s="216"/>
      <c r="DI46" s="216"/>
      <c r="DJ46" s="216"/>
      <c r="DK46" s="216"/>
      <c r="DL46" s="216"/>
      <c r="DM46" s="216"/>
      <c r="DN46" s="216"/>
      <c r="DO46" s="216"/>
      <c r="DP46" s="216"/>
      <c r="DQ46" s="216"/>
      <c r="DR46" s="216"/>
      <c r="DS46" s="216"/>
      <c r="DT46" s="216"/>
      <c r="DU46" s="216"/>
      <c r="DV46" s="216"/>
      <c r="DW46" s="216"/>
      <c r="DX46" s="216"/>
      <c r="DY46" s="216"/>
      <c r="DZ46" s="216"/>
      <c r="EA46" s="216"/>
      <c r="EB46" s="216"/>
      <c r="EC46" s="216"/>
      <c r="ED46" s="216"/>
      <c r="EE46" s="216"/>
      <c r="EF46" s="216"/>
      <c r="EG46" s="216"/>
      <c r="EH46" s="216"/>
      <c r="EI46" s="216"/>
      <c r="EJ46" s="216"/>
      <c r="EK46" s="216"/>
      <c r="EL46" s="216"/>
      <c r="EM46" s="216"/>
      <c r="EN46" s="216"/>
      <c r="EO46" s="216"/>
      <c r="EP46" s="216"/>
      <c r="EQ46" s="216"/>
      <c r="ER46" s="216"/>
      <c r="ES46" s="216"/>
      <c r="ET46" s="216"/>
      <c r="EU46" s="216"/>
      <c r="EV46" s="216"/>
      <c r="EW46" s="216"/>
      <c r="EX46" s="216"/>
    </row>
    <row r="47" spans="1:154" ht="18" x14ac:dyDescent="0.2">
      <c r="A47" s="263"/>
      <c r="B47" s="262" t="s">
        <v>399</v>
      </c>
      <c r="C47" s="262"/>
      <c r="D47" s="262"/>
      <c r="E47" s="262"/>
      <c r="F47" s="262"/>
      <c r="G47" s="266" t="s">
        <v>263</v>
      </c>
      <c r="H47" s="254"/>
      <c r="I47" s="254"/>
      <c r="J47" s="255">
        <f t="shared" si="0"/>
        <v>0</v>
      </c>
      <c r="K47" s="256" t="e">
        <f t="shared" si="1"/>
        <v>#DIV/0!</v>
      </c>
      <c r="L47" s="254"/>
      <c r="M47" s="254"/>
      <c r="N47" s="254"/>
      <c r="O47" s="260">
        <f t="shared" si="8"/>
        <v>0</v>
      </c>
      <c r="P47" s="258">
        <f t="shared" si="2"/>
        <v>0</v>
      </c>
      <c r="Q47" s="256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6"/>
      <c r="DD47" s="216"/>
      <c r="DE47" s="216"/>
      <c r="DF47" s="216"/>
      <c r="DG47" s="216"/>
      <c r="DH47" s="216"/>
      <c r="DI47" s="216"/>
      <c r="DJ47" s="216"/>
      <c r="DK47" s="216"/>
      <c r="DL47" s="216"/>
      <c r="DM47" s="216"/>
      <c r="DN47" s="216"/>
      <c r="DO47" s="216"/>
      <c r="DP47" s="216"/>
      <c r="DQ47" s="216"/>
      <c r="DR47" s="216"/>
      <c r="DS47" s="216"/>
      <c r="DT47" s="216"/>
      <c r="DU47" s="216"/>
      <c r="DV47" s="216"/>
      <c r="DW47" s="216"/>
      <c r="DX47" s="216"/>
      <c r="DY47" s="216"/>
      <c r="DZ47" s="216"/>
      <c r="EA47" s="216"/>
      <c r="EB47" s="216"/>
      <c r="EC47" s="216"/>
      <c r="ED47" s="216"/>
      <c r="EE47" s="216"/>
      <c r="EF47" s="216"/>
      <c r="EG47" s="216"/>
      <c r="EH47" s="216"/>
      <c r="EI47" s="216"/>
      <c r="EJ47" s="216"/>
      <c r="EK47" s="216"/>
      <c r="EL47" s="216"/>
      <c r="EM47" s="216"/>
      <c r="EN47" s="216"/>
      <c r="EO47" s="216"/>
      <c r="EP47" s="216"/>
      <c r="EQ47" s="216"/>
      <c r="ER47" s="216"/>
      <c r="ES47" s="216"/>
      <c r="ET47" s="216"/>
      <c r="EU47" s="216"/>
      <c r="EV47" s="216"/>
      <c r="EW47" s="216"/>
      <c r="EX47" s="216"/>
    </row>
    <row r="48" spans="1:154" ht="36" x14ac:dyDescent="0.2">
      <c r="A48" s="263"/>
      <c r="B48" s="262" t="s">
        <v>417</v>
      </c>
      <c r="C48" s="262"/>
      <c r="D48" s="262"/>
      <c r="E48" s="262"/>
      <c r="F48" s="262"/>
      <c r="G48" s="266" t="s">
        <v>418</v>
      </c>
      <c r="H48" s="254">
        <f>H49+H50+H51</f>
        <v>0</v>
      </c>
      <c r="I48" s="254">
        <f>I49+I50+I51</f>
        <v>0</v>
      </c>
      <c r="J48" s="255">
        <f t="shared" si="0"/>
        <v>0</v>
      </c>
      <c r="K48" s="256" t="e">
        <f t="shared" si="1"/>
        <v>#DIV/0!</v>
      </c>
      <c r="L48" s="254">
        <f>L49+L50+L51</f>
        <v>0</v>
      </c>
      <c r="M48" s="254">
        <f t="shared" ref="M48:O48" si="9">M49+M50+M51</f>
        <v>0</v>
      </c>
      <c r="N48" s="254">
        <f t="shared" si="9"/>
        <v>0</v>
      </c>
      <c r="O48" s="254">
        <f t="shared" si="9"/>
        <v>0</v>
      </c>
      <c r="P48" s="258">
        <f t="shared" si="2"/>
        <v>0</v>
      </c>
      <c r="Q48" s="256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6"/>
      <c r="DD48" s="216"/>
      <c r="DE48" s="216"/>
      <c r="DF48" s="216"/>
      <c r="DG48" s="216"/>
      <c r="DH48" s="216"/>
      <c r="DI48" s="216"/>
      <c r="DJ48" s="216"/>
      <c r="DK48" s="216"/>
      <c r="DL48" s="216"/>
      <c r="DM48" s="216"/>
      <c r="DN48" s="216"/>
      <c r="DO48" s="216"/>
      <c r="DP48" s="216"/>
      <c r="DQ48" s="216"/>
      <c r="DR48" s="216"/>
      <c r="DS48" s="216"/>
      <c r="DT48" s="216"/>
      <c r="DU48" s="216"/>
      <c r="DV48" s="216"/>
      <c r="DW48" s="216"/>
      <c r="DX48" s="216"/>
      <c r="DY48" s="216"/>
      <c r="DZ48" s="216"/>
      <c r="EA48" s="216"/>
      <c r="EB48" s="216"/>
      <c r="EC48" s="216"/>
      <c r="ED48" s="216"/>
      <c r="EE48" s="216"/>
      <c r="EF48" s="216"/>
      <c r="EG48" s="216"/>
      <c r="EH48" s="216"/>
      <c r="EI48" s="216"/>
      <c r="EJ48" s="216"/>
      <c r="EK48" s="216"/>
      <c r="EL48" s="216"/>
      <c r="EM48" s="216"/>
      <c r="EN48" s="216"/>
      <c r="EO48" s="216"/>
      <c r="EP48" s="216"/>
      <c r="EQ48" s="216"/>
      <c r="ER48" s="216"/>
      <c r="ES48" s="216"/>
      <c r="ET48" s="216"/>
      <c r="EU48" s="216"/>
      <c r="EV48" s="216"/>
      <c r="EW48" s="216"/>
      <c r="EX48" s="216"/>
    </row>
    <row r="49" spans="1:154" ht="18" x14ac:dyDescent="0.2">
      <c r="A49" s="263"/>
      <c r="B49" s="262"/>
      <c r="C49" s="262" t="s">
        <v>419</v>
      </c>
      <c r="D49" s="262"/>
      <c r="E49" s="262"/>
      <c r="F49" s="262"/>
      <c r="G49" s="266" t="s">
        <v>422</v>
      </c>
      <c r="H49" s="254"/>
      <c r="I49" s="254"/>
      <c r="J49" s="255">
        <f t="shared" si="0"/>
        <v>0</v>
      </c>
      <c r="K49" s="256" t="e">
        <f t="shared" si="1"/>
        <v>#DIV/0!</v>
      </c>
      <c r="L49" s="254"/>
      <c r="M49" s="254"/>
      <c r="N49" s="254"/>
      <c r="O49" s="260">
        <f t="shared" si="8"/>
        <v>0</v>
      </c>
      <c r="P49" s="258">
        <f t="shared" si="2"/>
        <v>0</v>
      </c>
      <c r="Q49" s="256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6"/>
      <c r="DD49" s="216"/>
      <c r="DE49" s="216"/>
      <c r="DF49" s="216"/>
      <c r="DG49" s="216"/>
      <c r="DH49" s="216"/>
      <c r="DI49" s="216"/>
      <c r="DJ49" s="216"/>
      <c r="DK49" s="216"/>
      <c r="DL49" s="216"/>
      <c r="DM49" s="216"/>
      <c r="DN49" s="216"/>
      <c r="DO49" s="216"/>
      <c r="DP49" s="216"/>
      <c r="DQ49" s="216"/>
      <c r="DR49" s="216"/>
      <c r="DS49" s="216"/>
      <c r="DT49" s="216"/>
      <c r="DU49" s="216"/>
      <c r="DV49" s="216"/>
      <c r="DW49" s="216"/>
      <c r="DX49" s="216"/>
      <c r="DY49" s="216"/>
      <c r="DZ49" s="216"/>
      <c r="EA49" s="216"/>
      <c r="EB49" s="216"/>
      <c r="EC49" s="216"/>
      <c r="ED49" s="216"/>
      <c r="EE49" s="216"/>
      <c r="EF49" s="216"/>
      <c r="EG49" s="216"/>
      <c r="EH49" s="216"/>
      <c r="EI49" s="216"/>
      <c r="EJ49" s="216"/>
      <c r="EK49" s="216"/>
      <c r="EL49" s="216"/>
      <c r="EM49" s="216"/>
      <c r="EN49" s="216"/>
      <c r="EO49" s="216"/>
      <c r="EP49" s="216"/>
      <c r="EQ49" s="216"/>
      <c r="ER49" s="216"/>
      <c r="ES49" s="216"/>
      <c r="ET49" s="216"/>
      <c r="EU49" s="216"/>
      <c r="EV49" s="216"/>
      <c r="EW49" s="216"/>
      <c r="EX49" s="216"/>
    </row>
    <row r="50" spans="1:154" ht="18" x14ac:dyDescent="0.2">
      <c r="A50" s="263"/>
      <c r="B50" s="262"/>
      <c r="C50" s="262" t="s">
        <v>420</v>
      </c>
      <c r="D50" s="262"/>
      <c r="E50" s="262"/>
      <c r="F50" s="262"/>
      <c r="G50" s="266" t="s">
        <v>423</v>
      </c>
      <c r="H50" s="254"/>
      <c r="I50" s="254"/>
      <c r="J50" s="255">
        <f t="shared" si="0"/>
        <v>0</v>
      </c>
      <c r="K50" s="256" t="e">
        <f t="shared" si="1"/>
        <v>#DIV/0!</v>
      </c>
      <c r="L50" s="254"/>
      <c r="M50" s="254"/>
      <c r="N50" s="254"/>
      <c r="O50" s="260">
        <f t="shared" si="8"/>
        <v>0</v>
      </c>
      <c r="P50" s="258">
        <f t="shared" si="2"/>
        <v>0</v>
      </c>
      <c r="Q50" s="256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6"/>
      <c r="DD50" s="216"/>
      <c r="DE50" s="216"/>
      <c r="DF50" s="216"/>
      <c r="DG50" s="216"/>
      <c r="DH50" s="216"/>
      <c r="DI50" s="216"/>
      <c r="DJ50" s="216"/>
      <c r="DK50" s="216"/>
      <c r="DL50" s="216"/>
      <c r="DM50" s="216"/>
      <c r="DN50" s="216"/>
      <c r="DO50" s="216"/>
      <c r="DP50" s="216"/>
      <c r="DQ50" s="216"/>
      <c r="DR50" s="216"/>
      <c r="DS50" s="216"/>
      <c r="DT50" s="216"/>
      <c r="DU50" s="216"/>
      <c r="DV50" s="216"/>
      <c r="DW50" s="216"/>
      <c r="DX50" s="216"/>
      <c r="DY50" s="216"/>
      <c r="DZ50" s="216"/>
      <c r="EA50" s="216"/>
      <c r="EB50" s="216"/>
      <c r="EC50" s="216"/>
      <c r="ED50" s="216"/>
      <c r="EE50" s="216"/>
      <c r="EF50" s="216"/>
      <c r="EG50" s="216"/>
      <c r="EH50" s="216"/>
      <c r="EI50" s="216"/>
      <c r="EJ50" s="216"/>
      <c r="EK50" s="216"/>
      <c r="EL50" s="216"/>
      <c r="EM50" s="216"/>
      <c r="EN50" s="216"/>
      <c r="EO50" s="216"/>
      <c r="EP50" s="216"/>
      <c r="EQ50" s="216"/>
      <c r="ER50" s="216"/>
      <c r="ES50" s="216"/>
      <c r="ET50" s="216"/>
      <c r="EU50" s="216"/>
      <c r="EV50" s="216"/>
      <c r="EW50" s="216"/>
      <c r="EX50" s="216"/>
    </row>
    <row r="51" spans="1:154" ht="18" x14ac:dyDescent="0.2">
      <c r="A51" s="263"/>
      <c r="B51" s="262"/>
      <c r="C51" s="262" t="s">
        <v>421</v>
      </c>
      <c r="D51" s="262"/>
      <c r="E51" s="262"/>
      <c r="F51" s="262"/>
      <c r="G51" s="266" t="s">
        <v>424</v>
      </c>
      <c r="H51" s="254"/>
      <c r="I51" s="254"/>
      <c r="J51" s="255">
        <f t="shared" si="0"/>
        <v>0</v>
      </c>
      <c r="K51" s="256" t="e">
        <f t="shared" si="1"/>
        <v>#DIV/0!</v>
      </c>
      <c r="L51" s="254"/>
      <c r="M51" s="254"/>
      <c r="N51" s="254"/>
      <c r="O51" s="260">
        <f t="shared" si="8"/>
        <v>0</v>
      </c>
      <c r="P51" s="258">
        <f t="shared" si="2"/>
        <v>0</v>
      </c>
      <c r="Q51" s="256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6"/>
      <c r="DD51" s="216"/>
      <c r="DE51" s="216"/>
      <c r="DF51" s="216"/>
      <c r="DG51" s="216"/>
      <c r="DH51" s="216"/>
      <c r="DI51" s="216"/>
      <c r="DJ51" s="216"/>
      <c r="DK51" s="216"/>
      <c r="DL51" s="216"/>
      <c r="DM51" s="216"/>
      <c r="DN51" s="216"/>
      <c r="DO51" s="216"/>
      <c r="DP51" s="216"/>
      <c r="DQ51" s="216"/>
      <c r="DR51" s="216"/>
      <c r="DS51" s="216"/>
      <c r="DT51" s="216"/>
      <c r="DU51" s="216"/>
      <c r="DV51" s="216"/>
      <c r="DW51" s="216"/>
      <c r="DX51" s="216"/>
      <c r="DY51" s="216"/>
      <c r="DZ51" s="216"/>
      <c r="EA51" s="216"/>
      <c r="EB51" s="216"/>
      <c r="EC51" s="216"/>
      <c r="ED51" s="216"/>
      <c r="EE51" s="216"/>
      <c r="EF51" s="216"/>
      <c r="EG51" s="216"/>
      <c r="EH51" s="216"/>
      <c r="EI51" s="216"/>
      <c r="EJ51" s="216"/>
      <c r="EK51" s="216"/>
      <c r="EL51" s="216"/>
      <c r="EM51" s="216"/>
      <c r="EN51" s="216"/>
      <c r="EO51" s="216"/>
      <c r="EP51" s="216"/>
      <c r="EQ51" s="216"/>
      <c r="ER51" s="216"/>
      <c r="ES51" s="216"/>
      <c r="ET51" s="216"/>
      <c r="EU51" s="216"/>
      <c r="EV51" s="216"/>
      <c r="EW51" s="216"/>
      <c r="EX51" s="216"/>
    </row>
    <row r="52" spans="1:154" s="45" customFormat="1" ht="18" x14ac:dyDescent="0.25">
      <c r="A52" s="364">
        <v>4600</v>
      </c>
      <c r="B52" s="365"/>
      <c r="C52" s="365"/>
      <c r="D52" s="365"/>
      <c r="E52" s="365"/>
      <c r="F52" s="365"/>
      <c r="G52" s="264" t="s">
        <v>251</v>
      </c>
      <c r="H52" s="254">
        <f>H53</f>
        <v>0</v>
      </c>
      <c r="I52" s="254">
        <f>I53</f>
        <v>0</v>
      </c>
      <c r="J52" s="255">
        <f t="shared" si="0"/>
        <v>0</v>
      </c>
      <c r="K52" s="256" t="e">
        <f t="shared" si="1"/>
        <v>#DIV/0!</v>
      </c>
      <c r="L52" s="254">
        <f>L53</f>
        <v>0</v>
      </c>
      <c r="M52" s="254">
        <f>M53</f>
        <v>0</v>
      </c>
      <c r="N52" s="254">
        <f>N53</f>
        <v>0</v>
      </c>
      <c r="O52" s="254">
        <f>O53</f>
        <v>0</v>
      </c>
      <c r="P52" s="258">
        <f t="shared" si="2"/>
        <v>0</v>
      </c>
      <c r="Q52" s="256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364"/>
      <c r="B53" s="262" t="s">
        <v>400</v>
      </c>
      <c r="C53" s="365"/>
      <c r="D53" s="365"/>
      <c r="E53" s="365"/>
      <c r="F53" s="365"/>
      <c r="G53" s="266" t="s">
        <v>252</v>
      </c>
      <c r="H53" s="254"/>
      <c r="I53" s="254"/>
      <c r="J53" s="255">
        <f t="shared" si="0"/>
        <v>0</v>
      </c>
      <c r="K53" s="256" t="e">
        <f t="shared" si="1"/>
        <v>#DIV/0!</v>
      </c>
      <c r="L53" s="254"/>
      <c r="M53" s="254"/>
      <c r="N53" s="254"/>
      <c r="O53" s="257">
        <f t="shared" ref="O53" si="10">+M53+N53</f>
        <v>0</v>
      </c>
      <c r="P53" s="258">
        <f t="shared" si="2"/>
        <v>0</v>
      </c>
      <c r="Q53" s="256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364">
        <v>4800</v>
      </c>
      <c r="B54" s="262"/>
      <c r="C54" s="365"/>
      <c r="D54" s="365"/>
      <c r="E54" s="365"/>
      <c r="F54" s="365"/>
      <c r="G54" s="266" t="s">
        <v>257</v>
      </c>
      <c r="H54" s="254">
        <f>H55+H56+H57</f>
        <v>0</v>
      </c>
      <c r="I54" s="254">
        <f>I55+I56+I57</f>
        <v>0</v>
      </c>
      <c r="J54" s="255">
        <f t="shared" si="0"/>
        <v>0</v>
      </c>
      <c r="K54" s="256" t="e">
        <f t="shared" si="1"/>
        <v>#DIV/0!</v>
      </c>
      <c r="L54" s="254">
        <f>L55+L56+L57</f>
        <v>0</v>
      </c>
      <c r="M54" s="254">
        <f>M55+M56+M57</f>
        <v>0</v>
      </c>
      <c r="N54" s="254">
        <f>N55+N56+N57</f>
        <v>0</v>
      </c>
      <c r="O54" s="254">
        <f>O55+O56+O57</f>
        <v>0</v>
      </c>
      <c r="P54" s="258">
        <f t="shared" si="2"/>
        <v>0</v>
      </c>
      <c r="Q54" s="256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3"/>
      <c r="B55" s="259" t="s">
        <v>401</v>
      </c>
      <c r="C55" s="262"/>
      <c r="D55" s="262"/>
      <c r="E55" s="262"/>
      <c r="F55" s="262"/>
      <c r="G55" s="266" t="s">
        <v>254</v>
      </c>
      <c r="H55" s="254">
        <v>0</v>
      </c>
      <c r="I55" s="254">
        <v>0</v>
      </c>
      <c r="J55" s="255">
        <f t="shared" si="0"/>
        <v>0</v>
      </c>
      <c r="K55" s="256" t="e">
        <f t="shared" si="1"/>
        <v>#DIV/0!</v>
      </c>
      <c r="L55" s="254">
        <v>0</v>
      </c>
      <c r="M55" s="254">
        <v>0</v>
      </c>
      <c r="N55" s="254">
        <v>0</v>
      </c>
      <c r="O55" s="260">
        <f t="shared" ref="O55:O59" si="11">+M55+N55</f>
        <v>0</v>
      </c>
      <c r="P55" s="258">
        <f t="shared" si="2"/>
        <v>0</v>
      </c>
      <c r="Q55" s="256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</row>
    <row r="56" spans="1:154" ht="18" x14ac:dyDescent="0.2">
      <c r="A56" s="263"/>
      <c r="B56" s="259" t="s">
        <v>402</v>
      </c>
      <c r="C56" s="262"/>
      <c r="D56" s="262"/>
      <c r="E56" s="262"/>
      <c r="F56" s="262"/>
      <c r="G56" s="266" t="s">
        <v>255</v>
      </c>
      <c r="H56" s="254">
        <v>0</v>
      </c>
      <c r="I56" s="254">
        <v>0</v>
      </c>
      <c r="J56" s="255">
        <f t="shared" si="0"/>
        <v>0</v>
      </c>
      <c r="K56" s="256" t="e">
        <f t="shared" si="1"/>
        <v>#DIV/0!</v>
      </c>
      <c r="L56" s="254">
        <v>0</v>
      </c>
      <c r="M56" s="254">
        <v>0</v>
      </c>
      <c r="N56" s="254">
        <v>0</v>
      </c>
      <c r="O56" s="260">
        <f t="shared" si="11"/>
        <v>0</v>
      </c>
      <c r="P56" s="258">
        <f t="shared" si="2"/>
        <v>0</v>
      </c>
      <c r="Q56" s="256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6"/>
      <c r="DD56" s="216"/>
      <c r="DE56" s="216"/>
      <c r="DF56" s="216"/>
      <c r="DG56" s="216"/>
      <c r="DH56" s="216"/>
      <c r="DI56" s="216"/>
      <c r="DJ56" s="216"/>
      <c r="DK56" s="216"/>
      <c r="DL56" s="216"/>
      <c r="DM56" s="216"/>
      <c r="DN56" s="216"/>
      <c r="DO56" s="216"/>
      <c r="DP56" s="216"/>
      <c r="DQ56" s="216"/>
      <c r="DR56" s="216"/>
      <c r="DS56" s="216"/>
      <c r="DT56" s="216"/>
      <c r="DU56" s="216"/>
      <c r="DV56" s="216"/>
      <c r="DW56" s="216"/>
      <c r="DX56" s="216"/>
      <c r="DY56" s="216"/>
      <c r="DZ56" s="216"/>
      <c r="EA56" s="216"/>
      <c r="EB56" s="216"/>
      <c r="EC56" s="216"/>
      <c r="ED56" s="216"/>
      <c r="EE56" s="216"/>
      <c r="EF56" s="216"/>
      <c r="EG56" s="216"/>
      <c r="EH56" s="216"/>
      <c r="EI56" s="216"/>
      <c r="EJ56" s="216"/>
      <c r="EK56" s="216"/>
      <c r="EL56" s="216"/>
      <c r="EM56" s="216"/>
      <c r="EN56" s="216"/>
      <c r="EO56" s="216"/>
      <c r="EP56" s="216"/>
      <c r="EQ56" s="216"/>
      <c r="ER56" s="216"/>
      <c r="ES56" s="216"/>
      <c r="ET56" s="216"/>
      <c r="EU56" s="216"/>
      <c r="EV56" s="216"/>
      <c r="EW56" s="216"/>
      <c r="EX56" s="216"/>
    </row>
    <row r="57" spans="1:154" ht="18" x14ac:dyDescent="0.2">
      <c r="A57" s="263"/>
      <c r="B57" s="259" t="s">
        <v>403</v>
      </c>
      <c r="C57" s="262"/>
      <c r="D57" s="262"/>
      <c r="E57" s="262"/>
      <c r="F57" s="262"/>
      <c r="G57" s="266" t="s">
        <v>256</v>
      </c>
      <c r="H57" s="254">
        <v>0</v>
      </c>
      <c r="I57" s="254">
        <v>0</v>
      </c>
      <c r="J57" s="255">
        <f t="shared" si="0"/>
        <v>0</v>
      </c>
      <c r="K57" s="256" t="e">
        <f t="shared" si="1"/>
        <v>#DIV/0!</v>
      </c>
      <c r="L57" s="254">
        <v>0</v>
      </c>
      <c r="M57" s="254">
        <v>0</v>
      </c>
      <c r="N57" s="254">
        <v>0</v>
      </c>
      <c r="O57" s="260">
        <f t="shared" si="11"/>
        <v>0</v>
      </c>
      <c r="P57" s="258">
        <f t="shared" si="2"/>
        <v>0</v>
      </c>
      <c r="Q57" s="256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6"/>
      <c r="DD57" s="216"/>
      <c r="DE57" s="216"/>
      <c r="DF57" s="216"/>
      <c r="DG57" s="216"/>
      <c r="DH57" s="216"/>
      <c r="DI57" s="216"/>
      <c r="DJ57" s="216"/>
      <c r="DK57" s="216"/>
      <c r="DL57" s="216"/>
      <c r="DM57" s="216"/>
      <c r="DN57" s="216"/>
      <c r="DO57" s="216"/>
      <c r="DP57" s="216"/>
      <c r="DQ57" s="216"/>
      <c r="DR57" s="216"/>
      <c r="DS57" s="216"/>
      <c r="DT57" s="216"/>
      <c r="DU57" s="216"/>
      <c r="DV57" s="216"/>
      <c r="DW57" s="216"/>
      <c r="DX57" s="216"/>
      <c r="DY57" s="216"/>
      <c r="DZ57" s="216"/>
      <c r="EA57" s="216"/>
      <c r="EB57" s="216"/>
      <c r="EC57" s="216"/>
      <c r="ED57" s="216"/>
      <c r="EE57" s="216"/>
      <c r="EF57" s="216"/>
      <c r="EG57" s="216"/>
      <c r="EH57" s="216"/>
      <c r="EI57" s="216"/>
      <c r="EJ57" s="216"/>
      <c r="EK57" s="216"/>
      <c r="EL57" s="216"/>
      <c r="EM57" s="216"/>
      <c r="EN57" s="216"/>
      <c r="EO57" s="216"/>
      <c r="EP57" s="216"/>
      <c r="EQ57" s="216"/>
      <c r="ER57" s="216"/>
      <c r="ES57" s="216"/>
      <c r="ET57" s="216"/>
      <c r="EU57" s="216"/>
      <c r="EV57" s="216"/>
      <c r="EW57" s="216"/>
      <c r="EX57" s="216"/>
    </row>
    <row r="58" spans="1:154" ht="36" x14ac:dyDescent="0.2">
      <c r="A58" s="364">
        <v>4900</v>
      </c>
      <c r="B58" s="259"/>
      <c r="C58" s="262"/>
      <c r="D58" s="262"/>
      <c r="E58" s="262"/>
      <c r="F58" s="262"/>
      <c r="G58" s="266" t="s">
        <v>258</v>
      </c>
      <c r="H58" s="254">
        <f>H59</f>
        <v>0</v>
      </c>
      <c r="I58" s="254">
        <f>I59</f>
        <v>0</v>
      </c>
      <c r="J58" s="255">
        <f t="shared" si="0"/>
        <v>0</v>
      </c>
      <c r="K58" s="256" t="e">
        <f t="shared" si="1"/>
        <v>#DIV/0!</v>
      </c>
      <c r="L58" s="254">
        <f>L59</f>
        <v>0</v>
      </c>
      <c r="M58" s="254">
        <f>M59</f>
        <v>0</v>
      </c>
      <c r="N58" s="254">
        <f>N59</f>
        <v>0</v>
      </c>
      <c r="O58" s="254">
        <f>O59</f>
        <v>0</v>
      </c>
      <c r="P58" s="258">
        <f t="shared" si="2"/>
        <v>0</v>
      </c>
      <c r="Q58" s="256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6"/>
      <c r="DD58" s="216"/>
      <c r="DE58" s="216"/>
      <c r="DF58" s="216"/>
      <c r="DG58" s="216"/>
      <c r="DH58" s="216"/>
      <c r="DI58" s="216"/>
      <c r="DJ58" s="216"/>
      <c r="DK58" s="216"/>
      <c r="DL58" s="216"/>
      <c r="DM58" s="216"/>
      <c r="DN58" s="216"/>
      <c r="DO58" s="216"/>
      <c r="DP58" s="216"/>
      <c r="DQ58" s="216"/>
      <c r="DR58" s="216"/>
      <c r="DS58" s="216"/>
      <c r="DT58" s="216"/>
      <c r="DU58" s="216"/>
      <c r="DV58" s="216"/>
      <c r="DW58" s="216"/>
      <c r="DX58" s="216"/>
      <c r="DY58" s="216"/>
      <c r="DZ58" s="216"/>
      <c r="EA58" s="216"/>
      <c r="EB58" s="216"/>
      <c r="EC58" s="216"/>
      <c r="ED58" s="216"/>
      <c r="EE58" s="216"/>
      <c r="EF58" s="216"/>
      <c r="EG58" s="216"/>
      <c r="EH58" s="216"/>
      <c r="EI58" s="216"/>
      <c r="EJ58" s="216"/>
      <c r="EK58" s="216"/>
      <c r="EL58" s="216"/>
      <c r="EM58" s="216"/>
      <c r="EN58" s="216"/>
      <c r="EO58" s="216"/>
      <c r="EP58" s="216"/>
      <c r="EQ58" s="216"/>
      <c r="ER58" s="216"/>
      <c r="ES58" s="216"/>
      <c r="ET58" s="216"/>
      <c r="EU58" s="216"/>
      <c r="EV58" s="216"/>
      <c r="EW58" s="216"/>
      <c r="EX58" s="216"/>
    </row>
    <row r="59" spans="1:154" ht="18" x14ac:dyDescent="0.2">
      <c r="A59" s="263"/>
      <c r="B59" s="259" t="s">
        <v>404</v>
      </c>
      <c r="C59" s="262"/>
      <c r="D59" s="262"/>
      <c r="E59" s="262"/>
      <c r="F59" s="262"/>
      <c r="G59" s="266" t="s">
        <v>259</v>
      </c>
      <c r="H59" s="254">
        <v>0</v>
      </c>
      <c r="I59" s="254">
        <v>0</v>
      </c>
      <c r="J59" s="255">
        <f t="shared" si="0"/>
        <v>0</v>
      </c>
      <c r="K59" s="256" t="e">
        <f t="shared" si="1"/>
        <v>#DIV/0!</v>
      </c>
      <c r="L59" s="254">
        <v>0</v>
      </c>
      <c r="M59" s="254">
        <v>0</v>
      </c>
      <c r="N59" s="254">
        <v>0</v>
      </c>
      <c r="O59" s="260">
        <f t="shared" si="11"/>
        <v>0</v>
      </c>
      <c r="P59" s="258">
        <f t="shared" si="2"/>
        <v>0</v>
      </c>
      <c r="Q59" s="256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6"/>
      <c r="DD59" s="216"/>
      <c r="DE59" s="216"/>
      <c r="DF59" s="216"/>
      <c r="DG59" s="216"/>
      <c r="DH59" s="216"/>
      <c r="DI59" s="216"/>
      <c r="DJ59" s="216"/>
      <c r="DK59" s="216"/>
      <c r="DL59" s="216"/>
      <c r="DM59" s="216"/>
      <c r="DN59" s="216"/>
      <c r="DO59" s="216"/>
      <c r="DP59" s="216"/>
      <c r="DQ59" s="216"/>
      <c r="DR59" s="216"/>
      <c r="DS59" s="216"/>
      <c r="DT59" s="216"/>
      <c r="DU59" s="216"/>
      <c r="DV59" s="216"/>
      <c r="DW59" s="216"/>
      <c r="DX59" s="216"/>
      <c r="DY59" s="216"/>
      <c r="DZ59" s="216"/>
      <c r="EA59" s="216"/>
      <c r="EB59" s="216"/>
      <c r="EC59" s="216"/>
      <c r="ED59" s="216"/>
      <c r="EE59" s="216"/>
      <c r="EF59" s="216"/>
      <c r="EG59" s="216"/>
      <c r="EH59" s="216"/>
      <c r="EI59" s="216"/>
      <c r="EJ59" s="216"/>
      <c r="EK59" s="216"/>
      <c r="EL59" s="216"/>
      <c r="EM59" s="216"/>
      <c r="EN59" s="216"/>
      <c r="EO59" s="216"/>
      <c r="EP59" s="216"/>
      <c r="EQ59" s="216"/>
      <c r="ER59" s="216"/>
      <c r="ES59" s="216"/>
      <c r="ET59" s="216"/>
      <c r="EU59" s="216"/>
      <c r="EV59" s="216"/>
      <c r="EW59" s="216"/>
      <c r="EX59" s="216"/>
    </row>
    <row r="60" spans="1:154" ht="18" x14ac:dyDescent="0.2">
      <c r="A60" s="364"/>
      <c r="B60" s="365"/>
      <c r="C60" s="365"/>
      <c r="D60" s="365"/>
      <c r="E60" s="365"/>
      <c r="F60" s="365"/>
      <c r="G60" s="264" t="s">
        <v>57</v>
      </c>
      <c r="H60" s="254">
        <f>H15+H17+H20+H24+H28+H33+H32+H39+H41+H52+H54+H58</f>
        <v>11019000</v>
      </c>
      <c r="I60" s="254">
        <f>I15+I17+I20+I24+I28+I33+I32+I39+I41+I52+I54+I58</f>
        <v>2993603.27</v>
      </c>
      <c r="J60" s="255">
        <f t="shared" si="0"/>
        <v>8025396.7300000004</v>
      </c>
      <c r="K60" s="256">
        <f t="shared" si="1"/>
        <v>27.16764924221799</v>
      </c>
      <c r="L60" s="254">
        <f>L15+L17+L20+L24+L28+L33+L32+L39+L41+L52+L54+L58</f>
        <v>2732000</v>
      </c>
      <c r="M60" s="254">
        <f>M15+M17+M20+M24+M28+M33+M32+M39+M41+M52+M54+M58</f>
        <v>2000723.6700000002</v>
      </c>
      <c r="N60" s="254">
        <f>N15+N17+N20+N24+N28+N33+N32+N39+N41+N52+N54+N58</f>
        <v>992879.6</v>
      </c>
      <c r="O60" s="254">
        <f>O15+O17+O20+O24+O28+O33+O32+O39+O41+O52+O54+O58</f>
        <v>2993603.2700000005</v>
      </c>
      <c r="P60" s="258">
        <f t="shared" si="2"/>
        <v>-261603.27000000048</v>
      </c>
      <c r="Q60" s="256">
        <f t="shared" si="3"/>
        <v>109.58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6"/>
      <c r="DD60" s="216"/>
      <c r="DE60" s="216"/>
      <c r="DF60" s="216"/>
      <c r="DG60" s="216"/>
      <c r="DH60" s="216"/>
      <c r="DI60" s="216"/>
      <c r="DJ60" s="216"/>
      <c r="DK60" s="216"/>
      <c r="DL60" s="216"/>
      <c r="DM60" s="216"/>
      <c r="DN60" s="216"/>
      <c r="DO60" s="216"/>
      <c r="DP60" s="216"/>
      <c r="DQ60" s="216"/>
      <c r="DR60" s="216"/>
      <c r="DS60" s="216"/>
      <c r="DT60" s="216"/>
      <c r="DU60" s="216"/>
      <c r="DV60" s="216"/>
      <c r="DW60" s="216"/>
      <c r="DX60" s="216"/>
      <c r="DY60" s="216"/>
      <c r="DZ60" s="216"/>
      <c r="EA60" s="216"/>
      <c r="EB60" s="216"/>
      <c r="EC60" s="216"/>
      <c r="ED60" s="216"/>
      <c r="EE60" s="216"/>
      <c r="EF60" s="216"/>
      <c r="EG60" s="216"/>
      <c r="EH60" s="216"/>
      <c r="EI60" s="216"/>
      <c r="EJ60" s="216"/>
      <c r="EK60" s="216"/>
      <c r="EL60" s="216"/>
      <c r="EM60" s="216"/>
      <c r="EN60" s="216"/>
      <c r="EO60" s="216"/>
      <c r="EP60" s="216"/>
      <c r="EQ60" s="216"/>
      <c r="ER60" s="216"/>
      <c r="ES60" s="216"/>
      <c r="ET60" s="216"/>
      <c r="EU60" s="216"/>
      <c r="EV60" s="216"/>
      <c r="EW60" s="216"/>
      <c r="EX60" s="216"/>
    </row>
    <row r="61" spans="1:154" ht="36" x14ac:dyDescent="0.2">
      <c r="A61" s="364"/>
      <c r="B61" s="365"/>
      <c r="C61" s="365"/>
      <c r="D61" s="365"/>
      <c r="E61" s="365"/>
      <c r="F61" s="365"/>
      <c r="G61" s="264" t="s">
        <v>265</v>
      </c>
      <c r="H61" s="254">
        <f>+H16+H18+H29+H40</f>
        <v>1000000</v>
      </c>
      <c r="I61" s="254">
        <f>+I16+I18+I29+I40</f>
        <v>463546.64</v>
      </c>
      <c r="J61" s="255">
        <f t="shared" si="0"/>
        <v>536453.36</v>
      </c>
      <c r="K61" s="256">
        <f t="shared" si="1"/>
        <v>46.354664</v>
      </c>
      <c r="L61" s="254">
        <f>+L16+L18+L29+L40</f>
        <v>1000000</v>
      </c>
      <c r="M61" s="254">
        <f>+M16+M18+M29+M40</f>
        <v>395410.25</v>
      </c>
      <c r="N61" s="254">
        <f>+N16+N18+N29+N40</f>
        <v>68136.39</v>
      </c>
      <c r="O61" s="254">
        <f>+O16+O18+O29+O40</f>
        <v>463546.64</v>
      </c>
      <c r="P61" s="258">
        <f t="shared" si="2"/>
        <v>536453.36</v>
      </c>
      <c r="Q61" s="256">
        <f t="shared" si="3"/>
        <v>46.35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6"/>
      <c r="DD61" s="216"/>
      <c r="DE61" s="216"/>
      <c r="DF61" s="216"/>
      <c r="DG61" s="216"/>
      <c r="DH61" s="216"/>
      <c r="DI61" s="216"/>
      <c r="DJ61" s="216"/>
      <c r="DK61" s="216"/>
      <c r="DL61" s="216"/>
      <c r="DM61" s="216"/>
      <c r="DN61" s="216"/>
      <c r="DO61" s="216"/>
      <c r="DP61" s="216"/>
      <c r="DQ61" s="216"/>
      <c r="DR61" s="216"/>
      <c r="DS61" s="216"/>
      <c r="DT61" s="216"/>
      <c r="DU61" s="216"/>
      <c r="DV61" s="216"/>
      <c r="DW61" s="216"/>
      <c r="DX61" s="216"/>
      <c r="DY61" s="216"/>
      <c r="DZ61" s="216"/>
      <c r="EA61" s="216"/>
      <c r="EB61" s="216"/>
      <c r="EC61" s="216"/>
      <c r="ED61" s="216"/>
      <c r="EE61" s="216"/>
      <c r="EF61" s="216"/>
      <c r="EG61" s="216"/>
      <c r="EH61" s="216"/>
      <c r="EI61" s="216"/>
      <c r="EJ61" s="216"/>
      <c r="EK61" s="216"/>
      <c r="EL61" s="216"/>
      <c r="EM61" s="216"/>
      <c r="EN61" s="216"/>
      <c r="EO61" s="216"/>
      <c r="EP61" s="216"/>
      <c r="EQ61" s="216"/>
      <c r="ER61" s="216"/>
      <c r="ES61" s="216"/>
      <c r="ET61" s="216"/>
      <c r="EU61" s="216"/>
      <c r="EV61" s="216"/>
      <c r="EW61" s="216"/>
      <c r="EX61" s="216"/>
    </row>
    <row r="62" spans="1:154" ht="18" x14ac:dyDescent="0.2">
      <c r="A62" s="263"/>
      <c r="B62" s="267"/>
      <c r="C62" s="365"/>
      <c r="D62" s="365"/>
      <c r="E62" s="365"/>
      <c r="F62" s="365"/>
      <c r="G62" s="268" t="s">
        <v>58</v>
      </c>
      <c r="H62" s="254">
        <f>H63</f>
        <v>0</v>
      </c>
      <c r="I62" s="254">
        <f>I63</f>
        <v>0</v>
      </c>
      <c r="J62" s="255">
        <f t="shared" si="0"/>
        <v>0</v>
      </c>
      <c r="K62" s="256" t="e">
        <f t="shared" si="1"/>
        <v>#DIV/0!</v>
      </c>
      <c r="L62" s="254">
        <f>L63</f>
        <v>0</v>
      </c>
      <c r="M62" s="254">
        <f>M63</f>
        <v>0</v>
      </c>
      <c r="N62" s="254">
        <f>N63</f>
        <v>0</v>
      </c>
      <c r="O62" s="254">
        <f>O63</f>
        <v>0</v>
      </c>
      <c r="P62" s="258">
        <f t="shared" si="2"/>
        <v>0</v>
      </c>
      <c r="Q62" s="256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6"/>
      <c r="DD62" s="216"/>
      <c r="DE62" s="216"/>
      <c r="DF62" s="216"/>
      <c r="DG62" s="216"/>
      <c r="DH62" s="216"/>
      <c r="DI62" s="216"/>
      <c r="DJ62" s="216"/>
      <c r="DK62" s="216"/>
      <c r="DL62" s="216"/>
      <c r="DM62" s="216"/>
      <c r="DN62" s="216"/>
      <c r="DO62" s="216"/>
      <c r="DP62" s="216"/>
      <c r="DQ62" s="216"/>
      <c r="DR62" s="216"/>
      <c r="DS62" s="216"/>
      <c r="DT62" s="216"/>
      <c r="DU62" s="216"/>
      <c r="DV62" s="216"/>
      <c r="DW62" s="216"/>
      <c r="DX62" s="216"/>
      <c r="DY62" s="216"/>
      <c r="DZ62" s="216"/>
      <c r="EA62" s="216"/>
      <c r="EB62" s="216"/>
      <c r="EC62" s="216"/>
      <c r="ED62" s="216"/>
      <c r="EE62" s="216"/>
      <c r="EF62" s="216"/>
      <c r="EG62" s="216"/>
      <c r="EH62" s="216"/>
      <c r="EI62" s="216"/>
      <c r="EJ62" s="216"/>
      <c r="EK62" s="216"/>
      <c r="EL62" s="216"/>
      <c r="EM62" s="216"/>
      <c r="EN62" s="216"/>
      <c r="EO62" s="216"/>
      <c r="EP62" s="216"/>
      <c r="EQ62" s="216"/>
      <c r="ER62" s="216"/>
      <c r="ES62" s="216"/>
      <c r="ET62" s="216"/>
      <c r="EU62" s="216"/>
      <c r="EV62" s="216"/>
      <c r="EW62" s="216"/>
      <c r="EX62" s="216"/>
    </row>
    <row r="63" spans="1:154" ht="36" x14ac:dyDescent="0.2">
      <c r="A63" s="364">
        <v>4800</v>
      </c>
      <c r="B63" s="262"/>
      <c r="C63" s="262"/>
      <c r="D63" s="262"/>
      <c r="E63" s="262"/>
      <c r="F63" s="262"/>
      <c r="G63" s="264" t="s">
        <v>59</v>
      </c>
      <c r="H63" s="254">
        <f>H64+H65</f>
        <v>0</v>
      </c>
      <c r="I63" s="254">
        <f>I64+I65</f>
        <v>0</v>
      </c>
      <c r="J63" s="255">
        <f t="shared" si="0"/>
        <v>0</v>
      </c>
      <c r="K63" s="256" t="e">
        <f t="shared" si="1"/>
        <v>#DIV/0!</v>
      </c>
      <c r="L63" s="254">
        <f>L64+L65</f>
        <v>0</v>
      </c>
      <c r="M63" s="254">
        <f>M64+M65</f>
        <v>0</v>
      </c>
      <c r="N63" s="254">
        <f>N64+N65</f>
        <v>0</v>
      </c>
      <c r="O63" s="254">
        <f>O64+O65</f>
        <v>0</v>
      </c>
      <c r="P63" s="258">
        <f t="shared" si="2"/>
        <v>0</v>
      </c>
      <c r="Q63" s="256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6"/>
      <c r="DD63" s="216"/>
      <c r="DE63" s="216"/>
      <c r="DF63" s="216"/>
      <c r="DG63" s="216"/>
      <c r="DH63" s="216"/>
      <c r="DI63" s="216"/>
      <c r="DJ63" s="216"/>
      <c r="DK63" s="216"/>
      <c r="DL63" s="216"/>
      <c r="DM63" s="216"/>
      <c r="DN63" s="216"/>
      <c r="DO63" s="216"/>
      <c r="DP63" s="216"/>
      <c r="DQ63" s="216"/>
      <c r="DR63" s="216"/>
      <c r="DS63" s="216"/>
      <c r="DT63" s="216"/>
      <c r="DU63" s="216"/>
      <c r="DV63" s="216"/>
      <c r="DW63" s="216"/>
      <c r="DX63" s="216"/>
      <c r="DY63" s="216"/>
      <c r="DZ63" s="216"/>
      <c r="EA63" s="216"/>
      <c r="EB63" s="216"/>
      <c r="EC63" s="216"/>
      <c r="ED63" s="216"/>
      <c r="EE63" s="216"/>
      <c r="EF63" s="216"/>
      <c r="EG63" s="216"/>
      <c r="EH63" s="216"/>
      <c r="EI63" s="216"/>
      <c r="EJ63" s="216"/>
      <c r="EK63" s="216"/>
      <c r="EL63" s="216"/>
      <c r="EM63" s="216"/>
      <c r="EN63" s="216"/>
      <c r="EO63" s="216"/>
      <c r="EP63" s="216"/>
      <c r="EQ63" s="216"/>
      <c r="ER63" s="216"/>
      <c r="ES63" s="216"/>
      <c r="ET63" s="216"/>
      <c r="EU63" s="216"/>
      <c r="EV63" s="216"/>
      <c r="EW63" s="216"/>
      <c r="EX63" s="216"/>
    </row>
    <row r="64" spans="1:154" ht="36" x14ac:dyDescent="0.2">
      <c r="A64" s="364"/>
      <c r="B64" s="262" t="s">
        <v>412</v>
      </c>
      <c r="C64" s="262"/>
      <c r="D64" s="262"/>
      <c r="E64" s="262"/>
      <c r="F64" s="262"/>
      <c r="G64" s="266" t="s">
        <v>413</v>
      </c>
      <c r="H64" s="254"/>
      <c r="I64" s="254"/>
      <c r="J64" s="255">
        <f t="shared" si="0"/>
        <v>0</v>
      </c>
      <c r="K64" s="256"/>
      <c r="L64" s="254"/>
      <c r="M64" s="254"/>
      <c r="N64" s="254"/>
      <c r="O64" s="260">
        <f t="shared" ref="O64:O65" si="12">+M64+N64</f>
        <v>0</v>
      </c>
      <c r="P64" s="258"/>
      <c r="Q64" s="256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6"/>
      <c r="DD64" s="216"/>
      <c r="DE64" s="216"/>
      <c r="DF64" s="216"/>
      <c r="DG64" s="216"/>
      <c r="DH64" s="216"/>
      <c r="DI64" s="216"/>
      <c r="DJ64" s="216"/>
      <c r="DK64" s="216"/>
      <c r="DL64" s="216"/>
      <c r="DM64" s="216"/>
      <c r="DN64" s="216"/>
      <c r="DO64" s="216"/>
      <c r="DP64" s="216"/>
      <c r="DQ64" s="216"/>
      <c r="DR64" s="216"/>
      <c r="DS64" s="216"/>
      <c r="DT64" s="216"/>
      <c r="DU64" s="216"/>
      <c r="DV64" s="216"/>
      <c r="DW64" s="216"/>
      <c r="DX64" s="216"/>
      <c r="DY64" s="216"/>
      <c r="DZ64" s="216"/>
      <c r="EA64" s="216"/>
      <c r="EB64" s="216"/>
      <c r="EC64" s="216"/>
      <c r="ED64" s="216"/>
      <c r="EE64" s="216"/>
      <c r="EF64" s="216"/>
      <c r="EG64" s="216"/>
      <c r="EH64" s="216"/>
      <c r="EI64" s="216"/>
      <c r="EJ64" s="216"/>
      <c r="EK64" s="216"/>
      <c r="EL64" s="216"/>
      <c r="EM64" s="216"/>
      <c r="EN64" s="216"/>
      <c r="EO64" s="216"/>
      <c r="EP64" s="216"/>
      <c r="EQ64" s="216"/>
      <c r="ER64" s="216"/>
      <c r="ES64" s="216"/>
      <c r="ET64" s="216"/>
      <c r="EU64" s="216"/>
      <c r="EV64" s="216"/>
      <c r="EW64" s="216"/>
      <c r="EX64" s="216"/>
    </row>
    <row r="65" spans="1:154" ht="18" x14ac:dyDescent="0.2">
      <c r="A65" s="263"/>
      <c r="B65" s="262" t="s">
        <v>406</v>
      </c>
      <c r="C65" s="262"/>
      <c r="D65" s="262"/>
      <c r="E65" s="262"/>
      <c r="F65" s="262"/>
      <c r="G65" s="269" t="s">
        <v>60</v>
      </c>
      <c r="H65" s="254">
        <v>0</v>
      </c>
      <c r="I65" s="254">
        <v>0</v>
      </c>
      <c r="J65" s="255">
        <f t="shared" si="0"/>
        <v>0</v>
      </c>
      <c r="K65" s="256" t="e">
        <f t="shared" si="1"/>
        <v>#DIV/0!</v>
      </c>
      <c r="L65" s="254">
        <v>0</v>
      </c>
      <c r="M65" s="254">
        <v>0</v>
      </c>
      <c r="N65" s="254">
        <v>0</v>
      </c>
      <c r="O65" s="260">
        <f t="shared" si="12"/>
        <v>0</v>
      </c>
      <c r="P65" s="258">
        <f t="shared" si="2"/>
        <v>0</v>
      </c>
      <c r="Q65" s="256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6"/>
      <c r="DD65" s="216"/>
      <c r="DE65" s="216"/>
      <c r="DF65" s="216"/>
      <c r="DG65" s="216"/>
      <c r="DH65" s="216"/>
      <c r="DI65" s="216"/>
      <c r="DJ65" s="216"/>
      <c r="DK65" s="216"/>
      <c r="DL65" s="216"/>
      <c r="DM65" s="216"/>
      <c r="DN65" s="216"/>
      <c r="DO65" s="216"/>
      <c r="DP65" s="216"/>
      <c r="DQ65" s="216"/>
      <c r="DR65" s="216"/>
      <c r="DS65" s="216"/>
      <c r="DT65" s="216"/>
      <c r="DU65" s="216"/>
      <c r="DV65" s="216"/>
      <c r="DW65" s="216"/>
      <c r="DX65" s="216"/>
      <c r="DY65" s="216"/>
      <c r="DZ65" s="216"/>
      <c r="EA65" s="216"/>
      <c r="EB65" s="216"/>
      <c r="EC65" s="216"/>
      <c r="ED65" s="216"/>
      <c r="EE65" s="216"/>
      <c r="EF65" s="216"/>
      <c r="EG65" s="216"/>
      <c r="EH65" s="216"/>
      <c r="EI65" s="216"/>
      <c r="EJ65" s="216"/>
      <c r="EK65" s="216"/>
      <c r="EL65" s="216"/>
      <c r="EM65" s="216"/>
      <c r="EN65" s="216"/>
      <c r="EO65" s="216"/>
      <c r="EP65" s="216"/>
      <c r="EQ65" s="216"/>
      <c r="ER65" s="216"/>
      <c r="ES65" s="216"/>
      <c r="ET65" s="216"/>
      <c r="EU65" s="216"/>
      <c r="EV65" s="216"/>
      <c r="EW65" s="216"/>
      <c r="EX65" s="216"/>
    </row>
    <row r="66" spans="1:154" ht="18.75" thickBot="1" x14ac:dyDescent="0.25">
      <c r="A66" s="270"/>
      <c r="B66" s="271"/>
      <c r="C66" s="271"/>
      <c r="D66" s="271"/>
      <c r="E66" s="271"/>
      <c r="F66" s="271"/>
      <c r="G66" s="272"/>
      <c r="H66" s="273"/>
      <c r="I66" s="274"/>
      <c r="J66" s="275"/>
      <c r="K66" s="276"/>
      <c r="L66" s="277"/>
      <c r="M66" s="277"/>
      <c r="N66" s="275"/>
      <c r="O66" s="278"/>
      <c r="P66" s="279"/>
      <c r="Q66" s="280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6"/>
      <c r="DD66" s="216"/>
      <c r="DE66" s="216"/>
      <c r="DF66" s="216"/>
      <c r="DG66" s="216"/>
      <c r="DH66" s="216"/>
      <c r="DI66" s="216"/>
      <c r="DJ66" s="216"/>
      <c r="DK66" s="216"/>
      <c r="DL66" s="216"/>
      <c r="DM66" s="216"/>
      <c r="DN66" s="216"/>
      <c r="DO66" s="216"/>
      <c r="DP66" s="216"/>
      <c r="DQ66" s="216"/>
      <c r="DR66" s="216"/>
      <c r="DS66" s="216"/>
      <c r="DT66" s="216"/>
      <c r="DU66" s="216"/>
      <c r="DV66" s="216"/>
      <c r="DW66" s="216"/>
      <c r="DX66" s="216"/>
      <c r="DY66" s="216"/>
      <c r="DZ66" s="216"/>
      <c r="EA66" s="216"/>
      <c r="EB66" s="216"/>
      <c r="EC66" s="216"/>
      <c r="ED66" s="216"/>
      <c r="EE66" s="216"/>
      <c r="EF66" s="216"/>
      <c r="EG66" s="216"/>
      <c r="EH66" s="216"/>
      <c r="EI66" s="216"/>
      <c r="EJ66" s="216"/>
      <c r="EK66" s="216"/>
      <c r="EL66" s="216"/>
      <c r="EM66" s="216"/>
      <c r="EN66" s="216"/>
      <c r="EO66" s="216"/>
      <c r="EP66" s="216"/>
      <c r="EQ66" s="216"/>
      <c r="ER66" s="216"/>
      <c r="ES66" s="216"/>
      <c r="ET66" s="216"/>
      <c r="EU66" s="216"/>
      <c r="EV66" s="216"/>
      <c r="EW66" s="216"/>
      <c r="EX66" s="216"/>
    </row>
    <row r="67" spans="1:154" ht="18" x14ac:dyDescent="0.2">
      <c r="A67" s="428" t="s">
        <v>61</v>
      </c>
      <c r="B67" s="429"/>
      <c r="C67" s="429"/>
      <c r="D67" s="429"/>
      <c r="E67" s="429"/>
      <c r="F67" s="429"/>
      <c r="G67" s="281" t="s">
        <v>62</v>
      </c>
      <c r="H67" s="282">
        <f>+H68+H79+H81</f>
        <v>32267100</v>
      </c>
      <c r="I67" s="282">
        <f>+I68+I79+I81</f>
        <v>8218516.6100000003</v>
      </c>
      <c r="J67" s="282">
        <f t="shared" ref="J67" si="13">+J68+J79+J81</f>
        <v>24048583.390000001</v>
      </c>
      <c r="K67" s="283">
        <f t="shared" ref="K67:K108" si="14">ROUND(I67/H67*100,2)</f>
        <v>25.47</v>
      </c>
      <c r="L67" s="282">
        <f>+L68+L79+L81</f>
        <v>8435000</v>
      </c>
      <c r="M67" s="282">
        <f>+M68+M79+M81</f>
        <v>4926175.47</v>
      </c>
      <c r="N67" s="282">
        <f>+N68+N79+N81</f>
        <v>3292341.14</v>
      </c>
      <c r="O67" s="282">
        <f>+O68+O79+O81</f>
        <v>8218516.6100000003</v>
      </c>
      <c r="P67" s="282">
        <f>L67-O67</f>
        <v>216483.38999999966</v>
      </c>
      <c r="Q67" s="283">
        <f>ROUND(O67/L67*100,2)</f>
        <v>97.43</v>
      </c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  <c r="CY67" s="216"/>
      <c r="CZ67" s="216"/>
      <c r="DA67" s="216"/>
      <c r="DB67" s="216"/>
      <c r="DC67" s="216"/>
      <c r="DD67" s="216"/>
      <c r="DE67" s="216"/>
      <c r="DF67" s="216"/>
      <c r="DG67" s="216"/>
      <c r="DH67" s="216"/>
      <c r="DI67" s="216"/>
      <c r="DJ67" s="216"/>
      <c r="DK67" s="216"/>
      <c r="DL67" s="216"/>
      <c r="DM67" s="216"/>
      <c r="DN67" s="216"/>
      <c r="DO67" s="216"/>
      <c r="DP67" s="216"/>
      <c r="DQ67" s="216"/>
      <c r="DR67" s="216"/>
      <c r="DS67" s="216"/>
      <c r="DT67" s="216"/>
      <c r="DU67" s="216"/>
      <c r="DV67" s="216"/>
      <c r="DW67" s="216"/>
      <c r="DX67" s="216"/>
      <c r="DY67" s="216"/>
      <c r="DZ67" s="216"/>
      <c r="EA67" s="216"/>
      <c r="EB67" s="216"/>
      <c r="EC67" s="216"/>
      <c r="ED67" s="216"/>
      <c r="EE67" s="216"/>
      <c r="EF67" s="216"/>
      <c r="EG67" s="216"/>
      <c r="EH67" s="216"/>
      <c r="EI67" s="216"/>
      <c r="EJ67" s="216"/>
      <c r="EK67" s="216"/>
      <c r="EL67" s="216"/>
      <c r="EM67" s="216"/>
      <c r="EN67" s="216"/>
      <c r="EO67" s="216"/>
      <c r="EP67" s="216"/>
      <c r="EQ67" s="216"/>
      <c r="ER67" s="216"/>
      <c r="ES67" s="216"/>
      <c r="ET67" s="216"/>
      <c r="EU67" s="216"/>
      <c r="EV67" s="216"/>
      <c r="EW67" s="216"/>
      <c r="EX67" s="216"/>
    </row>
    <row r="68" spans="1:154" ht="18" x14ac:dyDescent="0.2">
      <c r="A68" s="364"/>
      <c r="B68" s="365"/>
      <c r="C68" s="365"/>
      <c r="D68" s="267" t="s">
        <v>55</v>
      </c>
      <c r="E68" s="365"/>
      <c r="F68" s="365"/>
      <c r="G68" s="264" t="s">
        <v>63</v>
      </c>
      <c r="H68" s="285">
        <f>+H69+H70+H71+H72+H73+H74+H75+H76+H77+H78</f>
        <v>32267100</v>
      </c>
      <c r="I68" s="285">
        <f>+I69+I70+I71+I72+I73+I74+I75+I76+I77+I78</f>
        <v>8283355.5700000003</v>
      </c>
      <c r="J68" s="285">
        <f t="shared" ref="J68" si="15">+J69+J70+J71+J72+J73+J74+J75+J76+J77+J78</f>
        <v>23983744.43</v>
      </c>
      <c r="K68" s="286">
        <f t="shared" si="14"/>
        <v>25.67</v>
      </c>
      <c r="L68" s="285">
        <f>+L69+L70+L71+L72+L73+L74+L75+L76+L77+L78</f>
        <v>8435000</v>
      </c>
      <c r="M68" s="285">
        <f>+M69+M70+M71+M72+M73+M74+M75+M76+M77+M78</f>
        <v>4980551.43</v>
      </c>
      <c r="N68" s="285">
        <f>+N69+N70+N71+N72+N73+N74+N75+N76+N77+N78</f>
        <v>3302804.14</v>
      </c>
      <c r="O68" s="285">
        <f t="shared" ref="O68" si="16">+O69+O70+O71+O72+O73+O74+O75+O76+O77+O78</f>
        <v>8283355.5700000003</v>
      </c>
      <c r="P68" s="285">
        <f t="shared" ref="P68:P131" si="17">L68-O68</f>
        <v>151644.4299999997</v>
      </c>
      <c r="Q68" s="286">
        <f t="shared" ref="Q68:Q112" si="18">ROUND(O68/L68*100,2)</f>
        <v>98.2</v>
      </c>
      <c r="R68" s="284"/>
      <c r="S68" s="284"/>
      <c r="T68" s="284"/>
      <c r="U68" s="284"/>
      <c r="V68" s="284"/>
      <c r="W68" s="284"/>
      <c r="X68" s="284"/>
      <c r="Y68" s="284"/>
      <c r="Z68" s="284"/>
      <c r="AA68" s="284"/>
      <c r="AB68" s="284"/>
      <c r="AC68" s="284"/>
      <c r="AD68" s="284"/>
      <c r="AE68" s="284"/>
      <c r="AF68" s="284"/>
      <c r="AG68" s="284"/>
      <c r="AH68" s="284"/>
      <c r="AI68" s="284"/>
      <c r="AJ68" s="284"/>
      <c r="AK68" s="284"/>
      <c r="AL68" s="284"/>
      <c r="AM68" s="284"/>
      <c r="AN68" s="284"/>
      <c r="AO68" s="284"/>
      <c r="AP68" s="284"/>
      <c r="AQ68" s="284"/>
      <c r="AR68" s="284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  <c r="CR68" s="216"/>
      <c r="CS68" s="216"/>
      <c r="CT68" s="216"/>
      <c r="CU68" s="216"/>
      <c r="CV68" s="216"/>
      <c r="CW68" s="216"/>
      <c r="CX68" s="216"/>
      <c r="CY68" s="216"/>
      <c r="CZ68" s="216"/>
      <c r="DA68" s="216"/>
      <c r="DB68" s="216"/>
      <c r="DC68" s="216"/>
      <c r="DD68" s="216"/>
      <c r="DE68" s="216"/>
      <c r="DF68" s="216"/>
      <c r="DG68" s="216"/>
      <c r="DH68" s="216"/>
      <c r="DI68" s="216"/>
      <c r="DJ68" s="216"/>
      <c r="DK68" s="216"/>
      <c r="DL68" s="216"/>
      <c r="DM68" s="216"/>
      <c r="DN68" s="216"/>
      <c r="DO68" s="216"/>
      <c r="DP68" s="216"/>
      <c r="DQ68" s="216"/>
      <c r="DR68" s="216"/>
      <c r="DS68" s="216"/>
      <c r="DT68" s="216"/>
      <c r="DU68" s="216"/>
      <c r="DV68" s="216"/>
      <c r="DW68" s="216"/>
      <c r="DX68" s="216"/>
      <c r="DY68" s="216"/>
      <c r="DZ68" s="216"/>
      <c r="EA68" s="216"/>
      <c r="EB68" s="216"/>
      <c r="EC68" s="216"/>
      <c r="ED68" s="216"/>
      <c r="EE68" s="216"/>
      <c r="EF68" s="216"/>
      <c r="EG68" s="216"/>
      <c r="EH68" s="216"/>
      <c r="EI68" s="216"/>
      <c r="EJ68" s="216"/>
      <c r="EK68" s="216"/>
      <c r="EL68" s="216"/>
      <c r="EM68" s="216"/>
      <c r="EN68" s="216"/>
      <c r="EO68" s="216"/>
      <c r="EP68" s="216"/>
      <c r="EQ68" s="216"/>
      <c r="ER68" s="216"/>
      <c r="ES68" s="216"/>
      <c r="ET68" s="216"/>
      <c r="EU68" s="216"/>
      <c r="EV68" s="216"/>
      <c r="EW68" s="216"/>
      <c r="EX68" s="216"/>
    </row>
    <row r="69" spans="1:154" ht="18" x14ac:dyDescent="0.2">
      <c r="A69" s="364"/>
      <c r="B69" s="365"/>
      <c r="C69" s="365"/>
      <c r="D69" s="267" t="s">
        <v>64</v>
      </c>
      <c r="E69" s="365"/>
      <c r="F69" s="365"/>
      <c r="G69" s="264" t="s">
        <v>65</v>
      </c>
      <c r="H69" s="285">
        <f t="shared" ref="H69:J73" si="19">+H84</f>
        <v>4528000</v>
      </c>
      <c r="I69" s="285">
        <f t="shared" si="19"/>
        <v>1281594</v>
      </c>
      <c r="J69" s="285">
        <f t="shared" si="19"/>
        <v>3246406</v>
      </c>
      <c r="K69" s="286">
        <f t="shared" si="14"/>
        <v>28.3</v>
      </c>
      <c r="L69" s="285">
        <f t="shared" ref="L69:O73" si="20">+L84</f>
        <v>1293200</v>
      </c>
      <c r="M69" s="285">
        <f t="shared" si="20"/>
        <v>856020</v>
      </c>
      <c r="N69" s="285">
        <f t="shared" si="20"/>
        <v>425574</v>
      </c>
      <c r="O69" s="285">
        <f t="shared" si="20"/>
        <v>1281594</v>
      </c>
      <c r="P69" s="285">
        <f t="shared" si="17"/>
        <v>11606</v>
      </c>
      <c r="Q69" s="286">
        <f t="shared" si="18"/>
        <v>99.1</v>
      </c>
      <c r="R69" s="284"/>
      <c r="S69" s="284"/>
      <c r="T69" s="284"/>
      <c r="U69" s="284"/>
      <c r="V69" s="284"/>
      <c r="W69" s="284"/>
      <c r="X69" s="284"/>
      <c r="Y69" s="284"/>
      <c r="Z69" s="284"/>
      <c r="AA69" s="284"/>
      <c r="AB69" s="284"/>
      <c r="AC69" s="284"/>
      <c r="AD69" s="284"/>
      <c r="AE69" s="284"/>
      <c r="AF69" s="284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  <c r="AQ69" s="284"/>
      <c r="AR69" s="284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16"/>
      <c r="CM69" s="216"/>
      <c r="CN69" s="216"/>
      <c r="CO69" s="216"/>
      <c r="CP69" s="216"/>
      <c r="CQ69" s="216"/>
      <c r="CR69" s="216"/>
      <c r="CS69" s="216"/>
      <c r="CT69" s="216"/>
      <c r="CU69" s="216"/>
      <c r="CV69" s="216"/>
      <c r="CW69" s="216"/>
      <c r="CX69" s="216"/>
      <c r="CY69" s="216"/>
      <c r="CZ69" s="216"/>
      <c r="DA69" s="216"/>
      <c r="DB69" s="216"/>
      <c r="DC69" s="216"/>
      <c r="DD69" s="216"/>
      <c r="DE69" s="216"/>
      <c r="DF69" s="216"/>
      <c r="DG69" s="216"/>
      <c r="DH69" s="216"/>
      <c r="DI69" s="216"/>
      <c r="DJ69" s="216"/>
      <c r="DK69" s="216"/>
      <c r="DL69" s="216"/>
      <c r="DM69" s="216"/>
      <c r="DN69" s="216"/>
      <c r="DO69" s="216"/>
      <c r="DP69" s="216"/>
      <c r="DQ69" s="216"/>
      <c r="DR69" s="216"/>
      <c r="DS69" s="216"/>
      <c r="DT69" s="216"/>
      <c r="DU69" s="216"/>
      <c r="DV69" s="216"/>
      <c r="DW69" s="216"/>
      <c r="DX69" s="216"/>
      <c r="DY69" s="216"/>
      <c r="DZ69" s="216"/>
      <c r="EA69" s="216"/>
      <c r="EB69" s="216"/>
      <c r="EC69" s="216"/>
      <c r="ED69" s="216"/>
      <c r="EE69" s="216"/>
      <c r="EF69" s="216"/>
      <c r="EG69" s="216"/>
      <c r="EH69" s="216"/>
      <c r="EI69" s="216"/>
      <c r="EJ69" s="216"/>
      <c r="EK69" s="216"/>
      <c r="EL69" s="216"/>
      <c r="EM69" s="216"/>
      <c r="EN69" s="216"/>
      <c r="EO69" s="216"/>
      <c r="EP69" s="216"/>
      <c r="EQ69" s="216"/>
      <c r="ER69" s="216"/>
      <c r="ES69" s="216"/>
      <c r="ET69" s="216"/>
      <c r="EU69" s="216"/>
      <c r="EV69" s="216"/>
      <c r="EW69" s="216"/>
      <c r="EX69" s="216"/>
    </row>
    <row r="70" spans="1:154" ht="18" x14ac:dyDescent="0.2">
      <c r="A70" s="364"/>
      <c r="B70" s="365"/>
      <c r="C70" s="365"/>
      <c r="D70" s="267" t="s">
        <v>66</v>
      </c>
      <c r="E70" s="365"/>
      <c r="F70" s="365"/>
      <c r="G70" s="264" t="s">
        <v>67</v>
      </c>
      <c r="H70" s="285">
        <f t="shared" si="19"/>
        <v>451100</v>
      </c>
      <c r="I70" s="285">
        <f t="shared" si="19"/>
        <v>131009.33</v>
      </c>
      <c r="J70" s="285">
        <f t="shared" si="19"/>
        <v>320090.67</v>
      </c>
      <c r="K70" s="286">
        <f t="shared" si="14"/>
        <v>29.04</v>
      </c>
      <c r="L70" s="285">
        <f t="shared" si="20"/>
        <v>148600</v>
      </c>
      <c r="M70" s="285">
        <f t="shared" si="20"/>
        <v>101904.89000000001</v>
      </c>
      <c r="N70" s="285">
        <f t="shared" si="20"/>
        <v>29104.44</v>
      </c>
      <c r="O70" s="285">
        <f t="shared" si="20"/>
        <v>131009.33</v>
      </c>
      <c r="P70" s="285">
        <f t="shared" si="17"/>
        <v>17590.669999999998</v>
      </c>
      <c r="Q70" s="286">
        <f t="shared" si="18"/>
        <v>88.16</v>
      </c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  <c r="BI70" s="216"/>
      <c r="BJ70" s="216"/>
      <c r="BK70" s="216"/>
      <c r="BL70" s="216"/>
      <c r="BM70" s="216"/>
      <c r="BN70" s="216"/>
      <c r="BO70" s="216"/>
      <c r="BP70" s="216"/>
      <c r="BQ70" s="216"/>
      <c r="BR70" s="216"/>
      <c r="BS70" s="216"/>
      <c r="BT70" s="216"/>
      <c r="BU70" s="216"/>
      <c r="BV70" s="216"/>
      <c r="BW70" s="216"/>
      <c r="BX70" s="216"/>
      <c r="BY70" s="216"/>
      <c r="BZ70" s="216"/>
      <c r="CA70" s="216"/>
      <c r="CB70" s="216"/>
      <c r="CC70" s="216"/>
      <c r="CD70" s="216"/>
      <c r="CE70" s="216"/>
      <c r="CF70" s="216"/>
      <c r="CG70" s="216"/>
      <c r="CH70" s="216"/>
      <c r="CI70" s="216"/>
      <c r="CJ70" s="216"/>
      <c r="CK70" s="216"/>
      <c r="CL70" s="216"/>
      <c r="CM70" s="216"/>
      <c r="CN70" s="216"/>
      <c r="CO70" s="216"/>
      <c r="CP70" s="216"/>
      <c r="CQ70" s="216"/>
      <c r="CR70" s="216"/>
      <c r="CS70" s="216"/>
      <c r="CT70" s="216"/>
      <c r="CU70" s="216"/>
      <c r="CV70" s="216"/>
      <c r="CW70" s="216"/>
      <c r="CX70" s="216"/>
      <c r="CY70" s="216"/>
      <c r="CZ70" s="216"/>
      <c r="DA70" s="216"/>
      <c r="DB70" s="216"/>
      <c r="DC70" s="216"/>
      <c r="DD70" s="216"/>
      <c r="DE70" s="216"/>
      <c r="DF70" s="216"/>
      <c r="DG70" s="216"/>
      <c r="DH70" s="216"/>
      <c r="DI70" s="216"/>
      <c r="DJ70" s="216"/>
      <c r="DK70" s="216"/>
      <c r="DL70" s="216"/>
      <c r="DM70" s="216"/>
      <c r="DN70" s="216"/>
      <c r="DO70" s="216"/>
      <c r="DP70" s="216"/>
      <c r="DQ70" s="216"/>
      <c r="DR70" s="216"/>
      <c r="DS70" s="216"/>
      <c r="DT70" s="216"/>
      <c r="DU70" s="216"/>
      <c r="DV70" s="216"/>
      <c r="DW70" s="216"/>
      <c r="DX70" s="216"/>
      <c r="DY70" s="216"/>
      <c r="DZ70" s="216"/>
      <c r="EA70" s="216"/>
      <c r="EB70" s="216"/>
      <c r="EC70" s="216"/>
      <c r="ED70" s="216"/>
      <c r="EE70" s="216"/>
      <c r="EF70" s="216"/>
      <c r="EG70" s="216"/>
      <c r="EH70" s="216"/>
      <c r="EI70" s="216"/>
      <c r="EJ70" s="216"/>
      <c r="EK70" s="216"/>
      <c r="EL70" s="216"/>
      <c r="EM70" s="216"/>
      <c r="EN70" s="216"/>
      <c r="EO70" s="216"/>
      <c r="EP70" s="216"/>
      <c r="EQ70" s="216"/>
      <c r="ER70" s="216"/>
      <c r="ES70" s="216"/>
      <c r="ET70" s="216"/>
      <c r="EU70" s="216"/>
      <c r="EV70" s="216"/>
      <c r="EW70" s="216"/>
      <c r="EX70" s="216"/>
    </row>
    <row r="71" spans="1:154" ht="18" x14ac:dyDescent="0.2">
      <c r="A71" s="364"/>
      <c r="B71" s="365"/>
      <c r="C71" s="365"/>
      <c r="D71" s="267" t="s">
        <v>68</v>
      </c>
      <c r="E71" s="365"/>
      <c r="F71" s="365"/>
      <c r="G71" s="264" t="s">
        <v>69</v>
      </c>
      <c r="H71" s="285">
        <f t="shared" si="19"/>
        <v>0</v>
      </c>
      <c r="I71" s="285">
        <f t="shared" si="19"/>
        <v>0</v>
      </c>
      <c r="J71" s="285">
        <f t="shared" si="19"/>
        <v>0</v>
      </c>
      <c r="K71" s="286" t="e">
        <f t="shared" si="14"/>
        <v>#DIV/0!</v>
      </c>
      <c r="L71" s="285">
        <f t="shared" si="20"/>
        <v>0</v>
      </c>
      <c r="M71" s="285">
        <f t="shared" si="20"/>
        <v>0</v>
      </c>
      <c r="N71" s="285">
        <f t="shared" si="20"/>
        <v>0</v>
      </c>
      <c r="O71" s="285">
        <f t="shared" si="20"/>
        <v>0</v>
      </c>
      <c r="P71" s="285">
        <f t="shared" si="17"/>
        <v>0</v>
      </c>
      <c r="Q71" s="286" t="e">
        <f t="shared" si="18"/>
        <v>#DIV/0!</v>
      </c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6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  <c r="CR71" s="216"/>
      <c r="CS71" s="216"/>
      <c r="CT71" s="216"/>
      <c r="CU71" s="216"/>
      <c r="CV71" s="216"/>
      <c r="CW71" s="216"/>
      <c r="CX71" s="216"/>
      <c r="CY71" s="216"/>
      <c r="CZ71" s="216"/>
      <c r="DA71" s="216"/>
      <c r="DB71" s="216"/>
      <c r="DC71" s="216"/>
      <c r="DD71" s="216"/>
      <c r="DE71" s="216"/>
      <c r="DF71" s="216"/>
      <c r="DG71" s="216"/>
      <c r="DH71" s="216"/>
      <c r="DI71" s="216"/>
      <c r="DJ71" s="216"/>
      <c r="DK71" s="216"/>
      <c r="DL71" s="216"/>
      <c r="DM71" s="216"/>
      <c r="DN71" s="216"/>
      <c r="DO71" s="216"/>
      <c r="DP71" s="216"/>
      <c r="DQ71" s="216"/>
      <c r="DR71" s="216"/>
      <c r="DS71" s="216"/>
      <c r="DT71" s="216"/>
      <c r="DU71" s="216"/>
      <c r="DV71" s="216"/>
      <c r="DW71" s="216"/>
      <c r="DX71" s="216"/>
      <c r="DY71" s="216"/>
      <c r="DZ71" s="216"/>
      <c r="EA71" s="216"/>
      <c r="EB71" s="216"/>
      <c r="EC71" s="216"/>
      <c r="ED71" s="216"/>
      <c r="EE71" s="216"/>
      <c r="EF71" s="216"/>
      <c r="EG71" s="216"/>
      <c r="EH71" s="216"/>
      <c r="EI71" s="216"/>
      <c r="EJ71" s="216"/>
      <c r="EK71" s="216"/>
      <c r="EL71" s="216"/>
      <c r="EM71" s="216"/>
      <c r="EN71" s="216"/>
      <c r="EO71" s="216"/>
      <c r="EP71" s="216"/>
      <c r="EQ71" s="216"/>
      <c r="ER71" s="216"/>
      <c r="ES71" s="216"/>
      <c r="ET71" s="216"/>
      <c r="EU71" s="216"/>
      <c r="EV71" s="216"/>
      <c r="EW71" s="216"/>
      <c r="EX71" s="216"/>
    </row>
    <row r="72" spans="1:154" ht="18" x14ac:dyDescent="0.2">
      <c r="A72" s="364"/>
      <c r="B72" s="365"/>
      <c r="C72" s="365"/>
      <c r="D72" s="267" t="s">
        <v>70</v>
      </c>
      <c r="E72" s="365"/>
      <c r="F72" s="365"/>
      <c r="G72" s="264" t="s">
        <v>71</v>
      </c>
      <c r="H72" s="285">
        <f t="shared" si="19"/>
        <v>0</v>
      </c>
      <c r="I72" s="285">
        <f t="shared" si="19"/>
        <v>0</v>
      </c>
      <c r="J72" s="285">
        <f t="shared" si="19"/>
        <v>0</v>
      </c>
      <c r="K72" s="286" t="e">
        <f t="shared" si="14"/>
        <v>#DIV/0!</v>
      </c>
      <c r="L72" s="285">
        <f t="shared" si="20"/>
        <v>0</v>
      </c>
      <c r="M72" s="285">
        <f t="shared" si="20"/>
        <v>0</v>
      </c>
      <c r="N72" s="285">
        <f t="shared" si="20"/>
        <v>0</v>
      </c>
      <c r="O72" s="285">
        <f t="shared" si="20"/>
        <v>0</v>
      </c>
      <c r="P72" s="285">
        <f t="shared" si="17"/>
        <v>0</v>
      </c>
      <c r="Q72" s="286" t="e">
        <f t="shared" si="18"/>
        <v>#DIV/0!</v>
      </c>
      <c r="R72" s="284"/>
      <c r="S72" s="284"/>
      <c r="T72" s="284"/>
      <c r="U72" s="284"/>
      <c r="V72" s="284"/>
      <c r="W72" s="284"/>
      <c r="X72" s="284"/>
      <c r="Y72" s="284"/>
      <c r="Z72" s="284"/>
      <c r="AA72" s="284"/>
      <c r="AB72" s="284"/>
      <c r="AC72" s="284"/>
      <c r="AD72" s="284"/>
      <c r="AE72" s="284"/>
      <c r="AF72" s="284"/>
      <c r="AG72" s="284"/>
      <c r="AH72" s="284"/>
      <c r="AI72" s="284"/>
      <c r="AJ72" s="284"/>
      <c r="AK72" s="284"/>
      <c r="AL72" s="284"/>
      <c r="AM72" s="284"/>
      <c r="AN72" s="284"/>
      <c r="AO72" s="284"/>
      <c r="AP72" s="284"/>
      <c r="AQ72" s="284"/>
      <c r="AR72" s="284"/>
      <c r="AS72" s="216"/>
      <c r="AT72" s="216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  <c r="CR72" s="216"/>
      <c r="CS72" s="216"/>
      <c r="CT72" s="216"/>
      <c r="CU72" s="216"/>
      <c r="CV72" s="216"/>
      <c r="CW72" s="216"/>
      <c r="CX72" s="216"/>
      <c r="CY72" s="216"/>
      <c r="CZ72" s="216"/>
      <c r="DA72" s="216"/>
      <c r="DB72" s="216"/>
      <c r="DC72" s="216"/>
      <c r="DD72" s="216"/>
      <c r="DE72" s="216"/>
      <c r="DF72" s="216"/>
      <c r="DG72" s="216"/>
      <c r="DH72" s="216"/>
      <c r="DI72" s="216"/>
      <c r="DJ72" s="216"/>
      <c r="DK72" s="216"/>
      <c r="DL72" s="216"/>
      <c r="DM72" s="216"/>
      <c r="DN72" s="216"/>
      <c r="DO72" s="216"/>
      <c r="DP72" s="216"/>
      <c r="DQ72" s="216"/>
      <c r="DR72" s="216"/>
      <c r="DS72" s="216"/>
      <c r="DT72" s="216"/>
      <c r="DU72" s="216"/>
      <c r="DV72" s="216"/>
      <c r="DW72" s="216"/>
      <c r="DX72" s="216"/>
      <c r="DY72" s="216"/>
      <c r="DZ72" s="216"/>
      <c r="EA72" s="216"/>
      <c r="EB72" s="216"/>
      <c r="EC72" s="216"/>
      <c r="ED72" s="216"/>
      <c r="EE72" s="216"/>
      <c r="EF72" s="216"/>
      <c r="EG72" s="216"/>
      <c r="EH72" s="216"/>
      <c r="EI72" s="216"/>
      <c r="EJ72" s="216"/>
      <c r="EK72" s="216"/>
      <c r="EL72" s="216"/>
      <c r="EM72" s="216"/>
      <c r="EN72" s="216"/>
      <c r="EO72" s="216"/>
      <c r="EP72" s="216"/>
      <c r="EQ72" s="216"/>
      <c r="ER72" s="216"/>
      <c r="ES72" s="216"/>
      <c r="ET72" s="216"/>
      <c r="EU72" s="216"/>
      <c r="EV72" s="216"/>
      <c r="EW72" s="216"/>
      <c r="EX72" s="216"/>
    </row>
    <row r="73" spans="1:154" ht="36" x14ac:dyDescent="0.2">
      <c r="A73" s="364"/>
      <c r="B73" s="365"/>
      <c r="C73" s="365"/>
      <c r="D73" s="267" t="s">
        <v>72</v>
      </c>
      <c r="E73" s="365"/>
      <c r="F73" s="365"/>
      <c r="G73" s="264" t="s">
        <v>73</v>
      </c>
      <c r="H73" s="285">
        <f t="shared" si="19"/>
        <v>2980000</v>
      </c>
      <c r="I73" s="285">
        <f t="shared" si="19"/>
        <v>822798</v>
      </c>
      <c r="J73" s="285">
        <f t="shared" si="19"/>
        <v>2157202</v>
      </c>
      <c r="K73" s="286">
        <f t="shared" si="14"/>
        <v>27.61</v>
      </c>
      <c r="L73" s="285">
        <f t="shared" si="20"/>
        <v>828000</v>
      </c>
      <c r="M73" s="285">
        <f t="shared" si="20"/>
        <v>538885</v>
      </c>
      <c r="N73" s="285">
        <f t="shared" si="20"/>
        <v>283913</v>
      </c>
      <c r="O73" s="285">
        <f t="shared" si="20"/>
        <v>822798</v>
      </c>
      <c r="P73" s="285">
        <f t="shared" si="17"/>
        <v>5202</v>
      </c>
      <c r="Q73" s="286">
        <f t="shared" si="18"/>
        <v>99.37</v>
      </c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4"/>
      <c r="AI73" s="284"/>
      <c r="AJ73" s="284"/>
      <c r="AK73" s="284"/>
      <c r="AL73" s="284"/>
      <c r="AM73" s="284"/>
      <c r="AN73" s="284"/>
      <c r="AO73" s="284"/>
      <c r="AP73" s="284"/>
      <c r="AQ73" s="284"/>
      <c r="AR73" s="284"/>
      <c r="AS73" s="216"/>
      <c r="AT73" s="216"/>
      <c r="AU73" s="216"/>
      <c r="AV73" s="216"/>
      <c r="AW73" s="216"/>
      <c r="AX73" s="216"/>
      <c r="AY73" s="216"/>
      <c r="AZ73" s="216"/>
      <c r="BA73" s="216"/>
      <c r="BB73" s="216"/>
      <c r="BC73" s="216"/>
      <c r="BD73" s="216"/>
      <c r="BE73" s="216"/>
      <c r="BF73" s="216"/>
      <c r="BG73" s="216"/>
      <c r="BH73" s="216"/>
      <c r="BI73" s="216"/>
      <c r="BJ73" s="216"/>
      <c r="BK73" s="216"/>
      <c r="BL73" s="216"/>
      <c r="BM73" s="216"/>
      <c r="BN73" s="216"/>
      <c r="BO73" s="216"/>
      <c r="BP73" s="216"/>
      <c r="BQ73" s="216"/>
      <c r="BR73" s="216"/>
      <c r="BS73" s="216"/>
      <c r="BT73" s="216"/>
      <c r="BU73" s="216"/>
      <c r="BV73" s="216"/>
      <c r="BW73" s="216"/>
      <c r="BX73" s="216"/>
      <c r="BY73" s="216"/>
      <c r="BZ73" s="216"/>
      <c r="CA73" s="216"/>
      <c r="CB73" s="216"/>
      <c r="CC73" s="216"/>
      <c r="CD73" s="216"/>
      <c r="CE73" s="216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  <c r="CR73" s="216"/>
      <c r="CS73" s="216"/>
      <c r="CT73" s="216"/>
      <c r="CU73" s="216"/>
      <c r="CV73" s="216"/>
      <c r="CW73" s="216"/>
      <c r="CX73" s="216"/>
      <c r="CY73" s="216"/>
      <c r="CZ73" s="216"/>
      <c r="DA73" s="216"/>
      <c r="DB73" s="216"/>
      <c r="DC73" s="216"/>
      <c r="DD73" s="216"/>
      <c r="DE73" s="216"/>
      <c r="DF73" s="216"/>
      <c r="DG73" s="216"/>
      <c r="DH73" s="216"/>
      <c r="DI73" s="216"/>
      <c r="DJ73" s="216"/>
      <c r="DK73" s="216"/>
      <c r="DL73" s="216"/>
      <c r="DM73" s="216"/>
      <c r="DN73" s="216"/>
      <c r="DO73" s="216"/>
      <c r="DP73" s="216"/>
      <c r="DQ73" s="216"/>
      <c r="DR73" s="216"/>
      <c r="DS73" s="216"/>
      <c r="DT73" s="216"/>
      <c r="DU73" s="216"/>
      <c r="DV73" s="216"/>
      <c r="DW73" s="216"/>
      <c r="DX73" s="216"/>
      <c r="DY73" s="216"/>
      <c r="DZ73" s="216"/>
      <c r="EA73" s="216"/>
      <c r="EB73" s="216"/>
      <c r="EC73" s="216"/>
      <c r="ED73" s="216"/>
      <c r="EE73" s="216"/>
      <c r="EF73" s="216"/>
      <c r="EG73" s="216"/>
      <c r="EH73" s="216"/>
      <c r="EI73" s="216"/>
      <c r="EJ73" s="216"/>
      <c r="EK73" s="216"/>
      <c r="EL73" s="216"/>
      <c r="EM73" s="216"/>
      <c r="EN73" s="216"/>
      <c r="EO73" s="216"/>
      <c r="EP73" s="216"/>
      <c r="EQ73" s="216"/>
      <c r="ER73" s="216"/>
      <c r="ES73" s="216"/>
      <c r="ET73" s="216"/>
      <c r="EU73" s="216"/>
      <c r="EV73" s="216"/>
      <c r="EW73" s="216"/>
      <c r="EX73" s="216"/>
    </row>
    <row r="74" spans="1:154" ht="18" x14ac:dyDescent="0.2">
      <c r="A74" s="364"/>
      <c r="B74" s="365"/>
      <c r="C74" s="365"/>
      <c r="D74" s="267" t="s">
        <v>74</v>
      </c>
      <c r="E74" s="365"/>
      <c r="F74" s="365"/>
      <c r="G74" s="264" t="s">
        <v>75</v>
      </c>
      <c r="H74" s="285">
        <f t="shared" ref="H74:J76" si="21">+H95</f>
        <v>0</v>
      </c>
      <c r="I74" s="285">
        <f t="shared" si="21"/>
        <v>0</v>
      </c>
      <c r="J74" s="285">
        <f t="shared" si="21"/>
        <v>0</v>
      </c>
      <c r="K74" s="286" t="e">
        <f t="shared" si="14"/>
        <v>#DIV/0!</v>
      </c>
      <c r="L74" s="285">
        <f t="shared" ref="L74:O76" si="22">+L95</f>
        <v>0</v>
      </c>
      <c r="M74" s="285">
        <f t="shared" si="22"/>
        <v>0</v>
      </c>
      <c r="N74" s="285">
        <f t="shared" si="22"/>
        <v>0</v>
      </c>
      <c r="O74" s="285">
        <f t="shared" si="22"/>
        <v>0</v>
      </c>
      <c r="P74" s="285">
        <f t="shared" si="17"/>
        <v>0</v>
      </c>
      <c r="Q74" s="286" t="e">
        <f t="shared" si="18"/>
        <v>#DIV/0!</v>
      </c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  <c r="DD74" s="216"/>
      <c r="DE74" s="216"/>
      <c r="DF74" s="216"/>
      <c r="DG74" s="216"/>
      <c r="DH74" s="216"/>
      <c r="DI74" s="216"/>
      <c r="DJ74" s="216"/>
      <c r="DK74" s="216"/>
      <c r="DL74" s="216"/>
      <c r="DM74" s="216"/>
      <c r="DN74" s="216"/>
      <c r="DO74" s="216"/>
      <c r="DP74" s="216"/>
      <c r="DQ74" s="216"/>
      <c r="DR74" s="216"/>
      <c r="DS74" s="216"/>
      <c r="DT74" s="216"/>
      <c r="DU74" s="216"/>
      <c r="DV74" s="216"/>
      <c r="DW74" s="216"/>
      <c r="DX74" s="216"/>
      <c r="DY74" s="216"/>
      <c r="DZ74" s="216"/>
      <c r="EA74" s="216"/>
      <c r="EB74" s="216"/>
      <c r="EC74" s="216"/>
      <c r="ED74" s="216"/>
      <c r="EE74" s="216"/>
      <c r="EF74" s="216"/>
      <c r="EG74" s="216"/>
      <c r="EH74" s="216"/>
      <c r="EI74" s="216"/>
      <c r="EJ74" s="216"/>
      <c r="EK74" s="216"/>
      <c r="EL74" s="216"/>
      <c r="EM74" s="216"/>
      <c r="EN74" s="216"/>
      <c r="EO74" s="216"/>
      <c r="EP74" s="216"/>
      <c r="EQ74" s="216"/>
      <c r="ER74" s="216"/>
      <c r="ES74" s="216"/>
      <c r="ET74" s="216"/>
      <c r="EU74" s="216"/>
      <c r="EV74" s="216"/>
      <c r="EW74" s="216"/>
      <c r="EX74" s="216"/>
    </row>
    <row r="75" spans="1:154" ht="36" x14ac:dyDescent="0.2">
      <c r="A75" s="364"/>
      <c r="B75" s="365"/>
      <c r="C75" s="365"/>
      <c r="D75" s="267" t="s">
        <v>76</v>
      </c>
      <c r="E75" s="365"/>
      <c r="F75" s="365"/>
      <c r="G75" s="264" t="s">
        <v>77</v>
      </c>
      <c r="H75" s="285">
        <f t="shared" si="21"/>
        <v>3115000</v>
      </c>
      <c r="I75" s="285">
        <f t="shared" si="21"/>
        <v>0</v>
      </c>
      <c r="J75" s="285">
        <f t="shared" si="21"/>
        <v>3115000</v>
      </c>
      <c r="K75" s="286">
        <f t="shared" si="14"/>
        <v>0</v>
      </c>
      <c r="L75" s="285">
        <f t="shared" si="22"/>
        <v>0</v>
      </c>
      <c r="M75" s="285">
        <f t="shared" si="22"/>
        <v>0</v>
      </c>
      <c r="N75" s="285">
        <f t="shared" si="22"/>
        <v>0</v>
      </c>
      <c r="O75" s="285">
        <f t="shared" si="22"/>
        <v>0</v>
      </c>
      <c r="P75" s="285">
        <f t="shared" si="17"/>
        <v>0</v>
      </c>
      <c r="Q75" s="286" t="e">
        <f t="shared" si="18"/>
        <v>#DIV/0!</v>
      </c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4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  <c r="DD75" s="216"/>
      <c r="DE75" s="216"/>
      <c r="DF75" s="216"/>
      <c r="DG75" s="216"/>
      <c r="DH75" s="216"/>
      <c r="DI75" s="216"/>
      <c r="DJ75" s="216"/>
      <c r="DK75" s="216"/>
      <c r="DL75" s="216"/>
      <c r="DM75" s="216"/>
      <c r="DN75" s="216"/>
      <c r="DO75" s="216"/>
      <c r="DP75" s="216"/>
      <c r="DQ75" s="216"/>
      <c r="DR75" s="216"/>
      <c r="DS75" s="216"/>
      <c r="DT75" s="216"/>
      <c r="DU75" s="216"/>
      <c r="DV75" s="216"/>
      <c r="DW75" s="216"/>
      <c r="DX75" s="216"/>
      <c r="DY75" s="216"/>
      <c r="DZ75" s="216"/>
      <c r="EA75" s="216"/>
      <c r="EB75" s="216"/>
      <c r="EC75" s="216"/>
      <c r="ED75" s="216"/>
      <c r="EE75" s="216"/>
      <c r="EF75" s="216"/>
      <c r="EG75" s="216"/>
      <c r="EH75" s="216"/>
      <c r="EI75" s="216"/>
      <c r="EJ75" s="216"/>
      <c r="EK75" s="216"/>
      <c r="EL75" s="216"/>
      <c r="EM75" s="216"/>
      <c r="EN75" s="216"/>
      <c r="EO75" s="216"/>
      <c r="EP75" s="216"/>
      <c r="EQ75" s="216"/>
      <c r="ER75" s="216"/>
      <c r="ES75" s="216"/>
      <c r="ET75" s="216"/>
      <c r="EU75" s="216"/>
      <c r="EV75" s="216"/>
      <c r="EW75" s="216"/>
      <c r="EX75" s="216"/>
    </row>
    <row r="76" spans="1:154" ht="18" x14ac:dyDescent="0.2">
      <c r="A76" s="364"/>
      <c r="B76" s="365"/>
      <c r="C76" s="365"/>
      <c r="D76" s="267" t="s">
        <v>78</v>
      </c>
      <c r="E76" s="365"/>
      <c r="F76" s="365"/>
      <c r="G76" s="264" t="s">
        <v>79</v>
      </c>
      <c r="H76" s="285">
        <f t="shared" si="21"/>
        <v>21105000</v>
      </c>
      <c r="I76" s="285">
        <f t="shared" si="21"/>
        <v>5961221.2400000002</v>
      </c>
      <c r="J76" s="285">
        <f t="shared" si="21"/>
        <v>15143778.76</v>
      </c>
      <c r="K76" s="286">
        <f t="shared" si="14"/>
        <v>28.25</v>
      </c>
      <c r="L76" s="285">
        <f t="shared" si="22"/>
        <v>6077200</v>
      </c>
      <c r="M76" s="285">
        <f t="shared" si="22"/>
        <v>3483741.54</v>
      </c>
      <c r="N76" s="285">
        <f t="shared" si="22"/>
        <v>2477479.7000000002</v>
      </c>
      <c r="O76" s="285">
        <f t="shared" si="22"/>
        <v>5961221.2400000002</v>
      </c>
      <c r="P76" s="285">
        <f t="shared" si="17"/>
        <v>115978.75999999978</v>
      </c>
      <c r="Q76" s="286">
        <f t="shared" si="18"/>
        <v>98.09</v>
      </c>
      <c r="R76" s="284"/>
      <c r="S76" s="284"/>
      <c r="T76" s="284"/>
      <c r="U76" s="284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F76" s="284"/>
      <c r="AG76" s="284"/>
      <c r="AH76" s="284"/>
      <c r="AI76" s="284"/>
      <c r="AJ76" s="284"/>
      <c r="AK76" s="284"/>
      <c r="AL76" s="284"/>
      <c r="AM76" s="284"/>
      <c r="AN76" s="284"/>
      <c r="AO76" s="284"/>
      <c r="AP76" s="284"/>
      <c r="AQ76" s="284"/>
      <c r="AR76" s="284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  <c r="DE76" s="216"/>
      <c r="DF76" s="216"/>
      <c r="DG76" s="216"/>
      <c r="DH76" s="216"/>
      <c r="DI76" s="216"/>
      <c r="DJ76" s="216"/>
      <c r="DK76" s="216"/>
      <c r="DL76" s="216"/>
      <c r="DM76" s="216"/>
      <c r="DN76" s="216"/>
      <c r="DO76" s="216"/>
      <c r="DP76" s="216"/>
      <c r="DQ76" s="216"/>
      <c r="DR76" s="216"/>
      <c r="DS76" s="216"/>
      <c r="DT76" s="216"/>
      <c r="DU76" s="216"/>
      <c r="DV76" s="216"/>
      <c r="DW76" s="216"/>
      <c r="DX76" s="216"/>
      <c r="DY76" s="216"/>
      <c r="DZ76" s="216"/>
      <c r="EA76" s="216"/>
      <c r="EB76" s="216"/>
      <c r="EC76" s="216"/>
      <c r="ED76" s="216"/>
      <c r="EE76" s="216"/>
      <c r="EF76" s="216"/>
      <c r="EG76" s="216"/>
      <c r="EH76" s="216"/>
      <c r="EI76" s="216"/>
      <c r="EJ76" s="216"/>
      <c r="EK76" s="216"/>
      <c r="EL76" s="216"/>
      <c r="EM76" s="216"/>
      <c r="EN76" s="216"/>
      <c r="EO76" s="216"/>
      <c r="EP76" s="216"/>
      <c r="EQ76" s="216"/>
      <c r="ER76" s="216"/>
      <c r="ES76" s="216"/>
      <c r="ET76" s="216"/>
      <c r="EU76" s="216"/>
      <c r="EV76" s="216"/>
      <c r="EW76" s="216"/>
      <c r="EX76" s="216"/>
    </row>
    <row r="77" spans="1:154" ht="18" x14ac:dyDescent="0.2">
      <c r="A77" s="364"/>
      <c r="B77" s="365"/>
      <c r="C77" s="365"/>
      <c r="D77" s="267" t="s">
        <v>80</v>
      </c>
      <c r="E77" s="365"/>
      <c r="F77" s="365"/>
      <c r="G77" s="264" t="s">
        <v>81</v>
      </c>
      <c r="H77" s="285">
        <f t="shared" ref="H77:I77" si="23">+H102</f>
        <v>88000</v>
      </c>
      <c r="I77" s="285">
        <f t="shared" si="23"/>
        <v>86733</v>
      </c>
      <c r="J77" s="285">
        <f>+J102</f>
        <v>1267</v>
      </c>
      <c r="K77" s="286">
        <f t="shared" si="14"/>
        <v>98.56</v>
      </c>
      <c r="L77" s="285">
        <f t="shared" ref="L77:N77" si="24">+L102</f>
        <v>88000</v>
      </c>
      <c r="M77" s="285">
        <f t="shared" si="24"/>
        <v>0</v>
      </c>
      <c r="N77" s="285">
        <f t="shared" si="24"/>
        <v>86733</v>
      </c>
      <c r="O77" s="285">
        <f>+O102</f>
        <v>86733</v>
      </c>
      <c r="P77" s="285">
        <f t="shared" si="17"/>
        <v>1267</v>
      </c>
      <c r="Q77" s="286">
        <f t="shared" si="18"/>
        <v>98.56</v>
      </c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4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  <c r="DE77" s="216"/>
      <c r="DF77" s="216"/>
      <c r="DG77" s="216"/>
      <c r="DH77" s="216"/>
      <c r="DI77" s="216"/>
      <c r="DJ77" s="216"/>
      <c r="DK77" s="216"/>
      <c r="DL77" s="216"/>
      <c r="DM77" s="216"/>
      <c r="DN77" s="216"/>
      <c r="DO77" s="216"/>
      <c r="DP77" s="216"/>
      <c r="DQ77" s="216"/>
      <c r="DR77" s="216"/>
      <c r="DS77" s="216"/>
      <c r="DT77" s="216"/>
      <c r="DU77" s="216"/>
      <c r="DV77" s="216"/>
      <c r="DW77" s="216"/>
      <c r="DX77" s="216"/>
      <c r="DY77" s="216"/>
      <c r="DZ77" s="216"/>
      <c r="EA77" s="216"/>
      <c r="EB77" s="216"/>
      <c r="EC77" s="216"/>
      <c r="ED77" s="216"/>
      <c r="EE77" s="216"/>
      <c r="EF77" s="216"/>
      <c r="EG77" s="216"/>
      <c r="EH77" s="216"/>
      <c r="EI77" s="216"/>
      <c r="EJ77" s="216"/>
      <c r="EK77" s="216"/>
      <c r="EL77" s="216"/>
      <c r="EM77" s="216"/>
      <c r="EN77" s="216"/>
      <c r="EO77" s="216"/>
      <c r="EP77" s="216"/>
      <c r="EQ77" s="216"/>
      <c r="ER77" s="216"/>
      <c r="ES77" s="216"/>
      <c r="ET77" s="216"/>
      <c r="EU77" s="216"/>
      <c r="EV77" s="216"/>
      <c r="EW77" s="216"/>
      <c r="EX77" s="216"/>
    </row>
    <row r="78" spans="1:154" ht="54" x14ac:dyDescent="0.2">
      <c r="A78" s="364"/>
      <c r="B78" s="365"/>
      <c r="C78" s="365"/>
      <c r="D78" s="267" t="s">
        <v>82</v>
      </c>
      <c r="E78" s="365"/>
      <c r="F78" s="365"/>
      <c r="G78" s="287" t="s">
        <v>207</v>
      </c>
      <c r="H78" s="285">
        <f>H103</f>
        <v>0</v>
      </c>
      <c r="I78" s="285">
        <f>I103</f>
        <v>0</v>
      </c>
      <c r="J78" s="285">
        <v>0</v>
      </c>
      <c r="K78" s="286" t="e">
        <f t="shared" si="14"/>
        <v>#DIV/0!</v>
      </c>
      <c r="L78" s="285">
        <f>L103</f>
        <v>0</v>
      </c>
      <c r="M78" s="285">
        <f>M103</f>
        <v>0</v>
      </c>
      <c r="N78" s="285">
        <f>N103</f>
        <v>0</v>
      </c>
      <c r="O78" s="285">
        <f>O103</f>
        <v>0</v>
      </c>
      <c r="P78" s="285">
        <f t="shared" si="17"/>
        <v>0</v>
      </c>
      <c r="Q78" s="286" t="e">
        <f t="shared" si="18"/>
        <v>#DIV/0!</v>
      </c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  <c r="DE78" s="216"/>
      <c r="DF78" s="216"/>
      <c r="DG78" s="216"/>
      <c r="DH78" s="216"/>
      <c r="DI78" s="216"/>
      <c r="DJ78" s="216"/>
      <c r="DK78" s="216"/>
      <c r="DL78" s="216"/>
      <c r="DM78" s="216"/>
      <c r="DN78" s="216"/>
      <c r="DO78" s="216"/>
      <c r="DP78" s="216"/>
      <c r="DQ78" s="216"/>
      <c r="DR78" s="216"/>
      <c r="DS78" s="216"/>
      <c r="DT78" s="216"/>
      <c r="DU78" s="216"/>
      <c r="DV78" s="216"/>
      <c r="DW78" s="216"/>
      <c r="DX78" s="216"/>
      <c r="DY78" s="216"/>
      <c r="DZ78" s="216"/>
      <c r="EA78" s="216"/>
      <c r="EB78" s="216"/>
      <c r="EC78" s="216"/>
      <c r="ED78" s="216"/>
      <c r="EE78" s="216"/>
      <c r="EF78" s="216"/>
      <c r="EG78" s="216"/>
      <c r="EH78" s="216"/>
      <c r="EI78" s="216"/>
      <c r="EJ78" s="216"/>
      <c r="EK78" s="216"/>
      <c r="EL78" s="216"/>
      <c r="EM78" s="216"/>
      <c r="EN78" s="216"/>
      <c r="EO78" s="216"/>
      <c r="EP78" s="216"/>
      <c r="EQ78" s="216"/>
      <c r="ER78" s="216"/>
      <c r="ES78" s="216"/>
      <c r="ET78" s="216"/>
      <c r="EU78" s="216"/>
      <c r="EV78" s="216"/>
      <c r="EW78" s="216"/>
      <c r="EX78" s="216"/>
    </row>
    <row r="79" spans="1:154" ht="18" x14ac:dyDescent="0.2">
      <c r="A79" s="364"/>
      <c r="B79" s="365"/>
      <c r="C79" s="365"/>
      <c r="D79" s="267" t="s">
        <v>83</v>
      </c>
      <c r="E79" s="365"/>
      <c r="F79" s="365"/>
      <c r="G79" s="264" t="s">
        <v>84</v>
      </c>
      <c r="H79" s="285">
        <f>+H80</f>
        <v>0</v>
      </c>
      <c r="I79" s="285">
        <f>+I80</f>
        <v>0</v>
      </c>
      <c r="J79" s="285">
        <f>+J80</f>
        <v>0</v>
      </c>
      <c r="K79" s="286" t="e">
        <f t="shared" si="14"/>
        <v>#DIV/0!</v>
      </c>
      <c r="L79" s="285">
        <f>+L80</f>
        <v>0</v>
      </c>
      <c r="M79" s="285">
        <f>+M80</f>
        <v>0</v>
      </c>
      <c r="N79" s="285">
        <f>+N80</f>
        <v>0</v>
      </c>
      <c r="O79" s="285">
        <f>+O80</f>
        <v>0</v>
      </c>
      <c r="P79" s="285">
        <f t="shared" si="17"/>
        <v>0</v>
      </c>
      <c r="Q79" s="286" t="e">
        <f t="shared" si="18"/>
        <v>#DIV/0!</v>
      </c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6"/>
      <c r="DL79" s="216"/>
      <c r="DM79" s="216"/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  <c r="EK79" s="216"/>
      <c r="EL79" s="216"/>
      <c r="EM79" s="216"/>
      <c r="EN79" s="216"/>
      <c r="EO79" s="216"/>
      <c r="EP79" s="216"/>
      <c r="EQ79" s="216"/>
      <c r="ER79" s="216"/>
      <c r="ES79" s="216"/>
      <c r="ET79" s="216"/>
      <c r="EU79" s="216"/>
      <c r="EV79" s="216"/>
      <c r="EW79" s="216"/>
      <c r="EX79" s="216"/>
    </row>
    <row r="80" spans="1:154" ht="18" x14ac:dyDescent="0.2">
      <c r="A80" s="364"/>
      <c r="B80" s="365"/>
      <c r="C80" s="365"/>
      <c r="D80" s="267" t="s">
        <v>85</v>
      </c>
      <c r="E80" s="365"/>
      <c r="F80" s="365"/>
      <c r="G80" s="264" t="s">
        <v>86</v>
      </c>
      <c r="H80" s="285">
        <f>H105</f>
        <v>0</v>
      </c>
      <c r="I80" s="285">
        <f>I105</f>
        <v>0</v>
      </c>
      <c r="J80" s="285">
        <f>J175</f>
        <v>0</v>
      </c>
      <c r="K80" s="286" t="e">
        <f t="shared" si="14"/>
        <v>#DIV/0!</v>
      </c>
      <c r="L80" s="285">
        <f>L105</f>
        <v>0</v>
      </c>
      <c r="M80" s="285">
        <f>M105</f>
        <v>0</v>
      </c>
      <c r="N80" s="285">
        <f>N105</f>
        <v>0</v>
      </c>
      <c r="O80" s="285">
        <f>O105</f>
        <v>0</v>
      </c>
      <c r="P80" s="285">
        <f t="shared" si="17"/>
        <v>0</v>
      </c>
      <c r="Q80" s="286" t="e">
        <f t="shared" si="18"/>
        <v>#DIV/0!</v>
      </c>
      <c r="R80" s="284"/>
      <c r="S80" s="284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H80" s="284"/>
      <c r="AI80" s="284"/>
      <c r="AJ80" s="284"/>
      <c r="AK80" s="284"/>
      <c r="AL80" s="284"/>
      <c r="AM80" s="284"/>
      <c r="AN80" s="284"/>
      <c r="AO80" s="284"/>
      <c r="AP80" s="284"/>
      <c r="AQ80" s="284"/>
      <c r="AR80" s="284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  <c r="EK80" s="216"/>
      <c r="EL80" s="216"/>
      <c r="EM80" s="216"/>
      <c r="EN80" s="216"/>
      <c r="EO80" s="216"/>
      <c r="EP80" s="216"/>
      <c r="EQ80" s="216"/>
      <c r="ER80" s="216"/>
      <c r="ES80" s="216"/>
      <c r="ET80" s="216"/>
      <c r="EU80" s="216"/>
      <c r="EV80" s="216"/>
      <c r="EW80" s="216"/>
      <c r="EX80" s="216"/>
    </row>
    <row r="81" spans="1:154" ht="18" x14ac:dyDescent="0.2">
      <c r="A81" s="364"/>
      <c r="B81" s="365"/>
      <c r="C81" s="365"/>
      <c r="D81" s="365">
        <v>85</v>
      </c>
      <c r="E81" s="365"/>
      <c r="F81" s="365"/>
      <c r="G81" s="264" t="s">
        <v>87</v>
      </c>
      <c r="H81" s="285">
        <f>+H109</f>
        <v>0</v>
      </c>
      <c r="I81" s="285">
        <f>+I109</f>
        <v>-64838.96</v>
      </c>
      <c r="J81" s="285">
        <f>+J109</f>
        <v>64838.96</v>
      </c>
      <c r="K81" s="286" t="e">
        <f t="shared" si="14"/>
        <v>#DIV/0!</v>
      </c>
      <c r="L81" s="285">
        <f>+L109</f>
        <v>0</v>
      </c>
      <c r="M81" s="285">
        <f>+M109</f>
        <v>-54375.96</v>
      </c>
      <c r="N81" s="285">
        <f>+N109</f>
        <v>-10463</v>
      </c>
      <c r="O81" s="285">
        <f>+O109</f>
        <v>-64838.96</v>
      </c>
      <c r="P81" s="285">
        <f t="shared" si="17"/>
        <v>64838.96</v>
      </c>
      <c r="Q81" s="286" t="e">
        <f t="shared" si="18"/>
        <v>#DIV/0!</v>
      </c>
      <c r="R81" s="284"/>
      <c r="S81" s="284"/>
      <c r="T81" s="284"/>
      <c r="U81" s="284"/>
      <c r="V81" s="284"/>
      <c r="W81" s="284"/>
      <c r="X81" s="284"/>
      <c r="Y81" s="284"/>
      <c r="Z81" s="284"/>
      <c r="AA81" s="284"/>
      <c r="AB81" s="284"/>
      <c r="AC81" s="284"/>
      <c r="AD81" s="284"/>
      <c r="AE81" s="284"/>
      <c r="AF81" s="284"/>
      <c r="AG81" s="284"/>
      <c r="AH81" s="284"/>
      <c r="AI81" s="284"/>
      <c r="AJ81" s="284"/>
      <c r="AK81" s="284"/>
      <c r="AL81" s="284"/>
      <c r="AM81" s="284"/>
      <c r="AN81" s="284"/>
      <c r="AO81" s="284"/>
      <c r="AP81" s="284"/>
      <c r="AQ81" s="284"/>
      <c r="AR81" s="284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  <c r="DE81" s="216"/>
      <c r="DF81" s="216"/>
      <c r="DG81" s="216"/>
      <c r="DH81" s="216"/>
      <c r="DI81" s="216"/>
      <c r="DJ81" s="216"/>
      <c r="DK81" s="216"/>
      <c r="DL81" s="216"/>
      <c r="DM81" s="216"/>
      <c r="DN81" s="216"/>
      <c r="DO81" s="216"/>
      <c r="DP81" s="216"/>
      <c r="DQ81" s="216"/>
      <c r="DR81" s="216"/>
      <c r="DS81" s="216"/>
      <c r="DT81" s="216"/>
      <c r="DU81" s="216"/>
      <c r="DV81" s="216"/>
      <c r="DW81" s="216"/>
      <c r="DX81" s="216"/>
      <c r="DY81" s="216"/>
      <c r="DZ81" s="216"/>
      <c r="EA81" s="216"/>
      <c r="EB81" s="216"/>
      <c r="EC81" s="216"/>
      <c r="ED81" s="216"/>
      <c r="EE81" s="216"/>
      <c r="EF81" s="216"/>
      <c r="EG81" s="216"/>
      <c r="EH81" s="216"/>
      <c r="EI81" s="216"/>
      <c r="EJ81" s="216"/>
      <c r="EK81" s="216"/>
      <c r="EL81" s="216"/>
      <c r="EM81" s="216"/>
      <c r="EN81" s="216"/>
      <c r="EO81" s="216"/>
      <c r="EP81" s="216"/>
      <c r="EQ81" s="216"/>
      <c r="ER81" s="216"/>
      <c r="ES81" s="216"/>
      <c r="ET81" s="216"/>
      <c r="EU81" s="216"/>
      <c r="EV81" s="216"/>
      <c r="EW81" s="216"/>
      <c r="EX81" s="216"/>
    </row>
    <row r="82" spans="1:154" ht="18" x14ac:dyDescent="0.2">
      <c r="A82" s="430">
        <v>5004</v>
      </c>
      <c r="B82" s="431"/>
      <c r="C82" s="431"/>
      <c r="D82" s="431"/>
      <c r="E82" s="431"/>
      <c r="F82" s="431"/>
      <c r="G82" s="288" t="s">
        <v>88</v>
      </c>
      <c r="H82" s="289">
        <f>+H83+H104+H105+H109</f>
        <v>32267100</v>
      </c>
      <c r="I82" s="289">
        <f>+I83+I104+I105+I109</f>
        <v>8218516.6100000003</v>
      </c>
      <c r="J82" s="289">
        <f>+J83+J104+J106+J109</f>
        <v>24048583.390000001</v>
      </c>
      <c r="K82" s="286">
        <f t="shared" si="14"/>
        <v>25.47</v>
      </c>
      <c r="L82" s="289">
        <f>+L83+L104+L105+L109</f>
        <v>8435000</v>
      </c>
      <c r="M82" s="289">
        <f>+M83+M104+M105+M109</f>
        <v>4926175.47</v>
      </c>
      <c r="N82" s="289">
        <f>+N83+N104+N105+N109</f>
        <v>3292341.14</v>
      </c>
      <c r="O82" s="289">
        <f>+O83+O104+O106+O109</f>
        <v>8218516.6100000003</v>
      </c>
      <c r="P82" s="289">
        <f t="shared" si="17"/>
        <v>216483.38999999966</v>
      </c>
      <c r="Q82" s="283">
        <f t="shared" si="18"/>
        <v>97.43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6"/>
      <c r="DD82" s="216"/>
      <c r="DE82" s="216"/>
      <c r="DF82" s="216"/>
      <c r="DG82" s="216"/>
      <c r="DH82" s="216"/>
      <c r="DI82" s="216"/>
      <c r="DJ82" s="216"/>
      <c r="DK82" s="216"/>
      <c r="DL82" s="216"/>
      <c r="DM82" s="216"/>
      <c r="DN82" s="216"/>
      <c r="DO82" s="216"/>
      <c r="DP82" s="216"/>
      <c r="DQ82" s="216"/>
      <c r="DR82" s="216"/>
      <c r="DS82" s="216"/>
      <c r="DT82" s="216"/>
      <c r="DU82" s="216"/>
      <c r="DV82" s="216"/>
      <c r="DW82" s="216"/>
      <c r="DX82" s="216"/>
      <c r="DY82" s="216"/>
      <c r="DZ82" s="216"/>
      <c r="EA82" s="216"/>
      <c r="EB82" s="216"/>
      <c r="EC82" s="216"/>
      <c r="ED82" s="216"/>
      <c r="EE82" s="216"/>
      <c r="EF82" s="216"/>
      <c r="EG82" s="216"/>
      <c r="EH82" s="216"/>
      <c r="EI82" s="216"/>
      <c r="EJ82" s="216"/>
      <c r="EK82" s="216"/>
      <c r="EL82" s="216"/>
      <c r="EM82" s="216"/>
      <c r="EN82" s="216"/>
      <c r="EO82" s="216"/>
      <c r="EP82" s="216"/>
      <c r="EQ82" s="216"/>
      <c r="ER82" s="216"/>
      <c r="ES82" s="216"/>
      <c r="ET82" s="216"/>
      <c r="EU82" s="216"/>
      <c r="EV82" s="216"/>
      <c r="EW82" s="216"/>
      <c r="EX82" s="216"/>
    </row>
    <row r="83" spans="1:154" ht="18" x14ac:dyDescent="0.2">
      <c r="A83" s="290"/>
      <c r="B83" s="291"/>
      <c r="C83" s="291"/>
      <c r="D83" s="291" t="s">
        <v>33</v>
      </c>
      <c r="E83" s="291"/>
      <c r="F83" s="291"/>
      <c r="G83" s="264" t="s">
        <v>63</v>
      </c>
      <c r="H83" s="285">
        <f>H84+H85+H86+H87+H88+H95+H96+H97+H102+H103</f>
        <v>32267100</v>
      </c>
      <c r="I83" s="285">
        <f>I84+I85+I86+I87+I88+I95+I96+I97+I102+I103</f>
        <v>8283355.5700000003</v>
      </c>
      <c r="J83" s="285">
        <f t="shared" ref="J83" si="25">J84+J85+J86+J87+J88+J95+J96+J97+J102+J103</f>
        <v>23983744.43</v>
      </c>
      <c r="K83" s="286">
        <f t="shared" si="14"/>
        <v>25.67</v>
      </c>
      <c r="L83" s="285">
        <f>L84+L85+L86+L87+L88+L95+L96+L97+L102+L103</f>
        <v>8435000</v>
      </c>
      <c r="M83" s="285">
        <f>M84+M85+M86+M87+M88+M95+M96+M97+M102+M103</f>
        <v>4980551.43</v>
      </c>
      <c r="N83" s="285">
        <f>N84+N85+N86+N87+N88+N95+N96+N97+N102+N103</f>
        <v>3302804.14</v>
      </c>
      <c r="O83" s="285">
        <f t="shared" ref="O83" si="26">O84+O85+O86+O87+O88+O95+O96+O97+O102+O103</f>
        <v>8283355.5700000003</v>
      </c>
      <c r="P83" s="285">
        <f t="shared" si="17"/>
        <v>151644.4299999997</v>
      </c>
      <c r="Q83" s="286">
        <f t="shared" si="18"/>
        <v>98.2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6"/>
      <c r="DD83" s="216"/>
      <c r="DE83" s="216"/>
      <c r="DF83" s="216"/>
      <c r="DG83" s="216"/>
      <c r="DH83" s="216"/>
      <c r="DI83" s="216"/>
      <c r="DJ83" s="216"/>
      <c r="DK83" s="216"/>
      <c r="DL83" s="216"/>
      <c r="DM83" s="216"/>
      <c r="DN83" s="216"/>
      <c r="DO83" s="216"/>
      <c r="DP83" s="216"/>
      <c r="DQ83" s="216"/>
      <c r="DR83" s="216"/>
      <c r="DS83" s="216"/>
      <c r="DT83" s="216"/>
      <c r="DU83" s="216"/>
      <c r="DV83" s="216"/>
      <c r="DW83" s="216"/>
      <c r="DX83" s="216"/>
      <c r="DY83" s="216"/>
      <c r="DZ83" s="216"/>
      <c r="EA83" s="216"/>
      <c r="EB83" s="216"/>
      <c r="EC83" s="216"/>
      <c r="ED83" s="216"/>
      <c r="EE83" s="216"/>
      <c r="EF83" s="216"/>
      <c r="EG83" s="216"/>
      <c r="EH83" s="216"/>
      <c r="EI83" s="216"/>
      <c r="EJ83" s="216"/>
      <c r="EK83" s="216"/>
      <c r="EL83" s="216"/>
      <c r="EM83" s="216"/>
      <c r="EN83" s="216"/>
      <c r="EO83" s="216"/>
      <c r="EP83" s="216"/>
      <c r="EQ83" s="216"/>
      <c r="ER83" s="216"/>
      <c r="ES83" s="216"/>
      <c r="ET83" s="216"/>
      <c r="EU83" s="216"/>
      <c r="EV83" s="216"/>
      <c r="EW83" s="216"/>
      <c r="EX83" s="216"/>
    </row>
    <row r="84" spans="1:154" ht="18" x14ac:dyDescent="0.2">
      <c r="A84" s="364"/>
      <c r="B84" s="365"/>
      <c r="C84" s="365"/>
      <c r="D84" s="365" t="s">
        <v>89</v>
      </c>
      <c r="E84" s="365"/>
      <c r="F84" s="365"/>
      <c r="G84" s="264" t="s">
        <v>65</v>
      </c>
      <c r="H84" s="285">
        <f>H112+H179+H264</f>
        <v>4528000</v>
      </c>
      <c r="I84" s="285">
        <f>I112+I179+I264</f>
        <v>1281594</v>
      </c>
      <c r="J84" s="285">
        <f>J112+J179+J264</f>
        <v>3246406</v>
      </c>
      <c r="K84" s="286">
        <f t="shared" si="14"/>
        <v>28.3</v>
      </c>
      <c r="L84" s="285">
        <f>L112+L179+L264</f>
        <v>1293200</v>
      </c>
      <c r="M84" s="285">
        <f>M112+M179+M264</f>
        <v>856020</v>
      </c>
      <c r="N84" s="285">
        <f>N112+N179+N264</f>
        <v>425574</v>
      </c>
      <c r="O84" s="285">
        <f>O112+O179+O264</f>
        <v>1281594</v>
      </c>
      <c r="P84" s="285">
        <f t="shared" si="17"/>
        <v>11606</v>
      </c>
      <c r="Q84" s="286">
        <f t="shared" si="18"/>
        <v>99.1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</row>
    <row r="85" spans="1:154" ht="18" x14ac:dyDescent="0.2">
      <c r="A85" s="364"/>
      <c r="B85" s="365"/>
      <c r="C85" s="365"/>
      <c r="D85" s="365" t="s">
        <v>90</v>
      </c>
      <c r="E85" s="365"/>
      <c r="F85" s="365"/>
      <c r="G85" s="264" t="s">
        <v>67</v>
      </c>
      <c r="H85" s="285">
        <f>H139+H206+H296+H385</f>
        <v>451100</v>
      </c>
      <c r="I85" s="285">
        <f>I139+I206+I296+I385</f>
        <v>131009.33</v>
      </c>
      <c r="J85" s="285">
        <f>J139+J206+J296+J385</f>
        <v>320090.67</v>
      </c>
      <c r="K85" s="286">
        <f t="shared" si="14"/>
        <v>29.04</v>
      </c>
      <c r="L85" s="285">
        <f>L139+L206+L296+L385</f>
        <v>148600</v>
      </c>
      <c r="M85" s="285">
        <f>M139+M206+M296+M385</f>
        <v>101904.89000000001</v>
      </c>
      <c r="N85" s="285">
        <f>N139+N206+N296+N385</f>
        <v>29104.44</v>
      </c>
      <c r="O85" s="285">
        <f>O139+O206+O296+O385</f>
        <v>131009.33</v>
      </c>
      <c r="P85" s="285">
        <f t="shared" si="17"/>
        <v>17590.669999999998</v>
      </c>
      <c r="Q85" s="286">
        <f t="shared" si="18"/>
        <v>88.16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6"/>
      <c r="DD85" s="216"/>
      <c r="DE85" s="216"/>
      <c r="DF85" s="216"/>
      <c r="DG85" s="216"/>
      <c r="DH85" s="216"/>
      <c r="DI85" s="216"/>
      <c r="DJ85" s="216"/>
      <c r="DK85" s="216"/>
      <c r="DL85" s="216"/>
      <c r="DM85" s="216"/>
      <c r="DN85" s="216"/>
      <c r="DO85" s="216"/>
      <c r="DP85" s="216"/>
      <c r="DQ85" s="216"/>
      <c r="DR85" s="216"/>
      <c r="DS85" s="216"/>
      <c r="DT85" s="216"/>
      <c r="DU85" s="216"/>
      <c r="DV85" s="216"/>
      <c r="DW85" s="216"/>
      <c r="DX85" s="216"/>
      <c r="DY85" s="216"/>
      <c r="DZ85" s="216"/>
      <c r="EA85" s="216"/>
      <c r="EB85" s="216"/>
      <c r="EC85" s="216"/>
      <c r="ED85" s="216"/>
      <c r="EE85" s="216"/>
      <c r="EF85" s="216"/>
      <c r="EG85" s="216"/>
      <c r="EH85" s="216"/>
      <c r="EI85" s="216"/>
      <c r="EJ85" s="216"/>
      <c r="EK85" s="216"/>
      <c r="EL85" s="216"/>
      <c r="EM85" s="216"/>
      <c r="EN85" s="216"/>
      <c r="EO85" s="216"/>
      <c r="EP85" s="216"/>
      <c r="EQ85" s="216"/>
      <c r="ER85" s="216"/>
      <c r="ES85" s="216"/>
      <c r="ET85" s="216"/>
      <c r="EU85" s="216"/>
      <c r="EV85" s="216"/>
      <c r="EW85" s="216"/>
      <c r="EX85" s="216"/>
    </row>
    <row r="86" spans="1:154" ht="18" x14ac:dyDescent="0.2">
      <c r="A86" s="364"/>
      <c r="B86" s="365"/>
      <c r="C86" s="365"/>
      <c r="D86" s="365" t="s">
        <v>91</v>
      </c>
      <c r="E86" s="365"/>
      <c r="F86" s="365"/>
      <c r="G86" s="264" t="s">
        <v>69</v>
      </c>
      <c r="H86" s="285">
        <f>H329</f>
        <v>0</v>
      </c>
      <c r="I86" s="285">
        <f>I329</f>
        <v>0</v>
      </c>
      <c r="J86" s="285">
        <f>J331</f>
        <v>0</v>
      </c>
      <c r="K86" s="286" t="e">
        <f t="shared" si="14"/>
        <v>#DIV/0!</v>
      </c>
      <c r="L86" s="285">
        <f>L329</f>
        <v>0</v>
      </c>
      <c r="M86" s="285">
        <f>M329</f>
        <v>0</v>
      </c>
      <c r="N86" s="285">
        <f>N329</f>
        <v>0</v>
      </c>
      <c r="O86" s="285">
        <f>O329</f>
        <v>0</v>
      </c>
      <c r="P86" s="285">
        <f t="shared" si="17"/>
        <v>0</v>
      </c>
      <c r="Q86" s="286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6"/>
      <c r="DD86" s="216"/>
      <c r="DE86" s="216"/>
      <c r="DF86" s="216"/>
      <c r="DG86" s="216"/>
      <c r="DH86" s="216"/>
      <c r="DI86" s="216"/>
      <c r="DJ86" s="216"/>
      <c r="DK86" s="216"/>
      <c r="DL86" s="216"/>
      <c r="DM86" s="216"/>
      <c r="DN86" s="216"/>
      <c r="DO86" s="216"/>
      <c r="DP86" s="216"/>
      <c r="DQ86" s="216"/>
      <c r="DR86" s="216"/>
      <c r="DS86" s="216"/>
      <c r="DT86" s="216"/>
      <c r="DU86" s="216"/>
      <c r="DV86" s="216"/>
      <c r="DW86" s="216"/>
      <c r="DX86" s="216"/>
      <c r="DY86" s="216"/>
      <c r="DZ86" s="216"/>
      <c r="EA86" s="216"/>
      <c r="EB86" s="216"/>
      <c r="EC86" s="216"/>
      <c r="ED86" s="216"/>
      <c r="EE86" s="216"/>
      <c r="EF86" s="216"/>
      <c r="EG86" s="216"/>
      <c r="EH86" s="216"/>
      <c r="EI86" s="216"/>
      <c r="EJ86" s="216"/>
      <c r="EK86" s="216"/>
      <c r="EL86" s="216"/>
      <c r="EM86" s="216"/>
      <c r="EN86" s="216"/>
      <c r="EO86" s="216"/>
      <c r="EP86" s="216"/>
      <c r="EQ86" s="216"/>
      <c r="ER86" s="216"/>
      <c r="ES86" s="216"/>
      <c r="ET86" s="216"/>
      <c r="EU86" s="216"/>
      <c r="EV86" s="216"/>
      <c r="EW86" s="216"/>
      <c r="EX86" s="216"/>
    </row>
    <row r="87" spans="1:154" ht="18" x14ac:dyDescent="0.2">
      <c r="A87" s="364"/>
      <c r="B87" s="365"/>
      <c r="C87" s="365"/>
      <c r="D87" s="365" t="s">
        <v>92</v>
      </c>
      <c r="E87" s="365"/>
      <c r="F87" s="365"/>
      <c r="G87" s="264" t="s">
        <v>71</v>
      </c>
      <c r="H87" s="285">
        <f>H235+H388</f>
        <v>0</v>
      </c>
      <c r="I87" s="285">
        <f>I235+I388</f>
        <v>0</v>
      </c>
      <c r="J87" s="285">
        <f>J235+J388</f>
        <v>0</v>
      </c>
      <c r="K87" s="286" t="e">
        <f t="shared" si="14"/>
        <v>#DIV/0!</v>
      </c>
      <c r="L87" s="285">
        <f>L235+L388</f>
        <v>0</v>
      </c>
      <c r="M87" s="285">
        <f>M235+M388</f>
        <v>0</v>
      </c>
      <c r="N87" s="285">
        <f>N235+N388</f>
        <v>0</v>
      </c>
      <c r="O87" s="285">
        <f>O235+O388</f>
        <v>0</v>
      </c>
      <c r="P87" s="285">
        <f t="shared" si="17"/>
        <v>0</v>
      </c>
      <c r="Q87" s="286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6"/>
      <c r="DD87" s="216"/>
      <c r="DE87" s="216"/>
      <c r="DF87" s="216"/>
      <c r="DG87" s="216"/>
      <c r="DH87" s="216"/>
      <c r="DI87" s="216"/>
      <c r="DJ87" s="216"/>
      <c r="DK87" s="216"/>
      <c r="DL87" s="216"/>
      <c r="DM87" s="216"/>
      <c r="DN87" s="216"/>
      <c r="DO87" s="216"/>
      <c r="DP87" s="216"/>
      <c r="DQ87" s="216"/>
      <c r="DR87" s="216"/>
      <c r="DS87" s="216"/>
      <c r="DT87" s="216"/>
      <c r="DU87" s="216"/>
      <c r="DV87" s="216"/>
      <c r="DW87" s="216"/>
      <c r="DX87" s="216"/>
      <c r="DY87" s="216"/>
      <c r="DZ87" s="216"/>
      <c r="EA87" s="216"/>
      <c r="EB87" s="216"/>
      <c r="EC87" s="216"/>
      <c r="ED87" s="216"/>
      <c r="EE87" s="216"/>
      <c r="EF87" s="216"/>
      <c r="EG87" s="216"/>
      <c r="EH87" s="216"/>
      <c r="EI87" s="216"/>
      <c r="EJ87" s="216"/>
      <c r="EK87" s="216"/>
      <c r="EL87" s="216"/>
      <c r="EM87" s="216"/>
      <c r="EN87" s="216"/>
      <c r="EO87" s="216"/>
      <c r="EP87" s="216"/>
      <c r="EQ87" s="216"/>
      <c r="ER87" s="216"/>
      <c r="ES87" s="216"/>
      <c r="ET87" s="216"/>
      <c r="EU87" s="216"/>
      <c r="EV87" s="216"/>
      <c r="EW87" s="216"/>
      <c r="EX87" s="216"/>
    </row>
    <row r="88" spans="1:154" ht="36" x14ac:dyDescent="0.2">
      <c r="A88" s="364"/>
      <c r="B88" s="365"/>
      <c r="C88" s="365"/>
      <c r="D88" s="365">
        <v>51</v>
      </c>
      <c r="E88" s="365"/>
      <c r="F88" s="365"/>
      <c r="G88" s="264" t="s">
        <v>73</v>
      </c>
      <c r="H88" s="285">
        <f>H237+H332+H391</f>
        <v>2980000</v>
      </c>
      <c r="I88" s="285">
        <f>I237+I332+I391</f>
        <v>822798</v>
      </c>
      <c r="J88" s="285">
        <f>J237+J332+J391</f>
        <v>2157202</v>
      </c>
      <c r="K88" s="286">
        <f t="shared" si="14"/>
        <v>27.61</v>
      </c>
      <c r="L88" s="285">
        <f>L237+L332+L391</f>
        <v>828000</v>
      </c>
      <c r="M88" s="285">
        <f>M237+M332+M391</f>
        <v>538885</v>
      </c>
      <c r="N88" s="285">
        <f>N237+N332+N391</f>
        <v>283913</v>
      </c>
      <c r="O88" s="285">
        <f>O237+O332+O391</f>
        <v>822798</v>
      </c>
      <c r="P88" s="285">
        <f t="shared" si="17"/>
        <v>5202</v>
      </c>
      <c r="Q88" s="286">
        <f t="shared" si="18"/>
        <v>99.37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6"/>
      <c r="DD88" s="216"/>
      <c r="DE88" s="216"/>
      <c r="DF88" s="216"/>
      <c r="DG88" s="216"/>
      <c r="DH88" s="216"/>
      <c r="DI88" s="216"/>
      <c r="DJ88" s="216"/>
      <c r="DK88" s="216"/>
      <c r="DL88" s="216"/>
      <c r="DM88" s="216"/>
      <c r="DN88" s="216"/>
      <c r="DO88" s="216"/>
      <c r="DP88" s="216"/>
      <c r="DQ88" s="216"/>
      <c r="DR88" s="216"/>
      <c r="DS88" s="216"/>
      <c r="DT88" s="216"/>
      <c r="DU88" s="216"/>
      <c r="DV88" s="216"/>
      <c r="DW88" s="216"/>
      <c r="DX88" s="216"/>
      <c r="DY88" s="216"/>
      <c r="DZ88" s="216"/>
      <c r="EA88" s="216"/>
      <c r="EB88" s="216"/>
      <c r="EC88" s="216"/>
      <c r="ED88" s="216"/>
      <c r="EE88" s="216"/>
      <c r="EF88" s="216"/>
      <c r="EG88" s="216"/>
      <c r="EH88" s="216"/>
      <c r="EI88" s="216"/>
      <c r="EJ88" s="216"/>
      <c r="EK88" s="216"/>
      <c r="EL88" s="216"/>
      <c r="EM88" s="216"/>
      <c r="EN88" s="216"/>
      <c r="EO88" s="216"/>
      <c r="EP88" s="216"/>
      <c r="EQ88" s="216"/>
      <c r="ER88" s="216"/>
      <c r="ES88" s="216"/>
      <c r="ET88" s="216"/>
      <c r="EU88" s="216"/>
      <c r="EV88" s="216"/>
      <c r="EW88" s="216"/>
      <c r="EX88" s="216"/>
    </row>
    <row r="89" spans="1:154" ht="18" x14ac:dyDescent="0.2">
      <c r="A89" s="364"/>
      <c r="B89" s="365"/>
      <c r="C89" s="365"/>
      <c r="D89" s="365"/>
      <c r="E89" s="365" t="s">
        <v>33</v>
      </c>
      <c r="F89" s="365"/>
      <c r="G89" s="264" t="s">
        <v>93</v>
      </c>
      <c r="H89" s="285">
        <f>H90+H91+H92+H93+H94</f>
        <v>2980000</v>
      </c>
      <c r="I89" s="285">
        <f>I90+I91+I92+I93+I94</f>
        <v>822798</v>
      </c>
      <c r="J89" s="285">
        <f>J90+J91+J92+J93+J94</f>
        <v>2157202</v>
      </c>
      <c r="K89" s="286">
        <f t="shared" si="14"/>
        <v>27.61</v>
      </c>
      <c r="L89" s="285">
        <f>L90+L91+L92+L93+L94</f>
        <v>828000</v>
      </c>
      <c r="M89" s="285">
        <f>M90+M91+M92+M93+M94</f>
        <v>538885</v>
      </c>
      <c r="N89" s="285">
        <f>N90+N91+N92+N93+N94</f>
        <v>283913</v>
      </c>
      <c r="O89" s="285">
        <f>O90+O91+O92+O93+O94</f>
        <v>822798</v>
      </c>
      <c r="P89" s="285">
        <f t="shared" si="17"/>
        <v>5202</v>
      </c>
      <c r="Q89" s="286">
        <f t="shared" si="18"/>
        <v>99.37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6"/>
      <c r="DD89" s="216"/>
      <c r="DE89" s="216"/>
      <c r="DF89" s="216"/>
      <c r="DG89" s="216"/>
      <c r="DH89" s="216"/>
      <c r="DI89" s="216"/>
      <c r="DJ89" s="216"/>
      <c r="DK89" s="216"/>
      <c r="DL89" s="216"/>
      <c r="DM89" s="216"/>
      <c r="DN89" s="216"/>
      <c r="DO89" s="216"/>
      <c r="DP89" s="216"/>
      <c r="DQ89" s="216"/>
      <c r="DR89" s="216"/>
      <c r="DS89" s="216"/>
      <c r="DT89" s="216"/>
      <c r="DU89" s="216"/>
      <c r="DV89" s="216"/>
      <c r="DW89" s="216"/>
      <c r="DX89" s="216"/>
      <c r="DY89" s="216"/>
      <c r="DZ89" s="216"/>
      <c r="EA89" s="216"/>
      <c r="EB89" s="216"/>
      <c r="EC89" s="216"/>
      <c r="ED89" s="216"/>
      <c r="EE89" s="216"/>
      <c r="EF89" s="216"/>
      <c r="EG89" s="216"/>
      <c r="EH89" s="216"/>
      <c r="EI89" s="216"/>
      <c r="EJ89" s="216"/>
      <c r="EK89" s="216"/>
      <c r="EL89" s="216"/>
      <c r="EM89" s="216"/>
      <c r="EN89" s="216"/>
      <c r="EO89" s="216"/>
      <c r="EP89" s="216"/>
      <c r="EQ89" s="216"/>
      <c r="ER89" s="216"/>
      <c r="ES89" s="216"/>
      <c r="ET89" s="216"/>
      <c r="EU89" s="216"/>
      <c r="EV89" s="216"/>
      <c r="EW89" s="216"/>
      <c r="EX89" s="216"/>
    </row>
    <row r="90" spans="1:154" ht="18" x14ac:dyDescent="0.2">
      <c r="A90" s="364"/>
      <c r="B90" s="365"/>
      <c r="C90" s="365"/>
      <c r="D90" s="365"/>
      <c r="E90" s="365"/>
      <c r="F90" s="365" t="s">
        <v>33</v>
      </c>
      <c r="G90" s="264" t="s">
        <v>94</v>
      </c>
      <c r="H90" s="285">
        <f>H237</f>
        <v>0</v>
      </c>
      <c r="I90" s="285">
        <f>I237</f>
        <v>0</v>
      </c>
      <c r="J90" s="285">
        <f>J237</f>
        <v>0</v>
      </c>
      <c r="K90" s="286" t="e">
        <f t="shared" si="14"/>
        <v>#DIV/0!</v>
      </c>
      <c r="L90" s="285">
        <f>L237</f>
        <v>0</v>
      </c>
      <c r="M90" s="285">
        <f>M237</f>
        <v>0</v>
      </c>
      <c r="N90" s="285">
        <f>N237</f>
        <v>0</v>
      </c>
      <c r="O90" s="285">
        <f>O237</f>
        <v>0</v>
      </c>
      <c r="P90" s="285">
        <f t="shared" si="17"/>
        <v>0</v>
      </c>
      <c r="Q90" s="286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6"/>
      <c r="DD90" s="216"/>
      <c r="DE90" s="216"/>
      <c r="DF90" s="216"/>
      <c r="DG90" s="216"/>
      <c r="DH90" s="216"/>
      <c r="DI90" s="216"/>
      <c r="DJ90" s="216"/>
      <c r="DK90" s="216"/>
      <c r="DL90" s="216"/>
      <c r="DM90" s="216"/>
      <c r="DN90" s="216"/>
      <c r="DO90" s="216"/>
      <c r="DP90" s="216"/>
      <c r="DQ90" s="216"/>
      <c r="DR90" s="216"/>
      <c r="DS90" s="216"/>
      <c r="DT90" s="216"/>
      <c r="DU90" s="216"/>
      <c r="DV90" s="216"/>
      <c r="DW90" s="216"/>
      <c r="DX90" s="216"/>
      <c r="DY90" s="216"/>
      <c r="DZ90" s="216"/>
      <c r="EA90" s="216"/>
      <c r="EB90" s="216"/>
      <c r="EC90" s="216"/>
      <c r="ED90" s="216"/>
      <c r="EE90" s="216"/>
      <c r="EF90" s="216"/>
      <c r="EG90" s="216"/>
      <c r="EH90" s="216"/>
      <c r="EI90" s="216"/>
      <c r="EJ90" s="216"/>
      <c r="EK90" s="216"/>
      <c r="EL90" s="216"/>
      <c r="EM90" s="216"/>
      <c r="EN90" s="216"/>
      <c r="EO90" s="216"/>
      <c r="EP90" s="216"/>
      <c r="EQ90" s="216"/>
      <c r="ER90" s="216"/>
      <c r="ES90" s="216"/>
      <c r="ET90" s="216"/>
      <c r="EU90" s="216"/>
      <c r="EV90" s="216"/>
      <c r="EW90" s="216"/>
      <c r="EX90" s="216"/>
    </row>
    <row r="91" spans="1:154" ht="36" x14ac:dyDescent="0.2">
      <c r="A91" s="364"/>
      <c r="B91" s="365"/>
      <c r="C91" s="365"/>
      <c r="D91" s="365"/>
      <c r="E91" s="365"/>
      <c r="F91" s="365">
        <v>17</v>
      </c>
      <c r="G91" s="264" t="s">
        <v>95</v>
      </c>
      <c r="H91" s="285">
        <f>H334</f>
        <v>2980000</v>
      </c>
      <c r="I91" s="285">
        <f>I334</f>
        <v>822798</v>
      </c>
      <c r="J91" s="285">
        <f>J334</f>
        <v>2157202</v>
      </c>
      <c r="K91" s="286">
        <f t="shared" si="14"/>
        <v>27.61</v>
      </c>
      <c r="L91" s="285">
        <f>L334</f>
        <v>828000</v>
      </c>
      <c r="M91" s="285">
        <f>M334</f>
        <v>538885</v>
      </c>
      <c r="N91" s="285">
        <f>N334</f>
        <v>283913</v>
      </c>
      <c r="O91" s="285">
        <f>O334</f>
        <v>822798</v>
      </c>
      <c r="P91" s="285">
        <f t="shared" si="17"/>
        <v>5202</v>
      </c>
      <c r="Q91" s="286">
        <f t="shared" si="18"/>
        <v>99.37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6"/>
      <c r="DD91" s="216"/>
      <c r="DE91" s="216"/>
      <c r="DF91" s="216"/>
      <c r="DG91" s="216"/>
      <c r="DH91" s="216"/>
      <c r="DI91" s="216"/>
      <c r="DJ91" s="216"/>
      <c r="DK91" s="216"/>
      <c r="DL91" s="216"/>
      <c r="DM91" s="216"/>
      <c r="DN91" s="216"/>
      <c r="DO91" s="216"/>
      <c r="DP91" s="216"/>
      <c r="DQ91" s="216"/>
      <c r="DR91" s="216"/>
      <c r="DS91" s="216"/>
      <c r="DT91" s="216"/>
      <c r="DU91" s="216"/>
      <c r="DV91" s="216"/>
      <c r="DW91" s="216"/>
      <c r="DX91" s="216"/>
      <c r="DY91" s="216"/>
      <c r="DZ91" s="216"/>
      <c r="EA91" s="216"/>
      <c r="EB91" s="216"/>
      <c r="EC91" s="216"/>
      <c r="ED91" s="216"/>
      <c r="EE91" s="216"/>
      <c r="EF91" s="216"/>
      <c r="EG91" s="216"/>
      <c r="EH91" s="216"/>
      <c r="EI91" s="216"/>
      <c r="EJ91" s="216"/>
      <c r="EK91" s="216"/>
      <c r="EL91" s="216"/>
      <c r="EM91" s="216"/>
      <c r="EN91" s="216"/>
      <c r="EO91" s="216"/>
      <c r="EP91" s="216"/>
      <c r="EQ91" s="216"/>
      <c r="ER91" s="216"/>
      <c r="ES91" s="216"/>
      <c r="ET91" s="216"/>
      <c r="EU91" s="216"/>
      <c r="EV91" s="216"/>
      <c r="EW91" s="216"/>
      <c r="EX91" s="216"/>
    </row>
    <row r="92" spans="1:154" ht="54" x14ac:dyDescent="0.2">
      <c r="A92" s="364"/>
      <c r="B92" s="365"/>
      <c r="C92" s="365"/>
      <c r="D92" s="365"/>
      <c r="E92" s="365"/>
      <c r="F92" s="365">
        <v>18</v>
      </c>
      <c r="G92" s="264" t="s">
        <v>96</v>
      </c>
      <c r="H92" s="285">
        <f>H393</f>
        <v>0</v>
      </c>
      <c r="I92" s="285">
        <f>I393</f>
        <v>0</v>
      </c>
      <c r="J92" s="285">
        <f>J393</f>
        <v>0</v>
      </c>
      <c r="K92" s="286" t="e">
        <f t="shared" si="14"/>
        <v>#DIV/0!</v>
      </c>
      <c r="L92" s="285">
        <f>L393</f>
        <v>0</v>
      </c>
      <c r="M92" s="285">
        <f>M393</f>
        <v>0</v>
      </c>
      <c r="N92" s="285">
        <f>N393</f>
        <v>0</v>
      </c>
      <c r="O92" s="285">
        <f>O393</f>
        <v>0</v>
      </c>
      <c r="P92" s="285">
        <f t="shared" si="17"/>
        <v>0</v>
      </c>
      <c r="Q92" s="286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6"/>
      <c r="DD92" s="216"/>
      <c r="DE92" s="216"/>
      <c r="DF92" s="216"/>
      <c r="DG92" s="216"/>
      <c r="DH92" s="216"/>
      <c r="DI92" s="216"/>
      <c r="DJ92" s="216"/>
      <c r="DK92" s="216"/>
      <c r="DL92" s="216"/>
      <c r="DM92" s="216"/>
      <c r="DN92" s="216"/>
      <c r="DO92" s="216"/>
      <c r="DP92" s="216"/>
      <c r="DQ92" s="216"/>
      <c r="DR92" s="216"/>
      <c r="DS92" s="216"/>
      <c r="DT92" s="216"/>
      <c r="DU92" s="216"/>
      <c r="DV92" s="216"/>
      <c r="DW92" s="216"/>
      <c r="DX92" s="216"/>
      <c r="DY92" s="216"/>
      <c r="DZ92" s="216"/>
      <c r="EA92" s="216"/>
      <c r="EB92" s="216"/>
      <c r="EC92" s="216"/>
      <c r="ED92" s="216"/>
      <c r="EE92" s="216"/>
      <c r="EF92" s="216"/>
      <c r="EG92" s="216"/>
      <c r="EH92" s="216"/>
      <c r="EI92" s="216"/>
      <c r="EJ92" s="216"/>
      <c r="EK92" s="216"/>
      <c r="EL92" s="216"/>
      <c r="EM92" s="216"/>
      <c r="EN92" s="216"/>
      <c r="EO92" s="216"/>
      <c r="EP92" s="216"/>
      <c r="EQ92" s="216"/>
      <c r="ER92" s="216"/>
      <c r="ES92" s="216"/>
      <c r="ET92" s="216"/>
      <c r="EU92" s="216"/>
      <c r="EV92" s="216"/>
      <c r="EW92" s="216"/>
      <c r="EX92" s="216"/>
    </row>
    <row r="93" spans="1:154" ht="54" x14ac:dyDescent="0.2">
      <c r="A93" s="364"/>
      <c r="B93" s="365"/>
      <c r="C93" s="365"/>
      <c r="D93" s="365"/>
      <c r="E93" s="365"/>
      <c r="F93" s="365">
        <v>19</v>
      </c>
      <c r="G93" s="264" t="s">
        <v>97</v>
      </c>
      <c r="H93" s="285">
        <f t="shared" ref="H93:J94" si="27">H335</f>
        <v>0</v>
      </c>
      <c r="I93" s="285">
        <f t="shared" si="27"/>
        <v>0</v>
      </c>
      <c r="J93" s="285">
        <f t="shared" si="27"/>
        <v>0</v>
      </c>
      <c r="K93" s="286" t="e">
        <f t="shared" si="14"/>
        <v>#DIV/0!</v>
      </c>
      <c r="L93" s="285">
        <f t="shared" ref="L93:O94" si="28">L335</f>
        <v>0</v>
      </c>
      <c r="M93" s="285">
        <f t="shared" si="28"/>
        <v>0</v>
      </c>
      <c r="N93" s="285">
        <f t="shared" si="28"/>
        <v>0</v>
      </c>
      <c r="O93" s="285">
        <f t="shared" si="28"/>
        <v>0</v>
      </c>
      <c r="P93" s="285">
        <f t="shared" si="17"/>
        <v>0</v>
      </c>
      <c r="Q93" s="286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6"/>
      <c r="DD93" s="216"/>
      <c r="DE93" s="216"/>
      <c r="DF93" s="216"/>
      <c r="DG93" s="216"/>
      <c r="DH93" s="216"/>
      <c r="DI93" s="216"/>
      <c r="DJ93" s="216"/>
      <c r="DK93" s="216"/>
      <c r="DL93" s="216"/>
      <c r="DM93" s="216"/>
      <c r="DN93" s="216"/>
      <c r="DO93" s="216"/>
      <c r="DP93" s="216"/>
      <c r="DQ93" s="216"/>
      <c r="DR93" s="216"/>
      <c r="DS93" s="216"/>
      <c r="DT93" s="216"/>
      <c r="DU93" s="216"/>
      <c r="DV93" s="216"/>
      <c r="DW93" s="216"/>
      <c r="DX93" s="216"/>
      <c r="DY93" s="216"/>
      <c r="DZ93" s="216"/>
      <c r="EA93" s="216"/>
      <c r="EB93" s="216"/>
      <c r="EC93" s="216"/>
      <c r="ED93" s="216"/>
      <c r="EE93" s="216"/>
      <c r="EF93" s="216"/>
      <c r="EG93" s="216"/>
      <c r="EH93" s="216"/>
      <c r="EI93" s="216"/>
      <c r="EJ93" s="216"/>
      <c r="EK93" s="216"/>
      <c r="EL93" s="216"/>
      <c r="EM93" s="216"/>
      <c r="EN93" s="216"/>
      <c r="EO93" s="216"/>
      <c r="EP93" s="216"/>
      <c r="EQ93" s="216"/>
      <c r="ER93" s="216"/>
      <c r="ES93" s="216"/>
      <c r="ET93" s="216"/>
      <c r="EU93" s="216"/>
      <c r="EV93" s="216"/>
      <c r="EW93" s="216"/>
      <c r="EX93" s="216"/>
    </row>
    <row r="94" spans="1:154" ht="72" x14ac:dyDescent="0.2">
      <c r="A94" s="364"/>
      <c r="B94" s="365"/>
      <c r="C94" s="365"/>
      <c r="D94" s="365"/>
      <c r="E94" s="365"/>
      <c r="F94" s="365" t="s">
        <v>90</v>
      </c>
      <c r="G94" s="264" t="s">
        <v>98</v>
      </c>
      <c r="H94" s="285">
        <f t="shared" si="27"/>
        <v>0</v>
      </c>
      <c r="I94" s="285">
        <f t="shared" si="27"/>
        <v>0</v>
      </c>
      <c r="J94" s="285">
        <f t="shared" si="27"/>
        <v>0</v>
      </c>
      <c r="K94" s="286" t="e">
        <f t="shared" si="14"/>
        <v>#DIV/0!</v>
      </c>
      <c r="L94" s="285">
        <f t="shared" si="28"/>
        <v>0</v>
      </c>
      <c r="M94" s="285">
        <f t="shared" si="28"/>
        <v>0</v>
      </c>
      <c r="N94" s="285">
        <f t="shared" si="28"/>
        <v>0</v>
      </c>
      <c r="O94" s="285">
        <f t="shared" si="28"/>
        <v>0</v>
      </c>
      <c r="P94" s="285">
        <f t="shared" si="17"/>
        <v>0</v>
      </c>
      <c r="Q94" s="286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6"/>
      <c r="DD94" s="216"/>
      <c r="DE94" s="216"/>
      <c r="DF94" s="216"/>
      <c r="DG94" s="216"/>
      <c r="DH94" s="216"/>
      <c r="DI94" s="216"/>
      <c r="DJ94" s="216"/>
      <c r="DK94" s="216"/>
      <c r="DL94" s="216"/>
      <c r="DM94" s="216"/>
      <c r="DN94" s="216"/>
      <c r="DO94" s="216"/>
      <c r="DP94" s="216"/>
      <c r="DQ94" s="216"/>
      <c r="DR94" s="216"/>
      <c r="DS94" s="216"/>
      <c r="DT94" s="216"/>
      <c r="DU94" s="216"/>
      <c r="DV94" s="216"/>
      <c r="DW94" s="216"/>
      <c r="DX94" s="216"/>
      <c r="DY94" s="216"/>
      <c r="DZ94" s="216"/>
      <c r="EA94" s="216"/>
      <c r="EB94" s="216"/>
      <c r="EC94" s="216"/>
      <c r="ED94" s="216"/>
      <c r="EE94" s="216"/>
      <c r="EF94" s="216"/>
      <c r="EG94" s="216"/>
      <c r="EH94" s="216"/>
      <c r="EI94" s="216"/>
      <c r="EJ94" s="216"/>
      <c r="EK94" s="216"/>
      <c r="EL94" s="216"/>
      <c r="EM94" s="216"/>
      <c r="EN94" s="216"/>
      <c r="EO94" s="216"/>
      <c r="EP94" s="216"/>
      <c r="EQ94" s="216"/>
      <c r="ER94" s="216"/>
      <c r="ES94" s="216"/>
      <c r="ET94" s="216"/>
      <c r="EU94" s="216"/>
      <c r="EV94" s="216"/>
      <c r="EW94" s="216"/>
      <c r="EX94" s="216"/>
    </row>
    <row r="95" spans="1:154" ht="18" x14ac:dyDescent="0.2">
      <c r="A95" s="364"/>
      <c r="B95" s="365"/>
      <c r="C95" s="365"/>
      <c r="D95" s="365">
        <v>55</v>
      </c>
      <c r="E95" s="365"/>
      <c r="F95" s="365"/>
      <c r="G95" s="264" t="s">
        <v>75</v>
      </c>
      <c r="H95" s="285">
        <f>H394</f>
        <v>0</v>
      </c>
      <c r="I95" s="285">
        <f>I394</f>
        <v>0</v>
      </c>
      <c r="J95" s="285"/>
      <c r="K95" s="286" t="e">
        <f t="shared" si="14"/>
        <v>#DIV/0!</v>
      </c>
      <c r="L95" s="285">
        <f>L394</f>
        <v>0</v>
      </c>
      <c r="M95" s="285">
        <f>M394</f>
        <v>0</v>
      </c>
      <c r="N95" s="285">
        <f>N394</f>
        <v>0</v>
      </c>
      <c r="O95" s="285">
        <f>O394</f>
        <v>0</v>
      </c>
      <c r="P95" s="285">
        <f t="shared" si="17"/>
        <v>0</v>
      </c>
      <c r="Q95" s="286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6"/>
      <c r="DD95" s="216"/>
      <c r="DE95" s="216"/>
      <c r="DF95" s="216"/>
      <c r="DG95" s="216"/>
      <c r="DH95" s="216"/>
      <c r="DI95" s="216"/>
      <c r="DJ95" s="216"/>
      <c r="DK95" s="216"/>
      <c r="DL95" s="216"/>
      <c r="DM95" s="216"/>
      <c r="DN95" s="216"/>
      <c r="DO95" s="216"/>
      <c r="DP95" s="216"/>
      <c r="DQ95" s="216"/>
      <c r="DR95" s="216"/>
      <c r="DS95" s="216"/>
      <c r="DT95" s="216"/>
      <c r="DU95" s="216"/>
      <c r="DV95" s="216"/>
      <c r="DW95" s="216"/>
      <c r="DX95" s="216"/>
      <c r="DY95" s="216"/>
      <c r="DZ95" s="216"/>
      <c r="EA95" s="216"/>
      <c r="EB95" s="216"/>
      <c r="EC95" s="216"/>
      <c r="ED95" s="216"/>
      <c r="EE95" s="216"/>
      <c r="EF95" s="216"/>
      <c r="EG95" s="216"/>
      <c r="EH95" s="216"/>
      <c r="EI95" s="216"/>
      <c r="EJ95" s="216"/>
      <c r="EK95" s="216"/>
      <c r="EL95" s="216"/>
      <c r="EM95" s="216"/>
      <c r="EN95" s="216"/>
      <c r="EO95" s="216"/>
      <c r="EP95" s="216"/>
      <c r="EQ95" s="216"/>
      <c r="ER95" s="216"/>
      <c r="ES95" s="216"/>
      <c r="ET95" s="216"/>
      <c r="EU95" s="216"/>
      <c r="EV95" s="216"/>
      <c r="EW95" s="216"/>
      <c r="EX95" s="216"/>
    </row>
    <row r="96" spans="1:154" ht="36" x14ac:dyDescent="0.2">
      <c r="A96" s="364"/>
      <c r="B96" s="365"/>
      <c r="C96" s="365"/>
      <c r="D96" s="365">
        <v>56</v>
      </c>
      <c r="E96" s="365"/>
      <c r="F96" s="365"/>
      <c r="G96" s="264" t="s">
        <v>99</v>
      </c>
      <c r="H96" s="285">
        <f>H240+H400</f>
        <v>3115000</v>
      </c>
      <c r="I96" s="285">
        <f>I240+I400</f>
        <v>0</v>
      </c>
      <c r="J96" s="285">
        <f>+J400</f>
        <v>3115000</v>
      </c>
      <c r="K96" s="286">
        <f t="shared" si="14"/>
        <v>0</v>
      </c>
      <c r="L96" s="285">
        <f>L240+L400</f>
        <v>0</v>
      </c>
      <c r="M96" s="285">
        <f>M240+M400</f>
        <v>0</v>
      </c>
      <c r="N96" s="285">
        <f>N240+N400</f>
        <v>0</v>
      </c>
      <c r="O96" s="285">
        <f>O240+O400</f>
        <v>0</v>
      </c>
      <c r="P96" s="285">
        <f t="shared" si="17"/>
        <v>0</v>
      </c>
      <c r="Q96" s="286" t="e">
        <f t="shared" si="18"/>
        <v>#DIV/0!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6"/>
      <c r="DD96" s="216"/>
      <c r="DE96" s="216"/>
      <c r="DF96" s="216"/>
      <c r="DG96" s="216"/>
      <c r="DH96" s="216"/>
      <c r="DI96" s="216"/>
      <c r="DJ96" s="216"/>
      <c r="DK96" s="216"/>
      <c r="DL96" s="216"/>
      <c r="DM96" s="216"/>
      <c r="DN96" s="216"/>
      <c r="DO96" s="216"/>
      <c r="DP96" s="216"/>
      <c r="DQ96" s="216"/>
      <c r="DR96" s="216"/>
      <c r="DS96" s="216"/>
      <c r="DT96" s="216"/>
      <c r="DU96" s="216"/>
      <c r="DV96" s="216"/>
      <c r="DW96" s="216"/>
      <c r="DX96" s="216"/>
      <c r="DY96" s="216"/>
      <c r="DZ96" s="216"/>
      <c r="EA96" s="216"/>
      <c r="EB96" s="216"/>
      <c r="EC96" s="216"/>
      <c r="ED96" s="216"/>
      <c r="EE96" s="216"/>
      <c r="EF96" s="216"/>
      <c r="EG96" s="216"/>
      <c r="EH96" s="216"/>
      <c r="EI96" s="216"/>
      <c r="EJ96" s="216"/>
      <c r="EK96" s="216"/>
      <c r="EL96" s="216"/>
      <c r="EM96" s="216"/>
      <c r="EN96" s="216"/>
      <c r="EO96" s="216"/>
      <c r="EP96" s="216"/>
      <c r="EQ96" s="216"/>
      <c r="ER96" s="216"/>
      <c r="ES96" s="216"/>
      <c r="ET96" s="216"/>
      <c r="EU96" s="216"/>
      <c r="EV96" s="216"/>
      <c r="EW96" s="216"/>
      <c r="EX96" s="216"/>
    </row>
    <row r="97" spans="1:154" ht="18" x14ac:dyDescent="0.2">
      <c r="A97" s="364"/>
      <c r="B97" s="365"/>
      <c r="C97" s="365"/>
      <c r="D97" s="365">
        <v>57</v>
      </c>
      <c r="E97" s="365"/>
      <c r="F97" s="365"/>
      <c r="G97" s="264" t="s">
        <v>79</v>
      </c>
      <c r="H97" s="285">
        <f>H244+H337+H414</f>
        <v>21105000</v>
      </c>
      <c r="I97" s="285">
        <f>I244+I337+I414</f>
        <v>5961221.2400000002</v>
      </c>
      <c r="J97" s="285">
        <f>J244+J337+J414</f>
        <v>15143778.76</v>
      </c>
      <c r="K97" s="286">
        <f t="shared" si="14"/>
        <v>28.25</v>
      </c>
      <c r="L97" s="285">
        <f>L244+L337+L414</f>
        <v>6077200</v>
      </c>
      <c r="M97" s="285">
        <f>M244+M337+M414</f>
        <v>3483741.54</v>
      </c>
      <c r="N97" s="285">
        <f>N244+N337+N414</f>
        <v>2477479.7000000002</v>
      </c>
      <c r="O97" s="285">
        <f>O244+O337+O414</f>
        <v>5961221.2400000002</v>
      </c>
      <c r="P97" s="285">
        <f t="shared" si="17"/>
        <v>115978.75999999978</v>
      </c>
      <c r="Q97" s="286">
        <f t="shared" si="18"/>
        <v>98.09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</row>
    <row r="98" spans="1:154" ht="18" x14ac:dyDescent="0.2">
      <c r="A98" s="364"/>
      <c r="B98" s="365"/>
      <c r="C98" s="365"/>
      <c r="D98" s="365"/>
      <c r="E98" s="365" t="s">
        <v>33</v>
      </c>
      <c r="F98" s="365"/>
      <c r="G98" s="264" t="s">
        <v>100</v>
      </c>
      <c r="H98" s="285">
        <f>H245+H338</f>
        <v>10430000</v>
      </c>
      <c r="I98" s="285">
        <f>I245+I338</f>
        <v>3321100</v>
      </c>
      <c r="J98" s="285">
        <f>J245+J338</f>
        <v>7108900</v>
      </c>
      <c r="K98" s="286">
        <f t="shared" si="14"/>
        <v>31.84</v>
      </c>
      <c r="L98" s="285">
        <f>L245+L338</f>
        <v>3425000</v>
      </c>
      <c r="M98" s="285">
        <f>M245+M338</f>
        <v>2181840</v>
      </c>
      <c r="N98" s="285">
        <f>N245+N338</f>
        <v>1139260</v>
      </c>
      <c r="O98" s="285">
        <f>O245+O338</f>
        <v>3321100</v>
      </c>
      <c r="P98" s="285">
        <f t="shared" si="17"/>
        <v>103900</v>
      </c>
      <c r="Q98" s="286">
        <f t="shared" si="18"/>
        <v>96.97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6"/>
      <c r="DD98" s="216"/>
      <c r="DE98" s="216"/>
      <c r="DF98" s="216"/>
      <c r="DG98" s="216"/>
      <c r="DH98" s="216"/>
      <c r="DI98" s="216"/>
      <c r="DJ98" s="216"/>
      <c r="DK98" s="216"/>
      <c r="DL98" s="216"/>
      <c r="DM98" s="216"/>
      <c r="DN98" s="216"/>
      <c r="DO98" s="216"/>
      <c r="DP98" s="216"/>
      <c r="DQ98" s="216"/>
      <c r="DR98" s="216"/>
      <c r="DS98" s="216"/>
      <c r="DT98" s="216"/>
      <c r="DU98" s="216"/>
      <c r="DV98" s="216"/>
      <c r="DW98" s="216"/>
      <c r="DX98" s="216"/>
      <c r="DY98" s="216"/>
      <c r="DZ98" s="216"/>
      <c r="EA98" s="216"/>
      <c r="EB98" s="216"/>
      <c r="EC98" s="216"/>
      <c r="ED98" s="216"/>
      <c r="EE98" s="216"/>
      <c r="EF98" s="216"/>
      <c r="EG98" s="216"/>
      <c r="EH98" s="216"/>
      <c r="EI98" s="216"/>
      <c r="EJ98" s="216"/>
      <c r="EK98" s="216"/>
      <c r="EL98" s="216"/>
      <c r="EM98" s="216"/>
      <c r="EN98" s="216"/>
      <c r="EO98" s="216"/>
      <c r="EP98" s="216"/>
      <c r="EQ98" s="216"/>
      <c r="ER98" s="216"/>
      <c r="ES98" s="216"/>
      <c r="ET98" s="216"/>
      <c r="EU98" s="216"/>
      <c r="EV98" s="216"/>
      <c r="EW98" s="216"/>
      <c r="EX98" s="216"/>
    </row>
    <row r="99" spans="1:154" ht="18" x14ac:dyDescent="0.2">
      <c r="A99" s="364"/>
      <c r="B99" s="365"/>
      <c r="C99" s="365"/>
      <c r="D99" s="365"/>
      <c r="E99" s="365" t="s">
        <v>31</v>
      </c>
      <c r="F99" s="365"/>
      <c r="G99" s="264" t="s">
        <v>101</v>
      </c>
      <c r="H99" s="285">
        <f>H100+H101</f>
        <v>10675000</v>
      </c>
      <c r="I99" s="285">
        <f>I100+I101</f>
        <v>2640121.2400000002</v>
      </c>
      <c r="J99" s="285">
        <f>J100+J101</f>
        <v>8034878.7599999998</v>
      </c>
      <c r="K99" s="286">
        <f t="shared" si="14"/>
        <v>24.73</v>
      </c>
      <c r="L99" s="285">
        <f>L100+L101</f>
        <v>2652200</v>
      </c>
      <c r="M99" s="285">
        <f>M100+M101</f>
        <v>1301901.54</v>
      </c>
      <c r="N99" s="285">
        <f>N100+N101</f>
        <v>1338219.7</v>
      </c>
      <c r="O99" s="285">
        <f>O100+O101</f>
        <v>2640121.2400000002</v>
      </c>
      <c r="P99" s="285">
        <f t="shared" si="17"/>
        <v>12078.759999999776</v>
      </c>
      <c r="Q99" s="286">
        <f t="shared" si="18"/>
        <v>99.54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6"/>
      <c r="DD99" s="216"/>
      <c r="DE99" s="216"/>
      <c r="DF99" s="216"/>
      <c r="DG99" s="216"/>
      <c r="DH99" s="216"/>
      <c r="DI99" s="216"/>
      <c r="DJ99" s="216"/>
      <c r="DK99" s="216"/>
      <c r="DL99" s="216"/>
      <c r="DM99" s="216"/>
      <c r="DN99" s="216"/>
      <c r="DO99" s="216"/>
      <c r="DP99" s="216"/>
      <c r="DQ99" s="216"/>
      <c r="DR99" s="216"/>
      <c r="DS99" s="216"/>
      <c r="DT99" s="216"/>
      <c r="DU99" s="216"/>
      <c r="DV99" s="216"/>
      <c r="DW99" s="216"/>
      <c r="DX99" s="216"/>
      <c r="DY99" s="216"/>
      <c r="DZ99" s="216"/>
      <c r="EA99" s="216"/>
      <c r="EB99" s="216"/>
      <c r="EC99" s="216"/>
      <c r="ED99" s="216"/>
      <c r="EE99" s="216"/>
      <c r="EF99" s="216"/>
      <c r="EG99" s="216"/>
      <c r="EH99" s="216"/>
      <c r="EI99" s="216"/>
      <c r="EJ99" s="216"/>
      <c r="EK99" s="216"/>
      <c r="EL99" s="216"/>
      <c r="EM99" s="216"/>
      <c r="EN99" s="216"/>
      <c r="EO99" s="216"/>
      <c r="EP99" s="216"/>
      <c r="EQ99" s="216"/>
      <c r="ER99" s="216"/>
      <c r="ES99" s="216"/>
      <c r="ET99" s="216"/>
      <c r="EU99" s="216"/>
      <c r="EV99" s="216"/>
      <c r="EW99" s="216"/>
      <c r="EX99" s="216"/>
    </row>
    <row r="100" spans="1:154" ht="18" x14ac:dyDescent="0.2">
      <c r="A100" s="364"/>
      <c r="B100" s="365"/>
      <c r="C100" s="365"/>
      <c r="D100" s="365"/>
      <c r="E100" s="365"/>
      <c r="F100" s="365" t="s">
        <v>33</v>
      </c>
      <c r="G100" s="264" t="s">
        <v>102</v>
      </c>
      <c r="H100" s="285">
        <f>H247+H356+H416</f>
        <v>10670000</v>
      </c>
      <c r="I100" s="285">
        <f>I247+I356+I416</f>
        <v>2640121.2400000002</v>
      </c>
      <c r="J100" s="285">
        <f>J247+J355+J416</f>
        <v>8029878.7599999998</v>
      </c>
      <c r="K100" s="286">
        <f t="shared" si="14"/>
        <v>24.74</v>
      </c>
      <c r="L100" s="285">
        <f>L247+L356+L416</f>
        <v>2652200</v>
      </c>
      <c r="M100" s="285">
        <f>M247+M356+M416</f>
        <v>1301901.54</v>
      </c>
      <c r="N100" s="285">
        <f>N247+N356+N416</f>
        <v>1338219.7</v>
      </c>
      <c r="O100" s="285">
        <f>O247+O356+O416</f>
        <v>2640121.2400000002</v>
      </c>
      <c r="P100" s="285">
        <f t="shared" si="17"/>
        <v>12078.759999999776</v>
      </c>
      <c r="Q100" s="286">
        <f t="shared" si="18"/>
        <v>99.54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6"/>
      <c r="DD100" s="216"/>
      <c r="DE100" s="216"/>
      <c r="DF100" s="216"/>
      <c r="DG100" s="216"/>
      <c r="DH100" s="216"/>
      <c r="DI100" s="216"/>
      <c r="DJ100" s="216"/>
      <c r="DK100" s="216"/>
      <c r="DL100" s="216"/>
      <c r="DM100" s="216"/>
      <c r="DN100" s="216"/>
      <c r="DO100" s="216"/>
      <c r="DP100" s="216"/>
      <c r="DQ100" s="216"/>
      <c r="DR100" s="216"/>
      <c r="DS100" s="216"/>
      <c r="DT100" s="216"/>
      <c r="DU100" s="216"/>
      <c r="DV100" s="216"/>
      <c r="DW100" s="216"/>
      <c r="DX100" s="216"/>
      <c r="DY100" s="216"/>
      <c r="DZ100" s="216"/>
      <c r="EA100" s="216"/>
      <c r="EB100" s="216"/>
      <c r="EC100" s="216"/>
      <c r="ED100" s="216"/>
      <c r="EE100" s="216"/>
      <c r="EF100" s="216"/>
      <c r="EG100" s="216"/>
      <c r="EH100" s="216"/>
      <c r="EI100" s="216"/>
      <c r="EJ100" s="216"/>
      <c r="EK100" s="216"/>
      <c r="EL100" s="216"/>
      <c r="EM100" s="216"/>
      <c r="EN100" s="216"/>
      <c r="EO100" s="216"/>
      <c r="EP100" s="216"/>
      <c r="EQ100" s="216"/>
      <c r="ER100" s="216"/>
      <c r="ES100" s="216"/>
      <c r="ET100" s="216"/>
      <c r="EU100" s="216"/>
      <c r="EV100" s="216"/>
      <c r="EW100" s="216"/>
      <c r="EX100" s="216"/>
    </row>
    <row r="101" spans="1:154" ht="18" x14ac:dyDescent="0.2">
      <c r="A101" s="364"/>
      <c r="B101" s="365"/>
      <c r="C101" s="365"/>
      <c r="D101" s="365"/>
      <c r="E101" s="365"/>
      <c r="F101" s="365" t="s">
        <v>31</v>
      </c>
      <c r="G101" s="264" t="s">
        <v>103</v>
      </c>
      <c r="H101" s="285">
        <f>H248</f>
        <v>5000</v>
      </c>
      <c r="I101" s="285">
        <f>I248</f>
        <v>0</v>
      </c>
      <c r="J101" s="285">
        <f>J248</f>
        <v>5000</v>
      </c>
      <c r="K101" s="286">
        <f t="shared" si="14"/>
        <v>0</v>
      </c>
      <c r="L101" s="285">
        <f>L248</f>
        <v>0</v>
      </c>
      <c r="M101" s="285">
        <f>M248</f>
        <v>0</v>
      </c>
      <c r="N101" s="285">
        <f>N248+N441</f>
        <v>0</v>
      </c>
      <c r="O101" s="285">
        <f>O248+O441</f>
        <v>0</v>
      </c>
      <c r="P101" s="285">
        <f t="shared" si="17"/>
        <v>0</v>
      </c>
      <c r="Q101" s="286" t="e">
        <f t="shared" si="18"/>
        <v>#DIV/0!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6"/>
      <c r="DD101" s="216"/>
      <c r="DE101" s="216"/>
      <c r="DF101" s="216"/>
      <c r="DG101" s="216"/>
      <c r="DH101" s="216"/>
      <c r="DI101" s="216"/>
      <c r="DJ101" s="216"/>
      <c r="DK101" s="216"/>
      <c r="DL101" s="216"/>
      <c r="DM101" s="216"/>
      <c r="DN101" s="216"/>
      <c r="DO101" s="216"/>
      <c r="DP101" s="216"/>
      <c r="DQ101" s="216"/>
      <c r="DR101" s="216"/>
      <c r="DS101" s="216"/>
      <c r="DT101" s="216"/>
      <c r="DU101" s="216"/>
      <c r="DV101" s="216"/>
      <c r="DW101" s="216"/>
      <c r="DX101" s="216"/>
      <c r="DY101" s="216"/>
      <c r="DZ101" s="216"/>
      <c r="EA101" s="216"/>
      <c r="EB101" s="216"/>
      <c r="EC101" s="216"/>
      <c r="ED101" s="216"/>
      <c r="EE101" s="216"/>
      <c r="EF101" s="216"/>
      <c r="EG101" s="216"/>
      <c r="EH101" s="216"/>
      <c r="EI101" s="216"/>
      <c r="EJ101" s="216"/>
      <c r="EK101" s="216"/>
      <c r="EL101" s="216"/>
      <c r="EM101" s="216"/>
      <c r="EN101" s="216"/>
      <c r="EO101" s="216"/>
      <c r="EP101" s="216"/>
      <c r="EQ101" s="216"/>
      <c r="ER101" s="216"/>
      <c r="ES101" s="216"/>
      <c r="ET101" s="216"/>
      <c r="EU101" s="216"/>
      <c r="EV101" s="216"/>
      <c r="EW101" s="216"/>
      <c r="EX101" s="216"/>
    </row>
    <row r="102" spans="1:154" ht="18" x14ac:dyDescent="0.2">
      <c r="A102" s="364"/>
      <c r="B102" s="365"/>
      <c r="C102" s="365"/>
      <c r="D102" s="365">
        <v>59</v>
      </c>
      <c r="E102" s="365"/>
      <c r="F102" s="365"/>
      <c r="G102" s="264" t="s">
        <v>81</v>
      </c>
      <c r="H102" s="285">
        <f>H157+H358</f>
        <v>88000</v>
      </c>
      <c r="I102" s="285">
        <f>I157+I358</f>
        <v>86733</v>
      </c>
      <c r="J102" s="285">
        <f>J157+J358</f>
        <v>1267</v>
      </c>
      <c r="K102" s="286">
        <f t="shared" si="14"/>
        <v>98.56</v>
      </c>
      <c r="L102" s="285">
        <f>L157+L358</f>
        <v>88000</v>
      </c>
      <c r="M102" s="285">
        <f>M157+M358</f>
        <v>0</v>
      </c>
      <c r="N102" s="285">
        <f>N157+N358</f>
        <v>86733</v>
      </c>
      <c r="O102" s="285">
        <f>O157+O358</f>
        <v>86733</v>
      </c>
      <c r="P102" s="285">
        <f t="shared" si="17"/>
        <v>1267</v>
      </c>
      <c r="Q102" s="286">
        <f t="shared" si="18"/>
        <v>98.56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6"/>
      <c r="DD102" s="216"/>
      <c r="DE102" s="216"/>
      <c r="DF102" s="216"/>
      <c r="DG102" s="216"/>
      <c r="DH102" s="216"/>
      <c r="DI102" s="216"/>
      <c r="DJ102" s="216"/>
      <c r="DK102" s="216"/>
      <c r="DL102" s="216"/>
      <c r="DM102" s="216"/>
      <c r="DN102" s="216"/>
      <c r="DO102" s="216"/>
      <c r="DP102" s="216"/>
      <c r="DQ102" s="216"/>
      <c r="DR102" s="216"/>
      <c r="DS102" s="216"/>
      <c r="DT102" s="216"/>
      <c r="DU102" s="216"/>
      <c r="DV102" s="216"/>
      <c r="DW102" s="216"/>
      <c r="DX102" s="216"/>
      <c r="DY102" s="216"/>
      <c r="DZ102" s="216"/>
      <c r="EA102" s="216"/>
      <c r="EB102" s="216"/>
      <c r="EC102" s="216"/>
      <c r="ED102" s="216"/>
      <c r="EE102" s="216"/>
      <c r="EF102" s="216"/>
      <c r="EG102" s="216"/>
      <c r="EH102" s="216"/>
      <c r="EI102" s="216"/>
      <c r="EJ102" s="216"/>
      <c r="EK102" s="216"/>
      <c r="EL102" s="216"/>
      <c r="EM102" s="216"/>
      <c r="EN102" s="216"/>
      <c r="EO102" s="216"/>
      <c r="EP102" s="216"/>
      <c r="EQ102" s="216"/>
      <c r="ER102" s="216"/>
      <c r="ES102" s="216"/>
      <c r="ET102" s="216"/>
      <c r="EU102" s="216"/>
      <c r="EV102" s="216"/>
      <c r="EW102" s="216"/>
      <c r="EX102" s="216"/>
    </row>
    <row r="103" spans="1:154" ht="54" x14ac:dyDescent="0.2">
      <c r="A103" s="364"/>
      <c r="B103" s="365"/>
      <c r="C103" s="365"/>
      <c r="D103" s="365">
        <v>60</v>
      </c>
      <c r="E103" s="365"/>
      <c r="F103" s="365"/>
      <c r="G103" s="287" t="s">
        <v>207</v>
      </c>
      <c r="H103" s="285">
        <f>H442</f>
        <v>0</v>
      </c>
      <c r="I103" s="285">
        <f>I442</f>
        <v>0</v>
      </c>
      <c r="J103" s="285">
        <v>0</v>
      </c>
      <c r="K103" s="286" t="e">
        <f t="shared" si="14"/>
        <v>#DIV/0!</v>
      </c>
      <c r="L103" s="285">
        <f>L442</f>
        <v>0</v>
      </c>
      <c r="M103" s="285">
        <f>M442</f>
        <v>0</v>
      </c>
      <c r="N103" s="285">
        <f>N442</f>
        <v>0</v>
      </c>
      <c r="O103" s="285">
        <f>O442</f>
        <v>0</v>
      </c>
      <c r="P103" s="285">
        <f t="shared" si="17"/>
        <v>0</v>
      </c>
      <c r="Q103" s="286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6"/>
      <c r="DD103" s="216"/>
      <c r="DE103" s="216"/>
      <c r="DF103" s="216"/>
      <c r="DG103" s="216"/>
      <c r="DH103" s="216"/>
      <c r="DI103" s="216"/>
      <c r="DJ103" s="216"/>
      <c r="DK103" s="216"/>
      <c r="DL103" s="216"/>
      <c r="DM103" s="216"/>
      <c r="DN103" s="216"/>
      <c r="DO103" s="216"/>
      <c r="DP103" s="216"/>
      <c r="DQ103" s="216"/>
      <c r="DR103" s="216"/>
      <c r="DS103" s="216"/>
      <c r="DT103" s="216"/>
      <c r="DU103" s="216"/>
      <c r="DV103" s="216"/>
      <c r="DW103" s="216"/>
      <c r="DX103" s="216"/>
      <c r="DY103" s="216"/>
      <c r="DZ103" s="216"/>
      <c r="EA103" s="216"/>
      <c r="EB103" s="216"/>
      <c r="EC103" s="216"/>
      <c r="ED103" s="216"/>
      <c r="EE103" s="216"/>
      <c r="EF103" s="216"/>
      <c r="EG103" s="216"/>
      <c r="EH103" s="216"/>
      <c r="EI103" s="216"/>
      <c r="EJ103" s="216"/>
      <c r="EK103" s="216"/>
      <c r="EL103" s="216"/>
      <c r="EM103" s="216"/>
      <c r="EN103" s="216"/>
      <c r="EO103" s="216"/>
      <c r="EP103" s="216"/>
      <c r="EQ103" s="216"/>
      <c r="ER103" s="216"/>
      <c r="ES103" s="216"/>
      <c r="ET103" s="216"/>
      <c r="EU103" s="216"/>
      <c r="EV103" s="216"/>
      <c r="EW103" s="216"/>
      <c r="EX103" s="216"/>
    </row>
    <row r="104" spans="1:154" ht="18" x14ac:dyDescent="0.2">
      <c r="A104" s="364"/>
      <c r="B104" s="365"/>
      <c r="C104" s="365"/>
      <c r="D104" s="365" t="s">
        <v>106</v>
      </c>
      <c r="E104" s="365"/>
      <c r="F104" s="365"/>
      <c r="G104" s="264" t="s">
        <v>84</v>
      </c>
      <c r="H104" s="285">
        <f>H249+H361</f>
        <v>0</v>
      </c>
      <c r="I104" s="285">
        <f>I249+I361</f>
        <v>0</v>
      </c>
      <c r="J104" s="285">
        <f>J105</f>
        <v>0</v>
      </c>
      <c r="K104" s="286" t="e">
        <f t="shared" si="14"/>
        <v>#DIV/0!</v>
      </c>
      <c r="L104" s="285">
        <f t="shared" ref="L104:O105" si="29">L249+L361</f>
        <v>0</v>
      </c>
      <c r="M104" s="285">
        <f t="shared" si="29"/>
        <v>0</v>
      </c>
      <c r="N104" s="285">
        <f t="shared" si="29"/>
        <v>0</v>
      </c>
      <c r="O104" s="285">
        <f t="shared" si="29"/>
        <v>0</v>
      </c>
      <c r="P104" s="285">
        <f t="shared" si="17"/>
        <v>0</v>
      </c>
      <c r="Q104" s="286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6"/>
      <c r="DD104" s="216"/>
      <c r="DE104" s="216"/>
      <c r="DF104" s="216"/>
      <c r="DG104" s="216"/>
      <c r="DH104" s="216"/>
      <c r="DI104" s="216"/>
      <c r="DJ104" s="216"/>
      <c r="DK104" s="216"/>
      <c r="DL104" s="216"/>
      <c r="DM104" s="216"/>
      <c r="DN104" s="216"/>
      <c r="DO104" s="216"/>
      <c r="DP104" s="216"/>
      <c r="DQ104" s="216"/>
      <c r="DR104" s="216"/>
      <c r="DS104" s="216"/>
      <c r="DT104" s="216"/>
      <c r="DU104" s="216"/>
      <c r="DV104" s="216"/>
      <c r="DW104" s="216"/>
      <c r="DX104" s="216"/>
      <c r="DY104" s="216"/>
      <c r="DZ104" s="216"/>
      <c r="EA104" s="216"/>
      <c r="EB104" s="216"/>
      <c r="EC104" s="216"/>
      <c r="ED104" s="216"/>
      <c r="EE104" s="216"/>
      <c r="EF104" s="216"/>
      <c r="EG104" s="216"/>
      <c r="EH104" s="216"/>
      <c r="EI104" s="216"/>
      <c r="EJ104" s="216"/>
      <c r="EK104" s="216"/>
      <c r="EL104" s="216"/>
      <c r="EM104" s="216"/>
      <c r="EN104" s="216"/>
      <c r="EO104" s="216"/>
      <c r="EP104" s="216"/>
      <c r="EQ104" s="216"/>
      <c r="ER104" s="216"/>
      <c r="ES104" s="216"/>
      <c r="ET104" s="216"/>
      <c r="EU104" s="216"/>
      <c r="EV104" s="216"/>
      <c r="EW104" s="216"/>
      <c r="EX104" s="216"/>
    </row>
    <row r="105" spans="1:154" ht="18" x14ac:dyDescent="0.2">
      <c r="A105" s="364"/>
      <c r="B105" s="365"/>
      <c r="C105" s="365"/>
      <c r="D105" s="365">
        <v>71</v>
      </c>
      <c r="E105" s="365"/>
      <c r="F105" s="365"/>
      <c r="G105" s="264" t="s">
        <v>86</v>
      </c>
      <c r="H105" s="285">
        <f>H250+H362</f>
        <v>0</v>
      </c>
      <c r="I105" s="285">
        <f>I250+I362</f>
        <v>0</v>
      </c>
      <c r="J105" s="285">
        <f>J250+J362</f>
        <v>0</v>
      </c>
      <c r="K105" s="286" t="e">
        <f t="shared" si="14"/>
        <v>#DIV/0!</v>
      </c>
      <c r="L105" s="285">
        <f t="shared" si="29"/>
        <v>0</v>
      </c>
      <c r="M105" s="285">
        <f t="shared" si="29"/>
        <v>0</v>
      </c>
      <c r="N105" s="285">
        <f t="shared" si="29"/>
        <v>0</v>
      </c>
      <c r="O105" s="285">
        <f t="shared" si="29"/>
        <v>0</v>
      </c>
      <c r="P105" s="285">
        <f t="shared" si="17"/>
        <v>0</v>
      </c>
      <c r="Q105" s="286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6"/>
      <c r="DD105" s="216"/>
      <c r="DE105" s="216"/>
      <c r="DF105" s="216"/>
      <c r="DG105" s="216"/>
      <c r="DH105" s="216"/>
      <c r="DI105" s="216"/>
      <c r="DJ105" s="216"/>
      <c r="DK105" s="216"/>
      <c r="DL105" s="216"/>
      <c r="DM105" s="216"/>
      <c r="DN105" s="216"/>
      <c r="DO105" s="216"/>
      <c r="DP105" s="216"/>
      <c r="DQ105" s="216"/>
      <c r="DR105" s="216"/>
      <c r="DS105" s="216"/>
      <c r="DT105" s="216"/>
      <c r="DU105" s="216"/>
      <c r="DV105" s="216"/>
      <c r="DW105" s="216"/>
      <c r="DX105" s="216"/>
      <c r="DY105" s="216"/>
      <c r="DZ105" s="216"/>
      <c r="EA105" s="216"/>
      <c r="EB105" s="216"/>
      <c r="EC105" s="216"/>
      <c r="ED105" s="216"/>
      <c r="EE105" s="216"/>
      <c r="EF105" s="216"/>
      <c r="EG105" s="216"/>
      <c r="EH105" s="216"/>
      <c r="EI105" s="216"/>
      <c r="EJ105" s="216"/>
      <c r="EK105" s="216"/>
      <c r="EL105" s="216"/>
      <c r="EM105" s="216"/>
      <c r="EN105" s="216"/>
      <c r="EO105" s="216"/>
      <c r="EP105" s="216"/>
      <c r="EQ105" s="216"/>
      <c r="ER105" s="216"/>
      <c r="ES105" s="216"/>
      <c r="ET105" s="216"/>
      <c r="EU105" s="216"/>
      <c r="EV105" s="216"/>
      <c r="EW105" s="216"/>
      <c r="EX105" s="216"/>
    </row>
    <row r="106" spans="1:154" ht="18" hidden="1" x14ac:dyDescent="0.2">
      <c r="A106" s="364"/>
      <c r="B106" s="365"/>
      <c r="C106" s="365"/>
      <c r="D106" s="365">
        <v>79</v>
      </c>
      <c r="E106" s="365"/>
      <c r="F106" s="365"/>
      <c r="G106" s="264" t="s">
        <v>107</v>
      </c>
      <c r="H106" s="285">
        <f>H107+H108</f>
        <v>0</v>
      </c>
      <c r="I106" s="285">
        <f>I107+I108</f>
        <v>0</v>
      </c>
      <c r="J106" s="285">
        <f t="shared" ref="J106" si="30">J107+J108</f>
        <v>0</v>
      </c>
      <c r="K106" s="286" t="e">
        <f t="shared" si="14"/>
        <v>#DIV/0!</v>
      </c>
      <c r="L106" s="285">
        <f>L107+L108</f>
        <v>0</v>
      </c>
      <c r="M106" s="285">
        <f>M107+M108</f>
        <v>0</v>
      </c>
      <c r="N106" s="285">
        <f>N107+N108</f>
        <v>0</v>
      </c>
      <c r="O106" s="285">
        <f>O369</f>
        <v>0</v>
      </c>
      <c r="P106" s="285">
        <f t="shared" si="17"/>
        <v>0</v>
      </c>
      <c r="Q106" s="286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6"/>
      <c r="DD106" s="216"/>
      <c r="DE106" s="216"/>
      <c r="DF106" s="216"/>
      <c r="DG106" s="216"/>
      <c r="DH106" s="216"/>
      <c r="DI106" s="216"/>
      <c r="DJ106" s="216"/>
      <c r="DK106" s="216"/>
      <c r="DL106" s="216"/>
      <c r="DM106" s="216"/>
      <c r="DN106" s="216"/>
      <c r="DO106" s="216"/>
      <c r="DP106" s="216"/>
      <c r="DQ106" s="216"/>
      <c r="DR106" s="216"/>
      <c r="DS106" s="216"/>
      <c r="DT106" s="216"/>
      <c r="DU106" s="216"/>
      <c r="DV106" s="216"/>
      <c r="DW106" s="216"/>
      <c r="DX106" s="216"/>
      <c r="DY106" s="216"/>
      <c r="DZ106" s="216"/>
      <c r="EA106" s="216"/>
      <c r="EB106" s="216"/>
      <c r="EC106" s="216"/>
      <c r="ED106" s="216"/>
      <c r="EE106" s="216"/>
      <c r="EF106" s="216"/>
      <c r="EG106" s="216"/>
      <c r="EH106" s="216"/>
      <c r="EI106" s="216"/>
      <c r="EJ106" s="216"/>
      <c r="EK106" s="216"/>
      <c r="EL106" s="216"/>
      <c r="EM106" s="216"/>
      <c r="EN106" s="216"/>
      <c r="EO106" s="216"/>
      <c r="EP106" s="216"/>
      <c r="EQ106" s="216"/>
      <c r="ER106" s="216"/>
      <c r="ES106" s="216"/>
      <c r="ET106" s="216"/>
      <c r="EU106" s="216"/>
      <c r="EV106" s="216"/>
      <c r="EW106" s="216"/>
      <c r="EX106" s="216"/>
    </row>
    <row r="107" spans="1:154" ht="18" hidden="1" x14ac:dyDescent="0.2">
      <c r="A107" s="364"/>
      <c r="B107" s="365"/>
      <c r="C107" s="365"/>
      <c r="D107" s="365" t="s">
        <v>108</v>
      </c>
      <c r="E107" s="365"/>
      <c r="F107" s="365"/>
      <c r="G107" s="264" t="s">
        <v>109</v>
      </c>
      <c r="H107" s="285">
        <v>0</v>
      </c>
      <c r="I107" s="285">
        <v>0</v>
      </c>
      <c r="J107" s="285">
        <v>0</v>
      </c>
      <c r="K107" s="286" t="e">
        <f t="shared" si="14"/>
        <v>#DIV/0!</v>
      </c>
      <c r="L107" s="285">
        <v>0</v>
      </c>
      <c r="M107" s="285">
        <v>0</v>
      </c>
      <c r="N107" s="285">
        <v>0</v>
      </c>
      <c r="O107" s="285">
        <v>0</v>
      </c>
      <c r="P107" s="285">
        <f t="shared" si="17"/>
        <v>0</v>
      </c>
      <c r="Q107" s="286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6"/>
      <c r="DD107" s="216"/>
      <c r="DE107" s="216"/>
      <c r="DF107" s="216"/>
      <c r="DG107" s="216"/>
      <c r="DH107" s="216"/>
      <c r="DI107" s="216"/>
      <c r="DJ107" s="216"/>
      <c r="DK107" s="216"/>
      <c r="DL107" s="216"/>
      <c r="DM107" s="216"/>
      <c r="DN107" s="216"/>
      <c r="DO107" s="216"/>
      <c r="DP107" s="216"/>
      <c r="DQ107" s="216"/>
      <c r="DR107" s="216"/>
      <c r="DS107" s="216"/>
      <c r="DT107" s="216"/>
      <c r="DU107" s="216"/>
      <c r="DV107" s="216"/>
      <c r="DW107" s="216"/>
      <c r="DX107" s="216"/>
      <c r="DY107" s="216"/>
      <c r="DZ107" s="216"/>
      <c r="EA107" s="216"/>
      <c r="EB107" s="216"/>
      <c r="EC107" s="216"/>
      <c r="ED107" s="216"/>
      <c r="EE107" s="216"/>
      <c r="EF107" s="216"/>
      <c r="EG107" s="216"/>
      <c r="EH107" s="216"/>
      <c r="EI107" s="216"/>
      <c r="EJ107" s="216"/>
      <c r="EK107" s="216"/>
      <c r="EL107" s="216"/>
      <c r="EM107" s="216"/>
      <c r="EN107" s="216"/>
      <c r="EO107" s="216"/>
      <c r="EP107" s="216"/>
      <c r="EQ107" s="216"/>
      <c r="ER107" s="216"/>
      <c r="ES107" s="216"/>
      <c r="ET107" s="216"/>
      <c r="EU107" s="216"/>
      <c r="EV107" s="216"/>
      <c r="EW107" s="216"/>
      <c r="EX107" s="216"/>
    </row>
    <row r="108" spans="1:154" ht="18" hidden="1" x14ac:dyDescent="0.2">
      <c r="A108" s="364"/>
      <c r="B108" s="365"/>
      <c r="C108" s="365"/>
      <c r="D108" s="365">
        <v>81</v>
      </c>
      <c r="E108" s="365"/>
      <c r="F108" s="365"/>
      <c r="G108" s="264" t="s">
        <v>110</v>
      </c>
      <c r="H108" s="285">
        <f>H372</f>
        <v>0</v>
      </c>
      <c r="I108" s="285">
        <f>I372</f>
        <v>0</v>
      </c>
      <c r="J108" s="285">
        <f>J372</f>
        <v>0</v>
      </c>
      <c r="K108" s="286" t="e">
        <f t="shared" si="14"/>
        <v>#DIV/0!</v>
      </c>
      <c r="L108" s="285">
        <f>L372</f>
        <v>0</v>
      </c>
      <c r="M108" s="285">
        <f>M372</f>
        <v>0</v>
      </c>
      <c r="N108" s="285">
        <f>N372</f>
        <v>0</v>
      </c>
      <c r="O108" s="285">
        <f>O372</f>
        <v>0</v>
      </c>
      <c r="P108" s="285">
        <f t="shared" si="17"/>
        <v>0</v>
      </c>
      <c r="Q108" s="286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16"/>
      <c r="DO108" s="216"/>
      <c r="DP108" s="216"/>
      <c r="DQ108" s="216"/>
      <c r="DR108" s="216"/>
      <c r="DS108" s="216"/>
      <c r="DT108" s="216"/>
      <c r="DU108" s="216"/>
      <c r="DV108" s="216"/>
      <c r="DW108" s="216"/>
      <c r="DX108" s="216"/>
      <c r="DY108" s="216"/>
      <c r="DZ108" s="216"/>
      <c r="EA108" s="216"/>
      <c r="EB108" s="216"/>
      <c r="EC108" s="216"/>
      <c r="ED108" s="216"/>
      <c r="EE108" s="216"/>
      <c r="EF108" s="216"/>
      <c r="EG108" s="216"/>
      <c r="EH108" s="216"/>
      <c r="EI108" s="216"/>
      <c r="EJ108" s="216"/>
      <c r="EK108" s="216"/>
      <c r="EL108" s="216"/>
      <c r="EM108" s="216"/>
      <c r="EN108" s="216"/>
      <c r="EO108" s="216"/>
      <c r="EP108" s="216"/>
      <c r="EQ108" s="216"/>
      <c r="ER108" s="216"/>
      <c r="ES108" s="216"/>
      <c r="ET108" s="216"/>
      <c r="EU108" s="216"/>
      <c r="EV108" s="216"/>
      <c r="EW108" s="216"/>
      <c r="EX108" s="216"/>
    </row>
    <row r="109" spans="1:154" ht="18.75" thickBot="1" x14ac:dyDescent="0.25">
      <c r="A109" s="292"/>
      <c r="B109" s="293"/>
      <c r="C109" s="293"/>
      <c r="D109" s="293">
        <v>85</v>
      </c>
      <c r="E109" s="293"/>
      <c r="F109" s="293"/>
      <c r="G109" s="294" t="s">
        <v>87</v>
      </c>
      <c r="H109" s="295">
        <f>+H257+H373+H445+H159</f>
        <v>0</v>
      </c>
      <c r="I109" s="295">
        <f>+I257+I373+I445+I159</f>
        <v>-64838.96</v>
      </c>
      <c r="J109" s="295">
        <f>+J257+J373+J445</f>
        <v>64838.96</v>
      </c>
      <c r="K109" s="296"/>
      <c r="L109" s="295">
        <f>+L257+L373+L445+L159</f>
        <v>0</v>
      </c>
      <c r="M109" s="295">
        <f>+M257+M373+M445+M159</f>
        <v>-54375.96</v>
      </c>
      <c r="N109" s="295">
        <f>+N257+N373+N445+N159</f>
        <v>-10463</v>
      </c>
      <c r="O109" s="295">
        <f>+O257+O373+O445+O159</f>
        <v>-64838.96</v>
      </c>
      <c r="P109" s="295">
        <f t="shared" si="17"/>
        <v>64838.96</v>
      </c>
      <c r="Q109" s="296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6"/>
      <c r="DD109" s="216"/>
      <c r="DE109" s="216"/>
      <c r="DF109" s="216"/>
      <c r="DG109" s="216"/>
      <c r="DH109" s="216"/>
      <c r="DI109" s="216"/>
      <c r="DJ109" s="216"/>
      <c r="DK109" s="216"/>
      <c r="DL109" s="216"/>
      <c r="DM109" s="216"/>
      <c r="DN109" s="216"/>
      <c r="DO109" s="216"/>
      <c r="DP109" s="216"/>
      <c r="DQ109" s="216"/>
      <c r="DR109" s="216"/>
      <c r="DS109" s="216"/>
      <c r="DT109" s="216"/>
      <c r="DU109" s="216"/>
      <c r="DV109" s="216"/>
      <c r="DW109" s="216"/>
      <c r="DX109" s="216"/>
      <c r="DY109" s="216"/>
      <c r="DZ109" s="216"/>
      <c r="EA109" s="216"/>
      <c r="EB109" s="216"/>
      <c r="EC109" s="216"/>
      <c r="ED109" s="216"/>
      <c r="EE109" s="216"/>
      <c r="EF109" s="216"/>
      <c r="EG109" s="216"/>
      <c r="EH109" s="216"/>
      <c r="EI109" s="216"/>
      <c r="EJ109" s="216"/>
      <c r="EK109" s="216"/>
      <c r="EL109" s="216"/>
      <c r="EM109" s="216"/>
      <c r="EN109" s="216"/>
      <c r="EO109" s="216"/>
      <c r="EP109" s="216"/>
      <c r="EQ109" s="216"/>
      <c r="ER109" s="216"/>
      <c r="ES109" s="216"/>
      <c r="ET109" s="216"/>
      <c r="EU109" s="216"/>
      <c r="EV109" s="216"/>
      <c r="EW109" s="216"/>
      <c r="EX109" s="216"/>
    </row>
    <row r="110" spans="1:154" ht="36" x14ac:dyDescent="0.2">
      <c r="A110" s="432" t="s">
        <v>111</v>
      </c>
      <c r="B110" s="433"/>
      <c r="C110" s="433"/>
      <c r="D110" s="433"/>
      <c r="E110" s="433"/>
      <c r="F110" s="433"/>
      <c r="G110" s="297" t="s">
        <v>112</v>
      </c>
      <c r="H110" s="298">
        <f>H111+H159</f>
        <v>88000</v>
      </c>
      <c r="I110" s="298">
        <f>I111+I159</f>
        <v>86733</v>
      </c>
      <c r="J110" s="298">
        <f>J111+J159</f>
        <v>1267</v>
      </c>
      <c r="K110" s="299">
        <f>ROUND(I110/H110*100,2)</f>
        <v>98.56</v>
      </c>
      <c r="L110" s="298">
        <f>L111+L159</f>
        <v>88000</v>
      </c>
      <c r="M110" s="300">
        <f>M111+M159</f>
        <v>0</v>
      </c>
      <c r="N110" s="298">
        <f>N111+N159</f>
        <v>86733</v>
      </c>
      <c r="O110" s="301">
        <f>O111+O159</f>
        <v>86733</v>
      </c>
      <c r="P110" s="301">
        <f t="shared" si="17"/>
        <v>1267</v>
      </c>
      <c r="Q110" s="283">
        <f t="shared" si="18"/>
        <v>98.56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6"/>
      <c r="DD110" s="216"/>
      <c r="DE110" s="216"/>
      <c r="DF110" s="216"/>
      <c r="DG110" s="216"/>
      <c r="DH110" s="216"/>
      <c r="DI110" s="216"/>
      <c r="DJ110" s="216"/>
      <c r="DK110" s="216"/>
      <c r="DL110" s="216"/>
      <c r="DM110" s="216"/>
      <c r="DN110" s="216"/>
      <c r="DO110" s="216"/>
      <c r="DP110" s="216"/>
      <c r="DQ110" s="216"/>
      <c r="DR110" s="216"/>
      <c r="DS110" s="216"/>
      <c r="DT110" s="216"/>
      <c r="DU110" s="216"/>
      <c r="DV110" s="216"/>
      <c r="DW110" s="216"/>
      <c r="DX110" s="216"/>
      <c r="DY110" s="216"/>
      <c r="DZ110" s="216"/>
      <c r="EA110" s="216"/>
      <c r="EB110" s="216"/>
      <c r="EC110" s="216"/>
      <c r="ED110" s="216"/>
      <c r="EE110" s="216"/>
      <c r="EF110" s="216"/>
      <c r="EG110" s="216"/>
      <c r="EH110" s="216"/>
      <c r="EI110" s="216"/>
      <c r="EJ110" s="216"/>
      <c r="EK110" s="216"/>
      <c r="EL110" s="216"/>
      <c r="EM110" s="216"/>
      <c r="EN110" s="216"/>
      <c r="EO110" s="216"/>
      <c r="EP110" s="216"/>
      <c r="EQ110" s="216"/>
      <c r="ER110" s="216"/>
      <c r="ES110" s="216"/>
      <c r="ET110" s="216"/>
      <c r="EU110" s="216"/>
      <c r="EV110" s="216"/>
      <c r="EW110" s="216"/>
      <c r="EX110" s="216"/>
    </row>
    <row r="111" spans="1:154" ht="18" x14ac:dyDescent="0.2">
      <c r="A111" s="364"/>
      <c r="B111" s="365"/>
      <c r="C111" s="365"/>
      <c r="D111" s="365" t="s">
        <v>33</v>
      </c>
      <c r="E111" s="365"/>
      <c r="F111" s="365"/>
      <c r="G111" s="302" t="s">
        <v>63</v>
      </c>
      <c r="H111" s="303">
        <f>H112+H139+H157</f>
        <v>88000</v>
      </c>
      <c r="I111" s="303">
        <f>I112+I139+I157</f>
        <v>86733</v>
      </c>
      <c r="J111" s="303">
        <f>J112+J139+J157</f>
        <v>1267</v>
      </c>
      <c r="K111" s="304">
        <f>ROUND(I111/H111*100,2)</f>
        <v>98.56</v>
      </c>
      <c r="L111" s="303">
        <f>L112+L139+L157</f>
        <v>88000</v>
      </c>
      <c r="M111" s="285">
        <f>M112+M139+M157</f>
        <v>0</v>
      </c>
      <c r="N111" s="303">
        <f>N112+N139+N157</f>
        <v>86733</v>
      </c>
      <c r="O111" s="305">
        <f>O112+O139+O157</f>
        <v>86733</v>
      </c>
      <c r="P111" s="305">
        <f t="shared" si="17"/>
        <v>1267</v>
      </c>
      <c r="Q111" s="306">
        <f t="shared" si="18"/>
        <v>98.56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16"/>
      <c r="DQ111" s="216"/>
      <c r="DR111" s="216"/>
      <c r="DS111" s="216"/>
      <c r="DT111" s="216"/>
      <c r="DU111" s="216"/>
      <c r="DV111" s="216"/>
      <c r="DW111" s="216"/>
      <c r="DX111" s="216"/>
      <c r="DY111" s="216"/>
      <c r="DZ111" s="216"/>
      <c r="EA111" s="216"/>
      <c r="EB111" s="216"/>
      <c r="EC111" s="216"/>
      <c r="ED111" s="216"/>
      <c r="EE111" s="216"/>
      <c r="EF111" s="216"/>
      <c r="EG111" s="216"/>
      <c r="EH111" s="216"/>
      <c r="EI111" s="216"/>
      <c r="EJ111" s="216"/>
      <c r="EK111" s="216"/>
      <c r="EL111" s="216"/>
      <c r="EM111" s="216"/>
      <c r="EN111" s="216"/>
      <c r="EO111" s="216"/>
      <c r="EP111" s="216"/>
      <c r="EQ111" s="216"/>
      <c r="ER111" s="216"/>
      <c r="ES111" s="216"/>
      <c r="ET111" s="216"/>
      <c r="EU111" s="216"/>
      <c r="EV111" s="216"/>
      <c r="EW111" s="216"/>
      <c r="EX111" s="216"/>
    </row>
    <row r="112" spans="1:154" ht="18" x14ac:dyDescent="0.2">
      <c r="A112" s="364"/>
      <c r="B112" s="365"/>
      <c r="C112" s="365"/>
      <c r="D112" s="365" t="s">
        <v>89</v>
      </c>
      <c r="E112" s="365"/>
      <c r="F112" s="365"/>
      <c r="G112" s="302" t="s">
        <v>65</v>
      </c>
      <c r="H112" s="303">
        <f>H113+H132+H130</f>
        <v>0</v>
      </c>
      <c r="I112" s="303">
        <f>I113+I132+I130</f>
        <v>0</v>
      </c>
      <c r="J112" s="303">
        <f>J113+J132+J130</f>
        <v>0</v>
      </c>
      <c r="K112" s="304"/>
      <c r="L112" s="303">
        <f>L113+L132+L130</f>
        <v>0</v>
      </c>
      <c r="M112" s="285">
        <f>M113+M132+M130</f>
        <v>0</v>
      </c>
      <c r="N112" s="303">
        <f>N113+N132+N130</f>
        <v>0</v>
      </c>
      <c r="O112" s="305">
        <f>O113+O132+O130</f>
        <v>0</v>
      </c>
      <c r="P112" s="305">
        <f t="shared" si="17"/>
        <v>0</v>
      </c>
      <c r="Q112" s="306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6"/>
      <c r="DD112" s="216"/>
      <c r="DE112" s="216"/>
      <c r="DF112" s="216"/>
      <c r="DG112" s="216"/>
      <c r="DH112" s="216"/>
      <c r="DI112" s="216"/>
      <c r="DJ112" s="216"/>
      <c r="DK112" s="216"/>
      <c r="DL112" s="216"/>
      <c r="DM112" s="216"/>
      <c r="DN112" s="216"/>
      <c r="DO112" s="216"/>
      <c r="DP112" s="216"/>
      <c r="DQ112" s="216"/>
      <c r="DR112" s="216"/>
      <c r="DS112" s="216"/>
      <c r="DT112" s="216"/>
      <c r="DU112" s="216"/>
      <c r="DV112" s="216"/>
      <c r="DW112" s="216"/>
      <c r="DX112" s="216"/>
      <c r="DY112" s="216"/>
      <c r="DZ112" s="216"/>
      <c r="EA112" s="216"/>
      <c r="EB112" s="216"/>
      <c r="EC112" s="216"/>
      <c r="ED112" s="216"/>
      <c r="EE112" s="216"/>
      <c r="EF112" s="216"/>
      <c r="EG112" s="216"/>
      <c r="EH112" s="216"/>
      <c r="EI112" s="216"/>
      <c r="EJ112" s="216"/>
      <c r="EK112" s="216"/>
      <c r="EL112" s="216"/>
      <c r="EM112" s="216"/>
      <c r="EN112" s="216"/>
      <c r="EO112" s="216"/>
      <c r="EP112" s="216"/>
      <c r="EQ112" s="216"/>
      <c r="ER112" s="216"/>
      <c r="ES112" s="216"/>
      <c r="ET112" s="216"/>
      <c r="EU112" s="216"/>
      <c r="EV112" s="216"/>
      <c r="EW112" s="216"/>
      <c r="EX112" s="216"/>
    </row>
    <row r="113" spans="1:154" ht="18" x14ac:dyDescent="0.2">
      <c r="A113" s="364"/>
      <c r="B113" s="365"/>
      <c r="C113" s="365"/>
      <c r="D113" s="365"/>
      <c r="E113" s="365" t="s">
        <v>33</v>
      </c>
      <c r="F113" s="365"/>
      <c r="G113" s="264" t="s">
        <v>113</v>
      </c>
      <c r="H113" s="303">
        <f>SUM(H114:H129)</f>
        <v>0</v>
      </c>
      <c r="I113" s="303">
        <f>SUM(I114:I129)</f>
        <v>0</v>
      </c>
      <c r="J113" s="303">
        <f>SUM(J114:J129)</f>
        <v>0</v>
      </c>
      <c r="K113" s="304"/>
      <c r="L113" s="303">
        <f>SUM(L114:L129)</f>
        <v>0</v>
      </c>
      <c r="M113" s="285">
        <f>SUM(M114:M129)</f>
        <v>0</v>
      </c>
      <c r="N113" s="303">
        <f>SUM(N114:N129)</f>
        <v>0</v>
      </c>
      <c r="O113" s="305">
        <f>SUM(O114:O129)</f>
        <v>0</v>
      </c>
      <c r="P113" s="305">
        <f t="shared" si="17"/>
        <v>0</v>
      </c>
      <c r="Q113" s="306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6"/>
      <c r="DD113" s="216"/>
      <c r="DE113" s="216"/>
      <c r="DF113" s="216"/>
      <c r="DG113" s="216"/>
      <c r="DH113" s="216"/>
      <c r="DI113" s="216"/>
      <c r="DJ113" s="216"/>
      <c r="DK113" s="216"/>
      <c r="DL113" s="216"/>
      <c r="DM113" s="216"/>
      <c r="DN113" s="216"/>
      <c r="DO113" s="216"/>
      <c r="DP113" s="216"/>
      <c r="DQ113" s="216"/>
      <c r="DR113" s="216"/>
      <c r="DS113" s="216"/>
      <c r="DT113" s="216"/>
      <c r="DU113" s="216"/>
      <c r="DV113" s="216"/>
      <c r="DW113" s="216"/>
      <c r="DX113" s="216"/>
      <c r="DY113" s="216"/>
      <c r="DZ113" s="216"/>
      <c r="EA113" s="216"/>
      <c r="EB113" s="216"/>
      <c r="EC113" s="216"/>
      <c r="ED113" s="216"/>
      <c r="EE113" s="216"/>
      <c r="EF113" s="216"/>
      <c r="EG113" s="216"/>
      <c r="EH113" s="216"/>
      <c r="EI113" s="216"/>
      <c r="EJ113" s="216"/>
      <c r="EK113" s="216"/>
      <c r="EL113" s="216"/>
      <c r="EM113" s="216"/>
      <c r="EN113" s="216"/>
      <c r="EO113" s="216"/>
      <c r="EP113" s="216"/>
      <c r="EQ113" s="216"/>
      <c r="ER113" s="216"/>
      <c r="ES113" s="216"/>
      <c r="ET113" s="216"/>
      <c r="EU113" s="216"/>
      <c r="EV113" s="216"/>
      <c r="EW113" s="216"/>
      <c r="EX113" s="216"/>
    </row>
    <row r="114" spans="1:154" ht="18" x14ac:dyDescent="0.2">
      <c r="A114" s="263"/>
      <c r="B114" s="262"/>
      <c r="C114" s="262"/>
      <c r="D114" s="262"/>
      <c r="E114" s="262"/>
      <c r="F114" s="262" t="s">
        <v>33</v>
      </c>
      <c r="G114" s="266" t="s">
        <v>114</v>
      </c>
      <c r="H114" s="307"/>
      <c r="I114" s="307"/>
      <c r="J114" s="307">
        <f t="shared" ref="J114:J156" si="31">H114-I114</f>
        <v>0</v>
      </c>
      <c r="K114" s="304"/>
      <c r="L114" s="307"/>
      <c r="M114" s="308"/>
      <c r="N114" s="307"/>
      <c r="O114" s="309">
        <f>M114+N114</f>
        <v>0</v>
      </c>
      <c r="P114" s="309">
        <f t="shared" si="17"/>
        <v>0</v>
      </c>
      <c r="Q114" s="306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6"/>
      <c r="DD114" s="216"/>
      <c r="DE114" s="216"/>
      <c r="DF114" s="216"/>
      <c r="DG114" s="216"/>
      <c r="DH114" s="216"/>
      <c r="DI114" s="216"/>
      <c r="DJ114" s="216"/>
      <c r="DK114" s="216"/>
      <c r="DL114" s="216"/>
      <c r="DM114" s="216"/>
      <c r="DN114" s="216"/>
      <c r="DO114" s="216"/>
      <c r="DP114" s="216"/>
      <c r="DQ114" s="216"/>
      <c r="DR114" s="216"/>
      <c r="DS114" s="216"/>
      <c r="DT114" s="216"/>
      <c r="DU114" s="216"/>
      <c r="DV114" s="216"/>
      <c r="DW114" s="216"/>
      <c r="DX114" s="216"/>
      <c r="DY114" s="216"/>
      <c r="DZ114" s="216"/>
      <c r="EA114" s="216"/>
      <c r="EB114" s="216"/>
      <c r="EC114" s="216"/>
      <c r="ED114" s="216"/>
      <c r="EE114" s="216"/>
      <c r="EF114" s="216"/>
      <c r="EG114" s="216"/>
      <c r="EH114" s="216"/>
      <c r="EI114" s="216"/>
      <c r="EJ114" s="216"/>
      <c r="EK114" s="216"/>
      <c r="EL114" s="216"/>
      <c r="EM114" s="216"/>
      <c r="EN114" s="216"/>
      <c r="EO114" s="216"/>
      <c r="EP114" s="216"/>
      <c r="EQ114" s="216"/>
      <c r="ER114" s="216"/>
      <c r="ES114" s="216"/>
      <c r="ET114" s="216"/>
      <c r="EU114" s="216"/>
      <c r="EV114" s="216"/>
      <c r="EW114" s="216"/>
      <c r="EX114" s="216"/>
    </row>
    <row r="115" spans="1:154" ht="18" hidden="1" x14ac:dyDescent="0.2">
      <c r="A115" s="263"/>
      <c r="B115" s="262"/>
      <c r="C115" s="262"/>
      <c r="D115" s="262"/>
      <c r="E115" s="262"/>
      <c r="F115" s="262" t="s">
        <v>31</v>
      </c>
      <c r="G115" s="266" t="s">
        <v>298</v>
      </c>
      <c r="H115" s="307"/>
      <c r="I115" s="307"/>
      <c r="J115" s="307">
        <f t="shared" si="31"/>
        <v>0</v>
      </c>
      <c r="K115" s="304"/>
      <c r="L115" s="307"/>
      <c r="M115" s="308"/>
      <c r="N115" s="307"/>
      <c r="O115" s="309">
        <f t="shared" ref="O115:O138" si="32">M115+N115</f>
        <v>0</v>
      </c>
      <c r="P115" s="309">
        <f t="shared" si="17"/>
        <v>0</v>
      </c>
      <c r="Q115" s="306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6"/>
      <c r="DD115" s="216"/>
      <c r="DE115" s="216"/>
      <c r="DF115" s="216"/>
      <c r="DG115" s="216"/>
      <c r="DH115" s="216"/>
      <c r="DI115" s="216"/>
      <c r="DJ115" s="216"/>
      <c r="DK115" s="216"/>
      <c r="DL115" s="216"/>
      <c r="DM115" s="216"/>
      <c r="DN115" s="216"/>
      <c r="DO115" s="216"/>
      <c r="DP115" s="216"/>
      <c r="DQ115" s="216"/>
      <c r="DR115" s="216"/>
      <c r="DS115" s="216"/>
      <c r="DT115" s="216"/>
      <c r="DU115" s="216"/>
      <c r="DV115" s="216"/>
      <c r="DW115" s="216"/>
      <c r="DX115" s="216"/>
      <c r="DY115" s="216"/>
      <c r="DZ115" s="216"/>
      <c r="EA115" s="216"/>
      <c r="EB115" s="216"/>
      <c r="EC115" s="216"/>
      <c r="ED115" s="216"/>
      <c r="EE115" s="216"/>
      <c r="EF115" s="216"/>
      <c r="EG115" s="216"/>
      <c r="EH115" s="216"/>
      <c r="EI115" s="216"/>
      <c r="EJ115" s="216"/>
      <c r="EK115" s="216"/>
      <c r="EL115" s="216"/>
      <c r="EM115" s="216"/>
      <c r="EN115" s="216"/>
      <c r="EO115" s="216"/>
      <c r="EP115" s="216"/>
      <c r="EQ115" s="216"/>
      <c r="ER115" s="216"/>
      <c r="ES115" s="216"/>
      <c r="ET115" s="216"/>
      <c r="EU115" s="216"/>
      <c r="EV115" s="216"/>
      <c r="EW115" s="216"/>
      <c r="EX115" s="216"/>
    </row>
    <row r="116" spans="1:154" ht="18" x14ac:dyDescent="0.2">
      <c r="A116" s="263"/>
      <c r="B116" s="262"/>
      <c r="C116" s="262"/>
      <c r="D116" s="262"/>
      <c r="E116" s="262"/>
      <c r="F116" s="262" t="s">
        <v>116</v>
      </c>
      <c r="G116" s="266" t="s">
        <v>296</v>
      </c>
      <c r="H116" s="307"/>
      <c r="I116" s="307"/>
      <c r="J116" s="307">
        <f t="shared" si="31"/>
        <v>0</v>
      </c>
      <c r="K116" s="304"/>
      <c r="L116" s="307"/>
      <c r="M116" s="308"/>
      <c r="N116" s="307"/>
      <c r="O116" s="309">
        <f t="shared" si="32"/>
        <v>0</v>
      </c>
      <c r="P116" s="309">
        <f t="shared" si="17"/>
        <v>0</v>
      </c>
      <c r="Q116" s="306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6"/>
      <c r="DD116" s="216"/>
      <c r="DE116" s="216"/>
      <c r="DF116" s="216"/>
      <c r="DG116" s="216"/>
      <c r="DH116" s="216"/>
      <c r="DI116" s="216"/>
      <c r="DJ116" s="216"/>
      <c r="DK116" s="216"/>
      <c r="DL116" s="216"/>
      <c r="DM116" s="216"/>
      <c r="DN116" s="216"/>
      <c r="DO116" s="216"/>
      <c r="DP116" s="216"/>
      <c r="DQ116" s="216"/>
      <c r="DR116" s="216"/>
      <c r="DS116" s="216"/>
      <c r="DT116" s="216"/>
      <c r="DU116" s="216"/>
      <c r="DV116" s="216"/>
      <c r="DW116" s="216"/>
      <c r="DX116" s="216"/>
      <c r="DY116" s="216"/>
      <c r="DZ116" s="216"/>
      <c r="EA116" s="216"/>
      <c r="EB116" s="216"/>
      <c r="EC116" s="216"/>
      <c r="ED116" s="216"/>
      <c r="EE116" s="216"/>
      <c r="EF116" s="216"/>
      <c r="EG116" s="216"/>
      <c r="EH116" s="216"/>
      <c r="EI116" s="216"/>
      <c r="EJ116" s="216"/>
      <c r="EK116" s="216"/>
      <c r="EL116" s="216"/>
      <c r="EM116" s="216"/>
      <c r="EN116" s="216"/>
      <c r="EO116" s="216"/>
      <c r="EP116" s="216"/>
      <c r="EQ116" s="216"/>
      <c r="ER116" s="216"/>
      <c r="ES116" s="216"/>
      <c r="ET116" s="216"/>
      <c r="EU116" s="216"/>
      <c r="EV116" s="216"/>
      <c r="EW116" s="216"/>
      <c r="EX116" s="216"/>
    </row>
    <row r="117" spans="1:154" ht="18" hidden="1" x14ac:dyDescent="0.2">
      <c r="A117" s="263"/>
      <c r="B117" s="262"/>
      <c r="C117" s="262"/>
      <c r="D117" s="262"/>
      <c r="E117" s="262"/>
      <c r="F117" s="262" t="s">
        <v>23</v>
      </c>
      <c r="G117" s="266" t="s">
        <v>297</v>
      </c>
      <c r="H117" s="307"/>
      <c r="I117" s="307"/>
      <c r="J117" s="307">
        <f t="shared" si="31"/>
        <v>0</v>
      </c>
      <c r="K117" s="304"/>
      <c r="L117" s="307"/>
      <c r="M117" s="308"/>
      <c r="N117" s="307"/>
      <c r="O117" s="309">
        <f t="shared" si="32"/>
        <v>0</v>
      </c>
      <c r="P117" s="309">
        <f t="shared" si="17"/>
        <v>0</v>
      </c>
      <c r="Q117" s="306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6"/>
      <c r="DD117" s="216"/>
      <c r="DE117" s="216"/>
      <c r="DF117" s="216"/>
      <c r="DG117" s="216"/>
      <c r="DH117" s="216"/>
      <c r="DI117" s="216"/>
      <c r="DJ117" s="216"/>
      <c r="DK117" s="216"/>
      <c r="DL117" s="216"/>
      <c r="DM117" s="216"/>
      <c r="DN117" s="216"/>
      <c r="DO117" s="216"/>
      <c r="DP117" s="216"/>
      <c r="DQ117" s="216"/>
      <c r="DR117" s="216"/>
      <c r="DS117" s="216"/>
      <c r="DT117" s="216"/>
      <c r="DU117" s="216"/>
      <c r="DV117" s="216"/>
      <c r="DW117" s="216"/>
      <c r="DX117" s="216"/>
      <c r="DY117" s="216"/>
      <c r="DZ117" s="216"/>
      <c r="EA117" s="216"/>
      <c r="EB117" s="216"/>
      <c r="EC117" s="216"/>
      <c r="ED117" s="216"/>
      <c r="EE117" s="216"/>
      <c r="EF117" s="216"/>
      <c r="EG117" s="216"/>
      <c r="EH117" s="216"/>
      <c r="EI117" s="216"/>
      <c r="EJ117" s="216"/>
      <c r="EK117" s="216"/>
      <c r="EL117" s="216"/>
      <c r="EM117" s="216"/>
      <c r="EN117" s="216"/>
      <c r="EO117" s="216"/>
      <c r="EP117" s="216"/>
      <c r="EQ117" s="216"/>
      <c r="ER117" s="216"/>
      <c r="ES117" s="216"/>
      <c r="ET117" s="216"/>
      <c r="EU117" s="216"/>
      <c r="EV117" s="216"/>
      <c r="EW117" s="216"/>
      <c r="EX117" s="216"/>
    </row>
    <row r="118" spans="1:154" ht="18" hidden="1" x14ac:dyDescent="0.2">
      <c r="A118" s="263"/>
      <c r="B118" s="262"/>
      <c r="C118" s="262"/>
      <c r="D118" s="262"/>
      <c r="E118" s="262"/>
      <c r="F118" s="262" t="s">
        <v>34</v>
      </c>
      <c r="G118" s="266" t="s">
        <v>299</v>
      </c>
      <c r="H118" s="307"/>
      <c r="I118" s="307"/>
      <c r="J118" s="307">
        <f t="shared" si="31"/>
        <v>0</v>
      </c>
      <c r="K118" s="304"/>
      <c r="L118" s="307"/>
      <c r="M118" s="308"/>
      <c r="N118" s="307"/>
      <c r="O118" s="309">
        <f t="shared" si="32"/>
        <v>0</v>
      </c>
      <c r="P118" s="309">
        <f t="shared" si="17"/>
        <v>0</v>
      </c>
      <c r="Q118" s="306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6"/>
      <c r="DD118" s="216"/>
      <c r="DE118" s="216"/>
      <c r="DF118" s="216"/>
      <c r="DG118" s="216"/>
      <c r="DH118" s="216"/>
      <c r="DI118" s="216"/>
      <c r="DJ118" s="216"/>
      <c r="DK118" s="216"/>
      <c r="DL118" s="216"/>
      <c r="DM118" s="216"/>
      <c r="DN118" s="216"/>
      <c r="DO118" s="216"/>
      <c r="DP118" s="216"/>
      <c r="DQ118" s="216"/>
      <c r="DR118" s="216"/>
      <c r="DS118" s="216"/>
      <c r="DT118" s="216"/>
      <c r="DU118" s="216"/>
      <c r="DV118" s="216"/>
      <c r="DW118" s="216"/>
      <c r="DX118" s="216"/>
      <c r="DY118" s="216"/>
      <c r="DZ118" s="216"/>
      <c r="EA118" s="216"/>
      <c r="EB118" s="216"/>
      <c r="EC118" s="216"/>
      <c r="ED118" s="216"/>
      <c r="EE118" s="216"/>
      <c r="EF118" s="216"/>
      <c r="EG118" s="216"/>
      <c r="EH118" s="216"/>
      <c r="EI118" s="216"/>
      <c r="EJ118" s="216"/>
      <c r="EK118" s="216"/>
      <c r="EL118" s="216"/>
      <c r="EM118" s="216"/>
      <c r="EN118" s="216"/>
      <c r="EO118" s="216"/>
      <c r="EP118" s="216"/>
      <c r="EQ118" s="216"/>
      <c r="ER118" s="216"/>
      <c r="ES118" s="216"/>
      <c r="ET118" s="216"/>
      <c r="EU118" s="216"/>
      <c r="EV118" s="216"/>
      <c r="EW118" s="216"/>
      <c r="EX118" s="216"/>
    </row>
    <row r="119" spans="1:154" ht="18" hidden="1" x14ac:dyDescent="0.2">
      <c r="A119" s="263"/>
      <c r="B119" s="262"/>
      <c r="C119" s="262"/>
      <c r="D119" s="262"/>
      <c r="E119" s="262"/>
      <c r="F119" s="262" t="s">
        <v>126</v>
      </c>
      <c r="G119" s="266" t="s">
        <v>287</v>
      </c>
      <c r="H119" s="307"/>
      <c r="I119" s="307"/>
      <c r="J119" s="307">
        <f t="shared" si="31"/>
        <v>0</v>
      </c>
      <c r="K119" s="304"/>
      <c r="L119" s="307"/>
      <c r="M119" s="308"/>
      <c r="N119" s="307"/>
      <c r="O119" s="309">
        <f t="shared" si="32"/>
        <v>0</v>
      </c>
      <c r="P119" s="309">
        <f t="shared" si="17"/>
        <v>0</v>
      </c>
      <c r="Q119" s="306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</row>
    <row r="120" spans="1:154" ht="18" hidden="1" x14ac:dyDescent="0.2">
      <c r="A120" s="263"/>
      <c r="B120" s="262"/>
      <c r="C120" s="262"/>
      <c r="D120" s="262"/>
      <c r="E120" s="262"/>
      <c r="F120" s="262" t="s">
        <v>117</v>
      </c>
      <c r="G120" s="266" t="s">
        <v>300</v>
      </c>
      <c r="H120" s="307"/>
      <c r="I120" s="307"/>
      <c r="J120" s="307">
        <f t="shared" si="31"/>
        <v>0</v>
      </c>
      <c r="K120" s="304"/>
      <c r="L120" s="307"/>
      <c r="M120" s="308"/>
      <c r="N120" s="307"/>
      <c r="O120" s="309">
        <f t="shared" si="32"/>
        <v>0</v>
      </c>
      <c r="P120" s="309">
        <f t="shared" si="17"/>
        <v>0</v>
      </c>
      <c r="Q120" s="306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6"/>
      <c r="DD120" s="216"/>
      <c r="DE120" s="216"/>
      <c r="DF120" s="216"/>
      <c r="DG120" s="216"/>
      <c r="DH120" s="216"/>
      <c r="DI120" s="216"/>
      <c r="DJ120" s="216"/>
      <c r="DK120" s="216"/>
      <c r="DL120" s="216"/>
      <c r="DM120" s="216"/>
      <c r="DN120" s="216"/>
      <c r="DO120" s="216"/>
      <c r="DP120" s="216"/>
      <c r="DQ120" s="216"/>
      <c r="DR120" s="216"/>
      <c r="DS120" s="216"/>
      <c r="DT120" s="216"/>
      <c r="DU120" s="216"/>
      <c r="DV120" s="216"/>
      <c r="DW120" s="216"/>
      <c r="DX120" s="216"/>
      <c r="DY120" s="216"/>
      <c r="DZ120" s="216"/>
      <c r="EA120" s="216"/>
      <c r="EB120" s="216"/>
      <c r="EC120" s="216"/>
      <c r="ED120" s="216"/>
      <c r="EE120" s="216"/>
      <c r="EF120" s="216"/>
      <c r="EG120" s="216"/>
      <c r="EH120" s="216"/>
      <c r="EI120" s="216"/>
      <c r="EJ120" s="216"/>
      <c r="EK120" s="216"/>
      <c r="EL120" s="216"/>
      <c r="EM120" s="216"/>
      <c r="EN120" s="216"/>
      <c r="EO120" s="216"/>
      <c r="EP120" s="216"/>
      <c r="EQ120" s="216"/>
      <c r="ER120" s="216"/>
      <c r="ES120" s="216"/>
      <c r="ET120" s="216"/>
      <c r="EU120" s="216"/>
      <c r="EV120" s="216"/>
      <c r="EW120" s="216"/>
      <c r="EX120" s="216"/>
    </row>
    <row r="121" spans="1:154" ht="18" hidden="1" x14ac:dyDescent="0.2">
      <c r="A121" s="263"/>
      <c r="B121" s="262"/>
      <c r="C121" s="262"/>
      <c r="D121" s="262"/>
      <c r="E121" s="262"/>
      <c r="F121" s="262" t="s">
        <v>39</v>
      </c>
      <c r="G121" s="266" t="s">
        <v>301</v>
      </c>
      <c r="H121" s="307"/>
      <c r="I121" s="307"/>
      <c r="J121" s="307">
        <f t="shared" si="31"/>
        <v>0</v>
      </c>
      <c r="K121" s="304"/>
      <c r="L121" s="307"/>
      <c r="M121" s="308"/>
      <c r="N121" s="307"/>
      <c r="O121" s="309">
        <f t="shared" si="32"/>
        <v>0</v>
      </c>
      <c r="P121" s="309">
        <f t="shared" si="17"/>
        <v>0</v>
      </c>
      <c r="Q121" s="306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6"/>
      <c r="DD121" s="216"/>
      <c r="DE121" s="216"/>
      <c r="DF121" s="216"/>
      <c r="DG121" s="216"/>
      <c r="DH121" s="216"/>
      <c r="DI121" s="216"/>
      <c r="DJ121" s="216"/>
      <c r="DK121" s="216"/>
      <c r="DL121" s="216"/>
      <c r="DM121" s="216"/>
      <c r="DN121" s="216"/>
      <c r="DO121" s="216"/>
      <c r="DP121" s="216"/>
      <c r="DQ121" s="216"/>
      <c r="DR121" s="216"/>
      <c r="DS121" s="216"/>
      <c r="DT121" s="216"/>
      <c r="DU121" s="216"/>
      <c r="DV121" s="216"/>
      <c r="DW121" s="216"/>
      <c r="DX121" s="216"/>
      <c r="DY121" s="216"/>
      <c r="DZ121" s="216"/>
      <c r="EA121" s="216"/>
      <c r="EB121" s="216"/>
      <c r="EC121" s="216"/>
      <c r="ED121" s="216"/>
      <c r="EE121" s="216"/>
      <c r="EF121" s="216"/>
      <c r="EG121" s="216"/>
      <c r="EH121" s="216"/>
      <c r="EI121" s="216"/>
      <c r="EJ121" s="216"/>
      <c r="EK121" s="216"/>
      <c r="EL121" s="216"/>
      <c r="EM121" s="216"/>
      <c r="EN121" s="216"/>
      <c r="EO121" s="216"/>
      <c r="EP121" s="216"/>
      <c r="EQ121" s="216"/>
      <c r="ER121" s="216"/>
      <c r="ES121" s="216"/>
      <c r="ET121" s="216"/>
      <c r="EU121" s="216"/>
      <c r="EV121" s="216"/>
      <c r="EW121" s="216"/>
      <c r="EX121" s="216"/>
    </row>
    <row r="122" spans="1:154" ht="18" hidden="1" x14ac:dyDescent="0.2">
      <c r="A122" s="263"/>
      <c r="B122" s="262"/>
      <c r="C122" s="262"/>
      <c r="D122" s="262"/>
      <c r="E122" s="262"/>
      <c r="F122" s="262" t="s">
        <v>89</v>
      </c>
      <c r="G122" s="266" t="s">
        <v>290</v>
      </c>
      <c r="H122" s="307"/>
      <c r="I122" s="307"/>
      <c r="J122" s="307">
        <f t="shared" si="31"/>
        <v>0</v>
      </c>
      <c r="K122" s="304"/>
      <c r="L122" s="307"/>
      <c r="M122" s="308"/>
      <c r="N122" s="307"/>
      <c r="O122" s="309">
        <f t="shared" si="32"/>
        <v>0</v>
      </c>
      <c r="P122" s="309">
        <f t="shared" si="17"/>
        <v>0</v>
      </c>
      <c r="Q122" s="306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6"/>
      <c r="DD122" s="216"/>
      <c r="DE122" s="216"/>
      <c r="DF122" s="216"/>
      <c r="DG122" s="216"/>
      <c r="DH122" s="216"/>
      <c r="DI122" s="216"/>
      <c r="DJ122" s="216"/>
      <c r="DK122" s="216"/>
      <c r="DL122" s="216"/>
      <c r="DM122" s="216"/>
      <c r="DN122" s="216"/>
      <c r="DO122" s="216"/>
      <c r="DP122" s="216"/>
      <c r="DQ122" s="216"/>
      <c r="DR122" s="216"/>
      <c r="DS122" s="216"/>
      <c r="DT122" s="216"/>
      <c r="DU122" s="216"/>
      <c r="DV122" s="216"/>
      <c r="DW122" s="216"/>
      <c r="DX122" s="216"/>
      <c r="DY122" s="216"/>
      <c r="DZ122" s="216"/>
      <c r="EA122" s="216"/>
      <c r="EB122" s="216"/>
      <c r="EC122" s="216"/>
      <c r="ED122" s="216"/>
      <c r="EE122" s="216"/>
      <c r="EF122" s="216"/>
      <c r="EG122" s="216"/>
      <c r="EH122" s="216"/>
      <c r="EI122" s="216"/>
      <c r="EJ122" s="216"/>
      <c r="EK122" s="216"/>
      <c r="EL122" s="216"/>
      <c r="EM122" s="216"/>
      <c r="EN122" s="216"/>
      <c r="EO122" s="216"/>
      <c r="EP122" s="216"/>
      <c r="EQ122" s="216"/>
      <c r="ER122" s="216"/>
      <c r="ES122" s="216"/>
      <c r="ET122" s="216"/>
      <c r="EU122" s="216"/>
      <c r="EV122" s="216"/>
      <c r="EW122" s="216"/>
      <c r="EX122" s="216"/>
    </row>
    <row r="123" spans="1:154" ht="18" hidden="1" x14ac:dyDescent="0.2">
      <c r="A123" s="263"/>
      <c r="B123" s="262"/>
      <c r="C123" s="262"/>
      <c r="D123" s="262"/>
      <c r="E123" s="262"/>
      <c r="F123" s="262">
        <v>11</v>
      </c>
      <c r="G123" s="266" t="s">
        <v>291</v>
      </c>
      <c r="H123" s="307"/>
      <c r="I123" s="307"/>
      <c r="J123" s="307">
        <f t="shared" si="31"/>
        <v>0</v>
      </c>
      <c r="K123" s="304"/>
      <c r="L123" s="307"/>
      <c r="M123" s="308"/>
      <c r="N123" s="307"/>
      <c r="O123" s="309">
        <f t="shared" si="32"/>
        <v>0</v>
      </c>
      <c r="P123" s="309">
        <f t="shared" si="17"/>
        <v>0</v>
      </c>
      <c r="Q123" s="306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6"/>
      <c r="DD123" s="216"/>
      <c r="DE123" s="216"/>
      <c r="DF123" s="216"/>
      <c r="DG123" s="216"/>
      <c r="DH123" s="216"/>
      <c r="DI123" s="216"/>
      <c r="DJ123" s="216"/>
      <c r="DK123" s="216"/>
      <c r="DL123" s="216"/>
      <c r="DM123" s="216"/>
      <c r="DN123" s="216"/>
      <c r="DO123" s="216"/>
      <c r="DP123" s="216"/>
      <c r="DQ123" s="216"/>
      <c r="DR123" s="216"/>
      <c r="DS123" s="216"/>
      <c r="DT123" s="216"/>
      <c r="DU123" s="216"/>
      <c r="DV123" s="216"/>
      <c r="DW123" s="216"/>
      <c r="DX123" s="216"/>
      <c r="DY123" s="216"/>
      <c r="DZ123" s="216"/>
      <c r="EA123" s="216"/>
      <c r="EB123" s="216"/>
      <c r="EC123" s="216"/>
      <c r="ED123" s="216"/>
      <c r="EE123" s="216"/>
      <c r="EF123" s="216"/>
      <c r="EG123" s="216"/>
      <c r="EH123" s="216"/>
      <c r="EI123" s="216"/>
      <c r="EJ123" s="216"/>
      <c r="EK123" s="216"/>
      <c r="EL123" s="216"/>
      <c r="EM123" s="216"/>
      <c r="EN123" s="216"/>
      <c r="EO123" s="216"/>
      <c r="EP123" s="216"/>
      <c r="EQ123" s="216"/>
      <c r="ER123" s="216"/>
      <c r="ES123" s="216"/>
      <c r="ET123" s="216"/>
      <c r="EU123" s="216"/>
      <c r="EV123" s="216"/>
      <c r="EW123" s="216"/>
      <c r="EX123" s="216"/>
    </row>
    <row r="124" spans="1:154" ht="18" hidden="1" x14ac:dyDescent="0.2">
      <c r="A124" s="263"/>
      <c r="B124" s="262"/>
      <c r="C124" s="262"/>
      <c r="D124" s="262"/>
      <c r="E124" s="262"/>
      <c r="F124" s="262">
        <v>12</v>
      </c>
      <c r="G124" s="266" t="s">
        <v>302</v>
      </c>
      <c r="H124" s="307"/>
      <c r="I124" s="307"/>
      <c r="J124" s="307">
        <f t="shared" si="31"/>
        <v>0</v>
      </c>
      <c r="K124" s="304"/>
      <c r="L124" s="307"/>
      <c r="M124" s="308"/>
      <c r="N124" s="307"/>
      <c r="O124" s="309">
        <f t="shared" si="32"/>
        <v>0</v>
      </c>
      <c r="P124" s="309">
        <f t="shared" si="17"/>
        <v>0</v>
      </c>
      <c r="Q124" s="306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6"/>
      <c r="DD124" s="216"/>
      <c r="DE124" s="216"/>
      <c r="DF124" s="216"/>
      <c r="DG124" s="216"/>
      <c r="DH124" s="216"/>
      <c r="DI124" s="216"/>
      <c r="DJ124" s="216"/>
      <c r="DK124" s="216"/>
      <c r="DL124" s="216"/>
      <c r="DM124" s="216"/>
      <c r="DN124" s="216"/>
      <c r="DO124" s="216"/>
      <c r="DP124" s="216"/>
      <c r="DQ124" s="216"/>
      <c r="DR124" s="216"/>
      <c r="DS124" s="216"/>
      <c r="DT124" s="216"/>
      <c r="DU124" s="216"/>
      <c r="DV124" s="216"/>
      <c r="DW124" s="216"/>
      <c r="DX124" s="216"/>
      <c r="DY124" s="216"/>
      <c r="DZ124" s="216"/>
      <c r="EA124" s="216"/>
      <c r="EB124" s="216"/>
      <c r="EC124" s="216"/>
      <c r="ED124" s="216"/>
      <c r="EE124" s="216"/>
      <c r="EF124" s="216"/>
      <c r="EG124" s="216"/>
      <c r="EH124" s="216"/>
      <c r="EI124" s="216"/>
      <c r="EJ124" s="216"/>
      <c r="EK124" s="216"/>
      <c r="EL124" s="216"/>
      <c r="EM124" s="216"/>
      <c r="EN124" s="216"/>
      <c r="EO124" s="216"/>
      <c r="EP124" s="216"/>
      <c r="EQ124" s="216"/>
      <c r="ER124" s="216"/>
      <c r="ES124" s="216"/>
      <c r="ET124" s="216"/>
      <c r="EU124" s="216"/>
      <c r="EV124" s="216"/>
      <c r="EW124" s="216"/>
      <c r="EX124" s="216"/>
    </row>
    <row r="125" spans="1:154" ht="18" hidden="1" x14ac:dyDescent="0.2">
      <c r="A125" s="263"/>
      <c r="B125" s="262"/>
      <c r="C125" s="262"/>
      <c r="D125" s="262"/>
      <c r="E125" s="262"/>
      <c r="F125" s="262">
        <v>13</v>
      </c>
      <c r="G125" s="266" t="s">
        <v>303</v>
      </c>
      <c r="H125" s="307"/>
      <c r="I125" s="307"/>
      <c r="J125" s="307">
        <f t="shared" si="31"/>
        <v>0</v>
      </c>
      <c r="K125" s="304"/>
      <c r="L125" s="307"/>
      <c r="M125" s="308"/>
      <c r="N125" s="307"/>
      <c r="O125" s="309">
        <f t="shared" si="32"/>
        <v>0</v>
      </c>
      <c r="P125" s="309">
        <f t="shared" si="17"/>
        <v>0</v>
      </c>
      <c r="Q125" s="306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6"/>
      <c r="DD125" s="216"/>
      <c r="DE125" s="216"/>
      <c r="DF125" s="216"/>
      <c r="DG125" s="216"/>
      <c r="DH125" s="216"/>
      <c r="DI125" s="216"/>
      <c r="DJ125" s="216"/>
      <c r="DK125" s="216"/>
      <c r="DL125" s="216"/>
      <c r="DM125" s="216"/>
      <c r="DN125" s="216"/>
      <c r="DO125" s="216"/>
      <c r="DP125" s="216"/>
      <c r="DQ125" s="216"/>
      <c r="DR125" s="216"/>
      <c r="DS125" s="216"/>
      <c r="DT125" s="216"/>
      <c r="DU125" s="216"/>
      <c r="DV125" s="216"/>
      <c r="DW125" s="216"/>
      <c r="DX125" s="216"/>
      <c r="DY125" s="216"/>
      <c r="DZ125" s="216"/>
      <c r="EA125" s="216"/>
      <c r="EB125" s="216"/>
      <c r="EC125" s="216"/>
      <c r="ED125" s="216"/>
      <c r="EE125" s="216"/>
      <c r="EF125" s="216"/>
      <c r="EG125" s="216"/>
      <c r="EH125" s="216"/>
      <c r="EI125" s="216"/>
      <c r="EJ125" s="216"/>
      <c r="EK125" s="216"/>
      <c r="EL125" s="216"/>
      <c r="EM125" s="216"/>
      <c r="EN125" s="216"/>
      <c r="EO125" s="216"/>
      <c r="EP125" s="216"/>
      <c r="EQ125" s="216"/>
      <c r="ER125" s="216"/>
      <c r="ES125" s="216"/>
      <c r="ET125" s="216"/>
      <c r="EU125" s="216"/>
      <c r="EV125" s="216"/>
      <c r="EW125" s="216"/>
      <c r="EX125" s="216"/>
    </row>
    <row r="126" spans="1:154" ht="18" hidden="1" x14ac:dyDescent="0.2">
      <c r="A126" s="263"/>
      <c r="B126" s="262"/>
      <c r="C126" s="262"/>
      <c r="D126" s="262"/>
      <c r="E126" s="262"/>
      <c r="F126" s="262">
        <v>14</v>
      </c>
      <c r="G126" s="266" t="s">
        <v>277</v>
      </c>
      <c r="H126" s="307"/>
      <c r="I126" s="307"/>
      <c r="J126" s="307">
        <f t="shared" si="31"/>
        <v>0</v>
      </c>
      <c r="K126" s="304"/>
      <c r="L126" s="307"/>
      <c r="M126" s="308"/>
      <c r="N126" s="307"/>
      <c r="O126" s="309">
        <f t="shared" si="32"/>
        <v>0</v>
      </c>
      <c r="P126" s="309">
        <f t="shared" si="17"/>
        <v>0</v>
      </c>
      <c r="Q126" s="306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6"/>
      <c r="DD126" s="216"/>
      <c r="DE126" s="216"/>
      <c r="DF126" s="216"/>
      <c r="DG126" s="216"/>
      <c r="DH126" s="216"/>
      <c r="DI126" s="216"/>
      <c r="DJ126" s="216"/>
      <c r="DK126" s="216"/>
      <c r="DL126" s="216"/>
      <c r="DM126" s="216"/>
      <c r="DN126" s="216"/>
      <c r="DO126" s="216"/>
      <c r="DP126" s="216"/>
      <c r="DQ126" s="216"/>
      <c r="DR126" s="216"/>
      <c r="DS126" s="216"/>
      <c r="DT126" s="216"/>
      <c r="DU126" s="216"/>
      <c r="DV126" s="216"/>
      <c r="DW126" s="216"/>
      <c r="DX126" s="216"/>
      <c r="DY126" s="216"/>
      <c r="DZ126" s="216"/>
      <c r="EA126" s="216"/>
      <c r="EB126" s="216"/>
      <c r="EC126" s="216"/>
      <c r="ED126" s="216"/>
      <c r="EE126" s="216"/>
      <c r="EF126" s="216"/>
      <c r="EG126" s="216"/>
      <c r="EH126" s="216"/>
      <c r="EI126" s="216"/>
      <c r="EJ126" s="216"/>
      <c r="EK126" s="216"/>
      <c r="EL126" s="216"/>
      <c r="EM126" s="216"/>
      <c r="EN126" s="216"/>
      <c r="EO126" s="216"/>
      <c r="EP126" s="216"/>
      <c r="EQ126" s="216"/>
      <c r="ER126" s="216"/>
      <c r="ES126" s="216"/>
      <c r="ET126" s="216"/>
      <c r="EU126" s="216"/>
      <c r="EV126" s="216"/>
      <c r="EW126" s="216"/>
      <c r="EX126" s="216"/>
    </row>
    <row r="127" spans="1:154" ht="18" hidden="1" x14ac:dyDescent="0.2">
      <c r="A127" s="263"/>
      <c r="B127" s="262"/>
      <c r="C127" s="262"/>
      <c r="D127" s="262"/>
      <c r="E127" s="262"/>
      <c r="F127" s="262">
        <v>15</v>
      </c>
      <c r="G127" s="266" t="s">
        <v>304</v>
      </c>
      <c r="H127" s="307"/>
      <c r="I127" s="307"/>
      <c r="J127" s="307">
        <f t="shared" si="31"/>
        <v>0</v>
      </c>
      <c r="K127" s="304"/>
      <c r="L127" s="307"/>
      <c r="M127" s="308"/>
      <c r="N127" s="307"/>
      <c r="O127" s="309">
        <f t="shared" si="32"/>
        <v>0</v>
      </c>
      <c r="P127" s="309">
        <f t="shared" si="17"/>
        <v>0</v>
      </c>
      <c r="Q127" s="306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</row>
    <row r="128" spans="1:154" ht="18" x14ac:dyDescent="0.2">
      <c r="A128" s="263"/>
      <c r="B128" s="262"/>
      <c r="C128" s="262"/>
      <c r="D128" s="262"/>
      <c r="E128" s="262"/>
      <c r="F128" s="262">
        <v>17</v>
      </c>
      <c r="G128" s="266" t="s">
        <v>279</v>
      </c>
      <c r="H128" s="307"/>
      <c r="I128" s="307"/>
      <c r="J128" s="307">
        <f t="shared" si="31"/>
        <v>0</v>
      </c>
      <c r="K128" s="304"/>
      <c r="L128" s="307"/>
      <c r="M128" s="308"/>
      <c r="N128" s="307"/>
      <c r="O128" s="309">
        <f t="shared" si="32"/>
        <v>0</v>
      </c>
      <c r="P128" s="309">
        <f t="shared" si="17"/>
        <v>0</v>
      </c>
      <c r="Q128" s="306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6"/>
      <c r="DD128" s="216"/>
      <c r="DE128" s="216"/>
      <c r="DF128" s="216"/>
      <c r="DG128" s="216"/>
      <c r="DH128" s="216"/>
      <c r="DI128" s="216"/>
      <c r="DJ128" s="216"/>
      <c r="DK128" s="216"/>
      <c r="DL128" s="216"/>
      <c r="DM128" s="216"/>
      <c r="DN128" s="216"/>
      <c r="DO128" s="216"/>
      <c r="DP128" s="216"/>
      <c r="DQ128" s="216"/>
      <c r="DR128" s="216"/>
      <c r="DS128" s="216"/>
      <c r="DT128" s="216"/>
      <c r="DU128" s="216"/>
      <c r="DV128" s="216"/>
      <c r="DW128" s="216"/>
      <c r="DX128" s="216"/>
      <c r="DY128" s="216"/>
      <c r="DZ128" s="216"/>
      <c r="EA128" s="216"/>
      <c r="EB128" s="216"/>
      <c r="EC128" s="216"/>
      <c r="ED128" s="216"/>
      <c r="EE128" s="216"/>
      <c r="EF128" s="216"/>
      <c r="EG128" s="216"/>
      <c r="EH128" s="216"/>
      <c r="EI128" s="216"/>
      <c r="EJ128" s="216"/>
      <c r="EK128" s="216"/>
      <c r="EL128" s="216"/>
      <c r="EM128" s="216"/>
      <c r="EN128" s="216"/>
      <c r="EO128" s="216"/>
      <c r="EP128" s="216"/>
      <c r="EQ128" s="216"/>
      <c r="ER128" s="216"/>
      <c r="ES128" s="216"/>
      <c r="ET128" s="216"/>
      <c r="EU128" s="216"/>
      <c r="EV128" s="216"/>
      <c r="EW128" s="216"/>
      <c r="EX128" s="216"/>
    </row>
    <row r="129" spans="1:154" ht="18" x14ac:dyDescent="0.2">
      <c r="A129" s="263"/>
      <c r="B129" s="262"/>
      <c r="C129" s="262"/>
      <c r="D129" s="262"/>
      <c r="E129" s="262"/>
      <c r="F129" s="262" t="s">
        <v>91</v>
      </c>
      <c r="G129" s="266" t="s">
        <v>278</v>
      </c>
      <c r="H129" s="307"/>
      <c r="I129" s="307"/>
      <c r="J129" s="307">
        <f t="shared" si="31"/>
        <v>0</v>
      </c>
      <c r="K129" s="304"/>
      <c r="L129" s="307"/>
      <c r="M129" s="308"/>
      <c r="N129" s="307"/>
      <c r="O129" s="309">
        <f t="shared" si="32"/>
        <v>0</v>
      </c>
      <c r="P129" s="309">
        <f t="shared" si="17"/>
        <v>0</v>
      </c>
      <c r="Q129" s="306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6"/>
      <c r="DD129" s="216"/>
      <c r="DE129" s="216"/>
      <c r="DF129" s="216"/>
      <c r="DG129" s="216"/>
      <c r="DH129" s="216"/>
      <c r="DI129" s="216"/>
      <c r="DJ129" s="216"/>
      <c r="DK129" s="216"/>
      <c r="DL129" s="216"/>
      <c r="DM129" s="216"/>
      <c r="DN129" s="216"/>
      <c r="DO129" s="216"/>
      <c r="DP129" s="216"/>
      <c r="DQ129" s="216"/>
      <c r="DR129" s="216"/>
      <c r="DS129" s="216"/>
      <c r="DT129" s="216"/>
      <c r="DU129" s="216"/>
      <c r="DV129" s="216"/>
      <c r="DW129" s="216"/>
      <c r="DX129" s="216"/>
      <c r="DY129" s="216"/>
      <c r="DZ129" s="216"/>
      <c r="EA129" s="216"/>
      <c r="EB129" s="216"/>
      <c r="EC129" s="216"/>
      <c r="ED129" s="216"/>
      <c r="EE129" s="216"/>
      <c r="EF129" s="216"/>
      <c r="EG129" s="216"/>
      <c r="EH129" s="216"/>
      <c r="EI129" s="216"/>
      <c r="EJ129" s="216"/>
      <c r="EK129" s="216"/>
      <c r="EL129" s="216"/>
      <c r="EM129" s="216"/>
      <c r="EN129" s="216"/>
      <c r="EO129" s="216"/>
      <c r="EP129" s="216"/>
      <c r="EQ129" s="216"/>
      <c r="ER129" s="216"/>
      <c r="ES129" s="216"/>
      <c r="ET129" s="216"/>
      <c r="EU129" s="216"/>
      <c r="EV129" s="216"/>
      <c r="EW129" s="216"/>
      <c r="EX129" s="216"/>
    </row>
    <row r="130" spans="1:154" ht="18" x14ac:dyDescent="0.2">
      <c r="A130" s="263"/>
      <c r="B130" s="262"/>
      <c r="C130" s="262"/>
      <c r="D130" s="262"/>
      <c r="E130" s="310" t="s">
        <v>56</v>
      </c>
      <c r="F130" s="365"/>
      <c r="G130" s="264" t="s">
        <v>118</v>
      </c>
      <c r="H130" s="303">
        <f>H131</f>
        <v>0</v>
      </c>
      <c r="I130" s="303">
        <f>I131</f>
        <v>0</v>
      </c>
      <c r="J130" s="307">
        <f t="shared" si="31"/>
        <v>0</v>
      </c>
      <c r="K130" s="304"/>
      <c r="L130" s="303">
        <f>L131</f>
        <v>0</v>
      </c>
      <c r="M130" s="285">
        <f>M131</f>
        <v>0</v>
      </c>
      <c r="N130" s="303">
        <f>N131</f>
        <v>0</v>
      </c>
      <c r="O130" s="305">
        <f>O131</f>
        <v>0</v>
      </c>
      <c r="P130" s="305">
        <f t="shared" si="17"/>
        <v>0</v>
      </c>
      <c r="Q130" s="306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6"/>
      <c r="DD130" s="216"/>
      <c r="DE130" s="216"/>
      <c r="DF130" s="216"/>
      <c r="DG130" s="216"/>
      <c r="DH130" s="216"/>
      <c r="DI130" s="216"/>
      <c r="DJ130" s="216"/>
      <c r="DK130" s="216"/>
      <c r="DL130" s="216"/>
      <c r="DM130" s="216"/>
      <c r="DN130" s="216"/>
      <c r="DO130" s="216"/>
      <c r="DP130" s="216"/>
      <c r="DQ130" s="216"/>
      <c r="DR130" s="216"/>
      <c r="DS130" s="216"/>
      <c r="DT130" s="216"/>
      <c r="DU130" s="216"/>
      <c r="DV130" s="216"/>
      <c r="DW130" s="216"/>
      <c r="DX130" s="216"/>
      <c r="DY130" s="216"/>
      <c r="DZ130" s="216"/>
      <c r="EA130" s="216"/>
      <c r="EB130" s="216"/>
      <c r="EC130" s="216"/>
      <c r="ED130" s="216"/>
      <c r="EE130" s="216"/>
      <c r="EF130" s="216"/>
      <c r="EG130" s="216"/>
      <c r="EH130" s="216"/>
      <c r="EI130" s="216"/>
      <c r="EJ130" s="216"/>
      <c r="EK130" s="216"/>
      <c r="EL130" s="216"/>
      <c r="EM130" s="216"/>
      <c r="EN130" s="216"/>
      <c r="EO130" s="216"/>
      <c r="EP130" s="216"/>
      <c r="EQ130" s="216"/>
      <c r="ER130" s="216"/>
      <c r="ES130" s="216"/>
      <c r="ET130" s="216"/>
      <c r="EU130" s="216"/>
      <c r="EV130" s="216"/>
      <c r="EW130" s="216"/>
      <c r="EX130" s="216"/>
    </row>
    <row r="131" spans="1:154" ht="18" x14ac:dyDescent="0.2">
      <c r="A131" s="263"/>
      <c r="B131" s="262"/>
      <c r="C131" s="262"/>
      <c r="D131" s="262"/>
      <c r="E131" s="262"/>
      <c r="F131" s="311" t="s">
        <v>105</v>
      </c>
      <c r="G131" s="266" t="s">
        <v>119</v>
      </c>
      <c r="H131" s="307"/>
      <c r="I131" s="307"/>
      <c r="J131" s="307">
        <f t="shared" si="31"/>
        <v>0</v>
      </c>
      <c r="K131" s="304"/>
      <c r="L131" s="307"/>
      <c r="M131" s="308"/>
      <c r="N131" s="307"/>
      <c r="O131" s="309">
        <f t="shared" si="32"/>
        <v>0</v>
      </c>
      <c r="P131" s="309">
        <f t="shared" si="17"/>
        <v>0</v>
      </c>
      <c r="Q131" s="306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</row>
    <row r="132" spans="1:154" ht="18" x14ac:dyDescent="0.2">
      <c r="A132" s="364"/>
      <c r="B132" s="365"/>
      <c r="C132" s="365"/>
      <c r="D132" s="365"/>
      <c r="E132" s="365" t="s">
        <v>44</v>
      </c>
      <c r="F132" s="365"/>
      <c r="G132" s="264" t="s">
        <v>120</v>
      </c>
      <c r="H132" s="303">
        <f>H133+H134+H135+H136+H137+H138</f>
        <v>0</v>
      </c>
      <c r="I132" s="303">
        <f>I133+I134+I135+I136+I137+I138</f>
        <v>0</v>
      </c>
      <c r="J132" s="307">
        <f t="shared" si="31"/>
        <v>0</v>
      </c>
      <c r="K132" s="304"/>
      <c r="L132" s="303">
        <f>L133+L134+L135+L136+L137+L138</f>
        <v>0</v>
      </c>
      <c r="M132" s="285">
        <f>M133+M134+M135+M136+M137+M138</f>
        <v>0</v>
      </c>
      <c r="N132" s="303">
        <f>N133+N134+N135+N136+N137+N138</f>
        <v>0</v>
      </c>
      <c r="O132" s="305">
        <f>O133+O134+O135+O136+O137+O138</f>
        <v>0</v>
      </c>
      <c r="P132" s="305">
        <f t="shared" ref="P132:P195" si="33">L132-O132</f>
        <v>0</v>
      </c>
      <c r="Q132" s="306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6"/>
      <c r="DD132" s="216"/>
      <c r="DE132" s="216"/>
      <c r="DF132" s="216"/>
      <c r="DG132" s="216"/>
      <c r="DH132" s="216"/>
      <c r="DI132" s="216"/>
      <c r="DJ132" s="216"/>
      <c r="DK132" s="216"/>
      <c r="DL132" s="216"/>
      <c r="DM132" s="216"/>
      <c r="DN132" s="216"/>
      <c r="DO132" s="216"/>
      <c r="DP132" s="216"/>
      <c r="DQ132" s="216"/>
      <c r="DR132" s="216"/>
      <c r="DS132" s="216"/>
      <c r="DT132" s="216"/>
      <c r="DU132" s="216"/>
      <c r="DV132" s="216"/>
      <c r="DW132" s="216"/>
      <c r="DX132" s="216"/>
      <c r="DY132" s="216"/>
      <c r="DZ132" s="216"/>
      <c r="EA132" s="216"/>
      <c r="EB132" s="216"/>
      <c r="EC132" s="216"/>
      <c r="ED132" s="216"/>
      <c r="EE132" s="216"/>
      <c r="EF132" s="216"/>
      <c r="EG132" s="216"/>
      <c r="EH132" s="216"/>
      <c r="EI132" s="216"/>
      <c r="EJ132" s="216"/>
      <c r="EK132" s="216"/>
      <c r="EL132" s="216"/>
      <c r="EM132" s="216"/>
      <c r="EN132" s="216"/>
      <c r="EO132" s="216"/>
      <c r="EP132" s="216"/>
      <c r="EQ132" s="216"/>
      <c r="ER132" s="216"/>
      <c r="ES132" s="216"/>
      <c r="ET132" s="216"/>
      <c r="EU132" s="216"/>
      <c r="EV132" s="216"/>
      <c r="EW132" s="216"/>
      <c r="EX132" s="216"/>
    </row>
    <row r="133" spans="1:154" ht="18" hidden="1" x14ac:dyDescent="0.2">
      <c r="A133" s="263"/>
      <c r="B133" s="262"/>
      <c r="C133" s="262"/>
      <c r="D133" s="262"/>
      <c r="E133" s="262"/>
      <c r="F133" s="262" t="s">
        <v>33</v>
      </c>
      <c r="G133" s="266" t="s">
        <v>121</v>
      </c>
      <c r="H133" s="307"/>
      <c r="I133" s="307"/>
      <c r="J133" s="307">
        <f t="shared" si="31"/>
        <v>0</v>
      </c>
      <c r="K133" s="304"/>
      <c r="L133" s="307"/>
      <c r="M133" s="308"/>
      <c r="N133" s="307"/>
      <c r="O133" s="309">
        <f t="shared" si="32"/>
        <v>0</v>
      </c>
      <c r="P133" s="309">
        <f t="shared" si="33"/>
        <v>0</v>
      </c>
      <c r="Q133" s="306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6"/>
      <c r="DD133" s="216"/>
      <c r="DE133" s="216"/>
      <c r="DF133" s="216"/>
      <c r="DG133" s="216"/>
      <c r="DH133" s="216"/>
      <c r="DI133" s="216"/>
      <c r="DJ133" s="216"/>
      <c r="DK133" s="216"/>
      <c r="DL133" s="216"/>
      <c r="DM133" s="216"/>
      <c r="DN133" s="216"/>
      <c r="DO133" s="216"/>
      <c r="DP133" s="216"/>
      <c r="DQ133" s="216"/>
      <c r="DR133" s="216"/>
      <c r="DS133" s="216"/>
      <c r="DT133" s="216"/>
      <c r="DU133" s="216"/>
      <c r="DV133" s="216"/>
      <c r="DW133" s="216"/>
      <c r="DX133" s="216"/>
      <c r="DY133" s="216"/>
      <c r="DZ133" s="216"/>
      <c r="EA133" s="216"/>
      <c r="EB133" s="216"/>
      <c r="EC133" s="216"/>
      <c r="ED133" s="216"/>
      <c r="EE133" s="216"/>
      <c r="EF133" s="216"/>
      <c r="EG133" s="216"/>
      <c r="EH133" s="216"/>
      <c r="EI133" s="216"/>
      <c r="EJ133" s="216"/>
      <c r="EK133" s="216"/>
      <c r="EL133" s="216"/>
      <c r="EM133" s="216"/>
      <c r="EN133" s="216"/>
      <c r="EO133" s="216"/>
      <c r="EP133" s="216"/>
      <c r="EQ133" s="216"/>
      <c r="ER133" s="216"/>
      <c r="ES133" s="216"/>
      <c r="ET133" s="216"/>
      <c r="EU133" s="216"/>
      <c r="EV133" s="216"/>
      <c r="EW133" s="216"/>
      <c r="EX133" s="216"/>
    </row>
    <row r="134" spans="1:154" ht="18" hidden="1" x14ac:dyDescent="0.2">
      <c r="A134" s="263"/>
      <c r="B134" s="262"/>
      <c r="C134" s="262"/>
      <c r="D134" s="262"/>
      <c r="E134" s="262"/>
      <c r="F134" s="262" t="s">
        <v>31</v>
      </c>
      <c r="G134" s="266" t="s">
        <v>122</v>
      </c>
      <c r="H134" s="307"/>
      <c r="I134" s="307"/>
      <c r="J134" s="307">
        <f t="shared" si="31"/>
        <v>0</v>
      </c>
      <c r="K134" s="304"/>
      <c r="L134" s="307"/>
      <c r="M134" s="308"/>
      <c r="N134" s="307"/>
      <c r="O134" s="309">
        <f t="shared" si="32"/>
        <v>0</v>
      </c>
      <c r="P134" s="309">
        <f t="shared" si="33"/>
        <v>0</v>
      </c>
      <c r="Q134" s="306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6"/>
      <c r="DD134" s="216"/>
      <c r="DE134" s="216"/>
      <c r="DF134" s="216"/>
      <c r="DG134" s="216"/>
      <c r="DH134" s="216"/>
      <c r="DI134" s="216"/>
      <c r="DJ134" s="216"/>
      <c r="DK134" s="216"/>
      <c r="DL134" s="216"/>
      <c r="DM134" s="216"/>
      <c r="DN134" s="216"/>
      <c r="DO134" s="216"/>
      <c r="DP134" s="216"/>
      <c r="DQ134" s="216"/>
      <c r="DR134" s="216"/>
      <c r="DS134" s="216"/>
      <c r="DT134" s="216"/>
      <c r="DU134" s="216"/>
      <c r="DV134" s="216"/>
      <c r="DW134" s="216"/>
      <c r="DX134" s="216"/>
      <c r="DY134" s="216"/>
      <c r="DZ134" s="216"/>
      <c r="EA134" s="216"/>
      <c r="EB134" s="216"/>
      <c r="EC134" s="216"/>
      <c r="ED134" s="216"/>
      <c r="EE134" s="216"/>
      <c r="EF134" s="216"/>
      <c r="EG134" s="216"/>
      <c r="EH134" s="216"/>
      <c r="EI134" s="216"/>
      <c r="EJ134" s="216"/>
      <c r="EK134" s="216"/>
      <c r="EL134" s="216"/>
      <c r="EM134" s="216"/>
      <c r="EN134" s="216"/>
      <c r="EO134" s="216"/>
      <c r="EP134" s="216"/>
      <c r="EQ134" s="216"/>
      <c r="ER134" s="216"/>
      <c r="ES134" s="216"/>
      <c r="ET134" s="216"/>
      <c r="EU134" s="216"/>
      <c r="EV134" s="216"/>
      <c r="EW134" s="216"/>
      <c r="EX134" s="216"/>
    </row>
    <row r="135" spans="1:154" ht="18" hidden="1" x14ac:dyDescent="0.2">
      <c r="A135" s="263"/>
      <c r="B135" s="262"/>
      <c r="C135" s="262"/>
      <c r="D135" s="262"/>
      <c r="E135" s="262"/>
      <c r="F135" s="262" t="s">
        <v>44</v>
      </c>
      <c r="G135" s="266" t="s">
        <v>123</v>
      </c>
      <c r="H135" s="307"/>
      <c r="I135" s="307"/>
      <c r="J135" s="307">
        <f t="shared" si="31"/>
        <v>0</v>
      </c>
      <c r="K135" s="304"/>
      <c r="L135" s="307"/>
      <c r="M135" s="308"/>
      <c r="N135" s="307"/>
      <c r="O135" s="309">
        <f t="shared" si="32"/>
        <v>0</v>
      </c>
      <c r="P135" s="309">
        <f t="shared" si="33"/>
        <v>0</v>
      </c>
      <c r="Q135" s="306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6"/>
      <c r="DD135" s="216"/>
      <c r="DE135" s="216"/>
      <c r="DF135" s="216"/>
      <c r="DG135" s="216"/>
      <c r="DH135" s="216"/>
      <c r="DI135" s="216"/>
      <c r="DJ135" s="216"/>
      <c r="DK135" s="216"/>
      <c r="DL135" s="216"/>
      <c r="DM135" s="216"/>
      <c r="DN135" s="216"/>
      <c r="DO135" s="216"/>
      <c r="DP135" s="216"/>
      <c r="DQ135" s="216"/>
      <c r="DR135" s="216"/>
      <c r="DS135" s="216"/>
      <c r="DT135" s="216"/>
      <c r="DU135" s="216"/>
      <c r="DV135" s="216"/>
      <c r="DW135" s="216"/>
      <c r="DX135" s="216"/>
      <c r="DY135" s="216"/>
      <c r="DZ135" s="216"/>
      <c r="EA135" s="216"/>
      <c r="EB135" s="216"/>
      <c r="EC135" s="216"/>
      <c r="ED135" s="216"/>
      <c r="EE135" s="216"/>
      <c r="EF135" s="216"/>
      <c r="EG135" s="216"/>
      <c r="EH135" s="216"/>
      <c r="EI135" s="216"/>
      <c r="EJ135" s="216"/>
      <c r="EK135" s="216"/>
      <c r="EL135" s="216"/>
      <c r="EM135" s="216"/>
      <c r="EN135" s="216"/>
      <c r="EO135" s="216"/>
      <c r="EP135" s="216"/>
      <c r="EQ135" s="216"/>
      <c r="ER135" s="216"/>
      <c r="ES135" s="216"/>
      <c r="ET135" s="216"/>
      <c r="EU135" s="216"/>
      <c r="EV135" s="216"/>
      <c r="EW135" s="216"/>
      <c r="EX135" s="216"/>
    </row>
    <row r="136" spans="1:154" ht="36" hidden="1" x14ac:dyDescent="0.2">
      <c r="A136" s="263"/>
      <c r="B136" s="262"/>
      <c r="C136" s="262"/>
      <c r="D136" s="262"/>
      <c r="E136" s="262"/>
      <c r="F136" s="262" t="s">
        <v>23</v>
      </c>
      <c r="G136" s="266" t="s">
        <v>124</v>
      </c>
      <c r="H136" s="307"/>
      <c r="I136" s="307"/>
      <c r="J136" s="307">
        <f t="shared" si="31"/>
        <v>0</v>
      </c>
      <c r="K136" s="304"/>
      <c r="L136" s="307"/>
      <c r="M136" s="308"/>
      <c r="N136" s="307"/>
      <c r="O136" s="309">
        <f t="shared" si="32"/>
        <v>0</v>
      </c>
      <c r="P136" s="309">
        <f t="shared" si="33"/>
        <v>0</v>
      </c>
      <c r="Q136" s="306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6"/>
      <c r="DD136" s="216"/>
      <c r="DE136" s="216"/>
      <c r="DF136" s="216"/>
      <c r="DG136" s="216"/>
      <c r="DH136" s="216"/>
      <c r="DI136" s="216"/>
      <c r="DJ136" s="216"/>
      <c r="DK136" s="216"/>
      <c r="DL136" s="216"/>
      <c r="DM136" s="216"/>
      <c r="DN136" s="216"/>
      <c r="DO136" s="216"/>
      <c r="DP136" s="216"/>
      <c r="DQ136" s="216"/>
      <c r="DR136" s="216"/>
      <c r="DS136" s="216"/>
      <c r="DT136" s="216"/>
      <c r="DU136" s="216"/>
      <c r="DV136" s="216"/>
      <c r="DW136" s="216"/>
      <c r="DX136" s="216"/>
      <c r="DY136" s="216"/>
      <c r="DZ136" s="216"/>
      <c r="EA136" s="216"/>
      <c r="EB136" s="216"/>
      <c r="EC136" s="216"/>
      <c r="ED136" s="216"/>
      <c r="EE136" s="216"/>
      <c r="EF136" s="216"/>
      <c r="EG136" s="216"/>
      <c r="EH136" s="216"/>
      <c r="EI136" s="216"/>
      <c r="EJ136" s="216"/>
      <c r="EK136" s="216"/>
      <c r="EL136" s="216"/>
      <c r="EM136" s="216"/>
      <c r="EN136" s="216"/>
      <c r="EO136" s="216"/>
      <c r="EP136" s="216"/>
      <c r="EQ136" s="216"/>
      <c r="ER136" s="216"/>
      <c r="ES136" s="216"/>
      <c r="ET136" s="216"/>
      <c r="EU136" s="216"/>
      <c r="EV136" s="216"/>
      <c r="EW136" s="216"/>
      <c r="EX136" s="216"/>
    </row>
    <row r="137" spans="1:154" ht="18" hidden="1" x14ac:dyDescent="0.2">
      <c r="A137" s="263"/>
      <c r="B137" s="262"/>
      <c r="C137" s="262"/>
      <c r="D137" s="262"/>
      <c r="E137" s="262"/>
      <c r="F137" s="262" t="s">
        <v>34</v>
      </c>
      <c r="G137" s="266" t="s">
        <v>125</v>
      </c>
      <c r="H137" s="307"/>
      <c r="I137" s="307"/>
      <c r="J137" s="307">
        <f t="shared" si="31"/>
        <v>0</v>
      </c>
      <c r="K137" s="304"/>
      <c r="L137" s="307"/>
      <c r="M137" s="308"/>
      <c r="N137" s="307"/>
      <c r="O137" s="309">
        <f t="shared" si="32"/>
        <v>0</v>
      </c>
      <c r="P137" s="309">
        <f t="shared" si="33"/>
        <v>0</v>
      </c>
      <c r="Q137" s="306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6"/>
      <c r="DD137" s="216"/>
      <c r="DE137" s="216"/>
      <c r="DF137" s="216"/>
      <c r="DG137" s="216"/>
      <c r="DH137" s="216"/>
      <c r="DI137" s="216"/>
      <c r="DJ137" s="216"/>
      <c r="DK137" s="216"/>
      <c r="DL137" s="216"/>
      <c r="DM137" s="216"/>
      <c r="DN137" s="216"/>
      <c r="DO137" s="216"/>
      <c r="DP137" s="216"/>
      <c r="DQ137" s="216"/>
      <c r="DR137" s="216"/>
      <c r="DS137" s="216"/>
      <c r="DT137" s="216"/>
      <c r="DU137" s="216"/>
      <c r="DV137" s="216"/>
      <c r="DW137" s="216"/>
      <c r="DX137" s="216"/>
      <c r="DY137" s="216"/>
      <c r="DZ137" s="216"/>
      <c r="EA137" s="216"/>
      <c r="EB137" s="216"/>
      <c r="EC137" s="216"/>
      <c r="ED137" s="216"/>
      <c r="EE137" s="216"/>
      <c r="EF137" s="216"/>
      <c r="EG137" s="216"/>
      <c r="EH137" s="216"/>
      <c r="EI137" s="216"/>
      <c r="EJ137" s="216"/>
      <c r="EK137" s="216"/>
      <c r="EL137" s="216"/>
      <c r="EM137" s="216"/>
      <c r="EN137" s="216"/>
      <c r="EO137" s="216"/>
      <c r="EP137" s="216"/>
      <c r="EQ137" s="216"/>
      <c r="ER137" s="216"/>
      <c r="ES137" s="216"/>
      <c r="ET137" s="216"/>
      <c r="EU137" s="216"/>
      <c r="EV137" s="216"/>
      <c r="EW137" s="216"/>
      <c r="EX137" s="216"/>
    </row>
    <row r="138" spans="1:154" ht="18" x14ac:dyDescent="0.2">
      <c r="A138" s="263"/>
      <c r="B138" s="262"/>
      <c r="C138" s="262"/>
      <c r="D138" s="262"/>
      <c r="E138" s="262"/>
      <c r="F138" s="262" t="s">
        <v>126</v>
      </c>
      <c r="G138" s="266" t="s">
        <v>127</v>
      </c>
      <c r="H138" s="307"/>
      <c r="I138" s="307"/>
      <c r="J138" s="307">
        <f t="shared" si="31"/>
        <v>0</v>
      </c>
      <c r="K138" s="304"/>
      <c r="L138" s="307"/>
      <c r="M138" s="308"/>
      <c r="N138" s="307"/>
      <c r="O138" s="309">
        <f t="shared" si="32"/>
        <v>0</v>
      </c>
      <c r="P138" s="309">
        <f t="shared" si="33"/>
        <v>0</v>
      </c>
      <c r="Q138" s="306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6"/>
      <c r="DD138" s="216"/>
      <c r="DE138" s="216"/>
      <c r="DF138" s="216"/>
      <c r="DG138" s="216"/>
      <c r="DH138" s="216"/>
      <c r="DI138" s="216"/>
      <c r="DJ138" s="216"/>
      <c r="DK138" s="216"/>
      <c r="DL138" s="216"/>
      <c r="DM138" s="216"/>
      <c r="DN138" s="216"/>
      <c r="DO138" s="216"/>
      <c r="DP138" s="216"/>
      <c r="DQ138" s="216"/>
      <c r="DR138" s="216"/>
      <c r="DS138" s="216"/>
      <c r="DT138" s="216"/>
      <c r="DU138" s="216"/>
      <c r="DV138" s="216"/>
      <c r="DW138" s="216"/>
      <c r="DX138" s="216"/>
      <c r="DY138" s="216"/>
      <c r="DZ138" s="216"/>
      <c r="EA138" s="216"/>
      <c r="EB138" s="216"/>
      <c r="EC138" s="216"/>
      <c r="ED138" s="216"/>
      <c r="EE138" s="216"/>
      <c r="EF138" s="216"/>
      <c r="EG138" s="216"/>
      <c r="EH138" s="216"/>
      <c r="EI138" s="216"/>
      <c r="EJ138" s="216"/>
      <c r="EK138" s="216"/>
      <c r="EL138" s="216"/>
      <c r="EM138" s="216"/>
      <c r="EN138" s="216"/>
      <c r="EO138" s="216"/>
      <c r="EP138" s="216"/>
      <c r="EQ138" s="216"/>
      <c r="ER138" s="216"/>
      <c r="ES138" s="216"/>
      <c r="ET138" s="216"/>
      <c r="EU138" s="216"/>
      <c r="EV138" s="216"/>
      <c r="EW138" s="216"/>
      <c r="EX138" s="216"/>
    </row>
    <row r="139" spans="1:154" ht="18" x14ac:dyDescent="0.2">
      <c r="A139" s="364"/>
      <c r="B139" s="365"/>
      <c r="C139" s="365"/>
      <c r="D139" s="365" t="s">
        <v>90</v>
      </c>
      <c r="E139" s="365"/>
      <c r="F139" s="365"/>
      <c r="G139" s="302" t="s">
        <v>67</v>
      </c>
      <c r="H139" s="303">
        <f>H140+H147+H151+H152</f>
        <v>0</v>
      </c>
      <c r="I139" s="303">
        <f>I140+I147+I151+I152</f>
        <v>0</v>
      </c>
      <c r="J139" s="307">
        <f t="shared" si="31"/>
        <v>0</v>
      </c>
      <c r="K139" s="304"/>
      <c r="L139" s="303">
        <f>L140+L147+L151+L152</f>
        <v>0</v>
      </c>
      <c r="M139" s="285">
        <f>M140+M147+M151+M152</f>
        <v>0</v>
      </c>
      <c r="N139" s="303">
        <f>N140+N147+N151+N152</f>
        <v>0</v>
      </c>
      <c r="O139" s="305">
        <f>O140+O147+O151+O152</f>
        <v>0</v>
      </c>
      <c r="P139" s="305">
        <f t="shared" si="33"/>
        <v>0</v>
      </c>
      <c r="Q139" s="306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6"/>
      <c r="DD139" s="216"/>
      <c r="DE139" s="216"/>
      <c r="DF139" s="216"/>
      <c r="DG139" s="216"/>
      <c r="DH139" s="216"/>
      <c r="DI139" s="216"/>
      <c r="DJ139" s="216"/>
      <c r="DK139" s="216"/>
      <c r="DL139" s="216"/>
      <c r="DM139" s="216"/>
      <c r="DN139" s="216"/>
      <c r="DO139" s="216"/>
      <c r="DP139" s="216"/>
      <c r="DQ139" s="216"/>
      <c r="DR139" s="216"/>
      <c r="DS139" s="216"/>
      <c r="DT139" s="216"/>
      <c r="DU139" s="216"/>
      <c r="DV139" s="216"/>
      <c r="DW139" s="216"/>
      <c r="DX139" s="216"/>
      <c r="DY139" s="216"/>
      <c r="DZ139" s="216"/>
      <c r="EA139" s="216"/>
      <c r="EB139" s="216"/>
      <c r="EC139" s="216"/>
      <c r="ED139" s="216"/>
      <c r="EE139" s="216"/>
      <c r="EF139" s="216"/>
      <c r="EG139" s="216"/>
      <c r="EH139" s="216"/>
      <c r="EI139" s="216"/>
      <c r="EJ139" s="216"/>
      <c r="EK139" s="216"/>
      <c r="EL139" s="216"/>
      <c r="EM139" s="216"/>
      <c r="EN139" s="216"/>
      <c r="EO139" s="216"/>
      <c r="EP139" s="216"/>
      <c r="EQ139" s="216"/>
      <c r="ER139" s="216"/>
      <c r="ES139" s="216"/>
      <c r="ET139" s="216"/>
      <c r="EU139" s="216"/>
      <c r="EV139" s="216"/>
      <c r="EW139" s="216"/>
      <c r="EX139" s="216"/>
    </row>
    <row r="140" spans="1:154" ht="18" x14ac:dyDescent="0.2">
      <c r="A140" s="364"/>
      <c r="B140" s="365"/>
      <c r="C140" s="365"/>
      <c r="D140" s="365"/>
      <c r="E140" s="365" t="s">
        <v>33</v>
      </c>
      <c r="F140" s="365"/>
      <c r="G140" s="264" t="s">
        <v>307</v>
      </c>
      <c r="H140" s="303">
        <f>SUM(H141:H146)</f>
        <v>0</v>
      </c>
      <c r="I140" s="303">
        <f>SUM(I141:I146)</f>
        <v>0</v>
      </c>
      <c r="J140" s="307">
        <f t="shared" si="31"/>
        <v>0</v>
      </c>
      <c r="K140" s="304"/>
      <c r="L140" s="303">
        <f>SUM(L141:L146)</f>
        <v>0</v>
      </c>
      <c r="M140" s="285">
        <f>SUM(M141:M146)</f>
        <v>0</v>
      </c>
      <c r="N140" s="303">
        <f>SUM(N141:N146)</f>
        <v>0</v>
      </c>
      <c r="O140" s="305">
        <f>SUM(O141:O146)</f>
        <v>0</v>
      </c>
      <c r="P140" s="305">
        <f t="shared" si="33"/>
        <v>0</v>
      </c>
      <c r="Q140" s="306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6"/>
      <c r="DD140" s="216"/>
      <c r="DE140" s="216"/>
      <c r="DF140" s="216"/>
      <c r="DG140" s="216"/>
      <c r="DH140" s="216"/>
      <c r="DI140" s="216"/>
      <c r="DJ140" s="216"/>
      <c r="DK140" s="216"/>
      <c r="DL140" s="216"/>
      <c r="DM140" s="216"/>
      <c r="DN140" s="216"/>
      <c r="DO140" s="216"/>
      <c r="DP140" s="216"/>
      <c r="DQ140" s="216"/>
      <c r="DR140" s="216"/>
      <c r="DS140" s="216"/>
      <c r="DT140" s="216"/>
      <c r="DU140" s="216"/>
      <c r="DV140" s="216"/>
      <c r="DW140" s="216"/>
      <c r="DX140" s="216"/>
      <c r="DY140" s="216"/>
      <c r="DZ140" s="216"/>
      <c r="EA140" s="216"/>
      <c r="EB140" s="216"/>
      <c r="EC140" s="216"/>
      <c r="ED140" s="216"/>
      <c r="EE140" s="216"/>
      <c r="EF140" s="216"/>
      <c r="EG140" s="216"/>
      <c r="EH140" s="216"/>
      <c r="EI140" s="216"/>
      <c r="EJ140" s="216"/>
      <c r="EK140" s="216"/>
      <c r="EL140" s="216"/>
      <c r="EM140" s="216"/>
      <c r="EN140" s="216"/>
      <c r="EO140" s="216"/>
      <c r="EP140" s="216"/>
      <c r="EQ140" s="216"/>
      <c r="ER140" s="216"/>
      <c r="ES140" s="216"/>
      <c r="ET140" s="216"/>
      <c r="EU140" s="216"/>
      <c r="EV140" s="216"/>
      <c r="EW140" s="216"/>
      <c r="EX140" s="216"/>
    </row>
    <row r="141" spans="1:154" ht="18" hidden="1" x14ac:dyDescent="0.2">
      <c r="A141" s="263"/>
      <c r="B141" s="262"/>
      <c r="C141" s="262"/>
      <c r="D141" s="262"/>
      <c r="E141" s="262"/>
      <c r="F141" s="262" t="s">
        <v>33</v>
      </c>
      <c r="G141" s="266" t="s">
        <v>305</v>
      </c>
      <c r="H141" s="307"/>
      <c r="I141" s="307"/>
      <c r="J141" s="307">
        <f t="shared" si="31"/>
        <v>0</v>
      </c>
      <c r="K141" s="304"/>
      <c r="L141" s="307"/>
      <c r="M141" s="308"/>
      <c r="N141" s="307"/>
      <c r="O141" s="309">
        <f t="shared" ref="O141:O146" si="34">M141+N141</f>
        <v>0</v>
      </c>
      <c r="P141" s="309">
        <f t="shared" si="33"/>
        <v>0</v>
      </c>
      <c r="Q141" s="306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6"/>
      <c r="DD141" s="216"/>
      <c r="DE141" s="216"/>
      <c r="DF141" s="216"/>
      <c r="DG141" s="216"/>
      <c r="DH141" s="216"/>
      <c r="DI141" s="216"/>
      <c r="DJ141" s="216"/>
      <c r="DK141" s="216"/>
      <c r="DL141" s="216"/>
      <c r="DM141" s="216"/>
      <c r="DN141" s="216"/>
      <c r="DO141" s="216"/>
      <c r="DP141" s="216"/>
      <c r="DQ141" s="216"/>
      <c r="DR141" s="216"/>
      <c r="DS141" s="216"/>
      <c r="DT141" s="216"/>
      <c r="DU141" s="216"/>
      <c r="DV141" s="216"/>
      <c r="DW141" s="216"/>
      <c r="DX141" s="216"/>
      <c r="DY141" s="216"/>
      <c r="DZ141" s="216"/>
      <c r="EA141" s="216"/>
      <c r="EB141" s="216"/>
      <c r="EC141" s="216"/>
      <c r="ED141" s="216"/>
      <c r="EE141" s="216"/>
      <c r="EF141" s="216"/>
      <c r="EG141" s="216"/>
      <c r="EH141" s="216"/>
      <c r="EI141" s="216"/>
      <c r="EJ141" s="216"/>
      <c r="EK141" s="216"/>
      <c r="EL141" s="216"/>
      <c r="EM141" s="216"/>
      <c r="EN141" s="216"/>
      <c r="EO141" s="216"/>
      <c r="EP141" s="216"/>
      <c r="EQ141" s="216"/>
      <c r="ER141" s="216"/>
      <c r="ES141" s="216"/>
      <c r="ET141" s="216"/>
      <c r="EU141" s="216"/>
      <c r="EV141" s="216"/>
      <c r="EW141" s="216"/>
      <c r="EX141" s="216"/>
    </row>
    <row r="142" spans="1:154" ht="18" hidden="1" x14ac:dyDescent="0.2">
      <c r="A142" s="263"/>
      <c r="B142" s="262"/>
      <c r="C142" s="262"/>
      <c r="D142" s="262"/>
      <c r="E142" s="262"/>
      <c r="F142" s="262" t="s">
        <v>31</v>
      </c>
      <c r="G142" s="266" t="s">
        <v>306</v>
      </c>
      <c r="H142" s="307"/>
      <c r="I142" s="307"/>
      <c r="J142" s="307">
        <f t="shared" si="31"/>
        <v>0</v>
      </c>
      <c r="K142" s="304"/>
      <c r="L142" s="307"/>
      <c r="M142" s="308"/>
      <c r="N142" s="307"/>
      <c r="O142" s="309">
        <f t="shared" si="34"/>
        <v>0</v>
      </c>
      <c r="P142" s="309">
        <f t="shared" si="33"/>
        <v>0</v>
      </c>
      <c r="Q142" s="306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6"/>
      <c r="DD142" s="216"/>
      <c r="DE142" s="216"/>
      <c r="DF142" s="216"/>
      <c r="DG142" s="216"/>
      <c r="DH142" s="216"/>
      <c r="DI142" s="216"/>
      <c r="DJ142" s="216"/>
      <c r="DK142" s="216"/>
      <c r="DL142" s="216"/>
      <c r="DM142" s="216"/>
      <c r="DN142" s="216"/>
      <c r="DO142" s="216"/>
      <c r="DP142" s="216"/>
      <c r="DQ142" s="216"/>
      <c r="DR142" s="216"/>
      <c r="DS142" s="216"/>
      <c r="DT142" s="216"/>
      <c r="DU142" s="216"/>
      <c r="DV142" s="216"/>
      <c r="DW142" s="216"/>
      <c r="DX142" s="216"/>
      <c r="DY142" s="216"/>
      <c r="DZ142" s="216"/>
      <c r="EA142" s="216"/>
      <c r="EB142" s="216"/>
      <c r="EC142" s="216"/>
      <c r="ED142" s="216"/>
      <c r="EE142" s="216"/>
      <c r="EF142" s="216"/>
      <c r="EG142" s="216"/>
      <c r="EH142" s="216"/>
      <c r="EI142" s="216"/>
      <c r="EJ142" s="216"/>
      <c r="EK142" s="216"/>
      <c r="EL142" s="216"/>
      <c r="EM142" s="216"/>
      <c r="EN142" s="216"/>
      <c r="EO142" s="216"/>
      <c r="EP142" s="216"/>
      <c r="EQ142" s="216"/>
      <c r="ER142" s="216"/>
      <c r="ES142" s="216"/>
      <c r="ET142" s="216"/>
      <c r="EU142" s="216"/>
      <c r="EV142" s="216"/>
      <c r="EW142" s="216"/>
      <c r="EX142" s="216"/>
    </row>
    <row r="143" spans="1:154" ht="18" hidden="1" x14ac:dyDescent="0.2">
      <c r="A143" s="263"/>
      <c r="B143" s="262"/>
      <c r="C143" s="262"/>
      <c r="D143" s="262"/>
      <c r="E143" s="262"/>
      <c r="F143" s="262" t="s">
        <v>44</v>
      </c>
      <c r="G143" s="266" t="s">
        <v>308</v>
      </c>
      <c r="H143" s="307"/>
      <c r="I143" s="307"/>
      <c r="J143" s="307">
        <f t="shared" si="31"/>
        <v>0</v>
      </c>
      <c r="K143" s="304"/>
      <c r="L143" s="307"/>
      <c r="M143" s="308"/>
      <c r="N143" s="307"/>
      <c r="O143" s="309">
        <f t="shared" si="34"/>
        <v>0</v>
      </c>
      <c r="P143" s="309">
        <f t="shared" si="33"/>
        <v>0</v>
      </c>
      <c r="Q143" s="306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6"/>
      <c r="DD143" s="216"/>
      <c r="DE143" s="216"/>
      <c r="DF143" s="216"/>
      <c r="DG143" s="216"/>
      <c r="DH143" s="216"/>
      <c r="DI143" s="216"/>
      <c r="DJ143" s="216"/>
      <c r="DK143" s="216"/>
      <c r="DL143" s="216"/>
      <c r="DM143" s="216"/>
      <c r="DN143" s="216"/>
      <c r="DO143" s="216"/>
      <c r="DP143" s="216"/>
      <c r="DQ143" s="216"/>
      <c r="DR143" s="216"/>
      <c r="DS143" s="216"/>
      <c r="DT143" s="216"/>
      <c r="DU143" s="216"/>
      <c r="DV143" s="216"/>
      <c r="DW143" s="216"/>
      <c r="DX143" s="216"/>
      <c r="DY143" s="216"/>
      <c r="DZ143" s="216"/>
      <c r="EA143" s="216"/>
      <c r="EB143" s="216"/>
      <c r="EC143" s="216"/>
      <c r="ED143" s="216"/>
      <c r="EE143" s="216"/>
      <c r="EF143" s="216"/>
      <c r="EG143" s="216"/>
      <c r="EH143" s="216"/>
      <c r="EI143" s="216"/>
      <c r="EJ143" s="216"/>
      <c r="EK143" s="216"/>
      <c r="EL143" s="216"/>
      <c r="EM143" s="216"/>
      <c r="EN143" s="216"/>
      <c r="EO143" s="216"/>
      <c r="EP143" s="216"/>
      <c r="EQ143" s="216"/>
      <c r="ER143" s="216"/>
      <c r="ES143" s="216"/>
      <c r="ET143" s="216"/>
      <c r="EU143" s="216"/>
      <c r="EV143" s="216"/>
      <c r="EW143" s="216"/>
      <c r="EX143" s="216"/>
    </row>
    <row r="144" spans="1:154" ht="18" hidden="1" x14ac:dyDescent="0.2">
      <c r="A144" s="263"/>
      <c r="B144" s="262"/>
      <c r="C144" s="262"/>
      <c r="D144" s="262"/>
      <c r="E144" s="262"/>
      <c r="F144" s="262" t="s">
        <v>23</v>
      </c>
      <c r="G144" s="266" t="s">
        <v>309</v>
      </c>
      <c r="H144" s="307"/>
      <c r="I144" s="307"/>
      <c r="J144" s="307">
        <f t="shared" si="31"/>
        <v>0</v>
      </c>
      <c r="K144" s="304"/>
      <c r="L144" s="307"/>
      <c r="M144" s="308"/>
      <c r="N144" s="307"/>
      <c r="O144" s="309">
        <f t="shared" si="34"/>
        <v>0</v>
      </c>
      <c r="P144" s="309">
        <f t="shared" si="33"/>
        <v>0</v>
      </c>
      <c r="Q144" s="306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6"/>
      <c r="DD144" s="216"/>
      <c r="DE144" s="216"/>
      <c r="DF144" s="216"/>
      <c r="DG144" s="216"/>
      <c r="DH144" s="216"/>
      <c r="DI144" s="216"/>
      <c r="DJ144" s="216"/>
      <c r="DK144" s="216"/>
      <c r="DL144" s="216"/>
      <c r="DM144" s="216"/>
      <c r="DN144" s="216"/>
      <c r="DO144" s="216"/>
      <c r="DP144" s="216"/>
      <c r="DQ144" s="216"/>
      <c r="DR144" s="216"/>
      <c r="DS144" s="216"/>
      <c r="DT144" s="216"/>
      <c r="DU144" s="216"/>
      <c r="DV144" s="216"/>
      <c r="DW144" s="216"/>
      <c r="DX144" s="216"/>
      <c r="DY144" s="216"/>
      <c r="DZ144" s="216"/>
      <c r="EA144" s="216"/>
      <c r="EB144" s="216"/>
      <c r="EC144" s="216"/>
      <c r="ED144" s="216"/>
      <c r="EE144" s="216"/>
      <c r="EF144" s="216"/>
      <c r="EG144" s="216"/>
      <c r="EH144" s="216"/>
      <c r="EI144" s="216"/>
      <c r="EJ144" s="216"/>
      <c r="EK144" s="216"/>
      <c r="EL144" s="216"/>
      <c r="EM144" s="216"/>
      <c r="EN144" s="216"/>
      <c r="EO144" s="216"/>
      <c r="EP144" s="216"/>
      <c r="EQ144" s="216"/>
      <c r="ER144" s="216"/>
      <c r="ES144" s="216"/>
      <c r="ET144" s="216"/>
      <c r="EU144" s="216"/>
      <c r="EV144" s="216"/>
      <c r="EW144" s="216"/>
      <c r="EX144" s="216"/>
    </row>
    <row r="145" spans="1:154" ht="18" x14ac:dyDescent="0.2">
      <c r="A145" s="263"/>
      <c r="B145" s="262"/>
      <c r="C145" s="262"/>
      <c r="D145" s="262"/>
      <c r="E145" s="262"/>
      <c r="F145" s="262" t="s">
        <v>39</v>
      </c>
      <c r="G145" s="266" t="s">
        <v>310</v>
      </c>
      <c r="H145" s="307"/>
      <c r="I145" s="307"/>
      <c r="J145" s="307">
        <f t="shared" si="31"/>
        <v>0</v>
      </c>
      <c r="K145" s="304"/>
      <c r="L145" s="307"/>
      <c r="M145" s="308"/>
      <c r="N145" s="307"/>
      <c r="O145" s="309">
        <f t="shared" si="34"/>
        <v>0</v>
      </c>
      <c r="P145" s="309">
        <f t="shared" si="33"/>
        <v>0</v>
      </c>
      <c r="Q145" s="306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6"/>
      <c r="DD145" s="216"/>
      <c r="DE145" s="216"/>
      <c r="DF145" s="216"/>
      <c r="DG145" s="216"/>
      <c r="DH145" s="216"/>
      <c r="DI145" s="216"/>
      <c r="DJ145" s="216"/>
      <c r="DK145" s="216"/>
      <c r="DL145" s="216"/>
      <c r="DM145" s="216"/>
      <c r="DN145" s="216"/>
      <c r="DO145" s="216"/>
      <c r="DP145" s="216"/>
      <c r="DQ145" s="216"/>
      <c r="DR145" s="216"/>
      <c r="DS145" s="216"/>
      <c r="DT145" s="216"/>
      <c r="DU145" s="216"/>
      <c r="DV145" s="216"/>
      <c r="DW145" s="216"/>
      <c r="DX145" s="216"/>
      <c r="DY145" s="216"/>
      <c r="DZ145" s="216"/>
      <c r="EA145" s="216"/>
      <c r="EB145" s="216"/>
      <c r="EC145" s="216"/>
      <c r="ED145" s="216"/>
      <c r="EE145" s="216"/>
      <c r="EF145" s="216"/>
      <c r="EG145" s="216"/>
      <c r="EH145" s="216"/>
      <c r="EI145" s="216"/>
      <c r="EJ145" s="216"/>
      <c r="EK145" s="216"/>
      <c r="EL145" s="216"/>
      <c r="EM145" s="216"/>
      <c r="EN145" s="216"/>
      <c r="EO145" s="216"/>
      <c r="EP145" s="216"/>
      <c r="EQ145" s="216"/>
      <c r="ER145" s="216"/>
      <c r="ES145" s="216"/>
      <c r="ET145" s="216"/>
      <c r="EU145" s="216"/>
      <c r="EV145" s="216"/>
      <c r="EW145" s="216"/>
      <c r="EX145" s="216"/>
    </row>
    <row r="146" spans="1:154" ht="18" hidden="1" x14ac:dyDescent="0.2">
      <c r="A146" s="263"/>
      <c r="B146" s="262"/>
      <c r="C146" s="262"/>
      <c r="D146" s="262"/>
      <c r="E146" s="262"/>
      <c r="F146" s="262" t="s">
        <v>91</v>
      </c>
      <c r="G146" s="266" t="s">
        <v>311</v>
      </c>
      <c r="H146" s="307"/>
      <c r="I146" s="307"/>
      <c r="J146" s="307">
        <f t="shared" si="31"/>
        <v>0</v>
      </c>
      <c r="K146" s="304"/>
      <c r="L146" s="307"/>
      <c r="M146" s="308"/>
      <c r="N146" s="307"/>
      <c r="O146" s="309">
        <f t="shared" si="34"/>
        <v>0</v>
      </c>
      <c r="P146" s="309">
        <f t="shared" si="33"/>
        <v>0</v>
      </c>
      <c r="Q146" s="306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6"/>
      <c r="DD146" s="216"/>
      <c r="DE146" s="216"/>
      <c r="DF146" s="216"/>
      <c r="DG146" s="216"/>
      <c r="DH146" s="216"/>
      <c r="DI146" s="216"/>
      <c r="DJ146" s="216"/>
      <c r="DK146" s="216"/>
      <c r="DL146" s="216"/>
      <c r="DM146" s="216"/>
      <c r="DN146" s="216"/>
      <c r="DO146" s="216"/>
      <c r="DP146" s="216"/>
      <c r="DQ146" s="216"/>
      <c r="DR146" s="216"/>
      <c r="DS146" s="216"/>
      <c r="DT146" s="216"/>
      <c r="DU146" s="216"/>
      <c r="DV146" s="216"/>
      <c r="DW146" s="216"/>
      <c r="DX146" s="216"/>
      <c r="DY146" s="216"/>
      <c r="DZ146" s="216"/>
      <c r="EA146" s="216"/>
      <c r="EB146" s="216"/>
      <c r="EC146" s="216"/>
      <c r="ED146" s="216"/>
      <c r="EE146" s="216"/>
      <c r="EF146" s="216"/>
      <c r="EG146" s="216"/>
      <c r="EH146" s="216"/>
      <c r="EI146" s="216"/>
      <c r="EJ146" s="216"/>
      <c r="EK146" s="216"/>
      <c r="EL146" s="216"/>
      <c r="EM146" s="216"/>
      <c r="EN146" s="216"/>
      <c r="EO146" s="216"/>
      <c r="EP146" s="216"/>
      <c r="EQ146" s="216"/>
      <c r="ER146" s="216"/>
      <c r="ES146" s="216"/>
      <c r="ET146" s="216"/>
      <c r="EU146" s="216"/>
      <c r="EV146" s="216"/>
      <c r="EW146" s="216"/>
      <c r="EX146" s="216"/>
    </row>
    <row r="147" spans="1:154" ht="18" hidden="1" x14ac:dyDescent="0.2">
      <c r="A147" s="364"/>
      <c r="B147" s="365"/>
      <c r="C147" s="365"/>
      <c r="D147" s="365"/>
      <c r="E147" s="365" t="s">
        <v>116</v>
      </c>
      <c r="F147" s="365"/>
      <c r="G147" s="302" t="s">
        <v>152</v>
      </c>
      <c r="H147" s="303">
        <f>H148+H149+H150</f>
        <v>0</v>
      </c>
      <c r="I147" s="303">
        <f>I148+I149+I150</f>
        <v>0</v>
      </c>
      <c r="J147" s="307">
        <f t="shared" si="31"/>
        <v>0</v>
      </c>
      <c r="K147" s="304"/>
      <c r="L147" s="303">
        <f>L148+L149+L150</f>
        <v>0</v>
      </c>
      <c r="M147" s="285">
        <f>M148+M149+M150</f>
        <v>0</v>
      </c>
      <c r="N147" s="303">
        <f>N148+N149+N150</f>
        <v>0</v>
      </c>
      <c r="O147" s="305">
        <f>O148+O149+O150</f>
        <v>0</v>
      </c>
      <c r="P147" s="305">
        <f t="shared" si="33"/>
        <v>0</v>
      </c>
      <c r="Q147" s="306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6"/>
      <c r="DD147" s="216"/>
      <c r="DE147" s="216"/>
      <c r="DF147" s="216"/>
      <c r="DG147" s="216"/>
      <c r="DH147" s="216"/>
      <c r="DI147" s="216"/>
      <c r="DJ147" s="216"/>
      <c r="DK147" s="216"/>
      <c r="DL147" s="216"/>
      <c r="DM147" s="216"/>
      <c r="DN147" s="216"/>
      <c r="DO147" s="216"/>
      <c r="DP147" s="216"/>
      <c r="DQ147" s="216"/>
      <c r="DR147" s="216"/>
      <c r="DS147" s="216"/>
      <c r="DT147" s="216"/>
      <c r="DU147" s="216"/>
      <c r="DV147" s="216"/>
      <c r="DW147" s="216"/>
      <c r="DX147" s="216"/>
      <c r="DY147" s="216"/>
      <c r="DZ147" s="216"/>
      <c r="EA147" s="216"/>
      <c r="EB147" s="216"/>
      <c r="EC147" s="216"/>
      <c r="ED147" s="216"/>
      <c r="EE147" s="216"/>
      <c r="EF147" s="216"/>
      <c r="EG147" s="216"/>
      <c r="EH147" s="216"/>
      <c r="EI147" s="216"/>
      <c r="EJ147" s="216"/>
      <c r="EK147" s="216"/>
      <c r="EL147" s="216"/>
      <c r="EM147" s="216"/>
      <c r="EN147" s="216"/>
      <c r="EO147" s="216"/>
      <c r="EP147" s="216"/>
      <c r="EQ147" s="216"/>
      <c r="ER147" s="216"/>
      <c r="ES147" s="216"/>
      <c r="ET147" s="216"/>
      <c r="EU147" s="216"/>
      <c r="EV147" s="216"/>
      <c r="EW147" s="216"/>
      <c r="EX147" s="216"/>
    </row>
    <row r="148" spans="1:154" ht="18" hidden="1" x14ac:dyDescent="0.2">
      <c r="A148" s="263"/>
      <c r="B148" s="262"/>
      <c r="C148" s="262"/>
      <c r="D148" s="262"/>
      <c r="E148" s="262"/>
      <c r="F148" s="262" t="s">
        <v>33</v>
      </c>
      <c r="G148" s="266" t="s">
        <v>312</v>
      </c>
      <c r="H148" s="307"/>
      <c r="I148" s="307"/>
      <c r="J148" s="307">
        <f t="shared" si="31"/>
        <v>0</v>
      </c>
      <c r="K148" s="304"/>
      <c r="L148" s="307"/>
      <c r="M148" s="308"/>
      <c r="N148" s="307"/>
      <c r="O148" s="309">
        <f t="shared" ref="O148:O151" si="35">M148+N148</f>
        <v>0</v>
      </c>
      <c r="P148" s="309">
        <f t="shared" si="33"/>
        <v>0</v>
      </c>
      <c r="Q148" s="306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6"/>
      <c r="DD148" s="216"/>
      <c r="DE148" s="216"/>
      <c r="DF148" s="216"/>
      <c r="DG148" s="216"/>
      <c r="DH148" s="216"/>
      <c r="DI148" s="216"/>
      <c r="DJ148" s="216"/>
      <c r="DK148" s="216"/>
      <c r="DL148" s="216"/>
      <c r="DM148" s="216"/>
      <c r="DN148" s="216"/>
      <c r="DO148" s="216"/>
      <c r="DP148" s="216"/>
      <c r="DQ148" s="216"/>
      <c r="DR148" s="216"/>
      <c r="DS148" s="216"/>
      <c r="DT148" s="216"/>
      <c r="DU148" s="216"/>
      <c r="DV148" s="216"/>
      <c r="DW148" s="216"/>
      <c r="DX148" s="216"/>
      <c r="DY148" s="216"/>
      <c r="DZ148" s="216"/>
      <c r="EA148" s="216"/>
      <c r="EB148" s="216"/>
      <c r="EC148" s="216"/>
      <c r="ED148" s="216"/>
      <c r="EE148" s="216"/>
      <c r="EF148" s="216"/>
      <c r="EG148" s="216"/>
      <c r="EH148" s="216"/>
      <c r="EI148" s="216"/>
      <c r="EJ148" s="216"/>
      <c r="EK148" s="216"/>
      <c r="EL148" s="216"/>
      <c r="EM148" s="216"/>
      <c r="EN148" s="216"/>
      <c r="EO148" s="216"/>
      <c r="EP148" s="216"/>
      <c r="EQ148" s="216"/>
      <c r="ER148" s="216"/>
      <c r="ES148" s="216"/>
      <c r="ET148" s="216"/>
      <c r="EU148" s="216"/>
      <c r="EV148" s="216"/>
      <c r="EW148" s="216"/>
      <c r="EX148" s="216"/>
    </row>
    <row r="149" spans="1:154" ht="18" hidden="1" x14ac:dyDescent="0.2">
      <c r="A149" s="263"/>
      <c r="B149" s="262"/>
      <c r="C149" s="262"/>
      <c r="D149" s="262"/>
      <c r="E149" s="262"/>
      <c r="F149" s="262" t="s">
        <v>44</v>
      </c>
      <c r="G149" s="266" t="s">
        <v>313</v>
      </c>
      <c r="H149" s="307"/>
      <c r="I149" s="307"/>
      <c r="J149" s="307">
        <f t="shared" si="31"/>
        <v>0</v>
      </c>
      <c r="K149" s="304"/>
      <c r="L149" s="307"/>
      <c r="M149" s="308"/>
      <c r="N149" s="307"/>
      <c r="O149" s="309">
        <f t="shared" si="35"/>
        <v>0</v>
      </c>
      <c r="P149" s="309">
        <f t="shared" si="33"/>
        <v>0</v>
      </c>
      <c r="Q149" s="306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6"/>
      <c r="DD149" s="216"/>
      <c r="DE149" s="216"/>
      <c r="DF149" s="216"/>
      <c r="DG149" s="216"/>
      <c r="DH149" s="216"/>
      <c r="DI149" s="216"/>
      <c r="DJ149" s="216"/>
      <c r="DK149" s="216"/>
      <c r="DL149" s="216"/>
      <c r="DM149" s="216"/>
      <c r="DN149" s="216"/>
      <c r="DO149" s="216"/>
      <c r="DP149" s="216"/>
      <c r="DQ149" s="216"/>
      <c r="DR149" s="216"/>
      <c r="DS149" s="216"/>
      <c r="DT149" s="216"/>
      <c r="DU149" s="216"/>
      <c r="DV149" s="216"/>
      <c r="DW149" s="216"/>
      <c r="DX149" s="216"/>
      <c r="DY149" s="216"/>
      <c r="DZ149" s="216"/>
      <c r="EA149" s="216"/>
      <c r="EB149" s="216"/>
      <c r="EC149" s="216"/>
      <c r="ED149" s="216"/>
      <c r="EE149" s="216"/>
      <c r="EF149" s="216"/>
      <c r="EG149" s="216"/>
      <c r="EH149" s="216"/>
      <c r="EI149" s="216"/>
      <c r="EJ149" s="216"/>
      <c r="EK149" s="216"/>
      <c r="EL149" s="216"/>
      <c r="EM149" s="216"/>
      <c r="EN149" s="216"/>
      <c r="EO149" s="216"/>
      <c r="EP149" s="216"/>
      <c r="EQ149" s="216"/>
      <c r="ER149" s="216"/>
      <c r="ES149" s="216"/>
      <c r="ET149" s="216"/>
      <c r="EU149" s="216"/>
      <c r="EV149" s="216"/>
      <c r="EW149" s="216"/>
      <c r="EX149" s="216"/>
    </row>
    <row r="150" spans="1:154" ht="18" hidden="1" x14ac:dyDescent="0.2">
      <c r="A150" s="263"/>
      <c r="B150" s="262"/>
      <c r="C150" s="262"/>
      <c r="D150" s="262"/>
      <c r="E150" s="262"/>
      <c r="F150" s="262" t="s">
        <v>91</v>
      </c>
      <c r="G150" s="266" t="s">
        <v>153</v>
      </c>
      <c r="H150" s="307"/>
      <c r="I150" s="307"/>
      <c r="J150" s="307">
        <f t="shared" si="31"/>
        <v>0</v>
      </c>
      <c r="K150" s="304"/>
      <c r="L150" s="307"/>
      <c r="M150" s="308"/>
      <c r="N150" s="307"/>
      <c r="O150" s="309">
        <f t="shared" si="35"/>
        <v>0</v>
      </c>
      <c r="P150" s="309">
        <f t="shared" si="33"/>
        <v>0</v>
      </c>
      <c r="Q150" s="306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6"/>
      <c r="DD150" s="216"/>
      <c r="DE150" s="216"/>
      <c r="DF150" s="216"/>
      <c r="DG150" s="216"/>
      <c r="DH150" s="216"/>
      <c r="DI150" s="216"/>
      <c r="DJ150" s="216"/>
      <c r="DK150" s="216"/>
      <c r="DL150" s="216"/>
      <c r="DM150" s="216"/>
      <c r="DN150" s="216"/>
      <c r="DO150" s="216"/>
      <c r="DP150" s="216"/>
      <c r="DQ150" s="216"/>
      <c r="DR150" s="216"/>
      <c r="DS150" s="216"/>
      <c r="DT150" s="216"/>
      <c r="DU150" s="216"/>
      <c r="DV150" s="216"/>
      <c r="DW150" s="216"/>
      <c r="DX150" s="216"/>
      <c r="DY150" s="216"/>
      <c r="DZ150" s="216"/>
      <c r="EA150" s="216"/>
      <c r="EB150" s="216"/>
      <c r="EC150" s="216"/>
      <c r="ED150" s="216"/>
      <c r="EE150" s="216"/>
      <c r="EF150" s="216"/>
      <c r="EG150" s="216"/>
      <c r="EH150" s="216"/>
      <c r="EI150" s="216"/>
      <c r="EJ150" s="216"/>
      <c r="EK150" s="216"/>
      <c r="EL150" s="216"/>
      <c r="EM150" s="216"/>
      <c r="EN150" s="216"/>
      <c r="EO150" s="216"/>
      <c r="EP150" s="216"/>
      <c r="EQ150" s="216"/>
      <c r="ER150" s="216"/>
      <c r="ES150" s="216"/>
      <c r="ET150" s="216"/>
      <c r="EU150" s="216"/>
      <c r="EV150" s="216"/>
      <c r="EW150" s="216"/>
      <c r="EX150" s="216"/>
    </row>
    <row r="151" spans="1:154" ht="18" hidden="1" x14ac:dyDescent="0.2">
      <c r="A151" s="263"/>
      <c r="B151" s="262"/>
      <c r="C151" s="262"/>
      <c r="D151" s="262"/>
      <c r="E151" s="262">
        <v>13</v>
      </c>
      <c r="F151" s="262"/>
      <c r="G151" s="266" t="s">
        <v>314</v>
      </c>
      <c r="H151" s="307"/>
      <c r="I151" s="307"/>
      <c r="J151" s="307">
        <f t="shared" si="31"/>
        <v>0</v>
      </c>
      <c r="K151" s="304"/>
      <c r="L151" s="307"/>
      <c r="M151" s="308"/>
      <c r="N151" s="307"/>
      <c r="O151" s="309">
        <f t="shared" si="35"/>
        <v>0</v>
      </c>
      <c r="P151" s="309">
        <f t="shared" si="33"/>
        <v>0</v>
      </c>
      <c r="Q151" s="306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6"/>
      <c r="DD151" s="216"/>
      <c r="DE151" s="216"/>
      <c r="DF151" s="216"/>
      <c r="DG151" s="216"/>
      <c r="DH151" s="216"/>
      <c r="DI151" s="216"/>
      <c r="DJ151" s="216"/>
      <c r="DK151" s="216"/>
      <c r="DL151" s="216"/>
      <c r="DM151" s="216"/>
      <c r="DN151" s="216"/>
      <c r="DO151" s="216"/>
      <c r="DP151" s="216"/>
      <c r="DQ151" s="216"/>
      <c r="DR151" s="216"/>
      <c r="DS151" s="216"/>
      <c r="DT151" s="216"/>
      <c r="DU151" s="216"/>
      <c r="DV151" s="216"/>
      <c r="DW151" s="216"/>
      <c r="DX151" s="216"/>
      <c r="DY151" s="216"/>
      <c r="DZ151" s="216"/>
      <c r="EA151" s="216"/>
      <c r="EB151" s="216"/>
      <c r="EC151" s="216"/>
      <c r="ED151" s="216"/>
      <c r="EE151" s="216"/>
      <c r="EF151" s="216"/>
      <c r="EG151" s="216"/>
      <c r="EH151" s="216"/>
      <c r="EI151" s="216"/>
      <c r="EJ151" s="216"/>
      <c r="EK151" s="216"/>
      <c r="EL151" s="216"/>
      <c r="EM151" s="216"/>
      <c r="EN151" s="216"/>
      <c r="EO151" s="216"/>
      <c r="EP151" s="216"/>
      <c r="EQ151" s="216"/>
      <c r="ER151" s="216"/>
      <c r="ES151" s="216"/>
      <c r="ET151" s="216"/>
      <c r="EU151" s="216"/>
      <c r="EV151" s="216"/>
      <c r="EW151" s="216"/>
      <c r="EX151" s="216"/>
    </row>
    <row r="152" spans="1:154" ht="18" x14ac:dyDescent="0.2">
      <c r="A152" s="364"/>
      <c r="B152" s="365"/>
      <c r="C152" s="365"/>
      <c r="D152" s="365"/>
      <c r="E152" s="365" t="s">
        <v>91</v>
      </c>
      <c r="F152" s="365"/>
      <c r="G152" s="302" t="s">
        <v>319</v>
      </c>
      <c r="H152" s="303">
        <f>H153+H154+H155+H156</f>
        <v>0</v>
      </c>
      <c r="I152" s="303">
        <f>I153+I154+I155+I156</f>
        <v>0</v>
      </c>
      <c r="J152" s="307">
        <f t="shared" si="31"/>
        <v>0</v>
      </c>
      <c r="K152" s="304"/>
      <c r="L152" s="303">
        <f>L153+L154+L155+L156</f>
        <v>0</v>
      </c>
      <c r="M152" s="285">
        <f>M153+M154+M155+M156</f>
        <v>0</v>
      </c>
      <c r="N152" s="303">
        <f>N153+N154+N155+N156</f>
        <v>0</v>
      </c>
      <c r="O152" s="305">
        <f>O153+O154+O155+O156</f>
        <v>0</v>
      </c>
      <c r="P152" s="305">
        <f t="shared" si="33"/>
        <v>0</v>
      </c>
      <c r="Q152" s="306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6"/>
      <c r="DD152" s="216"/>
      <c r="DE152" s="216"/>
      <c r="DF152" s="216"/>
      <c r="DG152" s="216"/>
      <c r="DH152" s="216"/>
      <c r="DI152" s="216"/>
      <c r="DJ152" s="216"/>
      <c r="DK152" s="216"/>
      <c r="DL152" s="216"/>
      <c r="DM152" s="216"/>
      <c r="DN152" s="216"/>
      <c r="DO152" s="216"/>
      <c r="DP152" s="216"/>
      <c r="DQ152" s="216"/>
      <c r="DR152" s="216"/>
      <c r="DS152" s="216"/>
      <c r="DT152" s="216"/>
      <c r="DU152" s="216"/>
      <c r="DV152" s="216"/>
      <c r="DW152" s="216"/>
      <c r="DX152" s="216"/>
      <c r="DY152" s="216"/>
      <c r="DZ152" s="216"/>
      <c r="EA152" s="216"/>
      <c r="EB152" s="216"/>
      <c r="EC152" s="216"/>
      <c r="ED152" s="216"/>
      <c r="EE152" s="216"/>
      <c r="EF152" s="216"/>
      <c r="EG152" s="216"/>
      <c r="EH152" s="216"/>
      <c r="EI152" s="216"/>
      <c r="EJ152" s="216"/>
      <c r="EK152" s="216"/>
      <c r="EL152" s="216"/>
      <c r="EM152" s="216"/>
      <c r="EN152" s="216"/>
      <c r="EO152" s="216"/>
      <c r="EP152" s="216"/>
      <c r="EQ152" s="216"/>
      <c r="ER152" s="216"/>
      <c r="ES152" s="216"/>
      <c r="ET152" s="216"/>
      <c r="EU152" s="216"/>
      <c r="EV152" s="216"/>
      <c r="EW152" s="216"/>
      <c r="EX152" s="216"/>
    </row>
    <row r="153" spans="1:154" ht="18" hidden="1" x14ac:dyDescent="0.2">
      <c r="A153" s="263"/>
      <c r="B153" s="262"/>
      <c r="C153" s="262"/>
      <c r="D153" s="262"/>
      <c r="E153" s="262"/>
      <c r="F153" s="262" t="s">
        <v>31</v>
      </c>
      <c r="G153" s="266" t="s">
        <v>295</v>
      </c>
      <c r="H153" s="307"/>
      <c r="I153" s="307"/>
      <c r="J153" s="307">
        <f t="shared" si="31"/>
        <v>0</v>
      </c>
      <c r="K153" s="304"/>
      <c r="L153" s="307"/>
      <c r="M153" s="308"/>
      <c r="N153" s="307"/>
      <c r="O153" s="309">
        <f t="shared" ref="O153:O159" si="36">M153+N153</f>
        <v>0</v>
      </c>
      <c r="P153" s="309">
        <f t="shared" si="33"/>
        <v>0</v>
      </c>
      <c r="Q153" s="306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6"/>
      <c r="DD153" s="216"/>
      <c r="DE153" s="216"/>
      <c r="DF153" s="216"/>
      <c r="DG153" s="216"/>
      <c r="DH153" s="216"/>
      <c r="DI153" s="216"/>
      <c r="DJ153" s="216"/>
      <c r="DK153" s="216"/>
      <c r="DL153" s="216"/>
      <c r="DM153" s="216"/>
      <c r="DN153" s="216"/>
      <c r="DO153" s="216"/>
      <c r="DP153" s="216"/>
      <c r="DQ153" s="216"/>
      <c r="DR153" s="216"/>
      <c r="DS153" s="216"/>
      <c r="DT153" s="216"/>
      <c r="DU153" s="216"/>
      <c r="DV153" s="216"/>
      <c r="DW153" s="216"/>
      <c r="DX153" s="216"/>
      <c r="DY153" s="216"/>
      <c r="DZ153" s="216"/>
      <c r="EA153" s="216"/>
      <c r="EB153" s="216"/>
      <c r="EC153" s="216"/>
      <c r="ED153" s="216"/>
      <c r="EE153" s="216"/>
      <c r="EF153" s="216"/>
      <c r="EG153" s="216"/>
      <c r="EH153" s="216"/>
      <c r="EI153" s="216"/>
      <c r="EJ153" s="216"/>
      <c r="EK153" s="216"/>
      <c r="EL153" s="216"/>
      <c r="EM153" s="216"/>
      <c r="EN153" s="216"/>
      <c r="EO153" s="216"/>
      <c r="EP153" s="216"/>
      <c r="EQ153" s="216"/>
      <c r="ER153" s="216"/>
      <c r="ES153" s="216"/>
      <c r="ET153" s="216"/>
      <c r="EU153" s="216"/>
      <c r="EV153" s="216"/>
      <c r="EW153" s="216"/>
      <c r="EX153" s="216"/>
    </row>
    <row r="154" spans="1:154" ht="18" hidden="1" x14ac:dyDescent="0.2">
      <c r="A154" s="263"/>
      <c r="B154" s="262"/>
      <c r="C154" s="262"/>
      <c r="D154" s="262"/>
      <c r="E154" s="262"/>
      <c r="F154" s="262" t="s">
        <v>23</v>
      </c>
      <c r="G154" s="266" t="s">
        <v>315</v>
      </c>
      <c r="H154" s="307"/>
      <c r="I154" s="307"/>
      <c r="J154" s="307">
        <f t="shared" si="31"/>
        <v>0</v>
      </c>
      <c r="K154" s="304"/>
      <c r="L154" s="307"/>
      <c r="M154" s="308"/>
      <c r="N154" s="307"/>
      <c r="O154" s="309">
        <f t="shared" si="36"/>
        <v>0</v>
      </c>
      <c r="P154" s="309">
        <f t="shared" si="33"/>
        <v>0</v>
      </c>
      <c r="Q154" s="306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6"/>
      <c r="DD154" s="216"/>
      <c r="DE154" s="216"/>
      <c r="DF154" s="216"/>
      <c r="DG154" s="216"/>
      <c r="DH154" s="216"/>
      <c r="DI154" s="216"/>
      <c r="DJ154" s="216"/>
      <c r="DK154" s="216"/>
      <c r="DL154" s="216"/>
      <c r="DM154" s="216"/>
      <c r="DN154" s="216"/>
      <c r="DO154" s="216"/>
      <c r="DP154" s="216"/>
      <c r="DQ154" s="216"/>
      <c r="DR154" s="216"/>
      <c r="DS154" s="216"/>
      <c r="DT154" s="216"/>
      <c r="DU154" s="216"/>
      <c r="DV154" s="216"/>
      <c r="DW154" s="216"/>
      <c r="DX154" s="216"/>
      <c r="DY154" s="216"/>
      <c r="DZ154" s="216"/>
      <c r="EA154" s="216"/>
      <c r="EB154" s="216"/>
      <c r="EC154" s="216"/>
      <c r="ED154" s="216"/>
      <c r="EE154" s="216"/>
      <c r="EF154" s="216"/>
      <c r="EG154" s="216"/>
      <c r="EH154" s="216"/>
      <c r="EI154" s="216"/>
      <c r="EJ154" s="216"/>
      <c r="EK154" s="216"/>
      <c r="EL154" s="216"/>
      <c r="EM154" s="216"/>
      <c r="EN154" s="216"/>
      <c r="EO154" s="216"/>
      <c r="EP154" s="216"/>
      <c r="EQ154" s="216"/>
      <c r="ER154" s="216"/>
      <c r="ES154" s="216"/>
      <c r="ET154" s="216"/>
      <c r="EU154" s="216"/>
      <c r="EV154" s="216"/>
      <c r="EW154" s="216"/>
      <c r="EX154" s="216"/>
    </row>
    <row r="155" spans="1:154" ht="18" x14ac:dyDescent="0.2">
      <c r="A155" s="263"/>
      <c r="B155" s="262"/>
      <c r="C155" s="262"/>
      <c r="D155" s="262"/>
      <c r="E155" s="262"/>
      <c r="F155" s="262" t="s">
        <v>34</v>
      </c>
      <c r="G155" s="266" t="s">
        <v>294</v>
      </c>
      <c r="H155" s="307"/>
      <c r="I155" s="307"/>
      <c r="J155" s="307">
        <f t="shared" si="31"/>
        <v>0</v>
      </c>
      <c r="K155" s="304"/>
      <c r="L155" s="307"/>
      <c r="M155" s="308"/>
      <c r="N155" s="307"/>
      <c r="O155" s="309">
        <f t="shared" si="36"/>
        <v>0</v>
      </c>
      <c r="P155" s="309">
        <f t="shared" si="33"/>
        <v>0</v>
      </c>
      <c r="Q155" s="306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6"/>
      <c r="DD155" s="216"/>
      <c r="DE155" s="216"/>
      <c r="DF155" s="216"/>
      <c r="DG155" s="216"/>
      <c r="DH155" s="216"/>
      <c r="DI155" s="216"/>
      <c r="DJ155" s="216"/>
      <c r="DK155" s="216"/>
      <c r="DL155" s="216"/>
      <c r="DM155" s="216"/>
      <c r="DN155" s="216"/>
      <c r="DO155" s="216"/>
      <c r="DP155" s="216"/>
      <c r="DQ155" s="216"/>
      <c r="DR155" s="216"/>
      <c r="DS155" s="216"/>
      <c r="DT155" s="216"/>
      <c r="DU155" s="216"/>
      <c r="DV155" s="216"/>
      <c r="DW155" s="216"/>
      <c r="DX155" s="216"/>
      <c r="DY155" s="216"/>
      <c r="DZ155" s="216"/>
      <c r="EA155" s="216"/>
      <c r="EB155" s="216"/>
      <c r="EC155" s="216"/>
      <c r="ED155" s="216"/>
      <c r="EE155" s="216"/>
      <c r="EF155" s="216"/>
      <c r="EG155" s="216"/>
      <c r="EH155" s="216"/>
      <c r="EI155" s="216"/>
      <c r="EJ155" s="216"/>
      <c r="EK155" s="216"/>
      <c r="EL155" s="216"/>
      <c r="EM155" s="216"/>
      <c r="EN155" s="216"/>
      <c r="EO155" s="216"/>
      <c r="EP155" s="216"/>
      <c r="EQ155" s="216"/>
      <c r="ER155" s="216"/>
      <c r="ES155" s="216"/>
      <c r="ET155" s="216"/>
      <c r="EU155" s="216"/>
      <c r="EV155" s="216"/>
      <c r="EW155" s="216"/>
      <c r="EX155" s="216"/>
    </row>
    <row r="156" spans="1:154" ht="18" hidden="1" x14ac:dyDescent="0.2">
      <c r="A156" s="263"/>
      <c r="B156" s="262"/>
      <c r="C156" s="262"/>
      <c r="D156" s="262"/>
      <c r="E156" s="262"/>
      <c r="F156" s="262" t="s">
        <v>91</v>
      </c>
      <c r="G156" s="266" t="s">
        <v>316</v>
      </c>
      <c r="H156" s="307"/>
      <c r="I156" s="307"/>
      <c r="J156" s="307">
        <f t="shared" si="31"/>
        <v>0</v>
      </c>
      <c r="K156" s="304"/>
      <c r="L156" s="307"/>
      <c r="M156" s="308"/>
      <c r="N156" s="307"/>
      <c r="O156" s="309">
        <f t="shared" si="36"/>
        <v>0</v>
      </c>
      <c r="P156" s="309">
        <f t="shared" si="33"/>
        <v>0</v>
      </c>
      <c r="Q156" s="306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6"/>
      <c r="DD156" s="216"/>
      <c r="DE156" s="216"/>
      <c r="DF156" s="216"/>
      <c r="DG156" s="216"/>
      <c r="DH156" s="216"/>
      <c r="DI156" s="216"/>
      <c r="DJ156" s="216"/>
      <c r="DK156" s="216"/>
      <c r="DL156" s="216"/>
      <c r="DM156" s="216"/>
      <c r="DN156" s="216"/>
      <c r="DO156" s="216"/>
      <c r="DP156" s="216"/>
      <c r="DQ156" s="216"/>
      <c r="DR156" s="216"/>
      <c r="DS156" s="216"/>
      <c r="DT156" s="216"/>
      <c r="DU156" s="216"/>
      <c r="DV156" s="216"/>
      <c r="DW156" s="216"/>
      <c r="DX156" s="216"/>
      <c r="DY156" s="216"/>
      <c r="DZ156" s="216"/>
      <c r="EA156" s="216"/>
      <c r="EB156" s="216"/>
      <c r="EC156" s="216"/>
      <c r="ED156" s="216"/>
      <c r="EE156" s="216"/>
      <c r="EF156" s="216"/>
      <c r="EG156" s="216"/>
      <c r="EH156" s="216"/>
      <c r="EI156" s="216"/>
      <c r="EJ156" s="216"/>
      <c r="EK156" s="216"/>
      <c r="EL156" s="216"/>
      <c r="EM156" s="216"/>
      <c r="EN156" s="216"/>
      <c r="EO156" s="216"/>
      <c r="EP156" s="216"/>
      <c r="EQ156" s="216"/>
      <c r="ER156" s="216"/>
      <c r="ES156" s="216"/>
      <c r="ET156" s="216"/>
      <c r="EU156" s="216"/>
      <c r="EV156" s="216"/>
      <c r="EW156" s="216"/>
      <c r="EX156" s="216"/>
    </row>
    <row r="157" spans="1:154" ht="18" x14ac:dyDescent="0.2">
      <c r="A157" s="364"/>
      <c r="B157" s="365"/>
      <c r="C157" s="365"/>
      <c r="D157" s="365">
        <v>59</v>
      </c>
      <c r="E157" s="365"/>
      <c r="F157" s="365"/>
      <c r="G157" s="302" t="s">
        <v>318</v>
      </c>
      <c r="H157" s="303">
        <f>+H158</f>
        <v>88000</v>
      </c>
      <c r="I157" s="303">
        <f>+I158</f>
        <v>86733</v>
      </c>
      <c r="J157" s="303">
        <f t="shared" ref="J157" si="37">+J158</f>
        <v>1267</v>
      </c>
      <c r="K157" s="304">
        <f>ROUND(I157/H157*100,2)</f>
        <v>98.56</v>
      </c>
      <c r="L157" s="303">
        <f>+L158</f>
        <v>88000</v>
      </c>
      <c r="M157" s="303">
        <f>+M158</f>
        <v>0</v>
      </c>
      <c r="N157" s="303">
        <f>+N158</f>
        <v>86733</v>
      </c>
      <c r="O157" s="303">
        <f t="shared" ref="O157" si="38">+O158</f>
        <v>86733</v>
      </c>
      <c r="P157" s="305">
        <f t="shared" si="33"/>
        <v>1267</v>
      </c>
      <c r="Q157" s="306">
        <f t="shared" ref="Q157:Q178" si="39">ROUND(O157/L157*100,2)</f>
        <v>98.56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6"/>
      <c r="DD157" s="216"/>
      <c r="DE157" s="216"/>
      <c r="DF157" s="216"/>
      <c r="DG157" s="216"/>
      <c r="DH157" s="216"/>
      <c r="DI157" s="216"/>
      <c r="DJ157" s="216"/>
      <c r="DK157" s="216"/>
      <c r="DL157" s="216"/>
      <c r="DM157" s="216"/>
      <c r="DN157" s="216"/>
      <c r="DO157" s="216"/>
      <c r="DP157" s="216"/>
      <c r="DQ157" s="216"/>
      <c r="DR157" s="216"/>
      <c r="DS157" s="216"/>
      <c r="DT157" s="216"/>
      <c r="DU157" s="216"/>
      <c r="DV157" s="216"/>
      <c r="DW157" s="216"/>
      <c r="DX157" s="216"/>
      <c r="DY157" s="216"/>
      <c r="DZ157" s="216"/>
      <c r="EA157" s="216"/>
      <c r="EB157" s="216"/>
      <c r="EC157" s="216"/>
      <c r="ED157" s="216"/>
      <c r="EE157" s="216"/>
      <c r="EF157" s="216"/>
      <c r="EG157" s="216"/>
      <c r="EH157" s="216"/>
      <c r="EI157" s="216"/>
      <c r="EJ157" s="216"/>
      <c r="EK157" s="216"/>
      <c r="EL157" s="216"/>
      <c r="EM157" s="216"/>
      <c r="EN157" s="216"/>
      <c r="EO157" s="216"/>
      <c r="EP157" s="216"/>
      <c r="EQ157" s="216"/>
      <c r="ER157" s="216"/>
      <c r="ES157" s="216"/>
      <c r="ET157" s="216"/>
      <c r="EU157" s="216"/>
      <c r="EV157" s="216"/>
      <c r="EW157" s="216"/>
      <c r="EX157" s="216"/>
    </row>
    <row r="158" spans="1:154" ht="18" x14ac:dyDescent="0.2">
      <c r="A158" s="263"/>
      <c r="B158" s="262"/>
      <c r="C158" s="262"/>
      <c r="D158" s="262"/>
      <c r="E158" s="262">
        <v>25</v>
      </c>
      <c r="F158" s="262"/>
      <c r="G158" s="266" t="s">
        <v>317</v>
      </c>
      <c r="H158" s="307">
        <v>88000</v>
      </c>
      <c r="I158" s="307">
        <v>86733</v>
      </c>
      <c r="J158" s="307">
        <f t="shared" ref="J158:J176" si="40">H158-I158</f>
        <v>1267</v>
      </c>
      <c r="K158" s="304">
        <f>ROUND(I158/H158*100,2)</f>
        <v>98.56</v>
      </c>
      <c r="L158" s="307">
        <v>88000</v>
      </c>
      <c r="M158" s="308"/>
      <c r="N158" s="307">
        <v>86733</v>
      </c>
      <c r="O158" s="309">
        <f t="shared" si="36"/>
        <v>86733</v>
      </c>
      <c r="P158" s="309">
        <f t="shared" si="33"/>
        <v>1267</v>
      </c>
      <c r="Q158" s="306">
        <f t="shared" si="39"/>
        <v>98.56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6"/>
      <c r="DD158" s="216"/>
      <c r="DE158" s="216"/>
      <c r="DF158" s="216"/>
      <c r="DG158" s="216"/>
      <c r="DH158" s="216"/>
      <c r="DI158" s="216"/>
      <c r="DJ158" s="216"/>
      <c r="DK158" s="216"/>
      <c r="DL158" s="216"/>
      <c r="DM158" s="216"/>
      <c r="DN158" s="216"/>
      <c r="DO158" s="216"/>
      <c r="DP158" s="216"/>
      <c r="DQ158" s="216"/>
      <c r="DR158" s="216"/>
      <c r="DS158" s="216"/>
      <c r="DT158" s="216"/>
      <c r="DU158" s="216"/>
      <c r="DV158" s="216"/>
      <c r="DW158" s="216"/>
      <c r="DX158" s="216"/>
      <c r="DY158" s="216"/>
      <c r="DZ158" s="216"/>
      <c r="EA158" s="216"/>
      <c r="EB158" s="216"/>
      <c r="EC158" s="216"/>
      <c r="ED158" s="216"/>
      <c r="EE158" s="216"/>
      <c r="EF158" s="216"/>
      <c r="EG158" s="216"/>
      <c r="EH158" s="216"/>
      <c r="EI158" s="216"/>
      <c r="EJ158" s="216"/>
      <c r="EK158" s="216"/>
      <c r="EL158" s="216"/>
      <c r="EM158" s="216"/>
      <c r="EN158" s="216"/>
      <c r="EO158" s="216"/>
      <c r="EP158" s="216"/>
      <c r="EQ158" s="216"/>
      <c r="ER158" s="216"/>
      <c r="ES158" s="216"/>
      <c r="ET158" s="216"/>
      <c r="EU158" s="216"/>
      <c r="EV158" s="216"/>
      <c r="EW158" s="216"/>
      <c r="EX158" s="216"/>
    </row>
    <row r="159" spans="1:154" ht="36" x14ac:dyDescent="0.2">
      <c r="A159" s="312" t="s">
        <v>128</v>
      </c>
      <c r="B159" s="313"/>
      <c r="C159" s="313"/>
      <c r="D159" s="314">
        <v>85</v>
      </c>
      <c r="E159" s="313"/>
      <c r="F159" s="313"/>
      <c r="G159" s="315" t="s">
        <v>129</v>
      </c>
      <c r="H159" s="316"/>
      <c r="I159" s="316"/>
      <c r="J159" s="316">
        <f t="shared" si="40"/>
        <v>0</v>
      </c>
      <c r="K159" s="317"/>
      <c r="L159" s="316"/>
      <c r="M159" s="318"/>
      <c r="N159" s="316"/>
      <c r="O159" s="319">
        <f t="shared" si="36"/>
        <v>0</v>
      </c>
      <c r="P159" s="319">
        <f t="shared" si="33"/>
        <v>0</v>
      </c>
      <c r="Q159" s="320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6"/>
      <c r="DD159" s="216"/>
      <c r="DE159" s="216"/>
      <c r="DF159" s="216"/>
      <c r="DG159" s="216"/>
      <c r="DH159" s="216"/>
      <c r="DI159" s="216"/>
      <c r="DJ159" s="216"/>
      <c r="DK159" s="216"/>
      <c r="DL159" s="216"/>
      <c r="DM159" s="216"/>
      <c r="DN159" s="216"/>
      <c r="DO159" s="216"/>
      <c r="DP159" s="216"/>
      <c r="DQ159" s="216"/>
      <c r="DR159" s="216"/>
      <c r="DS159" s="216"/>
      <c r="DT159" s="216"/>
      <c r="DU159" s="216"/>
      <c r="DV159" s="216"/>
      <c r="DW159" s="216"/>
      <c r="DX159" s="216"/>
      <c r="DY159" s="216"/>
      <c r="DZ159" s="216"/>
      <c r="EA159" s="216"/>
      <c r="EB159" s="216"/>
      <c r="EC159" s="216"/>
      <c r="ED159" s="216"/>
      <c r="EE159" s="216"/>
      <c r="EF159" s="216"/>
      <c r="EG159" s="216"/>
      <c r="EH159" s="216"/>
      <c r="EI159" s="216"/>
      <c r="EJ159" s="216"/>
      <c r="EK159" s="216"/>
      <c r="EL159" s="216"/>
      <c r="EM159" s="216"/>
      <c r="EN159" s="216"/>
      <c r="EO159" s="216"/>
      <c r="EP159" s="216"/>
      <c r="EQ159" s="216"/>
      <c r="ER159" s="216"/>
      <c r="ES159" s="216"/>
      <c r="ET159" s="216"/>
      <c r="EU159" s="216"/>
      <c r="EV159" s="216"/>
      <c r="EW159" s="216"/>
      <c r="EX159" s="216"/>
    </row>
    <row r="160" spans="1:154" ht="18" x14ac:dyDescent="0.2">
      <c r="A160" s="364" t="s">
        <v>111</v>
      </c>
      <c r="B160" s="365" t="s">
        <v>33</v>
      </c>
      <c r="C160" s="365"/>
      <c r="D160" s="365"/>
      <c r="E160" s="365"/>
      <c r="F160" s="365"/>
      <c r="G160" s="264" t="s">
        <v>130</v>
      </c>
      <c r="H160" s="303">
        <f>H157</f>
        <v>88000</v>
      </c>
      <c r="I160" s="303">
        <f>I157</f>
        <v>86733</v>
      </c>
      <c r="J160" s="307">
        <f t="shared" si="40"/>
        <v>1267</v>
      </c>
      <c r="K160" s="304">
        <f t="shared" ref="K160:K175" si="41">ROUND(I160/H160*100,2)</f>
        <v>98.56</v>
      </c>
      <c r="L160" s="303">
        <f>L157</f>
        <v>88000</v>
      </c>
      <c r="M160" s="303">
        <f>M157</f>
        <v>0</v>
      </c>
      <c r="N160" s="303">
        <f>N157</f>
        <v>86733</v>
      </c>
      <c r="O160" s="303">
        <f>O157</f>
        <v>86733</v>
      </c>
      <c r="P160" s="305">
        <f t="shared" si="33"/>
        <v>1267</v>
      </c>
      <c r="Q160" s="306">
        <f t="shared" si="39"/>
        <v>98.56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6"/>
      <c r="DD160" s="216"/>
      <c r="DE160" s="216"/>
      <c r="DF160" s="216"/>
      <c r="DG160" s="216"/>
      <c r="DH160" s="216"/>
      <c r="DI160" s="216"/>
      <c r="DJ160" s="216"/>
      <c r="DK160" s="216"/>
      <c r="DL160" s="216"/>
      <c r="DM160" s="216"/>
      <c r="DN160" s="216"/>
      <c r="DO160" s="216"/>
      <c r="DP160" s="216"/>
      <c r="DQ160" s="216"/>
      <c r="DR160" s="216"/>
      <c r="DS160" s="216"/>
      <c r="DT160" s="216"/>
      <c r="DU160" s="216"/>
      <c r="DV160" s="216"/>
      <c r="DW160" s="216"/>
      <c r="DX160" s="216"/>
      <c r="DY160" s="216"/>
      <c r="DZ160" s="216"/>
      <c r="EA160" s="216"/>
      <c r="EB160" s="216"/>
      <c r="EC160" s="216"/>
      <c r="ED160" s="216"/>
      <c r="EE160" s="216"/>
      <c r="EF160" s="216"/>
      <c r="EG160" s="216"/>
      <c r="EH160" s="216"/>
      <c r="EI160" s="216"/>
      <c r="EJ160" s="216"/>
      <c r="EK160" s="216"/>
      <c r="EL160" s="216"/>
      <c r="EM160" s="216"/>
      <c r="EN160" s="216"/>
      <c r="EO160" s="216"/>
      <c r="EP160" s="216"/>
      <c r="EQ160" s="216"/>
      <c r="ER160" s="216"/>
      <c r="ES160" s="216"/>
      <c r="ET160" s="216"/>
      <c r="EU160" s="216"/>
      <c r="EV160" s="216"/>
      <c r="EW160" s="216"/>
      <c r="EX160" s="216"/>
    </row>
    <row r="161" spans="1:154" ht="36" x14ac:dyDescent="0.2">
      <c r="A161" s="364"/>
      <c r="B161" s="365" t="s">
        <v>31</v>
      </c>
      <c r="C161" s="365"/>
      <c r="D161" s="365"/>
      <c r="E161" s="365"/>
      <c r="F161" s="365"/>
      <c r="G161" s="264" t="s">
        <v>131</v>
      </c>
      <c r="H161" s="303">
        <f>H162+H163</f>
        <v>0</v>
      </c>
      <c r="I161" s="303">
        <f>I162+I163</f>
        <v>0</v>
      </c>
      <c r="J161" s="307">
        <f t="shared" si="40"/>
        <v>0</v>
      </c>
      <c r="K161" s="304" t="e">
        <f t="shared" si="41"/>
        <v>#DIV/0!</v>
      </c>
      <c r="L161" s="303">
        <f>L162+L163</f>
        <v>0</v>
      </c>
      <c r="M161" s="303">
        <f>M162+M163</f>
        <v>0</v>
      </c>
      <c r="N161" s="303">
        <f>N162+N163</f>
        <v>0</v>
      </c>
      <c r="O161" s="303">
        <f>O162+O163</f>
        <v>0</v>
      </c>
      <c r="P161" s="305">
        <f t="shared" si="33"/>
        <v>0</v>
      </c>
      <c r="Q161" s="306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6"/>
      <c r="DD161" s="216"/>
      <c r="DE161" s="216"/>
      <c r="DF161" s="216"/>
      <c r="DG161" s="216"/>
      <c r="DH161" s="216"/>
      <c r="DI161" s="216"/>
      <c r="DJ161" s="216"/>
      <c r="DK161" s="216"/>
      <c r="DL161" s="216"/>
      <c r="DM161" s="216"/>
      <c r="DN161" s="216"/>
      <c r="DO161" s="216"/>
      <c r="DP161" s="216"/>
      <c r="DQ161" s="216"/>
      <c r="DR161" s="216"/>
      <c r="DS161" s="216"/>
      <c r="DT161" s="216"/>
      <c r="DU161" s="216"/>
      <c r="DV161" s="216"/>
      <c r="DW161" s="216"/>
      <c r="DX161" s="216"/>
      <c r="DY161" s="216"/>
      <c r="DZ161" s="216"/>
      <c r="EA161" s="216"/>
      <c r="EB161" s="216"/>
      <c r="EC161" s="216"/>
      <c r="ED161" s="216"/>
      <c r="EE161" s="216"/>
      <c r="EF161" s="216"/>
      <c r="EG161" s="216"/>
      <c r="EH161" s="216"/>
      <c r="EI161" s="216"/>
      <c r="EJ161" s="216"/>
      <c r="EK161" s="216"/>
      <c r="EL161" s="216"/>
      <c r="EM161" s="216"/>
      <c r="EN161" s="216"/>
      <c r="EO161" s="216"/>
      <c r="EP161" s="216"/>
      <c r="EQ161" s="216"/>
      <c r="ER161" s="216"/>
      <c r="ES161" s="216"/>
      <c r="ET161" s="216"/>
      <c r="EU161" s="216"/>
      <c r="EV161" s="216"/>
      <c r="EW161" s="216"/>
      <c r="EX161" s="216"/>
    </row>
    <row r="162" spans="1:154" ht="18" x14ac:dyDescent="0.2">
      <c r="A162" s="364"/>
      <c r="B162" s="365"/>
      <c r="C162" s="365" t="s">
        <v>33</v>
      </c>
      <c r="D162" s="365"/>
      <c r="E162" s="365"/>
      <c r="F162" s="365"/>
      <c r="G162" s="264" t="s">
        <v>132</v>
      </c>
      <c r="H162" s="303">
        <f>H155</f>
        <v>0</v>
      </c>
      <c r="I162" s="303">
        <f>I155</f>
        <v>0</v>
      </c>
      <c r="J162" s="307">
        <f t="shared" si="40"/>
        <v>0</v>
      </c>
      <c r="K162" s="304" t="e">
        <f t="shared" si="41"/>
        <v>#DIV/0!</v>
      </c>
      <c r="L162" s="303">
        <f>L155</f>
        <v>0</v>
      </c>
      <c r="M162" s="303">
        <f>M155</f>
        <v>0</v>
      </c>
      <c r="N162" s="303">
        <f>N155</f>
        <v>0</v>
      </c>
      <c r="O162" s="303">
        <f>O155</f>
        <v>0</v>
      </c>
      <c r="P162" s="305">
        <f t="shared" si="33"/>
        <v>0</v>
      </c>
      <c r="Q162" s="306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6"/>
      <c r="DD162" s="216"/>
      <c r="DE162" s="216"/>
      <c r="DF162" s="216"/>
      <c r="DG162" s="216"/>
      <c r="DH162" s="216"/>
      <c r="DI162" s="216"/>
      <c r="DJ162" s="216"/>
      <c r="DK162" s="216"/>
      <c r="DL162" s="216"/>
      <c r="DM162" s="216"/>
      <c r="DN162" s="216"/>
      <c r="DO162" s="216"/>
      <c r="DP162" s="216"/>
      <c r="DQ162" s="216"/>
      <c r="DR162" s="216"/>
      <c r="DS162" s="216"/>
      <c r="DT162" s="216"/>
      <c r="DU162" s="216"/>
      <c r="DV162" s="216"/>
      <c r="DW162" s="216"/>
      <c r="DX162" s="216"/>
      <c r="DY162" s="216"/>
      <c r="DZ162" s="216"/>
      <c r="EA162" s="216"/>
      <c r="EB162" s="216"/>
      <c r="EC162" s="216"/>
      <c r="ED162" s="216"/>
      <c r="EE162" s="216"/>
      <c r="EF162" s="216"/>
      <c r="EG162" s="216"/>
      <c r="EH162" s="216"/>
      <c r="EI162" s="216"/>
      <c r="EJ162" s="216"/>
      <c r="EK162" s="216"/>
      <c r="EL162" s="216"/>
      <c r="EM162" s="216"/>
      <c r="EN162" s="216"/>
      <c r="EO162" s="216"/>
      <c r="EP162" s="216"/>
      <c r="EQ162" s="216"/>
      <c r="ER162" s="216"/>
      <c r="ES162" s="216"/>
      <c r="ET162" s="216"/>
      <c r="EU162" s="216"/>
      <c r="EV162" s="216"/>
      <c r="EW162" s="216"/>
      <c r="EX162" s="216"/>
    </row>
    <row r="163" spans="1:154" ht="18" x14ac:dyDescent="0.2">
      <c r="A163" s="364"/>
      <c r="B163" s="365"/>
      <c r="C163" s="365" t="s">
        <v>31</v>
      </c>
      <c r="D163" s="365"/>
      <c r="E163" s="365"/>
      <c r="F163" s="365"/>
      <c r="G163" s="264" t="s">
        <v>133</v>
      </c>
      <c r="H163" s="303">
        <f>H110-H155-H157</f>
        <v>0</v>
      </c>
      <c r="I163" s="303">
        <f>I110-I155-I157</f>
        <v>0</v>
      </c>
      <c r="J163" s="307">
        <f t="shared" si="40"/>
        <v>0</v>
      </c>
      <c r="K163" s="304" t="e">
        <f t="shared" si="41"/>
        <v>#DIV/0!</v>
      </c>
      <c r="L163" s="303">
        <f>L110-L155-L157</f>
        <v>0</v>
      </c>
      <c r="M163" s="303">
        <f>M110-M155-M157</f>
        <v>0</v>
      </c>
      <c r="N163" s="303">
        <f>N110-N155-N157</f>
        <v>0</v>
      </c>
      <c r="O163" s="303">
        <f>O110-O155-O157</f>
        <v>0</v>
      </c>
      <c r="P163" s="305">
        <f t="shared" si="33"/>
        <v>0</v>
      </c>
      <c r="Q163" s="306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6"/>
      <c r="DD163" s="216"/>
      <c r="DE163" s="216"/>
      <c r="DF163" s="216"/>
      <c r="DG163" s="216"/>
      <c r="DH163" s="216"/>
      <c r="DI163" s="216"/>
      <c r="DJ163" s="216"/>
      <c r="DK163" s="216"/>
      <c r="DL163" s="216"/>
      <c r="DM163" s="216"/>
      <c r="DN163" s="216"/>
      <c r="DO163" s="216"/>
      <c r="DP163" s="216"/>
      <c r="DQ163" s="216"/>
      <c r="DR163" s="216"/>
      <c r="DS163" s="216"/>
      <c r="DT163" s="216"/>
      <c r="DU163" s="216"/>
      <c r="DV163" s="216"/>
      <c r="DW163" s="216"/>
      <c r="DX163" s="216"/>
      <c r="DY163" s="216"/>
      <c r="DZ163" s="216"/>
      <c r="EA163" s="216"/>
      <c r="EB163" s="216"/>
      <c r="EC163" s="216"/>
      <c r="ED163" s="216"/>
      <c r="EE163" s="216"/>
      <c r="EF163" s="216"/>
      <c r="EG163" s="216"/>
      <c r="EH163" s="216"/>
      <c r="EI163" s="216"/>
      <c r="EJ163" s="216"/>
      <c r="EK163" s="216"/>
      <c r="EL163" s="216"/>
      <c r="EM163" s="216"/>
      <c r="EN163" s="216"/>
      <c r="EO163" s="216"/>
      <c r="EP163" s="216"/>
      <c r="EQ163" s="216"/>
      <c r="ER163" s="216"/>
      <c r="ES163" s="216"/>
      <c r="ET163" s="216"/>
      <c r="EU163" s="216"/>
      <c r="EV163" s="216"/>
      <c r="EW163" s="216"/>
      <c r="EX163" s="216"/>
    </row>
    <row r="164" spans="1:154" ht="18" x14ac:dyDescent="0.2">
      <c r="A164" s="364" t="s">
        <v>134</v>
      </c>
      <c r="B164" s="365" t="s">
        <v>23</v>
      </c>
      <c r="C164" s="365"/>
      <c r="D164" s="365"/>
      <c r="E164" s="365"/>
      <c r="F164" s="365"/>
      <c r="G164" s="264" t="s">
        <v>135</v>
      </c>
      <c r="H164" s="303">
        <f>+H165+H174</f>
        <v>21597100</v>
      </c>
      <c r="I164" s="303">
        <f>+I165+I174</f>
        <v>5643234.3300000001</v>
      </c>
      <c r="J164" s="307">
        <f t="shared" si="40"/>
        <v>15953865.67</v>
      </c>
      <c r="K164" s="304">
        <f t="shared" si="41"/>
        <v>26.13</v>
      </c>
      <c r="L164" s="303">
        <f>+L165+L174</f>
        <v>5782800</v>
      </c>
      <c r="M164" s="303">
        <f>+M165+M174</f>
        <v>3678649.89</v>
      </c>
      <c r="N164" s="303">
        <f>+N165+N174</f>
        <v>1964584.44</v>
      </c>
      <c r="O164" s="303">
        <f>+O165+O174</f>
        <v>5643234.3300000001</v>
      </c>
      <c r="P164" s="305">
        <f t="shared" si="33"/>
        <v>139565.66999999993</v>
      </c>
      <c r="Q164" s="306">
        <f t="shared" si="39"/>
        <v>97.59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6"/>
      <c r="DD164" s="216"/>
      <c r="DE164" s="216"/>
      <c r="DF164" s="216"/>
      <c r="DG164" s="216"/>
      <c r="DH164" s="216"/>
      <c r="DI164" s="216"/>
      <c r="DJ164" s="216"/>
      <c r="DK164" s="216"/>
      <c r="DL164" s="216"/>
      <c r="DM164" s="216"/>
      <c r="DN164" s="216"/>
      <c r="DO164" s="216"/>
      <c r="DP164" s="216"/>
      <c r="DQ164" s="216"/>
      <c r="DR164" s="216"/>
      <c r="DS164" s="216"/>
      <c r="DT164" s="216"/>
      <c r="DU164" s="216"/>
      <c r="DV164" s="216"/>
      <c r="DW164" s="216"/>
      <c r="DX164" s="216"/>
      <c r="DY164" s="216"/>
      <c r="DZ164" s="216"/>
      <c r="EA164" s="216"/>
      <c r="EB164" s="216"/>
      <c r="EC164" s="216"/>
      <c r="ED164" s="216"/>
      <c r="EE164" s="216"/>
      <c r="EF164" s="216"/>
      <c r="EG164" s="216"/>
      <c r="EH164" s="216"/>
      <c r="EI164" s="216"/>
      <c r="EJ164" s="216"/>
      <c r="EK164" s="216"/>
      <c r="EL164" s="216"/>
      <c r="EM164" s="216"/>
      <c r="EN164" s="216"/>
      <c r="EO164" s="216"/>
      <c r="EP164" s="216"/>
      <c r="EQ164" s="216"/>
      <c r="ER164" s="216"/>
      <c r="ES164" s="216"/>
      <c r="ET164" s="216"/>
      <c r="EU164" s="216"/>
      <c r="EV164" s="216"/>
      <c r="EW164" s="216"/>
      <c r="EX164" s="216"/>
    </row>
    <row r="165" spans="1:154" ht="18" x14ac:dyDescent="0.2">
      <c r="A165" s="364"/>
      <c r="B165" s="365"/>
      <c r="C165" s="365"/>
      <c r="D165" s="365" t="s">
        <v>33</v>
      </c>
      <c r="E165" s="365"/>
      <c r="F165" s="365"/>
      <c r="G165" s="264" t="s">
        <v>63</v>
      </c>
      <c r="H165" s="303">
        <f>+H166+H167+H168+H169+H170+H171+H172+H173</f>
        <v>21597100</v>
      </c>
      <c r="I165" s="303">
        <f>+I166+I167+I168+I169+I170+I171+I172+I173</f>
        <v>5643234.3300000001</v>
      </c>
      <c r="J165" s="303">
        <f>+J166+J167+J168+J169+J170+J171+J172+J173</f>
        <v>15953865.67</v>
      </c>
      <c r="K165" s="304">
        <f t="shared" si="41"/>
        <v>26.13</v>
      </c>
      <c r="L165" s="303">
        <f>+L166+L167+L168+L169+L170+L171+L172+L173</f>
        <v>5782800</v>
      </c>
      <c r="M165" s="303">
        <f>+M166+M167+M168+M169+M170+M171+M172+M173</f>
        <v>3678649.89</v>
      </c>
      <c r="N165" s="303">
        <f>+N166+N167+N168+N169+N170+N171+N172+N173</f>
        <v>1964584.44</v>
      </c>
      <c r="O165" s="303">
        <f>+O166+O167+O168+O169+O170+O171+O172+O173</f>
        <v>5643234.3300000001</v>
      </c>
      <c r="P165" s="305">
        <f t="shared" si="33"/>
        <v>139565.66999999993</v>
      </c>
      <c r="Q165" s="306">
        <f t="shared" si="39"/>
        <v>97.59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6"/>
      <c r="DD165" s="216"/>
      <c r="DE165" s="216"/>
      <c r="DF165" s="216"/>
      <c r="DG165" s="216"/>
      <c r="DH165" s="216"/>
      <c r="DI165" s="216"/>
      <c r="DJ165" s="216"/>
      <c r="DK165" s="216"/>
      <c r="DL165" s="216"/>
      <c r="DM165" s="216"/>
      <c r="DN165" s="216"/>
      <c r="DO165" s="216"/>
      <c r="DP165" s="216"/>
      <c r="DQ165" s="216"/>
      <c r="DR165" s="216"/>
      <c r="DS165" s="216"/>
      <c r="DT165" s="216"/>
      <c r="DU165" s="216"/>
      <c r="DV165" s="216"/>
      <c r="DW165" s="216"/>
      <c r="DX165" s="216"/>
      <c r="DY165" s="216"/>
      <c r="DZ165" s="216"/>
      <c r="EA165" s="216"/>
      <c r="EB165" s="216"/>
      <c r="EC165" s="216"/>
      <c r="ED165" s="216"/>
      <c r="EE165" s="216"/>
      <c r="EF165" s="216"/>
      <c r="EG165" s="216"/>
      <c r="EH165" s="216"/>
      <c r="EI165" s="216"/>
      <c r="EJ165" s="216"/>
      <c r="EK165" s="216"/>
      <c r="EL165" s="216"/>
      <c r="EM165" s="216"/>
      <c r="EN165" s="216"/>
      <c r="EO165" s="216"/>
      <c r="EP165" s="216"/>
      <c r="EQ165" s="216"/>
      <c r="ER165" s="216"/>
      <c r="ES165" s="216"/>
      <c r="ET165" s="216"/>
      <c r="EU165" s="216"/>
      <c r="EV165" s="216"/>
      <c r="EW165" s="216"/>
      <c r="EX165" s="216"/>
    </row>
    <row r="166" spans="1:154" ht="18" x14ac:dyDescent="0.2">
      <c r="A166" s="364"/>
      <c r="B166" s="365"/>
      <c r="C166" s="365"/>
      <c r="D166" s="365" t="s">
        <v>89</v>
      </c>
      <c r="E166" s="365"/>
      <c r="F166" s="365"/>
      <c r="G166" s="264" t="s">
        <v>136</v>
      </c>
      <c r="H166" s="303">
        <f>+H179+H264+H112</f>
        <v>4528000</v>
      </c>
      <c r="I166" s="303">
        <f>+I179+I264+I112</f>
        <v>1281594</v>
      </c>
      <c r="J166" s="307">
        <f t="shared" si="40"/>
        <v>3246406</v>
      </c>
      <c r="K166" s="304">
        <f t="shared" si="41"/>
        <v>28.3</v>
      </c>
      <c r="L166" s="303">
        <f>+L179+L264+L112</f>
        <v>1293200</v>
      </c>
      <c r="M166" s="303">
        <f>+M179+M264+M112</f>
        <v>856020</v>
      </c>
      <c r="N166" s="303">
        <f>+N179+N264+N112</f>
        <v>425574</v>
      </c>
      <c r="O166" s="303">
        <f>+O179+O264+O112</f>
        <v>1281594</v>
      </c>
      <c r="P166" s="305">
        <f t="shared" si="33"/>
        <v>11606</v>
      </c>
      <c r="Q166" s="306">
        <f t="shared" si="39"/>
        <v>99.1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6"/>
      <c r="DD166" s="216"/>
      <c r="DE166" s="216"/>
      <c r="DF166" s="216"/>
      <c r="DG166" s="216"/>
      <c r="DH166" s="216"/>
      <c r="DI166" s="216"/>
      <c r="DJ166" s="216"/>
      <c r="DK166" s="216"/>
      <c r="DL166" s="216"/>
      <c r="DM166" s="216"/>
      <c r="DN166" s="216"/>
      <c r="DO166" s="216"/>
      <c r="DP166" s="216"/>
      <c r="DQ166" s="216"/>
      <c r="DR166" s="216"/>
      <c r="DS166" s="216"/>
      <c r="DT166" s="216"/>
      <c r="DU166" s="216"/>
      <c r="DV166" s="216"/>
      <c r="DW166" s="216"/>
      <c r="DX166" s="216"/>
      <c r="DY166" s="216"/>
      <c r="DZ166" s="216"/>
      <c r="EA166" s="216"/>
      <c r="EB166" s="216"/>
      <c r="EC166" s="216"/>
      <c r="ED166" s="216"/>
      <c r="EE166" s="216"/>
      <c r="EF166" s="216"/>
      <c r="EG166" s="216"/>
      <c r="EH166" s="216"/>
      <c r="EI166" s="216"/>
      <c r="EJ166" s="216"/>
      <c r="EK166" s="216"/>
      <c r="EL166" s="216"/>
      <c r="EM166" s="216"/>
      <c r="EN166" s="216"/>
      <c r="EO166" s="216"/>
      <c r="EP166" s="216"/>
      <c r="EQ166" s="216"/>
      <c r="ER166" s="216"/>
      <c r="ES166" s="216"/>
      <c r="ET166" s="216"/>
      <c r="EU166" s="216"/>
      <c r="EV166" s="216"/>
      <c r="EW166" s="216"/>
      <c r="EX166" s="216"/>
    </row>
    <row r="167" spans="1:154" ht="18" x14ac:dyDescent="0.2">
      <c r="A167" s="364"/>
      <c r="B167" s="365"/>
      <c r="C167" s="365"/>
      <c r="D167" s="365" t="s">
        <v>90</v>
      </c>
      <c r="E167" s="365"/>
      <c r="F167" s="365"/>
      <c r="G167" s="264" t="s">
        <v>137</v>
      </c>
      <c r="H167" s="303">
        <f>+H206+H296+H139</f>
        <v>451100</v>
      </c>
      <c r="I167" s="303">
        <f>+I206+I296+I139</f>
        <v>131009.33</v>
      </c>
      <c r="J167" s="307">
        <f t="shared" si="40"/>
        <v>320090.67</v>
      </c>
      <c r="K167" s="304">
        <f t="shared" si="41"/>
        <v>29.04</v>
      </c>
      <c r="L167" s="303">
        <f>+L206+L296+L139</f>
        <v>148600</v>
      </c>
      <c r="M167" s="303">
        <f>+M206+M296+M139</f>
        <v>101904.89000000001</v>
      </c>
      <c r="N167" s="303">
        <f>+N206+N296+N139</f>
        <v>29104.44</v>
      </c>
      <c r="O167" s="303">
        <f>+O206+O296+O139</f>
        <v>131009.33</v>
      </c>
      <c r="P167" s="305">
        <f t="shared" si="33"/>
        <v>17590.669999999998</v>
      </c>
      <c r="Q167" s="306">
        <f t="shared" si="39"/>
        <v>88.16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6"/>
      <c r="DD167" s="216"/>
      <c r="DE167" s="216"/>
      <c r="DF167" s="216"/>
      <c r="DG167" s="216"/>
      <c r="DH167" s="216"/>
      <c r="DI167" s="216"/>
      <c r="DJ167" s="216"/>
      <c r="DK167" s="216"/>
      <c r="DL167" s="216"/>
      <c r="DM167" s="216"/>
      <c r="DN167" s="216"/>
      <c r="DO167" s="216"/>
      <c r="DP167" s="216"/>
      <c r="DQ167" s="216"/>
      <c r="DR167" s="216"/>
      <c r="DS167" s="216"/>
      <c r="DT167" s="216"/>
      <c r="DU167" s="216"/>
      <c r="DV167" s="216"/>
      <c r="DW167" s="216"/>
      <c r="DX167" s="216"/>
      <c r="DY167" s="216"/>
      <c r="DZ167" s="216"/>
      <c r="EA167" s="216"/>
      <c r="EB167" s="216"/>
      <c r="EC167" s="216"/>
      <c r="ED167" s="216"/>
      <c r="EE167" s="216"/>
      <c r="EF167" s="216"/>
      <c r="EG167" s="216"/>
      <c r="EH167" s="216"/>
      <c r="EI167" s="216"/>
      <c r="EJ167" s="216"/>
      <c r="EK167" s="216"/>
      <c r="EL167" s="216"/>
      <c r="EM167" s="216"/>
      <c r="EN167" s="216"/>
      <c r="EO167" s="216"/>
      <c r="EP167" s="216"/>
      <c r="EQ167" s="216"/>
      <c r="ER167" s="216"/>
      <c r="ES167" s="216"/>
      <c r="ET167" s="216"/>
      <c r="EU167" s="216"/>
      <c r="EV167" s="216"/>
      <c r="EW167" s="216"/>
      <c r="EX167" s="216"/>
    </row>
    <row r="168" spans="1:154" ht="18" x14ac:dyDescent="0.2">
      <c r="A168" s="364"/>
      <c r="B168" s="365"/>
      <c r="C168" s="365"/>
      <c r="D168" s="365" t="s">
        <v>91</v>
      </c>
      <c r="E168" s="365"/>
      <c r="F168" s="365"/>
      <c r="G168" s="264" t="s">
        <v>138</v>
      </c>
      <c r="H168" s="303">
        <f>+H329</f>
        <v>0</v>
      </c>
      <c r="I168" s="303">
        <f>+I329</f>
        <v>0</v>
      </c>
      <c r="J168" s="307">
        <f t="shared" si="40"/>
        <v>0</v>
      </c>
      <c r="K168" s="304" t="e">
        <f t="shared" si="41"/>
        <v>#DIV/0!</v>
      </c>
      <c r="L168" s="303">
        <f>+L329</f>
        <v>0</v>
      </c>
      <c r="M168" s="303">
        <f>+M329</f>
        <v>0</v>
      </c>
      <c r="N168" s="303">
        <f>+N329</f>
        <v>0</v>
      </c>
      <c r="O168" s="303">
        <f>+O329</f>
        <v>0</v>
      </c>
      <c r="P168" s="305">
        <f t="shared" si="33"/>
        <v>0</v>
      </c>
      <c r="Q168" s="306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6"/>
      <c r="DD168" s="216"/>
      <c r="DE168" s="216"/>
      <c r="DF168" s="216"/>
      <c r="DG168" s="216"/>
      <c r="DH168" s="216"/>
      <c r="DI168" s="216"/>
      <c r="DJ168" s="216"/>
      <c r="DK168" s="216"/>
      <c r="DL168" s="216"/>
      <c r="DM168" s="216"/>
      <c r="DN168" s="216"/>
      <c r="DO168" s="216"/>
      <c r="DP168" s="216"/>
      <c r="DQ168" s="216"/>
      <c r="DR168" s="216"/>
      <c r="DS168" s="216"/>
      <c r="DT168" s="216"/>
      <c r="DU168" s="216"/>
      <c r="DV168" s="216"/>
      <c r="DW168" s="216"/>
      <c r="DX168" s="216"/>
      <c r="DY168" s="216"/>
      <c r="DZ168" s="216"/>
      <c r="EA168" s="216"/>
      <c r="EB168" s="216"/>
      <c r="EC168" s="216"/>
      <c r="ED168" s="216"/>
      <c r="EE168" s="216"/>
      <c r="EF168" s="216"/>
      <c r="EG168" s="216"/>
      <c r="EH168" s="216"/>
      <c r="EI168" s="216"/>
      <c r="EJ168" s="216"/>
      <c r="EK168" s="216"/>
      <c r="EL168" s="216"/>
      <c r="EM168" s="216"/>
      <c r="EN168" s="216"/>
      <c r="EO168" s="216"/>
      <c r="EP168" s="216"/>
      <c r="EQ168" s="216"/>
      <c r="ER168" s="216"/>
      <c r="ES168" s="216"/>
      <c r="ET168" s="216"/>
      <c r="EU168" s="216"/>
      <c r="EV168" s="216"/>
      <c r="EW168" s="216"/>
      <c r="EX168" s="216"/>
    </row>
    <row r="169" spans="1:154" ht="18" x14ac:dyDescent="0.2">
      <c r="A169" s="364"/>
      <c r="B169" s="365"/>
      <c r="C169" s="365"/>
      <c r="D169" s="365" t="s">
        <v>92</v>
      </c>
      <c r="E169" s="365"/>
      <c r="F169" s="365"/>
      <c r="G169" s="264" t="s">
        <v>139</v>
      </c>
      <c r="H169" s="303">
        <f>+H235</f>
        <v>0</v>
      </c>
      <c r="I169" s="303">
        <f>+I235</f>
        <v>0</v>
      </c>
      <c r="J169" s="307">
        <f t="shared" si="40"/>
        <v>0</v>
      </c>
      <c r="K169" s="304" t="e">
        <f t="shared" si="41"/>
        <v>#DIV/0!</v>
      </c>
      <c r="L169" s="303">
        <f>+L235</f>
        <v>0</v>
      </c>
      <c r="M169" s="303">
        <f>+M235</f>
        <v>0</v>
      </c>
      <c r="N169" s="303">
        <f>+N235</f>
        <v>0</v>
      </c>
      <c r="O169" s="303">
        <f>+O235</f>
        <v>0</v>
      </c>
      <c r="P169" s="305">
        <f t="shared" si="33"/>
        <v>0</v>
      </c>
      <c r="Q169" s="306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6"/>
      <c r="DD169" s="216"/>
      <c r="DE169" s="216"/>
      <c r="DF169" s="216"/>
      <c r="DG169" s="216"/>
      <c r="DH169" s="216"/>
      <c r="DI169" s="216"/>
      <c r="DJ169" s="216"/>
      <c r="DK169" s="216"/>
      <c r="DL169" s="216"/>
      <c r="DM169" s="216"/>
      <c r="DN169" s="216"/>
      <c r="DO169" s="216"/>
      <c r="DP169" s="216"/>
      <c r="DQ169" s="216"/>
      <c r="DR169" s="216"/>
      <c r="DS169" s="216"/>
      <c r="DT169" s="216"/>
      <c r="DU169" s="216"/>
      <c r="DV169" s="216"/>
      <c r="DW169" s="216"/>
      <c r="DX169" s="216"/>
      <c r="DY169" s="216"/>
      <c r="DZ169" s="216"/>
      <c r="EA169" s="216"/>
      <c r="EB169" s="216"/>
      <c r="EC169" s="216"/>
      <c r="ED169" s="216"/>
      <c r="EE169" s="216"/>
      <c r="EF169" s="216"/>
      <c r="EG169" s="216"/>
      <c r="EH169" s="216"/>
      <c r="EI169" s="216"/>
      <c r="EJ169" s="216"/>
      <c r="EK169" s="216"/>
      <c r="EL169" s="216"/>
      <c r="EM169" s="216"/>
      <c r="EN169" s="216"/>
      <c r="EO169" s="216"/>
      <c r="EP169" s="216"/>
      <c r="EQ169" s="216"/>
      <c r="ER169" s="216"/>
      <c r="ES169" s="216"/>
      <c r="ET169" s="216"/>
      <c r="EU169" s="216"/>
      <c r="EV169" s="216"/>
      <c r="EW169" s="216"/>
      <c r="EX169" s="216"/>
    </row>
    <row r="170" spans="1:154" ht="36" x14ac:dyDescent="0.2">
      <c r="A170" s="364"/>
      <c r="B170" s="365"/>
      <c r="C170" s="365"/>
      <c r="D170" s="365">
        <v>51</v>
      </c>
      <c r="E170" s="365"/>
      <c r="F170" s="365"/>
      <c r="G170" s="264" t="s">
        <v>140</v>
      </c>
      <c r="H170" s="303">
        <f>+H237+H332</f>
        <v>2980000</v>
      </c>
      <c r="I170" s="303">
        <f>+I237+I332</f>
        <v>822798</v>
      </c>
      <c r="J170" s="307">
        <f t="shared" si="40"/>
        <v>2157202</v>
      </c>
      <c r="K170" s="304">
        <f t="shared" si="41"/>
        <v>27.61</v>
      </c>
      <c r="L170" s="303">
        <f>+L237+L332</f>
        <v>828000</v>
      </c>
      <c r="M170" s="303">
        <f>+M237+M332</f>
        <v>538885</v>
      </c>
      <c r="N170" s="303">
        <f>+N237+N332</f>
        <v>283913</v>
      </c>
      <c r="O170" s="303">
        <f>+O237+O332</f>
        <v>822798</v>
      </c>
      <c r="P170" s="305">
        <f t="shared" si="33"/>
        <v>5202</v>
      </c>
      <c r="Q170" s="306">
        <f t="shared" si="39"/>
        <v>99.37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6"/>
      <c r="DD170" s="216"/>
      <c r="DE170" s="216"/>
      <c r="DF170" s="216"/>
      <c r="DG170" s="216"/>
      <c r="DH170" s="216"/>
      <c r="DI170" s="216"/>
      <c r="DJ170" s="216"/>
      <c r="DK170" s="216"/>
      <c r="DL170" s="216"/>
      <c r="DM170" s="216"/>
      <c r="DN170" s="216"/>
      <c r="DO170" s="216"/>
      <c r="DP170" s="216"/>
      <c r="DQ170" s="216"/>
      <c r="DR170" s="216"/>
      <c r="DS170" s="216"/>
      <c r="DT170" s="216"/>
      <c r="DU170" s="216"/>
      <c r="DV170" s="216"/>
      <c r="DW170" s="216"/>
      <c r="DX170" s="216"/>
      <c r="DY170" s="216"/>
      <c r="DZ170" s="216"/>
      <c r="EA170" s="216"/>
      <c r="EB170" s="216"/>
      <c r="EC170" s="216"/>
      <c r="ED170" s="216"/>
      <c r="EE170" s="216"/>
      <c r="EF170" s="216"/>
      <c r="EG170" s="216"/>
      <c r="EH170" s="216"/>
      <c r="EI170" s="216"/>
      <c r="EJ170" s="216"/>
      <c r="EK170" s="216"/>
      <c r="EL170" s="216"/>
      <c r="EM170" s="216"/>
      <c r="EN170" s="216"/>
      <c r="EO170" s="216"/>
      <c r="EP170" s="216"/>
      <c r="EQ170" s="216"/>
      <c r="ER170" s="216"/>
      <c r="ES170" s="216"/>
      <c r="ET170" s="216"/>
      <c r="EU170" s="216"/>
      <c r="EV170" s="216"/>
      <c r="EW170" s="216"/>
      <c r="EX170" s="216"/>
    </row>
    <row r="171" spans="1:154" ht="36" x14ac:dyDescent="0.2">
      <c r="A171" s="364"/>
      <c r="B171" s="365"/>
      <c r="C171" s="365"/>
      <c r="D171" s="365">
        <v>56</v>
      </c>
      <c r="E171" s="365"/>
      <c r="F171" s="365"/>
      <c r="G171" s="264" t="s">
        <v>141</v>
      </c>
      <c r="H171" s="303">
        <f>H240+H400</f>
        <v>3115000</v>
      </c>
      <c r="I171" s="303">
        <f>I240+I400</f>
        <v>0</v>
      </c>
      <c r="J171" s="307">
        <f t="shared" si="40"/>
        <v>3115000</v>
      </c>
      <c r="K171" s="304">
        <f t="shared" si="41"/>
        <v>0</v>
      </c>
      <c r="L171" s="303">
        <f>L240+L400</f>
        <v>0</v>
      </c>
      <c r="M171" s="303">
        <f>M240+M400</f>
        <v>0</v>
      </c>
      <c r="N171" s="303">
        <f>N240+N400</f>
        <v>0</v>
      </c>
      <c r="O171" s="303">
        <f>O240+O400</f>
        <v>0</v>
      </c>
      <c r="P171" s="305">
        <f t="shared" si="33"/>
        <v>0</v>
      </c>
      <c r="Q171" s="306" t="e">
        <f t="shared" si="39"/>
        <v>#DIV/0!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6"/>
      <c r="DD171" s="216"/>
      <c r="DE171" s="216"/>
      <c r="DF171" s="216"/>
      <c r="DG171" s="216"/>
      <c r="DH171" s="216"/>
      <c r="DI171" s="216"/>
      <c r="DJ171" s="216"/>
      <c r="DK171" s="216"/>
      <c r="DL171" s="216"/>
      <c r="DM171" s="216"/>
      <c r="DN171" s="216"/>
      <c r="DO171" s="216"/>
      <c r="DP171" s="216"/>
      <c r="DQ171" s="216"/>
      <c r="DR171" s="216"/>
      <c r="DS171" s="216"/>
      <c r="DT171" s="216"/>
      <c r="DU171" s="216"/>
      <c r="DV171" s="216"/>
      <c r="DW171" s="216"/>
      <c r="DX171" s="216"/>
      <c r="DY171" s="216"/>
      <c r="DZ171" s="216"/>
      <c r="EA171" s="216"/>
      <c r="EB171" s="216"/>
      <c r="EC171" s="216"/>
      <c r="ED171" s="216"/>
      <c r="EE171" s="216"/>
      <c r="EF171" s="216"/>
      <c r="EG171" s="216"/>
      <c r="EH171" s="216"/>
      <c r="EI171" s="216"/>
      <c r="EJ171" s="216"/>
      <c r="EK171" s="216"/>
      <c r="EL171" s="216"/>
      <c r="EM171" s="216"/>
      <c r="EN171" s="216"/>
      <c r="EO171" s="216"/>
      <c r="EP171" s="216"/>
      <c r="EQ171" s="216"/>
      <c r="ER171" s="216"/>
      <c r="ES171" s="216"/>
      <c r="ET171" s="216"/>
      <c r="EU171" s="216"/>
      <c r="EV171" s="216"/>
      <c r="EW171" s="216"/>
      <c r="EX171" s="216"/>
    </row>
    <row r="172" spans="1:154" ht="18" x14ac:dyDescent="0.2">
      <c r="A172" s="364"/>
      <c r="B172" s="365"/>
      <c r="C172" s="365"/>
      <c r="D172" s="365">
        <v>57</v>
      </c>
      <c r="E172" s="365"/>
      <c r="F172" s="365"/>
      <c r="G172" s="264" t="s">
        <v>142</v>
      </c>
      <c r="H172" s="303">
        <f>+H244+H337</f>
        <v>10435000</v>
      </c>
      <c r="I172" s="303">
        <f>+I244+I337</f>
        <v>3321100</v>
      </c>
      <c r="J172" s="307">
        <f t="shared" si="40"/>
        <v>7113900</v>
      </c>
      <c r="K172" s="304">
        <f t="shared" si="41"/>
        <v>31.83</v>
      </c>
      <c r="L172" s="303">
        <f>+L244+L337</f>
        <v>3425000</v>
      </c>
      <c r="M172" s="303">
        <f>+M244+M337</f>
        <v>2181840</v>
      </c>
      <c r="N172" s="303">
        <f>+N244+N337</f>
        <v>1139260</v>
      </c>
      <c r="O172" s="303">
        <f>+O244+O337</f>
        <v>3321100</v>
      </c>
      <c r="P172" s="305">
        <f t="shared" si="33"/>
        <v>103900</v>
      </c>
      <c r="Q172" s="306">
        <f t="shared" si="39"/>
        <v>96.97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6"/>
      <c r="DD172" s="216"/>
      <c r="DE172" s="216"/>
      <c r="DF172" s="216"/>
      <c r="DG172" s="216"/>
      <c r="DH172" s="216"/>
      <c r="DI172" s="216"/>
      <c r="DJ172" s="216"/>
      <c r="DK172" s="216"/>
      <c r="DL172" s="216"/>
      <c r="DM172" s="216"/>
      <c r="DN172" s="216"/>
      <c r="DO172" s="216"/>
      <c r="DP172" s="216"/>
      <c r="DQ172" s="216"/>
      <c r="DR172" s="216"/>
      <c r="DS172" s="216"/>
      <c r="DT172" s="216"/>
      <c r="DU172" s="216"/>
      <c r="DV172" s="216"/>
      <c r="DW172" s="216"/>
      <c r="DX172" s="216"/>
      <c r="DY172" s="216"/>
      <c r="DZ172" s="216"/>
      <c r="EA172" s="216"/>
      <c r="EB172" s="216"/>
      <c r="EC172" s="216"/>
      <c r="ED172" s="216"/>
      <c r="EE172" s="216"/>
      <c r="EF172" s="216"/>
      <c r="EG172" s="216"/>
      <c r="EH172" s="216"/>
      <c r="EI172" s="216"/>
      <c r="EJ172" s="216"/>
      <c r="EK172" s="216"/>
      <c r="EL172" s="216"/>
      <c r="EM172" s="216"/>
      <c r="EN172" s="216"/>
      <c r="EO172" s="216"/>
      <c r="EP172" s="216"/>
      <c r="EQ172" s="216"/>
      <c r="ER172" s="216"/>
      <c r="ES172" s="216"/>
      <c r="ET172" s="216"/>
      <c r="EU172" s="216"/>
      <c r="EV172" s="216"/>
      <c r="EW172" s="216"/>
      <c r="EX172" s="216"/>
    </row>
    <row r="173" spans="1:154" ht="18" x14ac:dyDescent="0.2">
      <c r="A173" s="364"/>
      <c r="B173" s="365"/>
      <c r="C173" s="365"/>
      <c r="D173" s="365">
        <v>59</v>
      </c>
      <c r="E173" s="365"/>
      <c r="F173" s="365"/>
      <c r="G173" s="264" t="s">
        <v>81</v>
      </c>
      <c r="H173" s="303">
        <f>+H358+H157</f>
        <v>88000</v>
      </c>
      <c r="I173" s="303">
        <f>+I358+I157</f>
        <v>86733</v>
      </c>
      <c r="J173" s="307">
        <f t="shared" si="40"/>
        <v>1267</v>
      </c>
      <c r="K173" s="304">
        <f t="shared" si="41"/>
        <v>98.56</v>
      </c>
      <c r="L173" s="303">
        <f>+L358+L157</f>
        <v>88000</v>
      </c>
      <c r="M173" s="303">
        <f>+M358+M157</f>
        <v>0</v>
      </c>
      <c r="N173" s="303">
        <f>+N358+N157</f>
        <v>86733</v>
      </c>
      <c r="O173" s="303">
        <f>+O358+O157</f>
        <v>86733</v>
      </c>
      <c r="P173" s="305">
        <f t="shared" si="33"/>
        <v>1267</v>
      </c>
      <c r="Q173" s="306">
        <f t="shared" si="39"/>
        <v>98.56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6"/>
      <c r="DD173" s="216"/>
      <c r="DE173" s="216"/>
      <c r="DF173" s="216"/>
      <c r="DG173" s="216"/>
      <c r="DH173" s="216"/>
      <c r="DI173" s="216"/>
      <c r="DJ173" s="216"/>
      <c r="DK173" s="216"/>
      <c r="DL173" s="216"/>
      <c r="DM173" s="216"/>
      <c r="DN173" s="216"/>
      <c r="DO173" s="216"/>
      <c r="DP173" s="216"/>
      <c r="DQ173" s="216"/>
      <c r="DR173" s="216"/>
      <c r="DS173" s="216"/>
      <c r="DT173" s="216"/>
      <c r="DU173" s="216"/>
      <c r="DV173" s="216"/>
      <c r="DW173" s="216"/>
      <c r="DX173" s="216"/>
      <c r="DY173" s="216"/>
      <c r="DZ173" s="216"/>
      <c r="EA173" s="216"/>
      <c r="EB173" s="216"/>
      <c r="EC173" s="216"/>
      <c r="ED173" s="216"/>
      <c r="EE173" s="216"/>
      <c r="EF173" s="216"/>
      <c r="EG173" s="216"/>
      <c r="EH173" s="216"/>
      <c r="EI173" s="216"/>
      <c r="EJ173" s="216"/>
      <c r="EK173" s="216"/>
      <c r="EL173" s="216"/>
      <c r="EM173" s="216"/>
      <c r="EN173" s="216"/>
      <c r="EO173" s="216"/>
      <c r="EP173" s="216"/>
      <c r="EQ173" s="216"/>
      <c r="ER173" s="216"/>
      <c r="ES173" s="216"/>
      <c r="ET173" s="216"/>
      <c r="EU173" s="216"/>
      <c r="EV173" s="216"/>
      <c r="EW173" s="216"/>
      <c r="EX173" s="216"/>
    </row>
    <row r="174" spans="1:154" ht="18" x14ac:dyDescent="0.2">
      <c r="A174" s="364"/>
      <c r="B174" s="365"/>
      <c r="C174" s="365"/>
      <c r="D174" s="365" t="s">
        <v>106</v>
      </c>
      <c r="E174" s="365"/>
      <c r="F174" s="365"/>
      <c r="G174" s="264" t="s">
        <v>84</v>
      </c>
      <c r="H174" s="303">
        <f>+H175</f>
        <v>0</v>
      </c>
      <c r="I174" s="303">
        <f>+I175</f>
        <v>0</v>
      </c>
      <c r="J174" s="307">
        <f t="shared" si="40"/>
        <v>0</v>
      </c>
      <c r="K174" s="304" t="e">
        <f t="shared" si="41"/>
        <v>#DIV/0!</v>
      </c>
      <c r="L174" s="303">
        <f>+L175</f>
        <v>0</v>
      </c>
      <c r="M174" s="303">
        <f>+M175</f>
        <v>0</v>
      </c>
      <c r="N174" s="303">
        <f>+N175</f>
        <v>0</v>
      </c>
      <c r="O174" s="303">
        <f>+O175</f>
        <v>0</v>
      </c>
      <c r="P174" s="305">
        <f t="shared" si="33"/>
        <v>0</v>
      </c>
      <c r="Q174" s="306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6"/>
      <c r="DD174" s="216"/>
      <c r="DE174" s="216"/>
      <c r="DF174" s="216"/>
      <c r="DG174" s="216"/>
      <c r="DH174" s="216"/>
      <c r="DI174" s="216"/>
      <c r="DJ174" s="216"/>
      <c r="DK174" s="216"/>
      <c r="DL174" s="216"/>
      <c r="DM174" s="216"/>
      <c r="DN174" s="216"/>
      <c r="DO174" s="216"/>
      <c r="DP174" s="216"/>
      <c r="DQ174" s="216"/>
      <c r="DR174" s="216"/>
      <c r="DS174" s="216"/>
      <c r="DT174" s="216"/>
      <c r="DU174" s="216"/>
      <c r="DV174" s="216"/>
      <c r="DW174" s="216"/>
      <c r="DX174" s="216"/>
      <c r="DY174" s="216"/>
      <c r="DZ174" s="216"/>
      <c r="EA174" s="216"/>
      <c r="EB174" s="216"/>
      <c r="EC174" s="216"/>
      <c r="ED174" s="216"/>
      <c r="EE174" s="216"/>
      <c r="EF174" s="216"/>
      <c r="EG174" s="216"/>
      <c r="EH174" s="216"/>
      <c r="EI174" s="216"/>
      <c r="EJ174" s="216"/>
      <c r="EK174" s="216"/>
      <c r="EL174" s="216"/>
      <c r="EM174" s="216"/>
      <c r="EN174" s="216"/>
      <c r="EO174" s="216"/>
      <c r="EP174" s="216"/>
      <c r="EQ174" s="216"/>
      <c r="ER174" s="216"/>
      <c r="ES174" s="216"/>
      <c r="ET174" s="216"/>
      <c r="EU174" s="216"/>
      <c r="EV174" s="216"/>
      <c r="EW174" s="216"/>
      <c r="EX174" s="216"/>
    </row>
    <row r="175" spans="1:154" ht="18" x14ac:dyDescent="0.2">
      <c r="A175" s="364"/>
      <c r="B175" s="365"/>
      <c r="C175" s="365"/>
      <c r="D175" s="365">
        <v>71</v>
      </c>
      <c r="E175" s="365"/>
      <c r="F175" s="365"/>
      <c r="G175" s="264" t="s">
        <v>143</v>
      </c>
      <c r="H175" s="303">
        <f>+H249+H362</f>
        <v>0</v>
      </c>
      <c r="I175" s="303">
        <f>+I249+I362</f>
        <v>0</v>
      </c>
      <c r="J175" s="307">
        <f t="shared" si="40"/>
        <v>0</v>
      </c>
      <c r="K175" s="304" t="e">
        <f t="shared" si="41"/>
        <v>#DIV/0!</v>
      </c>
      <c r="L175" s="303">
        <f>+L249+L362</f>
        <v>0</v>
      </c>
      <c r="M175" s="303">
        <f>+M249+M362</f>
        <v>0</v>
      </c>
      <c r="N175" s="303">
        <f>+N249+N362</f>
        <v>0</v>
      </c>
      <c r="O175" s="303">
        <f>+O249+O362</f>
        <v>0</v>
      </c>
      <c r="P175" s="305">
        <f t="shared" si="33"/>
        <v>0</v>
      </c>
      <c r="Q175" s="306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6"/>
      <c r="DD175" s="216"/>
      <c r="DE175" s="216"/>
      <c r="DF175" s="216"/>
      <c r="DG175" s="216"/>
      <c r="DH175" s="216"/>
      <c r="DI175" s="216"/>
      <c r="DJ175" s="216"/>
      <c r="DK175" s="216"/>
      <c r="DL175" s="216"/>
      <c r="DM175" s="216"/>
      <c r="DN175" s="216"/>
      <c r="DO175" s="216"/>
      <c r="DP175" s="216"/>
      <c r="DQ175" s="216"/>
      <c r="DR175" s="216"/>
      <c r="DS175" s="216"/>
      <c r="DT175" s="216"/>
      <c r="DU175" s="216"/>
      <c r="DV175" s="216"/>
      <c r="DW175" s="216"/>
      <c r="DX175" s="216"/>
      <c r="DY175" s="216"/>
      <c r="DZ175" s="216"/>
      <c r="EA175" s="216"/>
      <c r="EB175" s="216"/>
      <c r="EC175" s="216"/>
      <c r="ED175" s="216"/>
      <c r="EE175" s="216"/>
      <c r="EF175" s="216"/>
      <c r="EG175" s="216"/>
      <c r="EH175" s="216"/>
      <c r="EI175" s="216"/>
      <c r="EJ175" s="216"/>
      <c r="EK175" s="216"/>
      <c r="EL175" s="216"/>
      <c r="EM175" s="216"/>
      <c r="EN175" s="216"/>
      <c r="EO175" s="216"/>
      <c r="EP175" s="216"/>
      <c r="EQ175" s="216"/>
      <c r="ER175" s="216"/>
      <c r="ES175" s="216"/>
      <c r="ET175" s="216"/>
      <c r="EU175" s="216"/>
      <c r="EV175" s="216"/>
      <c r="EW175" s="216"/>
      <c r="EX175" s="216"/>
    </row>
    <row r="176" spans="1:154" ht="18" hidden="1" x14ac:dyDescent="0.2">
      <c r="A176" s="364"/>
      <c r="B176" s="365"/>
      <c r="C176" s="365"/>
      <c r="D176" s="365">
        <v>79</v>
      </c>
      <c r="E176" s="365"/>
      <c r="F176" s="365"/>
      <c r="G176" s="264" t="s">
        <v>107</v>
      </c>
      <c r="H176" s="303"/>
      <c r="I176" s="303"/>
      <c r="J176" s="307">
        <f t="shared" si="40"/>
        <v>0</v>
      </c>
      <c r="K176" s="304"/>
      <c r="L176" s="303"/>
      <c r="M176" s="303"/>
      <c r="N176" s="303"/>
      <c r="O176" s="303"/>
      <c r="P176" s="305">
        <f t="shared" si="33"/>
        <v>0</v>
      </c>
      <c r="Q176" s="306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6"/>
      <c r="DD176" s="216"/>
      <c r="DE176" s="216"/>
      <c r="DF176" s="216"/>
      <c r="DG176" s="216"/>
      <c r="DH176" s="216"/>
      <c r="DI176" s="216"/>
      <c r="DJ176" s="216"/>
      <c r="DK176" s="216"/>
      <c r="DL176" s="216"/>
      <c r="DM176" s="216"/>
      <c r="DN176" s="216"/>
      <c r="DO176" s="216"/>
      <c r="DP176" s="216"/>
      <c r="DQ176" s="216"/>
      <c r="DR176" s="216"/>
      <c r="DS176" s="216"/>
      <c r="DT176" s="216"/>
      <c r="DU176" s="216"/>
      <c r="DV176" s="216"/>
      <c r="DW176" s="216"/>
      <c r="DX176" s="216"/>
      <c r="DY176" s="216"/>
      <c r="DZ176" s="216"/>
      <c r="EA176" s="216"/>
      <c r="EB176" s="216"/>
      <c r="EC176" s="216"/>
      <c r="ED176" s="216"/>
      <c r="EE176" s="216"/>
      <c r="EF176" s="216"/>
      <c r="EG176" s="216"/>
      <c r="EH176" s="216"/>
      <c r="EI176" s="216"/>
      <c r="EJ176" s="216"/>
      <c r="EK176" s="216"/>
      <c r="EL176" s="216"/>
      <c r="EM176" s="216"/>
      <c r="EN176" s="216"/>
      <c r="EO176" s="216"/>
      <c r="EP176" s="216"/>
      <c r="EQ176" s="216"/>
      <c r="ER176" s="216"/>
      <c r="ES176" s="216"/>
      <c r="ET176" s="216"/>
      <c r="EU176" s="216"/>
      <c r="EV176" s="216"/>
      <c r="EW176" s="216"/>
      <c r="EX176" s="216"/>
    </row>
    <row r="177" spans="1:154" s="45" customFormat="1" ht="18" x14ac:dyDescent="0.25">
      <c r="A177" s="430" t="s">
        <v>144</v>
      </c>
      <c r="B177" s="431"/>
      <c r="C177" s="431"/>
      <c r="D177" s="431"/>
      <c r="E177" s="431"/>
      <c r="F177" s="431"/>
      <c r="G177" s="321" t="s">
        <v>145</v>
      </c>
      <c r="H177" s="322">
        <f>H178+H249+H257</f>
        <v>54100</v>
      </c>
      <c r="I177" s="322">
        <f>I178+I249+I257</f>
        <v>8525.44</v>
      </c>
      <c r="J177" s="322">
        <f>J178+J249+J257</f>
        <v>45574.559999999998</v>
      </c>
      <c r="K177" s="323">
        <f>ROUND(I177/H177*100,2)</f>
        <v>15.76</v>
      </c>
      <c r="L177" s="322">
        <f>L178+L249+L257</f>
        <v>10600</v>
      </c>
      <c r="M177" s="324">
        <f>M178+M249+M257</f>
        <v>8495.81</v>
      </c>
      <c r="N177" s="322">
        <f>N178+N249+N257</f>
        <v>29.63</v>
      </c>
      <c r="O177" s="325">
        <f>O178+O249+O257</f>
        <v>8525.44</v>
      </c>
      <c r="P177" s="325">
        <f t="shared" si="33"/>
        <v>2074.5599999999995</v>
      </c>
      <c r="Q177" s="326">
        <f t="shared" si="39"/>
        <v>80.430000000000007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364"/>
      <c r="B178" s="365"/>
      <c r="C178" s="365"/>
      <c r="D178" s="365" t="s">
        <v>33</v>
      </c>
      <c r="E178" s="365"/>
      <c r="F178" s="365"/>
      <c r="G178" s="302" t="s">
        <v>63</v>
      </c>
      <c r="H178" s="303">
        <f>H179+H206+H235+H237+H244+H240</f>
        <v>54100</v>
      </c>
      <c r="I178" s="303">
        <f>I179+I206+I235+I237+I244+I240</f>
        <v>8525.44</v>
      </c>
      <c r="J178" s="303">
        <f>J179+J206+J235+J237+J244+J240</f>
        <v>45574.559999999998</v>
      </c>
      <c r="K178" s="304">
        <f>ROUND(I178/H178*100,2)</f>
        <v>15.76</v>
      </c>
      <c r="L178" s="303">
        <f t="shared" ref="L178:O178" si="42">L179+L206+L235+L237+L244+L240</f>
        <v>10600</v>
      </c>
      <c r="M178" s="303">
        <f t="shared" si="42"/>
        <v>8495.81</v>
      </c>
      <c r="N178" s="303">
        <f t="shared" si="42"/>
        <v>29.63</v>
      </c>
      <c r="O178" s="303">
        <f t="shared" si="42"/>
        <v>8525.44</v>
      </c>
      <c r="P178" s="305">
        <f t="shared" si="33"/>
        <v>2074.5599999999995</v>
      </c>
      <c r="Q178" s="306">
        <f t="shared" si="39"/>
        <v>80.430000000000007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6"/>
      <c r="DD178" s="216"/>
      <c r="DE178" s="216"/>
      <c r="DF178" s="216"/>
      <c r="DG178" s="216"/>
      <c r="DH178" s="216"/>
      <c r="DI178" s="216"/>
      <c r="DJ178" s="216"/>
      <c r="DK178" s="216"/>
      <c r="DL178" s="216"/>
      <c r="DM178" s="216"/>
      <c r="DN178" s="216"/>
      <c r="DO178" s="216"/>
      <c r="DP178" s="216"/>
      <c r="DQ178" s="216"/>
      <c r="DR178" s="216"/>
      <c r="DS178" s="216"/>
      <c r="DT178" s="216"/>
      <c r="DU178" s="216"/>
      <c r="DV178" s="216"/>
      <c r="DW178" s="216"/>
      <c r="DX178" s="216"/>
      <c r="DY178" s="216"/>
      <c r="DZ178" s="216"/>
      <c r="EA178" s="216"/>
      <c r="EB178" s="216"/>
      <c r="EC178" s="216"/>
      <c r="ED178" s="216"/>
      <c r="EE178" s="216"/>
      <c r="EF178" s="216"/>
      <c r="EG178" s="216"/>
      <c r="EH178" s="216"/>
      <c r="EI178" s="216"/>
      <c r="EJ178" s="216"/>
      <c r="EK178" s="216"/>
      <c r="EL178" s="216"/>
      <c r="EM178" s="216"/>
      <c r="EN178" s="216"/>
      <c r="EO178" s="216"/>
      <c r="EP178" s="216"/>
      <c r="EQ178" s="216"/>
      <c r="ER178" s="216"/>
      <c r="ES178" s="216"/>
      <c r="ET178" s="216"/>
      <c r="EU178" s="216"/>
      <c r="EV178" s="216"/>
      <c r="EW178" s="216"/>
      <c r="EX178" s="216"/>
    </row>
    <row r="179" spans="1:154" ht="18" x14ac:dyDescent="0.2">
      <c r="A179" s="364"/>
      <c r="B179" s="365"/>
      <c r="C179" s="365"/>
      <c r="D179" s="365" t="s">
        <v>89</v>
      </c>
      <c r="E179" s="365"/>
      <c r="F179" s="365"/>
      <c r="G179" s="302" t="s">
        <v>373</v>
      </c>
      <c r="H179" s="303">
        <f>H180+H199+H197</f>
        <v>0</v>
      </c>
      <c r="I179" s="303">
        <f>I180+I199+I197</f>
        <v>0</v>
      </c>
      <c r="J179" s="303">
        <f>J180+J199+J197</f>
        <v>0</v>
      </c>
      <c r="K179" s="304"/>
      <c r="L179" s="303">
        <f>L180+L199+L197</f>
        <v>0</v>
      </c>
      <c r="M179" s="327">
        <f>M180+M199+M197</f>
        <v>0</v>
      </c>
      <c r="N179" s="303">
        <f>N180+N199+N197</f>
        <v>0</v>
      </c>
      <c r="O179" s="327">
        <f>O180+O199+O197</f>
        <v>0</v>
      </c>
      <c r="P179" s="327">
        <f t="shared" si="33"/>
        <v>0</v>
      </c>
      <c r="Q179" s="306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6"/>
      <c r="DD179" s="216"/>
      <c r="DE179" s="216"/>
      <c r="DF179" s="216"/>
      <c r="DG179" s="216"/>
      <c r="DH179" s="216"/>
      <c r="DI179" s="216"/>
      <c r="DJ179" s="216"/>
      <c r="DK179" s="216"/>
      <c r="DL179" s="216"/>
      <c r="DM179" s="216"/>
      <c r="DN179" s="216"/>
      <c r="DO179" s="216"/>
      <c r="DP179" s="216"/>
      <c r="DQ179" s="216"/>
      <c r="DR179" s="216"/>
      <c r="DS179" s="216"/>
      <c r="DT179" s="216"/>
      <c r="DU179" s="216"/>
      <c r="DV179" s="216"/>
      <c r="DW179" s="216"/>
      <c r="DX179" s="216"/>
      <c r="DY179" s="216"/>
      <c r="DZ179" s="216"/>
      <c r="EA179" s="216"/>
      <c r="EB179" s="216"/>
      <c r="EC179" s="216"/>
      <c r="ED179" s="216"/>
      <c r="EE179" s="216"/>
      <c r="EF179" s="216"/>
      <c r="EG179" s="216"/>
      <c r="EH179" s="216"/>
      <c r="EI179" s="216"/>
      <c r="EJ179" s="216"/>
      <c r="EK179" s="216"/>
      <c r="EL179" s="216"/>
      <c r="EM179" s="216"/>
      <c r="EN179" s="216"/>
      <c r="EO179" s="216"/>
      <c r="EP179" s="216"/>
      <c r="EQ179" s="216"/>
      <c r="ER179" s="216"/>
      <c r="ES179" s="216"/>
      <c r="ET179" s="216"/>
      <c r="EU179" s="216"/>
      <c r="EV179" s="216"/>
      <c r="EW179" s="216"/>
      <c r="EX179" s="216"/>
    </row>
    <row r="180" spans="1:154" ht="18" x14ac:dyDescent="0.2">
      <c r="A180" s="364"/>
      <c r="B180" s="365"/>
      <c r="C180" s="365"/>
      <c r="D180" s="365"/>
      <c r="E180" s="365" t="s">
        <v>33</v>
      </c>
      <c r="F180" s="365"/>
      <c r="G180" s="264" t="s">
        <v>113</v>
      </c>
      <c r="H180" s="303">
        <f>SUM(H181:H196)</f>
        <v>0</v>
      </c>
      <c r="I180" s="303">
        <f>SUM(I181:I196)</f>
        <v>0</v>
      </c>
      <c r="J180" s="303">
        <f>SUM(J181:J196)</f>
        <v>0</v>
      </c>
      <c r="K180" s="304"/>
      <c r="L180" s="303">
        <f>SUM(L181:L196)</f>
        <v>0</v>
      </c>
      <c r="M180" s="285">
        <f>SUM(M181:M196)</f>
        <v>0</v>
      </c>
      <c r="N180" s="303">
        <f>SUM(N181:N196)</f>
        <v>0</v>
      </c>
      <c r="O180" s="305">
        <f>SUM(O181:O196)</f>
        <v>0</v>
      </c>
      <c r="P180" s="305">
        <f t="shared" si="33"/>
        <v>0</v>
      </c>
      <c r="Q180" s="306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6"/>
      <c r="DD180" s="216"/>
      <c r="DE180" s="216"/>
      <c r="DF180" s="216"/>
      <c r="DG180" s="216"/>
      <c r="DH180" s="216"/>
      <c r="DI180" s="216"/>
      <c r="DJ180" s="216"/>
      <c r="DK180" s="216"/>
      <c r="DL180" s="216"/>
      <c r="DM180" s="216"/>
      <c r="DN180" s="216"/>
      <c r="DO180" s="216"/>
      <c r="DP180" s="216"/>
      <c r="DQ180" s="216"/>
      <c r="DR180" s="216"/>
      <c r="DS180" s="216"/>
      <c r="DT180" s="216"/>
      <c r="DU180" s="216"/>
      <c r="DV180" s="216"/>
      <c r="DW180" s="216"/>
      <c r="DX180" s="216"/>
      <c r="DY180" s="216"/>
      <c r="DZ180" s="216"/>
      <c r="EA180" s="216"/>
      <c r="EB180" s="216"/>
      <c r="EC180" s="216"/>
      <c r="ED180" s="216"/>
      <c r="EE180" s="216"/>
      <c r="EF180" s="216"/>
      <c r="EG180" s="216"/>
      <c r="EH180" s="216"/>
      <c r="EI180" s="216"/>
      <c r="EJ180" s="216"/>
      <c r="EK180" s="216"/>
      <c r="EL180" s="216"/>
      <c r="EM180" s="216"/>
      <c r="EN180" s="216"/>
      <c r="EO180" s="216"/>
      <c r="EP180" s="216"/>
      <c r="EQ180" s="216"/>
      <c r="ER180" s="216"/>
      <c r="ES180" s="216"/>
      <c r="ET180" s="216"/>
      <c r="EU180" s="216"/>
      <c r="EV180" s="216"/>
      <c r="EW180" s="216"/>
      <c r="EX180" s="216"/>
    </row>
    <row r="181" spans="1:154" ht="18" x14ac:dyDescent="0.2">
      <c r="A181" s="263"/>
      <c r="B181" s="262"/>
      <c r="C181" s="262"/>
      <c r="D181" s="262"/>
      <c r="E181" s="262"/>
      <c r="F181" s="262" t="s">
        <v>33</v>
      </c>
      <c r="G181" s="266" t="s">
        <v>352</v>
      </c>
      <c r="H181" s="307"/>
      <c r="I181" s="307"/>
      <c r="J181" s="307">
        <f t="shared" ref="J181:J205" si="43">H181-I181</f>
        <v>0</v>
      </c>
      <c r="K181" s="304"/>
      <c r="L181" s="307"/>
      <c r="M181" s="308"/>
      <c r="N181" s="307"/>
      <c r="O181" s="309">
        <f t="shared" ref="O181:O205" si="44">M181+N181</f>
        <v>0</v>
      </c>
      <c r="P181" s="309">
        <f t="shared" si="33"/>
        <v>0</v>
      </c>
      <c r="Q181" s="306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6"/>
      <c r="DD181" s="216"/>
      <c r="DE181" s="216"/>
      <c r="DF181" s="216"/>
      <c r="DG181" s="216"/>
      <c r="DH181" s="216"/>
      <c r="DI181" s="216"/>
      <c r="DJ181" s="216"/>
      <c r="DK181" s="216"/>
      <c r="DL181" s="216"/>
      <c r="DM181" s="216"/>
      <c r="DN181" s="216"/>
      <c r="DO181" s="216"/>
      <c r="DP181" s="216"/>
      <c r="DQ181" s="216"/>
      <c r="DR181" s="216"/>
      <c r="DS181" s="216"/>
      <c r="DT181" s="216"/>
      <c r="DU181" s="216"/>
      <c r="DV181" s="216"/>
      <c r="DW181" s="216"/>
      <c r="DX181" s="216"/>
      <c r="DY181" s="216"/>
      <c r="DZ181" s="216"/>
      <c r="EA181" s="216"/>
      <c r="EB181" s="216"/>
      <c r="EC181" s="216"/>
      <c r="ED181" s="216"/>
      <c r="EE181" s="216"/>
      <c r="EF181" s="216"/>
      <c r="EG181" s="216"/>
      <c r="EH181" s="216"/>
      <c r="EI181" s="216"/>
      <c r="EJ181" s="216"/>
      <c r="EK181" s="216"/>
      <c r="EL181" s="216"/>
      <c r="EM181" s="216"/>
      <c r="EN181" s="216"/>
      <c r="EO181" s="216"/>
      <c r="EP181" s="216"/>
      <c r="EQ181" s="216"/>
      <c r="ER181" s="216"/>
      <c r="ES181" s="216"/>
      <c r="ET181" s="216"/>
      <c r="EU181" s="216"/>
      <c r="EV181" s="216"/>
      <c r="EW181" s="216"/>
      <c r="EX181" s="216"/>
    </row>
    <row r="182" spans="1:154" ht="18" x14ac:dyDescent="0.2">
      <c r="A182" s="263"/>
      <c r="B182" s="262"/>
      <c r="C182" s="262"/>
      <c r="D182" s="262"/>
      <c r="E182" s="262"/>
      <c r="F182" s="262" t="s">
        <v>116</v>
      </c>
      <c r="G182" s="266" t="s">
        <v>353</v>
      </c>
      <c r="H182" s="307"/>
      <c r="I182" s="307"/>
      <c r="J182" s="307">
        <f t="shared" si="43"/>
        <v>0</v>
      </c>
      <c r="K182" s="304"/>
      <c r="L182" s="307"/>
      <c r="M182" s="308"/>
      <c r="N182" s="307"/>
      <c r="O182" s="309">
        <f t="shared" si="44"/>
        <v>0</v>
      </c>
      <c r="P182" s="309">
        <f t="shared" si="33"/>
        <v>0</v>
      </c>
      <c r="Q182" s="306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6"/>
      <c r="DD182" s="216"/>
      <c r="DE182" s="216"/>
      <c r="DF182" s="216"/>
      <c r="DG182" s="216"/>
      <c r="DH182" s="216"/>
      <c r="DI182" s="216"/>
      <c r="DJ182" s="216"/>
      <c r="DK182" s="216"/>
      <c r="DL182" s="216"/>
      <c r="DM182" s="216"/>
      <c r="DN182" s="216"/>
      <c r="DO182" s="216"/>
      <c r="DP182" s="216"/>
      <c r="DQ182" s="216"/>
      <c r="DR182" s="216"/>
      <c r="DS182" s="216"/>
      <c r="DT182" s="216"/>
      <c r="DU182" s="216"/>
      <c r="DV182" s="216"/>
      <c r="DW182" s="216"/>
      <c r="DX182" s="216"/>
      <c r="DY182" s="216"/>
      <c r="DZ182" s="216"/>
      <c r="EA182" s="216"/>
      <c r="EB182" s="216"/>
      <c r="EC182" s="216"/>
      <c r="ED182" s="216"/>
      <c r="EE182" s="216"/>
      <c r="EF182" s="216"/>
      <c r="EG182" s="216"/>
      <c r="EH182" s="216"/>
      <c r="EI182" s="216"/>
      <c r="EJ182" s="216"/>
      <c r="EK182" s="216"/>
      <c r="EL182" s="216"/>
      <c r="EM182" s="216"/>
      <c r="EN182" s="216"/>
      <c r="EO182" s="216"/>
      <c r="EP182" s="216"/>
      <c r="EQ182" s="216"/>
      <c r="ER182" s="216"/>
      <c r="ES182" s="216"/>
      <c r="ET182" s="216"/>
      <c r="EU182" s="216"/>
      <c r="EV182" s="216"/>
      <c r="EW182" s="216"/>
      <c r="EX182" s="216"/>
    </row>
    <row r="183" spans="1:154" ht="18" hidden="1" x14ac:dyDescent="0.2">
      <c r="A183" s="263"/>
      <c r="B183" s="262"/>
      <c r="C183" s="262"/>
      <c r="D183" s="262"/>
      <c r="E183" s="262"/>
      <c r="F183" s="262" t="s">
        <v>44</v>
      </c>
      <c r="G183" s="266" t="s">
        <v>284</v>
      </c>
      <c r="H183" s="307"/>
      <c r="I183" s="307"/>
      <c r="J183" s="307">
        <f t="shared" si="43"/>
        <v>0</v>
      </c>
      <c r="K183" s="304"/>
      <c r="L183" s="307"/>
      <c r="M183" s="308"/>
      <c r="N183" s="307"/>
      <c r="O183" s="309">
        <f t="shared" si="44"/>
        <v>0</v>
      </c>
      <c r="P183" s="309">
        <f t="shared" si="33"/>
        <v>0</v>
      </c>
      <c r="Q183" s="306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6"/>
      <c r="DD183" s="216"/>
      <c r="DE183" s="216"/>
      <c r="DF183" s="216"/>
      <c r="DG183" s="216"/>
      <c r="DH183" s="216"/>
      <c r="DI183" s="216"/>
      <c r="DJ183" s="216"/>
      <c r="DK183" s="216"/>
      <c r="DL183" s="216"/>
      <c r="DM183" s="216"/>
      <c r="DN183" s="216"/>
      <c r="DO183" s="216"/>
      <c r="DP183" s="216"/>
      <c r="DQ183" s="216"/>
      <c r="DR183" s="216"/>
      <c r="DS183" s="216"/>
      <c r="DT183" s="216"/>
      <c r="DU183" s="216"/>
      <c r="DV183" s="216"/>
      <c r="DW183" s="216"/>
      <c r="DX183" s="216"/>
      <c r="DY183" s="216"/>
      <c r="DZ183" s="216"/>
      <c r="EA183" s="216"/>
      <c r="EB183" s="216"/>
      <c r="EC183" s="216"/>
      <c r="ED183" s="216"/>
      <c r="EE183" s="216"/>
      <c r="EF183" s="216"/>
      <c r="EG183" s="216"/>
      <c r="EH183" s="216"/>
      <c r="EI183" s="216"/>
      <c r="EJ183" s="216"/>
      <c r="EK183" s="216"/>
      <c r="EL183" s="216"/>
      <c r="EM183" s="216"/>
      <c r="EN183" s="216"/>
      <c r="EO183" s="216"/>
      <c r="EP183" s="216"/>
      <c r="EQ183" s="216"/>
      <c r="ER183" s="216"/>
      <c r="ES183" s="216"/>
      <c r="ET183" s="216"/>
      <c r="EU183" s="216"/>
      <c r="EV183" s="216"/>
      <c r="EW183" s="216"/>
      <c r="EX183" s="216"/>
    </row>
    <row r="184" spans="1:154" ht="18" hidden="1" x14ac:dyDescent="0.2">
      <c r="A184" s="263"/>
      <c r="B184" s="262"/>
      <c r="C184" s="262"/>
      <c r="D184" s="262"/>
      <c r="E184" s="262"/>
      <c r="F184" s="262" t="s">
        <v>23</v>
      </c>
      <c r="G184" s="266" t="s">
        <v>285</v>
      </c>
      <c r="H184" s="307"/>
      <c r="I184" s="307"/>
      <c r="J184" s="307">
        <f t="shared" si="43"/>
        <v>0</v>
      </c>
      <c r="K184" s="304"/>
      <c r="L184" s="307"/>
      <c r="M184" s="308"/>
      <c r="N184" s="307"/>
      <c r="O184" s="309">
        <f t="shared" si="44"/>
        <v>0</v>
      </c>
      <c r="P184" s="309">
        <f t="shared" si="33"/>
        <v>0</v>
      </c>
      <c r="Q184" s="306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6"/>
      <c r="DD184" s="216"/>
      <c r="DE184" s="216"/>
      <c r="DF184" s="216"/>
      <c r="DG184" s="216"/>
      <c r="DH184" s="216"/>
      <c r="DI184" s="216"/>
      <c r="DJ184" s="216"/>
      <c r="DK184" s="216"/>
      <c r="DL184" s="216"/>
      <c r="DM184" s="216"/>
      <c r="DN184" s="216"/>
      <c r="DO184" s="216"/>
      <c r="DP184" s="216"/>
      <c r="DQ184" s="216"/>
      <c r="DR184" s="216"/>
      <c r="DS184" s="216"/>
      <c r="DT184" s="216"/>
      <c r="DU184" s="216"/>
      <c r="DV184" s="216"/>
      <c r="DW184" s="216"/>
      <c r="DX184" s="216"/>
      <c r="DY184" s="216"/>
      <c r="DZ184" s="216"/>
      <c r="EA184" s="216"/>
      <c r="EB184" s="216"/>
      <c r="EC184" s="216"/>
      <c r="ED184" s="216"/>
      <c r="EE184" s="216"/>
      <c r="EF184" s="216"/>
      <c r="EG184" s="216"/>
      <c r="EH184" s="216"/>
      <c r="EI184" s="216"/>
      <c r="EJ184" s="216"/>
      <c r="EK184" s="216"/>
      <c r="EL184" s="216"/>
      <c r="EM184" s="216"/>
      <c r="EN184" s="216"/>
      <c r="EO184" s="216"/>
      <c r="EP184" s="216"/>
      <c r="EQ184" s="216"/>
      <c r="ER184" s="216"/>
      <c r="ES184" s="216"/>
      <c r="ET184" s="216"/>
      <c r="EU184" s="216"/>
      <c r="EV184" s="216"/>
      <c r="EW184" s="216"/>
      <c r="EX184" s="216"/>
    </row>
    <row r="185" spans="1:154" ht="18" x14ac:dyDescent="0.2">
      <c r="A185" s="263"/>
      <c r="B185" s="262"/>
      <c r="C185" s="262"/>
      <c r="D185" s="262"/>
      <c r="E185" s="262"/>
      <c r="F185" s="262" t="s">
        <v>34</v>
      </c>
      <c r="G185" s="266" t="s">
        <v>286</v>
      </c>
      <c r="H185" s="307"/>
      <c r="I185" s="307"/>
      <c r="J185" s="307">
        <f t="shared" si="43"/>
        <v>0</v>
      </c>
      <c r="K185" s="304"/>
      <c r="L185" s="307"/>
      <c r="M185" s="308"/>
      <c r="N185" s="307"/>
      <c r="O185" s="309">
        <f t="shared" si="44"/>
        <v>0</v>
      </c>
      <c r="P185" s="309">
        <f t="shared" si="33"/>
        <v>0</v>
      </c>
      <c r="Q185" s="306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6"/>
      <c r="DD185" s="216"/>
      <c r="DE185" s="216"/>
      <c r="DF185" s="216"/>
      <c r="DG185" s="216"/>
      <c r="DH185" s="216"/>
      <c r="DI185" s="216"/>
      <c r="DJ185" s="216"/>
      <c r="DK185" s="216"/>
      <c r="DL185" s="216"/>
      <c r="DM185" s="216"/>
      <c r="DN185" s="216"/>
      <c r="DO185" s="216"/>
      <c r="DP185" s="216"/>
      <c r="DQ185" s="216"/>
      <c r="DR185" s="216"/>
      <c r="DS185" s="216"/>
      <c r="DT185" s="216"/>
      <c r="DU185" s="216"/>
      <c r="DV185" s="216"/>
      <c r="DW185" s="216"/>
      <c r="DX185" s="216"/>
      <c r="DY185" s="216"/>
      <c r="DZ185" s="216"/>
      <c r="EA185" s="216"/>
      <c r="EB185" s="216"/>
      <c r="EC185" s="216"/>
      <c r="ED185" s="216"/>
      <c r="EE185" s="216"/>
      <c r="EF185" s="216"/>
      <c r="EG185" s="216"/>
      <c r="EH185" s="216"/>
      <c r="EI185" s="216"/>
      <c r="EJ185" s="216"/>
      <c r="EK185" s="216"/>
      <c r="EL185" s="216"/>
      <c r="EM185" s="216"/>
      <c r="EN185" s="216"/>
      <c r="EO185" s="216"/>
      <c r="EP185" s="216"/>
      <c r="EQ185" s="216"/>
      <c r="ER185" s="216"/>
      <c r="ES185" s="216"/>
      <c r="ET185" s="216"/>
      <c r="EU185" s="216"/>
      <c r="EV185" s="216"/>
      <c r="EW185" s="216"/>
      <c r="EX185" s="216"/>
    </row>
    <row r="186" spans="1:154" ht="18" hidden="1" x14ac:dyDescent="0.2">
      <c r="A186" s="263"/>
      <c r="B186" s="262"/>
      <c r="C186" s="262"/>
      <c r="D186" s="262"/>
      <c r="E186" s="262"/>
      <c r="F186" s="262" t="s">
        <v>126</v>
      </c>
      <c r="G186" s="266" t="s">
        <v>287</v>
      </c>
      <c r="H186" s="307"/>
      <c r="I186" s="307"/>
      <c r="J186" s="307">
        <f t="shared" si="43"/>
        <v>0</v>
      </c>
      <c r="K186" s="304"/>
      <c r="L186" s="307"/>
      <c r="M186" s="308"/>
      <c r="N186" s="307"/>
      <c r="O186" s="309">
        <f t="shared" si="44"/>
        <v>0</v>
      </c>
      <c r="P186" s="309">
        <f t="shared" si="33"/>
        <v>0</v>
      </c>
      <c r="Q186" s="306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6"/>
      <c r="DD186" s="216"/>
      <c r="DE186" s="216"/>
      <c r="DF186" s="216"/>
      <c r="DG186" s="216"/>
      <c r="DH186" s="216"/>
      <c r="DI186" s="216"/>
      <c r="DJ186" s="216"/>
      <c r="DK186" s="216"/>
      <c r="DL186" s="216"/>
      <c r="DM186" s="216"/>
      <c r="DN186" s="216"/>
      <c r="DO186" s="216"/>
      <c r="DP186" s="216"/>
      <c r="DQ186" s="216"/>
      <c r="DR186" s="216"/>
      <c r="DS186" s="216"/>
      <c r="DT186" s="216"/>
      <c r="DU186" s="216"/>
      <c r="DV186" s="216"/>
      <c r="DW186" s="216"/>
      <c r="DX186" s="216"/>
      <c r="DY186" s="216"/>
      <c r="DZ186" s="216"/>
      <c r="EA186" s="216"/>
      <c r="EB186" s="216"/>
      <c r="EC186" s="216"/>
      <c r="ED186" s="216"/>
      <c r="EE186" s="216"/>
      <c r="EF186" s="216"/>
      <c r="EG186" s="216"/>
      <c r="EH186" s="216"/>
      <c r="EI186" s="216"/>
      <c r="EJ186" s="216"/>
      <c r="EK186" s="216"/>
      <c r="EL186" s="216"/>
      <c r="EM186" s="216"/>
      <c r="EN186" s="216"/>
      <c r="EO186" s="216"/>
      <c r="EP186" s="216"/>
      <c r="EQ186" s="216"/>
      <c r="ER186" s="216"/>
      <c r="ES186" s="216"/>
      <c r="ET186" s="216"/>
      <c r="EU186" s="216"/>
      <c r="EV186" s="216"/>
      <c r="EW186" s="216"/>
      <c r="EX186" s="216"/>
    </row>
    <row r="187" spans="1:154" ht="18" hidden="1" x14ac:dyDescent="0.2">
      <c r="A187" s="263"/>
      <c r="B187" s="262"/>
      <c r="C187" s="262"/>
      <c r="D187" s="262"/>
      <c r="E187" s="262"/>
      <c r="F187" s="262" t="s">
        <v>117</v>
      </c>
      <c r="G187" s="266" t="s">
        <v>288</v>
      </c>
      <c r="H187" s="307"/>
      <c r="I187" s="307"/>
      <c r="J187" s="307">
        <f t="shared" si="43"/>
        <v>0</v>
      </c>
      <c r="K187" s="304"/>
      <c r="L187" s="307"/>
      <c r="M187" s="308"/>
      <c r="N187" s="307"/>
      <c r="O187" s="309">
        <f t="shared" si="44"/>
        <v>0</v>
      </c>
      <c r="P187" s="309">
        <f t="shared" si="33"/>
        <v>0</v>
      </c>
      <c r="Q187" s="306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6"/>
      <c r="DD187" s="216"/>
      <c r="DE187" s="216"/>
      <c r="DF187" s="216"/>
      <c r="DG187" s="216"/>
      <c r="DH187" s="216"/>
      <c r="DI187" s="216"/>
      <c r="DJ187" s="216"/>
      <c r="DK187" s="216"/>
      <c r="DL187" s="216"/>
      <c r="DM187" s="216"/>
      <c r="DN187" s="216"/>
      <c r="DO187" s="216"/>
      <c r="DP187" s="216"/>
      <c r="DQ187" s="216"/>
      <c r="DR187" s="216"/>
      <c r="DS187" s="216"/>
      <c r="DT187" s="216"/>
      <c r="DU187" s="216"/>
      <c r="DV187" s="216"/>
      <c r="DW187" s="216"/>
      <c r="DX187" s="216"/>
      <c r="DY187" s="216"/>
      <c r="DZ187" s="216"/>
      <c r="EA187" s="216"/>
      <c r="EB187" s="216"/>
      <c r="EC187" s="216"/>
      <c r="ED187" s="216"/>
      <c r="EE187" s="216"/>
      <c r="EF187" s="216"/>
      <c r="EG187" s="216"/>
      <c r="EH187" s="216"/>
      <c r="EI187" s="216"/>
      <c r="EJ187" s="216"/>
      <c r="EK187" s="216"/>
      <c r="EL187" s="216"/>
      <c r="EM187" s="216"/>
      <c r="EN187" s="216"/>
      <c r="EO187" s="216"/>
      <c r="EP187" s="216"/>
      <c r="EQ187" s="216"/>
      <c r="ER187" s="216"/>
      <c r="ES187" s="216"/>
      <c r="ET187" s="216"/>
      <c r="EU187" s="216"/>
      <c r="EV187" s="216"/>
      <c r="EW187" s="216"/>
      <c r="EX187" s="216"/>
    </row>
    <row r="188" spans="1:154" ht="18" hidden="1" x14ac:dyDescent="0.2">
      <c r="A188" s="263"/>
      <c r="B188" s="262"/>
      <c r="C188" s="262"/>
      <c r="D188" s="262"/>
      <c r="E188" s="262"/>
      <c r="F188" s="262" t="s">
        <v>39</v>
      </c>
      <c r="G188" s="266" t="s">
        <v>301</v>
      </c>
      <c r="H188" s="307"/>
      <c r="I188" s="307"/>
      <c r="J188" s="307">
        <f t="shared" si="43"/>
        <v>0</v>
      </c>
      <c r="K188" s="304"/>
      <c r="L188" s="307"/>
      <c r="M188" s="308"/>
      <c r="N188" s="307"/>
      <c r="O188" s="309">
        <f t="shared" si="44"/>
        <v>0</v>
      </c>
      <c r="P188" s="309">
        <f t="shared" si="33"/>
        <v>0</v>
      </c>
      <c r="Q188" s="306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6"/>
      <c r="DD188" s="216"/>
      <c r="DE188" s="216"/>
      <c r="DF188" s="216"/>
      <c r="DG188" s="216"/>
      <c r="DH188" s="216"/>
      <c r="DI188" s="216"/>
      <c r="DJ188" s="216"/>
      <c r="DK188" s="216"/>
      <c r="DL188" s="216"/>
      <c r="DM188" s="216"/>
      <c r="DN188" s="216"/>
      <c r="DO188" s="216"/>
      <c r="DP188" s="216"/>
      <c r="DQ188" s="216"/>
      <c r="DR188" s="216"/>
      <c r="DS188" s="216"/>
      <c r="DT188" s="216"/>
      <c r="DU188" s="216"/>
      <c r="DV188" s="216"/>
      <c r="DW188" s="216"/>
      <c r="DX188" s="216"/>
      <c r="DY188" s="216"/>
      <c r="DZ188" s="216"/>
      <c r="EA188" s="216"/>
      <c r="EB188" s="216"/>
      <c r="EC188" s="216"/>
      <c r="ED188" s="216"/>
      <c r="EE188" s="216"/>
      <c r="EF188" s="216"/>
      <c r="EG188" s="216"/>
      <c r="EH188" s="216"/>
      <c r="EI188" s="216"/>
      <c r="EJ188" s="216"/>
      <c r="EK188" s="216"/>
      <c r="EL188" s="216"/>
      <c r="EM188" s="216"/>
      <c r="EN188" s="216"/>
      <c r="EO188" s="216"/>
      <c r="EP188" s="216"/>
      <c r="EQ188" s="216"/>
      <c r="ER188" s="216"/>
      <c r="ES188" s="216"/>
      <c r="ET188" s="216"/>
      <c r="EU188" s="216"/>
      <c r="EV188" s="216"/>
      <c r="EW188" s="216"/>
      <c r="EX188" s="216"/>
    </row>
    <row r="189" spans="1:154" ht="18" hidden="1" x14ac:dyDescent="0.2">
      <c r="A189" s="263"/>
      <c r="B189" s="262"/>
      <c r="C189" s="262"/>
      <c r="D189" s="262"/>
      <c r="E189" s="262"/>
      <c r="F189" s="262">
        <v>10</v>
      </c>
      <c r="G189" s="266" t="s">
        <v>354</v>
      </c>
      <c r="H189" s="307"/>
      <c r="I189" s="307"/>
      <c r="J189" s="307">
        <f t="shared" si="43"/>
        <v>0</v>
      </c>
      <c r="K189" s="304"/>
      <c r="L189" s="307"/>
      <c r="M189" s="308"/>
      <c r="N189" s="307"/>
      <c r="O189" s="309">
        <f t="shared" si="44"/>
        <v>0</v>
      </c>
      <c r="P189" s="309">
        <f t="shared" si="33"/>
        <v>0</v>
      </c>
      <c r="Q189" s="306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6"/>
      <c r="DD189" s="216"/>
      <c r="DE189" s="216"/>
      <c r="DF189" s="216"/>
      <c r="DG189" s="216"/>
      <c r="DH189" s="216"/>
      <c r="DI189" s="216"/>
      <c r="DJ189" s="216"/>
      <c r="DK189" s="216"/>
      <c r="DL189" s="216"/>
      <c r="DM189" s="216"/>
      <c r="DN189" s="216"/>
      <c r="DO189" s="216"/>
      <c r="DP189" s="216"/>
      <c r="DQ189" s="216"/>
      <c r="DR189" s="216"/>
      <c r="DS189" s="216"/>
      <c r="DT189" s="216"/>
      <c r="DU189" s="216"/>
      <c r="DV189" s="216"/>
      <c r="DW189" s="216"/>
      <c r="DX189" s="216"/>
      <c r="DY189" s="216"/>
      <c r="DZ189" s="216"/>
      <c r="EA189" s="216"/>
      <c r="EB189" s="216"/>
      <c r="EC189" s="216"/>
      <c r="ED189" s="216"/>
      <c r="EE189" s="216"/>
      <c r="EF189" s="216"/>
      <c r="EG189" s="216"/>
      <c r="EH189" s="216"/>
      <c r="EI189" s="216"/>
      <c r="EJ189" s="216"/>
      <c r="EK189" s="216"/>
      <c r="EL189" s="216"/>
      <c r="EM189" s="216"/>
      <c r="EN189" s="216"/>
      <c r="EO189" s="216"/>
      <c r="EP189" s="216"/>
      <c r="EQ189" s="216"/>
      <c r="ER189" s="216"/>
      <c r="ES189" s="216"/>
      <c r="ET189" s="216"/>
      <c r="EU189" s="216"/>
      <c r="EV189" s="216"/>
      <c r="EW189" s="216"/>
      <c r="EX189" s="216"/>
    </row>
    <row r="190" spans="1:154" ht="18" hidden="1" x14ac:dyDescent="0.2">
      <c r="A190" s="263"/>
      <c r="B190" s="262"/>
      <c r="C190" s="262"/>
      <c r="D190" s="262"/>
      <c r="E190" s="262"/>
      <c r="F190" s="262">
        <v>11</v>
      </c>
      <c r="G190" s="266" t="s">
        <v>291</v>
      </c>
      <c r="H190" s="307"/>
      <c r="I190" s="307"/>
      <c r="J190" s="307">
        <f t="shared" si="43"/>
        <v>0</v>
      </c>
      <c r="K190" s="304"/>
      <c r="L190" s="307"/>
      <c r="M190" s="308"/>
      <c r="N190" s="307"/>
      <c r="O190" s="309">
        <f t="shared" si="44"/>
        <v>0</v>
      </c>
      <c r="P190" s="309">
        <f t="shared" si="33"/>
        <v>0</v>
      </c>
      <c r="Q190" s="306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6"/>
      <c r="DD190" s="216"/>
      <c r="DE190" s="216"/>
      <c r="DF190" s="216"/>
      <c r="DG190" s="216"/>
      <c r="DH190" s="216"/>
      <c r="DI190" s="216"/>
      <c r="DJ190" s="216"/>
      <c r="DK190" s="216"/>
      <c r="DL190" s="216"/>
      <c r="DM190" s="216"/>
      <c r="DN190" s="216"/>
      <c r="DO190" s="216"/>
      <c r="DP190" s="216"/>
      <c r="DQ190" s="216"/>
      <c r="DR190" s="216"/>
      <c r="DS190" s="216"/>
      <c r="DT190" s="216"/>
      <c r="DU190" s="216"/>
      <c r="DV190" s="216"/>
      <c r="DW190" s="216"/>
      <c r="DX190" s="216"/>
      <c r="DY190" s="216"/>
      <c r="DZ190" s="216"/>
      <c r="EA190" s="216"/>
      <c r="EB190" s="216"/>
      <c r="EC190" s="216"/>
      <c r="ED190" s="216"/>
      <c r="EE190" s="216"/>
      <c r="EF190" s="216"/>
      <c r="EG190" s="216"/>
      <c r="EH190" s="216"/>
      <c r="EI190" s="216"/>
      <c r="EJ190" s="216"/>
      <c r="EK190" s="216"/>
      <c r="EL190" s="216"/>
      <c r="EM190" s="216"/>
      <c r="EN190" s="216"/>
      <c r="EO190" s="216"/>
      <c r="EP190" s="216"/>
      <c r="EQ190" s="216"/>
      <c r="ER190" s="216"/>
      <c r="ES190" s="216"/>
      <c r="ET190" s="216"/>
      <c r="EU190" s="216"/>
      <c r="EV190" s="216"/>
      <c r="EW190" s="216"/>
      <c r="EX190" s="216"/>
    </row>
    <row r="191" spans="1:154" ht="18" hidden="1" x14ac:dyDescent="0.2">
      <c r="A191" s="263"/>
      <c r="B191" s="262"/>
      <c r="C191" s="262"/>
      <c r="D191" s="262"/>
      <c r="E191" s="262"/>
      <c r="F191" s="262">
        <v>12</v>
      </c>
      <c r="G191" s="266" t="s">
        <v>302</v>
      </c>
      <c r="H191" s="307"/>
      <c r="I191" s="307"/>
      <c r="J191" s="307">
        <f t="shared" si="43"/>
        <v>0</v>
      </c>
      <c r="K191" s="304"/>
      <c r="L191" s="307"/>
      <c r="M191" s="308"/>
      <c r="N191" s="307"/>
      <c r="O191" s="309">
        <f t="shared" si="44"/>
        <v>0</v>
      </c>
      <c r="P191" s="309">
        <f t="shared" si="33"/>
        <v>0</v>
      </c>
      <c r="Q191" s="306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6"/>
      <c r="DD191" s="216"/>
      <c r="DE191" s="216"/>
      <c r="DF191" s="216"/>
      <c r="DG191" s="216"/>
      <c r="DH191" s="216"/>
      <c r="DI191" s="216"/>
      <c r="DJ191" s="216"/>
      <c r="DK191" s="216"/>
      <c r="DL191" s="216"/>
      <c r="DM191" s="216"/>
      <c r="DN191" s="216"/>
      <c r="DO191" s="216"/>
      <c r="DP191" s="216"/>
      <c r="DQ191" s="216"/>
      <c r="DR191" s="216"/>
      <c r="DS191" s="216"/>
      <c r="DT191" s="216"/>
      <c r="DU191" s="216"/>
      <c r="DV191" s="216"/>
      <c r="DW191" s="216"/>
      <c r="DX191" s="216"/>
      <c r="DY191" s="216"/>
      <c r="DZ191" s="216"/>
      <c r="EA191" s="216"/>
      <c r="EB191" s="216"/>
      <c r="EC191" s="216"/>
      <c r="ED191" s="216"/>
      <c r="EE191" s="216"/>
      <c r="EF191" s="216"/>
      <c r="EG191" s="216"/>
      <c r="EH191" s="216"/>
      <c r="EI191" s="216"/>
      <c r="EJ191" s="216"/>
      <c r="EK191" s="216"/>
      <c r="EL191" s="216"/>
      <c r="EM191" s="216"/>
      <c r="EN191" s="216"/>
      <c r="EO191" s="216"/>
      <c r="EP191" s="216"/>
      <c r="EQ191" s="216"/>
      <c r="ER191" s="216"/>
      <c r="ES191" s="216"/>
      <c r="ET191" s="216"/>
      <c r="EU191" s="216"/>
      <c r="EV191" s="216"/>
      <c r="EW191" s="216"/>
      <c r="EX191" s="216"/>
    </row>
    <row r="192" spans="1:154" ht="18" x14ac:dyDescent="0.2">
      <c r="A192" s="263"/>
      <c r="B192" s="262"/>
      <c r="C192" s="262"/>
      <c r="D192" s="262"/>
      <c r="E192" s="262"/>
      <c r="F192" s="262">
        <v>13</v>
      </c>
      <c r="G192" s="266" t="s">
        <v>303</v>
      </c>
      <c r="H192" s="307"/>
      <c r="I192" s="307"/>
      <c r="J192" s="307">
        <f t="shared" si="43"/>
        <v>0</v>
      </c>
      <c r="K192" s="304"/>
      <c r="L192" s="307"/>
      <c r="M192" s="308"/>
      <c r="N192" s="307"/>
      <c r="O192" s="309">
        <f t="shared" si="44"/>
        <v>0</v>
      </c>
      <c r="P192" s="309">
        <f t="shared" si="33"/>
        <v>0</v>
      </c>
      <c r="Q192" s="306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6"/>
      <c r="DD192" s="216"/>
      <c r="DE192" s="216"/>
      <c r="DF192" s="216"/>
      <c r="DG192" s="216"/>
      <c r="DH192" s="216"/>
      <c r="DI192" s="216"/>
      <c r="DJ192" s="216"/>
      <c r="DK192" s="216"/>
      <c r="DL192" s="216"/>
      <c r="DM192" s="216"/>
      <c r="DN192" s="216"/>
      <c r="DO192" s="216"/>
      <c r="DP192" s="216"/>
      <c r="DQ192" s="216"/>
      <c r="DR192" s="216"/>
      <c r="DS192" s="216"/>
      <c r="DT192" s="216"/>
      <c r="DU192" s="216"/>
      <c r="DV192" s="216"/>
      <c r="DW192" s="216"/>
      <c r="DX192" s="216"/>
      <c r="DY192" s="216"/>
      <c r="DZ192" s="216"/>
      <c r="EA192" s="216"/>
      <c r="EB192" s="216"/>
      <c r="EC192" s="216"/>
      <c r="ED192" s="216"/>
      <c r="EE192" s="216"/>
      <c r="EF192" s="216"/>
      <c r="EG192" s="216"/>
      <c r="EH192" s="216"/>
      <c r="EI192" s="216"/>
      <c r="EJ192" s="216"/>
      <c r="EK192" s="216"/>
      <c r="EL192" s="216"/>
      <c r="EM192" s="216"/>
      <c r="EN192" s="216"/>
      <c r="EO192" s="216"/>
      <c r="EP192" s="216"/>
      <c r="EQ192" s="216"/>
      <c r="ER192" s="216"/>
      <c r="ES192" s="216"/>
      <c r="ET192" s="216"/>
      <c r="EU192" s="216"/>
      <c r="EV192" s="216"/>
      <c r="EW192" s="216"/>
      <c r="EX192" s="216"/>
    </row>
    <row r="193" spans="1:154" ht="18" hidden="1" x14ac:dyDescent="0.2">
      <c r="A193" s="263"/>
      <c r="B193" s="262"/>
      <c r="C193" s="262"/>
      <c r="D193" s="262"/>
      <c r="E193" s="262"/>
      <c r="F193" s="262">
        <v>14</v>
      </c>
      <c r="G193" s="266" t="s">
        <v>277</v>
      </c>
      <c r="H193" s="307"/>
      <c r="I193" s="307"/>
      <c r="J193" s="307">
        <f t="shared" si="43"/>
        <v>0</v>
      </c>
      <c r="K193" s="304"/>
      <c r="L193" s="307"/>
      <c r="M193" s="308"/>
      <c r="N193" s="307"/>
      <c r="O193" s="309">
        <f t="shared" si="44"/>
        <v>0</v>
      </c>
      <c r="P193" s="309">
        <f t="shared" si="33"/>
        <v>0</v>
      </c>
      <c r="Q193" s="306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6"/>
      <c r="DD193" s="216"/>
      <c r="DE193" s="216"/>
      <c r="DF193" s="216"/>
      <c r="DG193" s="216"/>
      <c r="DH193" s="216"/>
      <c r="DI193" s="216"/>
      <c r="DJ193" s="216"/>
      <c r="DK193" s="216"/>
      <c r="DL193" s="216"/>
      <c r="DM193" s="216"/>
      <c r="DN193" s="216"/>
      <c r="DO193" s="216"/>
      <c r="DP193" s="216"/>
      <c r="DQ193" s="216"/>
      <c r="DR193" s="216"/>
      <c r="DS193" s="216"/>
      <c r="DT193" s="216"/>
      <c r="DU193" s="216"/>
      <c r="DV193" s="216"/>
      <c r="DW193" s="216"/>
      <c r="DX193" s="216"/>
      <c r="DY193" s="216"/>
      <c r="DZ193" s="216"/>
      <c r="EA193" s="216"/>
      <c r="EB193" s="216"/>
      <c r="EC193" s="216"/>
      <c r="ED193" s="216"/>
      <c r="EE193" s="216"/>
      <c r="EF193" s="216"/>
      <c r="EG193" s="216"/>
      <c r="EH193" s="216"/>
      <c r="EI193" s="216"/>
      <c r="EJ193" s="216"/>
      <c r="EK193" s="216"/>
      <c r="EL193" s="216"/>
      <c r="EM193" s="216"/>
      <c r="EN193" s="216"/>
      <c r="EO193" s="216"/>
      <c r="EP193" s="216"/>
      <c r="EQ193" s="216"/>
      <c r="ER193" s="216"/>
      <c r="ES193" s="216"/>
      <c r="ET193" s="216"/>
      <c r="EU193" s="216"/>
      <c r="EV193" s="216"/>
      <c r="EW193" s="216"/>
      <c r="EX193" s="216"/>
    </row>
    <row r="194" spans="1:154" ht="18" hidden="1" x14ac:dyDescent="0.2">
      <c r="A194" s="263"/>
      <c r="B194" s="262"/>
      <c r="C194" s="262"/>
      <c r="D194" s="262"/>
      <c r="E194" s="262"/>
      <c r="F194" s="262">
        <v>15</v>
      </c>
      <c r="G194" s="266" t="s">
        <v>304</v>
      </c>
      <c r="H194" s="307"/>
      <c r="I194" s="307"/>
      <c r="J194" s="307">
        <f t="shared" si="43"/>
        <v>0</v>
      </c>
      <c r="K194" s="304"/>
      <c r="L194" s="307"/>
      <c r="M194" s="308"/>
      <c r="N194" s="307"/>
      <c r="O194" s="309">
        <f t="shared" si="44"/>
        <v>0</v>
      </c>
      <c r="P194" s="309">
        <f t="shared" si="33"/>
        <v>0</v>
      </c>
      <c r="Q194" s="306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6"/>
      <c r="DD194" s="216"/>
      <c r="DE194" s="216"/>
      <c r="DF194" s="216"/>
      <c r="DG194" s="216"/>
      <c r="DH194" s="216"/>
      <c r="DI194" s="216"/>
      <c r="DJ194" s="216"/>
      <c r="DK194" s="216"/>
      <c r="DL194" s="216"/>
      <c r="DM194" s="216"/>
      <c r="DN194" s="216"/>
      <c r="DO194" s="216"/>
      <c r="DP194" s="216"/>
      <c r="DQ194" s="216"/>
      <c r="DR194" s="216"/>
      <c r="DS194" s="216"/>
      <c r="DT194" s="216"/>
      <c r="DU194" s="216"/>
      <c r="DV194" s="216"/>
      <c r="DW194" s="216"/>
      <c r="DX194" s="216"/>
      <c r="DY194" s="216"/>
      <c r="DZ194" s="216"/>
      <c r="EA194" s="216"/>
      <c r="EB194" s="216"/>
      <c r="EC194" s="216"/>
      <c r="ED194" s="216"/>
      <c r="EE194" s="216"/>
      <c r="EF194" s="216"/>
      <c r="EG194" s="216"/>
      <c r="EH194" s="216"/>
      <c r="EI194" s="216"/>
      <c r="EJ194" s="216"/>
      <c r="EK194" s="216"/>
      <c r="EL194" s="216"/>
      <c r="EM194" s="216"/>
      <c r="EN194" s="216"/>
      <c r="EO194" s="216"/>
      <c r="EP194" s="216"/>
      <c r="EQ194" s="216"/>
      <c r="ER194" s="216"/>
      <c r="ES194" s="216"/>
      <c r="ET194" s="216"/>
      <c r="EU194" s="216"/>
      <c r="EV194" s="216"/>
      <c r="EW194" s="216"/>
      <c r="EX194" s="216"/>
    </row>
    <row r="195" spans="1:154" ht="18" x14ac:dyDescent="0.2">
      <c r="A195" s="263"/>
      <c r="B195" s="262"/>
      <c r="C195" s="262"/>
      <c r="D195" s="262"/>
      <c r="E195" s="262"/>
      <c r="F195" s="262">
        <v>17</v>
      </c>
      <c r="G195" s="266" t="s">
        <v>279</v>
      </c>
      <c r="H195" s="307"/>
      <c r="I195" s="307"/>
      <c r="J195" s="307">
        <f t="shared" si="43"/>
        <v>0</v>
      </c>
      <c r="K195" s="304"/>
      <c r="L195" s="307"/>
      <c r="M195" s="308"/>
      <c r="N195" s="307"/>
      <c r="O195" s="309">
        <f t="shared" si="44"/>
        <v>0</v>
      </c>
      <c r="P195" s="309">
        <f t="shared" si="33"/>
        <v>0</v>
      </c>
      <c r="Q195" s="306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6"/>
      <c r="DD195" s="216"/>
      <c r="DE195" s="216"/>
      <c r="DF195" s="216"/>
      <c r="DG195" s="216"/>
      <c r="DH195" s="216"/>
      <c r="DI195" s="216"/>
      <c r="DJ195" s="216"/>
      <c r="DK195" s="216"/>
      <c r="DL195" s="216"/>
      <c r="DM195" s="216"/>
      <c r="DN195" s="216"/>
      <c r="DO195" s="216"/>
      <c r="DP195" s="216"/>
      <c r="DQ195" s="216"/>
      <c r="DR195" s="216"/>
      <c r="DS195" s="216"/>
      <c r="DT195" s="216"/>
      <c r="DU195" s="216"/>
      <c r="DV195" s="216"/>
      <c r="DW195" s="216"/>
      <c r="DX195" s="216"/>
      <c r="DY195" s="216"/>
      <c r="DZ195" s="216"/>
      <c r="EA195" s="216"/>
      <c r="EB195" s="216"/>
      <c r="EC195" s="216"/>
      <c r="ED195" s="216"/>
      <c r="EE195" s="216"/>
      <c r="EF195" s="216"/>
      <c r="EG195" s="216"/>
      <c r="EH195" s="216"/>
      <c r="EI195" s="216"/>
      <c r="EJ195" s="216"/>
      <c r="EK195" s="216"/>
      <c r="EL195" s="216"/>
      <c r="EM195" s="216"/>
      <c r="EN195" s="216"/>
      <c r="EO195" s="216"/>
      <c r="EP195" s="216"/>
      <c r="EQ195" s="216"/>
      <c r="ER195" s="216"/>
      <c r="ES195" s="216"/>
      <c r="ET195" s="216"/>
      <c r="EU195" s="216"/>
      <c r="EV195" s="216"/>
      <c r="EW195" s="216"/>
      <c r="EX195" s="216"/>
    </row>
    <row r="196" spans="1:154" ht="18" x14ac:dyDescent="0.2">
      <c r="A196" s="263"/>
      <c r="B196" s="262"/>
      <c r="C196" s="262"/>
      <c r="D196" s="262"/>
      <c r="E196" s="262"/>
      <c r="F196" s="262" t="s">
        <v>91</v>
      </c>
      <c r="G196" s="266" t="s">
        <v>278</v>
      </c>
      <c r="H196" s="307"/>
      <c r="I196" s="307"/>
      <c r="J196" s="307">
        <f t="shared" si="43"/>
        <v>0</v>
      </c>
      <c r="K196" s="304"/>
      <c r="L196" s="307"/>
      <c r="M196" s="308"/>
      <c r="N196" s="307"/>
      <c r="O196" s="309">
        <f t="shared" si="44"/>
        <v>0</v>
      </c>
      <c r="P196" s="309">
        <f t="shared" ref="P196:P259" si="45">L196-O196</f>
        <v>0</v>
      </c>
      <c r="Q196" s="306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6"/>
      <c r="DD196" s="216"/>
      <c r="DE196" s="216"/>
      <c r="DF196" s="216"/>
      <c r="DG196" s="216"/>
      <c r="DH196" s="216"/>
      <c r="DI196" s="216"/>
      <c r="DJ196" s="216"/>
      <c r="DK196" s="216"/>
      <c r="DL196" s="216"/>
      <c r="DM196" s="216"/>
      <c r="DN196" s="216"/>
      <c r="DO196" s="216"/>
      <c r="DP196" s="216"/>
      <c r="DQ196" s="216"/>
      <c r="DR196" s="216"/>
      <c r="DS196" s="216"/>
      <c r="DT196" s="216"/>
      <c r="DU196" s="216"/>
      <c r="DV196" s="216"/>
      <c r="DW196" s="216"/>
      <c r="DX196" s="216"/>
      <c r="DY196" s="216"/>
      <c r="DZ196" s="216"/>
      <c r="EA196" s="216"/>
      <c r="EB196" s="216"/>
      <c r="EC196" s="216"/>
      <c r="ED196" s="216"/>
      <c r="EE196" s="216"/>
      <c r="EF196" s="216"/>
      <c r="EG196" s="216"/>
      <c r="EH196" s="216"/>
      <c r="EI196" s="216"/>
      <c r="EJ196" s="216"/>
      <c r="EK196" s="216"/>
      <c r="EL196" s="216"/>
      <c r="EM196" s="216"/>
      <c r="EN196" s="216"/>
      <c r="EO196" s="216"/>
      <c r="EP196" s="216"/>
      <c r="EQ196" s="216"/>
      <c r="ER196" s="216"/>
      <c r="ES196" s="216"/>
      <c r="ET196" s="216"/>
      <c r="EU196" s="216"/>
      <c r="EV196" s="216"/>
      <c r="EW196" s="216"/>
      <c r="EX196" s="216"/>
    </row>
    <row r="197" spans="1:154" ht="18" x14ac:dyDescent="0.2">
      <c r="A197" s="263"/>
      <c r="B197" s="262"/>
      <c r="C197" s="262"/>
      <c r="D197" s="262"/>
      <c r="E197" s="262" t="s">
        <v>31</v>
      </c>
      <c r="F197" s="262"/>
      <c r="G197" s="264" t="s">
        <v>118</v>
      </c>
      <c r="H197" s="307">
        <f>H198</f>
        <v>0</v>
      </c>
      <c r="I197" s="307">
        <f>I198</f>
        <v>0</v>
      </c>
      <c r="J197" s="307">
        <f t="shared" si="43"/>
        <v>0</v>
      </c>
      <c r="K197" s="304"/>
      <c r="L197" s="307">
        <f>L198</f>
        <v>0</v>
      </c>
      <c r="M197" s="308">
        <f>M198</f>
        <v>0</v>
      </c>
      <c r="N197" s="307">
        <f>N198</f>
        <v>0</v>
      </c>
      <c r="O197" s="309">
        <f>O198</f>
        <v>0</v>
      </c>
      <c r="P197" s="309">
        <f t="shared" si="45"/>
        <v>0</v>
      </c>
      <c r="Q197" s="306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6"/>
      <c r="DD197" s="216"/>
      <c r="DE197" s="216"/>
      <c r="DF197" s="216"/>
      <c r="DG197" s="216"/>
      <c r="DH197" s="216"/>
      <c r="DI197" s="216"/>
      <c r="DJ197" s="216"/>
      <c r="DK197" s="216"/>
      <c r="DL197" s="216"/>
      <c r="DM197" s="216"/>
      <c r="DN197" s="216"/>
      <c r="DO197" s="216"/>
      <c r="DP197" s="216"/>
      <c r="DQ197" s="216"/>
      <c r="DR197" s="216"/>
      <c r="DS197" s="216"/>
      <c r="DT197" s="216"/>
      <c r="DU197" s="216"/>
      <c r="DV197" s="216"/>
      <c r="DW197" s="216"/>
      <c r="DX197" s="216"/>
      <c r="DY197" s="216"/>
      <c r="DZ197" s="216"/>
      <c r="EA197" s="216"/>
      <c r="EB197" s="216"/>
      <c r="EC197" s="216"/>
      <c r="ED197" s="216"/>
      <c r="EE197" s="216"/>
      <c r="EF197" s="216"/>
      <c r="EG197" s="216"/>
      <c r="EH197" s="216"/>
      <c r="EI197" s="216"/>
      <c r="EJ197" s="216"/>
      <c r="EK197" s="216"/>
      <c r="EL197" s="216"/>
      <c r="EM197" s="216"/>
      <c r="EN197" s="216"/>
      <c r="EO197" s="216"/>
      <c r="EP197" s="216"/>
      <c r="EQ197" s="216"/>
      <c r="ER197" s="216"/>
      <c r="ES197" s="216"/>
      <c r="ET197" s="216"/>
      <c r="EU197" s="216"/>
      <c r="EV197" s="216"/>
      <c r="EW197" s="216"/>
      <c r="EX197" s="216"/>
    </row>
    <row r="198" spans="1:154" ht="18" x14ac:dyDescent="0.2">
      <c r="A198" s="263"/>
      <c r="B198" s="262"/>
      <c r="C198" s="262"/>
      <c r="D198" s="262"/>
      <c r="E198" s="262"/>
      <c r="F198" s="262" t="s">
        <v>34</v>
      </c>
      <c r="G198" s="266" t="s">
        <v>119</v>
      </c>
      <c r="H198" s="307"/>
      <c r="I198" s="307"/>
      <c r="J198" s="307">
        <f t="shared" si="43"/>
        <v>0</v>
      </c>
      <c r="K198" s="304"/>
      <c r="L198" s="307"/>
      <c r="M198" s="308"/>
      <c r="N198" s="307"/>
      <c r="O198" s="309">
        <f t="shared" si="44"/>
        <v>0</v>
      </c>
      <c r="P198" s="309">
        <f t="shared" si="45"/>
        <v>0</v>
      </c>
      <c r="Q198" s="306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6"/>
      <c r="DD198" s="216"/>
      <c r="DE198" s="216"/>
      <c r="DF198" s="216"/>
      <c r="DG198" s="216"/>
      <c r="DH198" s="216"/>
      <c r="DI198" s="216"/>
      <c r="DJ198" s="216"/>
      <c r="DK198" s="216"/>
      <c r="DL198" s="216"/>
      <c r="DM198" s="216"/>
      <c r="DN198" s="216"/>
      <c r="DO198" s="216"/>
      <c r="DP198" s="216"/>
      <c r="DQ198" s="216"/>
      <c r="DR198" s="216"/>
      <c r="DS198" s="216"/>
      <c r="DT198" s="216"/>
      <c r="DU198" s="216"/>
      <c r="DV198" s="216"/>
      <c r="DW198" s="216"/>
      <c r="DX198" s="216"/>
      <c r="DY198" s="216"/>
      <c r="DZ198" s="216"/>
      <c r="EA198" s="216"/>
      <c r="EB198" s="216"/>
      <c r="EC198" s="216"/>
      <c r="ED198" s="216"/>
      <c r="EE198" s="216"/>
      <c r="EF198" s="216"/>
      <c r="EG198" s="216"/>
      <c r="EH198" s="216"/>
      <c r="EI198" s="216"/>
      <c r="EJ198" s="216"/>
      <c r="EK198" s="216"/>
      <c r="EL198" s="216"/>
      <c r="EM198" s="216"/>
      <c r="EN198" s="216"/>
      <c r="EO198" s="216"/>
      <c r="EP198" s="216"/>
      <c r="EQ198" s="216"/>
      <c r="ER198" s="216"/>
      <c r="ES198" s="216"/>
      <c r="ET198" s="216"/>
      <c r="EU198" s="216"/>
      <c r="EV198" s="216"/>
      <c r="EW198" s="216"/>
      <c r="EX198" s="216"/>
    </row>
    <row r="199" spans="1:154" ht="18" x14ac:dyDescent="0.2">
      <c r="A199" s="364"/>
      <c r="B199" s="365"/>
      <c r="C199" s="365"/>
      <c r="D199" s="365"/>
      <c r="E199" s="365" t="s">
        <v>44</v>
      </c>
      <c r="F199" s="365"/>
      <c r="G199" s="264" t="s">
        <v>355</v>
      </c>
      <c r="H199" s="303">
        <f>H200+H201+H202+H203+H204+H205</f>
        <v>0</v>
      </c>
      <c r="I199" s="303">
        <f>I200+I201+I202+I203+I204+I205</f>
        <v>0</v>
      </c>
      <c r="J199" s="307">
        <f t="shared" si="43"/>
        <v>0</v>
      </c>
      <c r="K199" s="304"/>
      <c r="L199" s="303">
        <f>L200+L201+L202+L203+L204+L205</f>
        <v>0</v>
      </c>
      <c r="M199" s="285">
        <f>M200+M201+M202+M203+M204+M205</f>
        <v>0</v>
      </c>
      <c r="N199" s="303">
        <f>N200+N201+N202+N203+N204+N205</f>
        <v>0</v>
      </c>
      <c r="O199" s="305">
        <f>O200+O201+O202+O203+O204+O205</f>
        <v>0</v>
      </c>
      <c r="P199" s="305">
        <f t="shared" si="45"/>
        <v>0</v>
      </c>
      <c r="Q199" s="306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6"/>
      <c r="DD199" s="216"/>
      <c r="DE199" s="216"/>
      <c r="DF199" s="216"/>
      <c r="DG199" s="216"/>
      <c r="DH199" s="216"/>
      <c r="DI199" s="216"/>
      <c r="DJ199" s="216"/>
      <c r="DK199" s="216"/>
      <c r="DL199" s="216"/>
      <c r="DM199" s="216"/>
      <c r="DN199" s="216"/>
      <c r="DO199" s="216"/>
      <c r="DP199" s="216"/>
      <c r="DQ199" s="216"/>
      <c r="DR199" s="216"/>
      <c r="DS199" s="216"/>
      <c r="DT199" s="216"/>
      <c r="DU199" s="216"/>
      <c r="DV199" s="216"/>
      <c r="DW199" s="216"/>
      <c r="DX199" s="216"/>
      <c r="DY199" s="216"/>
      <c r="DZ199" s="216"/>
      <c r="EA199" s="216"/>
      <c r="EB199" s="216"/>
      <c r="EC199" s="216"/>
      <c r="ED199" s="216"/>
      <c r="EE199" s="216"/>
      <c r="EF199" s="216"/>
      <c r="EG199" s="216"/>
      <c r="EH199" s="216"/>
      <c r="EI199" s="216"/>
      <c r="EJ199" s="216"/>
      <c r="EK199" s="216"/>
      <c r="EL199" s="216"/>
      <c r="EM199" s="216"/>
      <c r="EN199" s="216"/>
      <c r="EO199" s="216"/>
      <c r="EP199" s="216"/>
      <c r="EQ199" s="216"/>
      <c r="ER199" s="216"/>
      <c r="ES199" s="216"/>
      <c r="ET199" s="216"/>
      <c r="EU199" s="216"/>
      <c r="EV199" s="216"/>
      <c r="EW199" s="216"/>
      <c r="EX199" s="216"/>
    </row>
    <row r="200" spans="1:154" ht="18" hidden="1" x14ac:dyDescent="0.2">
      <c r="A200" s="263"/>
      <c r="B200" s="262"/>
      <c r="C200" s="262"/>
      <c r="D200" s="262"/>
      <c r="E200" s="262"/>
      <c r="F200" s="262" t="s">
        <v>33</v>
      </c>
      <c r="G200" s="266" t="s">
        <v>121</v>
      </c>
      <c r="H200" s="307"/>
      <c r="I200" s="307"/>
      <c r="J200" s="307">
        <f t="shared" si="43"/>
        <v>0</v>
      </c>
      <c r="K200" s="304"/>
      <c r="L200" s="307"/>
      <c r="M200" s="308"/>
      <c r="N200" s="307"/>
      <c r="O200" s="309">
        <f t="shared" si="44"/>
        <v>0</v>
      </c>
      <c r="P200" s="309">
        <f t="shared" si="45"/>
        <v>0</v>
      </c>
      <c r="Q200" s="306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6"/>
      <c r="DD200" s="216"/>
      <c r="DE200" s="216"/>
      <c r="DF200" s="216"/>
      <c r="DG200" s="216"/>
      <c r="DH200" s="216"/>
      <c r="DI200" s="216"/>
      <c r="DJ200" s="216"/>
      <c r="DK200" s="216"/>
      <c r="DL200" s="216"/>
      <c r="DM200" s="216"/>
      <c r="DN200" s="216"/>
      <c r="DO200" s="216"/>
      <c r="DP200" s="216"/>
      <c r="DQ200" s="216"/>
      <c r="DR200" s="216"/>
      <c r="DS200" s="216"/>
      <c r="DT200" s="216"/>
      <c r="DU200" s="216"/>
      <c r="DV200" s="216"/>
      <c r="DW200" s="216"/>
      <c r="DX200" s="216"/>
      <c r="DY200" s="216"/>
      <c r="DZ200" s="216"/>
      <c r="EA200" s="216"/>
      <c r="EB200" s="216"/>
      <c r="EC200" s="216"/>
      <c r="ED200" s="216"/>
      <c r="EE200" s="216"/>
      <c r="EF200" s="216"/>
      <c r="EG200" s="216"/>
      <c r="EH200" s="216"/>
      <c r="EI200" s="216"/>
      <c r="EJ200" s="216"/>
      <c r="EK200" s="216"/>
      <c r="EL200" s="216"/>
      <c r="EM200" s="216"/>
      <c r="EN200" s="216"/>
      <c r="EO200" s="216"/>
      <c r="EP200" s="216"/>
      <c r="EQ200" s="216"/>
      <c r="ER200" s="216"/>
      <c r="ES200" s="216"/>
      <c r="ET200" s="216"/>
      <c r="EU200" s="216"/>
      <c r="EV200" s="216"/>
      <c r="EW200" s="216"/>
      <c r="EX200" s="216"/>
    </row>
    <row r="201" spans="1:154" ht="18" hidden="1" x14ac:dyDescent="0.2">
      <c r="A201" s="263"/>
      <c r="B201" s="262"/>
      <c r="C201" s="262"/>
      <c r="D201" s="262"/>
      <c r="E201" s="262"/>
      <c r="F201" s="262" t="s">
        <v>31</v>
      </c>
      <c r="G201" s="266" t="s">
        <v>356</v>
      </c>
      <c r="H201" s="307"/>
      <c r="I201" s="307"/>
      <c r="J201" s="307">
        <f t="shared" si="43"/>
        <v>0</v>
      </c>
      <c r="K201" s="304"/>
      <c r="L201" s="307"/>
      <c r="M201" s="308"/>
      <c r="N201" s="307"/>
      <c r="O201" s="309">
        <f t="shared" si="44"/>
        <v>0</v>
      </c>
      <c r="P201" s="309">
        <f t="shared" si="45"/>
        <v>0</v>
      </c>
      <c r="Q201" s="306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6"/>
      <c r="DD201" s="216"/>
      <c r="DE201" s="216"/>
      <c r="DF201" s="216"/>
      <c r="DG201" s="216"/>
      <c r="DH201" s="216"/>
      <c r="DI201" s="216"/>
      <c r="DJ201" s="216"/>
      <c r="DK201" s="216"/>
      <c r="DL201" s="216"/>
      <c r="DM201" s="216"/>
      <c r="DN201" s="216"/>
      <c r="DO201" s="216"/>
      <c r="DP201" s="216"/>
      <c r="DQ201" s="216"/>
      <c r="DR201" s="216"/>
      <c r="DS201" s="216"/>
      <c r="DT201" s="216"/>
      <c r="DU201" s="216"/>
      <c r="DV201" s="216"/>
      <c r="DW201" s="216"/>
      <c r="DX201" s="216"/>
      <c r="DY201" s="216"/>
      <c r="DZ201" s="216"/>
      <c r="EA201" s="216"/>
      <c r="EB201" s="216"/>
      <c r="EC201" s="216"/>
      <c r="ED201" s="216"/>
      <c r="EE201" s="216"/>
      <c r="EF201" s="216"/>
      <c r="EG201" s="216"/>
      <c r="EH201" s="216"/>
      <c r="EI201" s="216"/>
      <c r="EJ201" s="216"/>
      <c r="EK201" s="216"/>
      <c r="EL201" s="216"/>
      <c r="EM201" s="216"/>
      <c r="EN201" s="216"/>
      <c r="EO201" s="216"/>
      <c r="EP201" s="216"/>
      <c r="EQ201" s="216"/>
      <c r="ER201" s="216"/>
      <c r="ES201" s="216"/>
      <c r="ET201" s="216"/>
      <c r="EU201" s="216"/>
      <c r="EV201" s="216"/>
      <c r="EW201" s="216"/>
      <c r="EX201" s="216"/>
    </row>
    <row r="202" spans="1:154" ht="18" hidden="1" x14ac:dyDescent="0.2">
      <c r="A202" s="263"/>
      <c r="B202" s="262"/>
      <c r="C202" s="262"/>
      <c r="D202" s="262"/>
      <c r="E202" s="262"/>
      <c r="F202" s="262" t="s">
        <v>44</v>
      </c>
      <c r="G202" s="266" t="s">
        <v>357</v>
      </c>
      <c r="H202" s="307"/>
      <c r="I202" s="307"/>
      <c r="J202" s="307">
        <f t="shared" si="43"/>
        <v>0</v>
      </c>
      <c r="K202" s="304"/>
      <c r="L202" s="307"/>
      <c r="M202" s="308"/>
      <c r="N202" s="307"/>
      <c r="O202" s="309">
        <f t="shared" si="44"/>
        <v>0</v>
      </c>
      <c r="P202" s="309">
        <f t="shared" si="45"/>
        <v>0</v>
      </c>
      <c r="Q202" s="306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6"/>
      <c r="DD202" s="216"/>
      <c r="DE202" s="216"/>
      <c r="DF202" s="216"/>
      <c r="DG202" s="216"/>
      <c r="DH202" s="216"/>
      <c r="DI202" s="216"/>
      <c r="DJ202" s="216"/>
      <c r="DK202" s="216"/>
      <c r="DL202" s="216"/>
      <c r="DM202" s="216"/>
      <c r="DN202" s="216"/>
      <c r="DO202" s="216"/>
      <c r="DP202" s="216"/>
      <c r="DQ202" s="216"/>
      <c r="DR202" s="216"/>
      <c r="DS202" s="216"/>
      <c r="DT202" s="216"/>
      <c r="DU202" s="216"/>
      <c r="DV202" s="216"/>
      <c r="DW202" s="216"/>
      <c r="DX202" s="216"/>
      <c r="DY202" s="216"/>
      <c r="DZ202" s="216"/>
      <c r="EA202" s="216"/>
      <c r="EB202" s="216"/>
      <c r="EC202" s="216"/>
      <c r="ED202" s="216"/>
      <c r="EE202" s="216"/>
      <c r="EF202" s="216"/>
      <c r="EG202" s="216"/>
      <c r="EH202" s="216"/>
      <c r="EI202" s="216"/>
      <c r="EJ202" s="216"/>
      <c r="EK202" s="216"/>
      <c r="EL202" s="216"/>
      <c r="EM202" s="216"/>
      <c r="EN202" s="216"/>
      <c r="EO202" s="216"/>
      <c r="EP202" s="216"/>
      <c r="EQ202" s="216"/>
      <c r="ER202" s="216"/>
      <c r="ES202" s="216"/>
      <c r="ET202" s="216"/>
      <c r="EU202" s="216"/>
      <c r="EV202" s="216"/>
      <c r="EW202" s="216"/>
      <c r="EX202" s="216"/>
    </row>
    <row r="203" spans="1:154" ht="36" hidden="1" x14ac:dyDescent="0.2">
      <c r="A203" s="263"/>
      <c r="B203" s="262"/>
      <c r="C203" s="262"/>
      <c r="D203" s="262"/>
      <c r="E203" s="262"/>
      <c r="F203" s="262" t="s">
        <v>23</v>
      </c>
      <c r="G203" s="266" t="s">
        <v>124</v>
      </c>
      <c r="H203" s="307"/>
      <c r="I203" s="307"/>
      <c r="J203" s="307">
        <f t="shared" si="43"/>
        <v>0</v>
      </c>
      <c r="K203" s="304"/>
      <c r="L203" s="307"/>
      <c r="M203" s="308"/>
      <c r="N203" s="307"/>
      <c r="O203" s="309">
        <f t="shared" si="44"/>
        <v>0</v>
      </c>
      <c r="P203" s="309">
        <f t="shared" si="45"/>
        <v>0</v>
      </c>
      <c r="Q203" s="306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6"/>
      <c r="DD203" s="216"/>
      <c r="DE203" s="216"/>
      <c r="DF203" s="216"/>
      <c r="DG203" s="216"/>
      <c r="DH203" s="216"/>
      <c r="DI203" s="216"/>
      <c r="DJ203" s="216"/>
      <c r="DK203" s="216"/>
      <c r="DL203" s="216"/>
      <c r="DM203" s="216"/>
      <c r="DN203" s="216"/>
      <c r="DO203" s="216"/>
      <c r="DP203" s="216"/>
      <c r="DQ203" s="216"/>
      <c r="DR203" s="216"/>
      <c r="DS203" s="216"/>
      <c r="DT203" s="216"/>
      <c r="DU203" s="216"/>
      <c r="DV203" s="216"/>
      <c r="DW203" s="216"/>
      <c r="DX203" s="216"/>
      <c r="DY203" s="216"/>
      <c r="DZ203" s="216"/>
      <c r="EA203" s="216"/>
      <c r="EB203" s="216"/>
      <c r="EC203" s="216"/>
      <c r="ED203" s="216"/>
      <c r="EE203" s="216"/>
      <c r="EF203" s="216"/>
      <c r="EG203" s="216"/>
      <c r="EH203" s="216"/>
      <c r="EI203" s="216"/>
      <c r="EJ203" s="216"/>
      <c r="EK203" s="216"/>
      <c r="EL203" s="216"/>
      <c r="EM203" s="216"/>
      <c r="EN203" s="216"/>
      <c r="EO203" s="216"/>
      <c r="EP203" s="216"/>
      <c r="EQ203" s="216"/>
      <c r="ER203" s="216"/>
      <c r="ES203" s="216"/>
      <c r="ET203" s="216"/>
      <c r="EU203" s="216"/>
      <c r="EV203" s="216"/>
      <c r="EW203" s="216"/>
      <c r="EX203" s="216"/>
    </row>
    <row r="204" spans="1:154" ht="18" hidden="1" x14ac:dyDescent="0.2">
      <c r="A204" s="263"/>
      <c r="B204" s="262"/>
      <c r="C204" s="262"/>
      <c r="D204" s="262"/>
      <c r="E204" s="262"/>
      <c r="F204" s="262" t="s">
        <v>34</v>
      </c>
      <c r="G204" s="266" t="s">
        <v>125</v>
      </c>
      <c r="H204" s="307"/>
      <c r="I204" s="307"/>
      <c r="J204" s="307">
        <f t="shared" si="43"/>
        <v>0</v>
      </c>
      <c r="K204" s="304"/>
      <c r="L204" s="307"/>
      <c r="M204" s="308"/>
      <c r="N204" s="307"/>
      <c r="O204" s="309">
        <f t="shared" si="44"/>
        <v>0</v>
      </c>
      <c r="P204" s="309">
        <f t="shared" si="45"/>
        <v>0</v>
      </c>
      <c r="Q204" s="306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6"/>
      <c r="DD204" s="216"/>
      <c r="DE204" s="216"/>
      <c r="DF204" s="216"/>
      <c r="DG204" s="216"/>
      <c r="DH204" s="216"/>
      <c r="DI204" s="216"/>
      <c r="DJ204" s="216"/>
      <c r="DK204" s="216"/>
      <c r="DL204" s="216"/>
      <c r="DM204" s="216"/>
      <c r="DN204" s="216"/>
      <c r="DO204" s="216"/>
      <c r="DP204" s="216"/>
      <c r="DQ204" s="216"/>
      <c r="DR204" s="216"/>
      <c r="DS204" s="216"/>
      <c r="DT204" s="216"/>
      <c r="DU204" s="216"/>
      <c r="DV204" s="216"/>
      <c r="DW204" s="216"/>
      <c r="DX204" s="216"/>
      <c r="DY204" s="216"/>
      <c r="DZ204" s="216"/>
      <c r="EA204" s="216"/>
      <c r="EB204" s="216"/>
      <c r="EC204" s="216"/>
      <c r="ED204" s="216"/>
      <c r="EE204" s="216"/>
      <c r="EF204" s="216"/>
      <c r="EG204" s="216"/>
      <c r="EH204" s="216"/>
      <c r="EI204" s="216"/>
      <c r="EJ204" s="216"/>
      <c r="EK204" s="216"/>
      <c r="EL204" s="216"/>
      <c r="EM204" s="216"/>
      <c r="EN204" s="216"/>
      <c r="EO204" s="216"/>
      <c r="EP204" s="216"/>
      <c r="EQ204" s="216"/>
      <c r="ER204" s="216"/>
      <c r="ES204" s="216"/>
      <c r="ET204" s="216"/>
      <c r="EU204" s="216"/>
      <c r="EV204" s="216"/>
      <c r="EW204" s="216"/>
      <c r="EX204" s="216"/>
    </row>
    <row r="205" spans="1:154" ht="18" x14ac:dyDescent="0.2">
      <c r="A205" s="263"/>
      <c r="B205" s="262"/>
      <c r="C205" s="262"/>
      <c r="D205" s="262"/>
      <c r="E205" s="262"/>
      <c r="F205" s="262" t="s">
        <v>126</v>
      </c>
      <c r="G205" s="266" t="s">
        <v>127</v>
      </c>
      <c r="H205" s="307"/>
      <c r="I205" s="307"/>
      <c r="J205" s="307">
        <f t="shared" si="43"/>
        <v>0</v>
      </c>
      <c r="K205" s="304"/>
      <c r="L205" s="307"/>
      <c r="M205" s="308"/>
      <c r="N205" s="307"/>
      <c r="O205" s="309">
        <f t="shared" si="44"/>
        <v>0</v>
      </c>
      <c r="P205" s="309">
        <f t="shared" si="45"/>
        <v>0</v>
      </c>
      <c r="Q205" s="306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6"/>
      <c r="DD205" s="216"/>
      <c r="DE205" s="216"/>
      <c r="DF205" s="216"/>
      <c r="DG205" s="216"/>
      <c r="DH205" s="216"/>
      <c r="DI205" s="216"/>
      <c r="DJ205" s="216"/>
      <c r="DK205" s="216"/>
      <c r="DL205" s="216"/>
      <c r="DM205" s="216"/>
      <c r="DN205" s="216"/>
      <c r="DO205" s="216"/>
      <c r="DP205" s="216"/>
      <c r="DQ205" s="216"/>
      <c r="DR205" s="216"/>
      <c r="DS205" s="216"/>
      <c r="DT205" s="216"/>
      <c r="DU205" s="216"/>
      <c r="DV205" s="216"/>
      <c r="DW205" s="216"/>
      <c r="DX205" s="216"/>
      <c r="DY205" s="216"/>
      <c r="DZ205" s="216"/>
      <c r="EA205" s="216"/>
      <c r="EB205" s="216"/>
      <c r="EC205" s="216"/>
      <c r="ED205" s="216"/>
      <c r="EE205" s="216"/>
      <c r="EF205" s="216"/>
      <c r="EG205" s="216"/>
      <c r="EH205" s="216"/>
      <c r="EI205" s="216"/>
      <c r="EJ205" s="216"/>
      <c r="EK205" s="216"/>
      <c r="EL205" s="216"/>
      <c r="EM205" s="216"/>
      <c r="EN205" s="216"/>
      <c r="EO205" s="216"/>
      <c r="EP205" s="216"/>
      <c r="EQ205" s="216"/>
      <c r="ER205" s="216"/>
      <c r="ES205" s="216"/>
      <c r="ET205" s="216"/>
      <c r="EU205" s="216"/>
      <c r="EV205" s="216"/>
      <c r="EW205" s="216"/>
      <c r="EX205" s="216"/>
    </row>
    <row r="206" spans="1:154" ht="18" x14ac:dyDescent="0.2">
      <c r="A206" s="364"/>
      <c r="B206" s="365"/>
      <c r="C206" s="365"/>
      <c r="D206" s="365" t="s">
        <v>90</v>
      </c>
      <c r="E206" s="365"/>
      <c r="F206" s="365"/>
      <c r="G206" s="302" t="s">
        <v>67</v>
      </c>
      <c r="H206" s="303">
        <f>H207+H218+H219+H223+H226+H227+H228+H229</f>
        <v>49100</v>
      </c>
      <c r="I206" s="303">
        <f>I207+I218+I219+I223+I226+I227+I228+I229</f>
        <v>8525.44</v>
      </c>
      <c r="J206" s="303">
        <f>J207+J218+J219+J223+J226+J227+J228+J229</f>
        <v>40574.559999999998</v>
      </c>
      <c r="K206" s="304">
        <f>ROUND(I206/H206*100,2)</f>
        <v>17.36</v>
      </c>
      <c r="L206" s="303">
        <f>L207+L218+L219+L223+L226+L227+L228+L229</f>
        <v>10600</v>
      </c>
      <c r="M206" s="303">
        <f>M207+M218+M219+M223+M226+M227+M228+M229</f>
        <v>8495.81</v>
      </c>
      <c r="N206" s="303">
        <f>N207+N218+N219+N223+N226+N227+N228+N229</f>
        <v>29.63</v>
      </c>
      <c r="O206" s="328">
        <f t="shared" ref="O206" si="46">O207+O218+O219+O223+O226+O227+O228+O229</f>
        <v>8525.44</v>
      </c>
      <c r="P206" s="305">
        <f t="shared" si="45"/>
        <v>2074.5599999999995</v>
      </c>
      <c r="Q206" s="306">
        <f t="shared" ref="Q206:Q246" si="47">ROUND(O206/L206*100,2)</f>
        <v>80.430000000000007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6"/>
      <c r="DD206" s="216"/>
      <c r="DE206" s="216"/>
      <c r="DF206" s="216"/>
      <c r="DG206" s="216"/>
      <c r="DH206" s="216"/>
      <c r="DI206" s="216"/>
      <c r="DJ206" s="216"/>
      <c r="DK206" s="216"/>
      <c r="DL206" s="216"/>
      <c r="DM206" s="216"/>
      <c r="DN206" s="216"/>
      <c r="DO206" s="216"/>
      <c r="DP206" s="216"/>
      <c r="DQ206" s="216"/>
      <c r="DR206" s="216"/>
      <c r="DS206" s="216"/>
      <c r="DT206" s="216"/>
      <c r="DU206" s="216"/>
      <c r="DV206" s="216"/>
      <c r="DW206" s="216"/>
      <c r="DX206" s="216"/>
      <c r="DY206" s="216"/>
      <c r="DZ206" s="216"/>
      <c r="EA206" s="216"/>
      <c r="EB206" s="216"/>
      <c r="EC206" s="216"/>
      <c r="ED206" s="216"/>
      <c r="EE206" s="216"/>
      <c r="EF206" s="216"/>
      <c r="EG206" s="216"/>
      <c r="EH206" s="216"/>
      <c r="EI206" s="216"/>
      <c r="EJ206" s="216"/>
      <c r="EK206" s="216"/>
      <c r="EL206" s="216"/>
      <c r="EM206" s="216"/>
      <c r="EN206" s="216"/>
      <c r="EO206" s="216"/>
      <c r="EP206" s="216"/>
      <c r="EQ206" s="216"/>
      <c r="ER206" s="216"/>
      <c r="ES206" s="216"/>
      <c r="ET206" s="216"/>
      <c r="EU206" s="216"/>
      <c r="EV206" s="216"/>
      <c r="EW206" s="216"/>
      <c r="EX206" s="216"/>
    </row>
    <row r="207" spans="1:154" ht="18" x14ac:dyDescent="0.2">
      <c r="A207" s="364"/>
      <c r="B207" s="365"/>
      <c r="C207" s="365"/>
      <c r="D207" s="365"/>
      <c r="E207" s="365" t="s">
        <v>33</v>
      </c>
      <c r="F207" s="365"/>
      <c r="G207" s="264" t="s">
        <v>146</v>
      </c>
      <c r="H207" s="303">
        <f>SUM(H208:H217)</f>
        <v>49100</v>
      </c>
      <c r="I207" s="303">
        <f>SUM(I208:I217)</f>
        <v>8525.44</v>
      </c>
      <c r="J207" s="303">
        <f>SUM(J208:J217)</f>
        <v>40574.559999999998</v>
      </c>
      <c r="K207" s="304">
        <f>ROUND(I207/H207*100,2)</f>
        <v>17.36</v>
      </c>
      <c r="L207" s="303">
        <f>SUM(L208:L217)</f>
        <v>10600</v>
      </c>
      <c r="M207" s="285">
        <f>SUM(M208:M217)</f>
        <v>8495.81</v>
      </c>
      <c r="N207" s="303">
        <f>SUM(N208:N217)</f>
        <v>29.63</v>
      </c>
      <c r="O207" s="305">
        <f>SUM(O208:O217)</f>
        <v>8525.44</v>
      </c>
      <c r="P207" s="305">
        <f t="shared" si="45"/>
        <v>2074.5599999999995</v>
      </c>
      <c r="Q207" s="306">
        <f t="shared" si="47"/>
        <v>80.430000000000007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6"/>
      <c r="DD207" s="216"/>
      <c r="DE207" s="216"/>
      <c r="DF207" s="216"/>
      <c r="DG207" s="216"/>
      <c r="DH207" s="216"/>
      <c r="DI207" s="216"/>
      <c r="DJ207" s="216"/>
      <c r="DK207" s="216"/>
      <c r="DL207" s="216"/>
      <c r="DM207" s="216"/>
      <c r="DN207" s="216"/>
      <c r="DO207" s="216"/>
      <c r="DP207" s="216"/>
      <c r="DQ207" s="216"/>
      <c r="DR207" s="216"/>
      <c r="DS207" s="216"/>
      <c r="DT207" s="216"/>
      <c r="DU207" s="216"/>
      <c r="DV207" s="216"/>
      <c r="DW207" s="216"/>
      <c r="DX207" s="216"/>
      <c r="DY207" s="216"/>
      <c r="DZ207" s="216"/>
      <c r="EA207" s="216"/>
      <c r="EB207" s="216"/>
      <c r="EC207" s="216"/>
      <c r="ED207" s="216"/>
      <c r="EE207" s="216"/>
      <c r="EF207" s="216"/>
      <c r="EG207" s="216"/>
      <c r="EH207" s="216"/>
      <c r="EI207" s="216"/>
      <c r="EJ207" s="216"/>
      <c r="EK207" s="216"/>
      <c r="EL207" s="216"/>
      <c r="EM207" s="216"/>
      <c r="EN207" s="216"/>
      <c r="EO207" s="216"/>
      <c r="EP207" s="216"/>
      <c r="EQ207" s="216"/>
      <c r="ER207" s="216"/>
      <c r="ES207" s="216"/>
      <c r="ET207" s="216"/>
      <c r="EU207" s="216"/>
      <c r="EV207" s="216"/>
      <c r="EW207" s="216"/>
      <c r="EX207" s="216"/>
    </row>
    <row r="208" spans="1:154" ht="18" x14ac:dyDescent="0.2">
      <c r="A208" s="263"/>
      <c r="B208" s="262"/>
      <c r="C208" s="262"/>
      <c r="D208" s="262"/>
      <c r="E208" s="262"/>
      <c r="F208" s="262" t="s">
        <v>33</v>
      </c>
      <c r="G208" s="266" t="s">
        <v>171</v>
      </c>
      <c r="H208" s="307"/>
      <c r="I208" s="307"/>
      <c r="J208" s="307">
        <f t="shared" ref="J208:J260" si="48">H208-I208</f>
        <v>0</v>
      </c>
      <c r="K208" s="304"/>
      <c r="L208" s="307"/>
      <c r="M208" s="308"/>
      <c r="N208" s="307"/>
      <c r="O208" s="309">
        <f t="shared" ref="O208:O218" si="49">M208+N208</f>
        <v>0</v>
      </c>
      <c r="P208" s="309">
        <f t="shared" si="45"/>
        <v>0</v>
      </c>
      <c r="Q208" s="306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6"/>
      <c r="DD208" s="216"/>
      <c r="DE208" s="216"/>
      <c r="DF208" s="216"/>
      <c r="DG208" s="216"/>
      <c r="DH208" s="216"/>
      <c r="DI208" s="216"/>
      <c r="DJ208" s="216"/>
      <c r="DK208" s="216"/>
      <c r="DL208" s="216"/>
      <c r="DM208" s="216"/>
      <c r="DN208" s="216"/>
      <c r="DO208" s="216"/>
      <c r="DP208" s="216"/>
      <c r="DQ208" s="216"/>
      <c r="DR208" s="216"/>
      <c r="DS208" s="216"/>
      <c r="DT208" s="216"/>
      <c r="DU208" s="216"/>
      <c r="DV208" s="216"/>
      <c r="DW208" s="216"/>
      <c r="DX208" s="216"/>
      <c r="DY208" s="216"/>
      <c r="DZ208" s="216"/>
      <c r="EA208" s="216"/>
      <c r="EB208" s="216"/>
      <c r="EC208" s="216"/>
      <c r="ED208" s="216"/>
      <c r="EE208" s="216"/>
      <c r="EF208" s="216"/>
      <c r="EG208" s="216"/>
      <c r="EH208" s="216"/>
      <c r="EI208" s="216"/>
      <c r="EJ208" s="216"/>
      <c r="EK208" s="216"/>
      <c r="EL208" s="216"/>
      <c r="EM208" s="216"/>
      <c r="EN208" s="216"/>
      <c r="EO208" s="216"/>
      <c r="EP208" s="216"/>
      <c r="EQ208" s="216"/>
      <c r="ER208" s="216"/>
      <c r="ES208" s="216"/>
      <c r="ET208" s="216"/>
      <c r="EU208" s="216"/>
      <c r="EV208" s="216"/>
      <c r="EW208" s="216"/>
      <c r="EX208" s="216"/>
    </row>
    <row r="209" spans="1:154" ht="18" x14ac:dyDescent="0.2">
      <c r="A209" s="263"/>
      <c r="B209" s="262"/>
      <c r="C209" s="262"/>
      <c r="D209" s="262"/>
      <c r="E209" s="262"/>
      <c r="F209" s="262" t="s">
        <v>31</v>
      </c>
      <c r="G209" s="266" t="s">
        <v>306</v>
      </c>
      <c r="H209" s="307"/>
      <c r="I209" s="307"/>
      <c r="J209" s="307">
        <f t="shared" si="48"/>
        <v>0</v>
      </c>
      <c r="K209" s="304"/>
      <c r="L209" s="307"/>
      <c r="M209" s="308"/>
      <c r="N209" s="307"/>
      <c r="O209" s="309">
        <f t="shared" si="49"/>
        <v>0</v>
      </c>
      <c r="P209" s="309">
        <f t="shared" si="45"/>
        <v>0</v>
      </c>
      <c r="Q209" s="306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6"/>
      <c r="DD209" s="216"/>
      <c r="DE209" s="216"/>
      <c r="DF209" s="216"/>
      <c r="DG209" s="216"/>
      <c r="DH209" s="216"/>
      <c r="DI209" s="216"/>
      <c r="DJ209" s="216"/>
      <c r="DK209" s="216"/>
      <c r="DL209" s="216"/>
      <c r="DM209" s="216"/>
      <c r="DN209" s="216"/>
      <c r="DO209" s="216"/>
      <c r="DP209" s="216"/>
      <c r="DQ209" s="216"/>
      <c r="DR209" s="216"/>
      <c r="DS209" s="216"/>
      <c r="DT209" s="216"/>
      <c r="DU209" s="216"/>
      <c r="DV209" s="216"/>
      <c r="DW209" s="216"/>
      <c r="DX209" s="216"/>
      <c r="DY209" s="216"/>
      <c r="DZ209" s="216"/>
      <c r="EA209" s="216"/>
      <c r="EB209" s="216"/>
      <c r="EC209" s="216"/>
      <c r="ED209" s="216"/>
      <c r="EE209" s="216"/>
      <c r="EF209" s="216"/>
      <c r="EG209" s="216"/>
      <c r="EH209" s="216"/>
      <c r="EI209" s="216"/>
      <c r="EJ209" s="216"/>
      <c r="EK209" s="216"/>
      <c r="EL209" s="216"/>
      <c r="EM209" s="216"/>
      <c r="EN209" s="216"/>
      <c r="EO209" s="216"/>
      <c r="EP209" s="216"/>
      <c r="EQ209" s="216"/>
      <c r="ER209" s="216"/>
      <c r="ES209" s="216"/>
      <c r="ET209" s="216"/>
      <c r="EU209" s="216"/>
      <c r="EV209" s="216"/>
      <c r="EW209" s="216"/>
      <c r="EX209" s="216"/>
    </row>
    <row r="210" spans="1:154" ht="18" x14ac:dyDescent="0.2">
      <c r="A210" s="263"/>
      <c r="B210" s="262"/>
      <c r="C210" s="262"/>
      <c r="D210" s="262"/>
      <c r="E210" s="262"/>
      <c r="F210" s="262" t="s">
        <v>44</v>
      </c>
      <c r="G210" s="266" t="s">
        <v>147</v>
      </c>
      <c r="H210" s="307">
        <v>4000</v>
      </c>
      <c r="I210" s="307">
        <f>O210</f>
        <v>1421.35</v>
      </c>
      <c r="J210" s="307">
        <f t="shared" si="48"/>
        <v>2578.65</v>
      </c>
      <c r="K210" s="304">
        <f t="shared" ref="K210:K217" si="50">ROUND(I210/H210*100,2)</f>
        <v>35.53</v>
      </c>
      <c r="L210" s="307">
        <v>3000</v>
      </c>
      <c r="M210" s="308">
        <v>1421.35</v>
      </c>
      <c r="N210" s="307">
        <v>0</v>
      </c>
      <c r="O210" s="309">
        <f t="shared" si="49"/>
        <v>1421.35</v>
      </c>
      <c r="P210" s="309">
        <f t="shared" si="45"/>
        <v>1578.65</v>
      </c>
      <c r="Q210" s="306">
        <f t="shared" si="47"/>
        <v>47.38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6"/>
      <c r="DD210" s="216"/>
      <c r="DE210" s="216"/>
      <c r="DF210" s="216"/>
      <c r="DG210" s="216"/>
      <c r="DH210" s="216"/>
      <c r="DI210" s="216"/>
      <c r="DJ210" s="216"/>
      <c r="DK210" s="216"/>
      <c r="DL210" s="216"/>
      <c r="DM210" s="216"/>
      <c r="DN210" s="216"/>
      <c r="DO210" s="216"/>
      <c r="DP210" s="216"/>
      <c r="DQ210" s="216"/>
      <c r="DR210" s="216"/>
      <c r="DS210" s="216"/>
      <c r="DT210" s="216"/>
      <c r="DU210" s="216"/>
      <c r="DV210" s="216"/>
      <c r="DW210" s="216"/>
      <c r="DX210" s="216"/>
      <c r="DY210" s="216"/>
      <c r="DZ210" s="216"/>
      <c r="EA210" s="216"/>
      <c r="EB210" s="216"/>
      <c r="EC210" s="216"/>
      <c r="ED210" s="216"/>
      <c r="EE210" s="216"/>
      <c r="EF210" s="216"/>
      <c r="EG210" s="216"/>
      <c r="EH210" s="216"/>
      <c r="EI210" s="216"/>
      <c r="EJ210" s="216"/>
      <c r="EK210" s="216"/>
      <c r="EL210" s="216"/>
      <c r="EM210" s="216"/>
      <c r="EN210" s="216"/>
      <c r="EO210" s="216"/>
      <c r="EP210" s="216"/>
      <c r="EQ210" s="216"/>
      <c r="ER210" s="216"/>
      <c r="ES210" s="216"/>
      <c r="ET210" s="216"/>
      <c r="EU210" s="216"/>
      <c r="EV210" s="216"/>
      <c r="EW210" s="216"/>
      <c r="EX210" s="216"/>
    </row>
    <row r="211" spans="1:154" ht="18" x14ac:dyDescent="0.2">
      <c r="A211" s="263"/>
      <c r="B211" s="262"/>
      <c r="C211" s="262"/>
      <c r="D211" s="262"/>
      <c r="E211" s="262"/>
      <c r="F211" s="262" t="s">
        <v>23</v>
      </c>
      <c r="G211" s="266" t="s">
        <v>148</v>
      </c>
      <c r="H211" s="307">
        <v>1000</v>
      </c>
      <c r="I211" s="307">
        <f>O211</f>
        <v>15.2</v>
      </c>
      <c r="J211" s="307">
        <f t="shared" si="48"/>
        <v>984.8</v>
      </c>
      <c r="K211" s="304"/>
      <c r="L211" s="307">
        <v>500</v>
      </c>
      <c r="M211" s="308">
        <v>15.2</v>
      </c>
      <c r="N211" s="307">
        <v>0</v>
      </c>
      <c r="O211" s="309">
        <f t="shared" si="49"/>
        <v>15.2</v>
      </c>
      <c r="P211" s="309">
        <f t="shared" si="45"/>
        <v>484.8</v>
      </c>
      <c r="Q211" s="306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6"/>
      <c r="DD211" s="216"/>
      <c r="DE211" s="216"/>
      <c r="DF211" s="216"/>
      <c r="DG211" s="216"/>
      <c r="DH211" s="216"/>
      <c r="DI211" s="216"/>
      <c r="DJ211" s="216"/>
      <c r="DK211" s="216"/>
      <c r="DL211" s="216"/>
      <c r="DM211" s="216"/>
      <c r="DN211" s="216"/>
      <c r="DO211" s="216"/>
      <c r="DP211" s="216"/>
      <c r="DQ211" s="216"/>
      <c r="DR211" s="216"/>
      <c r="DS211" s="216"/>
      <c r="DT211" s="216"/>
      <c r="DU211" s="216"/>
      <c r="DV211" s="216"/>
      <c r="DW211" s="216"/>
      <c r="DX211" s="216"/>
      <c r="DY211" s="216"/>
      <c r="DZ211" s="216"/>
      <c r="EA211" s="216"/>
      <c r="EB211" s="216"/>
      <c r="EC211" s="216"/>
      <c r="ED211" s="216"/>
      <c r="EE211" s="216"/>
      <c r="EF211" s="216"/>
      <c r="EG211" s="216"/>
      <c r="EH211" s="216"/>
      <c r="EI211" s="216"/>
      <c r="EJ211" s="216"/>
      <c r="EK211" s="216"/>
      <c r="EL211" s="216"/>
      <c r="EM211" s="216"/>
      <c r="EN211" s="216"/>
      <c r="EO211" s="216"/>
      <c r="EP211" s="216"/>
      <c r="EQ211" s="216"/>
      <c r="ER211" s="216"/>
      <c r="ES211" s="216"/>
      <c r="ET211" s="216"/>
      <c r="EU211" s="216"/>
      <c r="EV211" s="216"/>
      <c r="EW211" s="216"/>
      <c r="EX211" s="216"/>
    </row>
    <row r="212" spans="1:154" ht="18" x14ac:dyDescent="0.2">
      <c r="A212" s="263"/>
      <c r="B212" s="262"/>
      <c r="C212" s="262"/>
      <c r="D212" s="262"/>
      <c r="E212" s="262"/>
      <c r="F212" s="262" t="s">
        <v>116</v>
      </c>
      <c r="G212" s="266" t="s">
        <v>358</v>
      </c>
      <c r="H212" s="307"/>
      <c r="I212" s="307"/>
      <c r="J212" s="307">
        <f t="shared" si="48"/>
        <v>0</v>
      </c>
      <c r="K212" s="304"/>
      <c r="L212" s="307"/>
      <c r="M212" s="308"/>
      <c r="N212" s="307"/>
      <c r="O212" s="309">
        <f t="shared" si="49"/>
        <v>0</v>
      </c>
      <c r="P212" s="309">
        <f t="shared" si="45"/>
        <v>0</v>
      </c>
      <c r="Q212" s="306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6"/>
      <c r="DD212" s="216"/>
      <c r="DE212" s="216"/>
      <c r="DF212" s="216"/>
      <c r="DG212" s="216"/>
      <c r="DH212" s="216"/>
      <c r="DI212" s="216"/>
      <c r="DJ212" s="216"/>
      <c r="DK212" s="216"/>
      <c r="DL212" s="216"/>
      <c r="DM212" s="216"/>
      <c r="DN212" s="216"/>
      <c r="DO212" s="216"/>
      <c r="DP212" s="216"/>
      <c r="DQ212" s="216"/>
      <c r="DR212" s="216"/>
      <c r="DS212" s="216"/>
      <c r="DT212" s="216"/>
      <c r="DU212" s="216"/>
      <c r="DV212" s="216"/>
      <c r="DW212" s="216"/>
      <c r="DX212" s="216"/>
      <c r="DY212" s="216"/>
      <c r="DZ212" s="216"/>
      <c r="EA212" s="216"/>
      <c r="EB212" s="216"/>
      <c r="EC212" s="216"/>
      <c r="ED212" s="216"/>
      <c r="EE212" s="216"/>
      <c r="EF212" s="216"/>
      <c r="EG212" s="216"/>
      <c r="EH212" s="216"/>
      <c r="EI212" s="216"/>
      <c r="EJ212" s="216"/>
      <c r="EK212" s="216"/>
      <c r="EL212" s="216"/>
      <c r="EM212" s="216"/>
      <c r="EN212" s="216"/>
      <c r="EO212" s="216"/>
      <c r="EP212" s="216"/>
      <c r="EQ212" s="216"/>
      <c r="ER212" s="216"/>
      <c r="ES212" s="216"/>
      <c r="ET212" s="216"/>
      <c r="EU212" s="216"/>
      <c r="EV212" s="216"/>
      <c r="EW212" s="216"/>
      <c r="EX212" s="216"/>
    </row>
    <row r="213" spans="1:154" ht="18" x14ac:dyDescent="0.2">
      <c r="A213" s="263"/>
      <c r="B213" s="262"/>
      <c r="C213" s="262"/>
      <c r="D213" s="262"/>
      <c r="E213" s="262"/>
      <c r="F213" s="262" t="s">
        <v>34</v>
      </c>
      <c r="G213" s="266" t="s">
        <v>359</v>
      </c>
      <c r="H213" s="307"/>
      <c r="I213" s="307"/>
      <c r="J213" s="307">
        <f t="shared" si="48"/>
        <v>0</v>
      </c>
      <c r="K213" s="304"/>
      <c r="L213" s="307"/>
      <c r="M213" s="308"/>
      <c r="N213" s="307"/>
      <c r="O213" s="309">
        <f t="shared" si="49"/>
        <v>0</v>
      </c>
      <c r="P213" s="309">
        <f t="shared" si="45"/>
        <v>0</v>
      </c>
      <c r="Q213" s="306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6"/>
      <c r="DD213" s="216"/>
      <c r="DE213" s="216"/>
      <c r="DF213" s="216"/>
      <c r="DG213" s="216"/>
      <c r="DH213" s="216"/>
      <c r="DI213" s="216"/>
      <c r="DJ213" s="216"/>
      <c r="DK213" s="216"/>
      <c r="DL213" s="216"/>
      <c r="DM213" s="216"/>
      <c r="DN213" s="216"/>
      <c r="DO213" s="216"/>
      <c r="DP213" s="216"/>
      <c r="DQ213" s="216"/>
      <c r="DR213" s="216"/>
      <c r="DS213" s="216"/>
      <c r="DT213" s="216"/>
      <c r="DU213" s="216"/>
      <c r="DV213" s="216"/>
      <c r="DW213" s="216"/>
      <c r="DX213" s="216"/>
      <c r="DY213" s="216"/>
      <c r="DZ213" s="216"/>
      <c r="EA213" s="216"/>
      <c r="EB213" s="216"/>
      <c r="EC213" s="216"/>
      <c r="ED213" s="216"/>
      <c r="EE213" s="216"/>
      <c r="EF213" s="216"/>
      <c r="EG213" s="216"/>
      <c r="EH213" s="216"/>
      <c r="EI213" s="216"/>
      <c r="EJ213" s="216"/>
      <c r="EK213" s="216"/>
      <c r="EL213" s="216"/>
      <c r="EM213" s="216"/>
      <c r="EN213" s="216"/>
      <c r="EO213" s="216"/>
      <c r="EP213" s="216"/>
      <c r="EQ213" s="216"/>
      <c r="ER213" s="216"/>
      <c r="ES213" s="216"/>
      <c r="ET213" s="216"/>
      <c r="EU213" s="216"/>
      <c r="EV213" s="216"/>
      <c r="EW213" s="216"/>
      <c r="EX213" s="216"/>
    </row>
    <row r="214" spans="1:154" ht="18" hidden="1" x14ac:dyDescent="0.2">
      <c r="A214" s="263"/>
      <c r="B214" s="262"/>
      <c r="C214" s="262"/>
      <c r="D214" s="262"/>
      <c r="E214" s="262"/>
      <c r="F214" s="262" t="s">
        <v>126</v>
      </c>
      <c r="G214" s="266" t="s">
        <v>360</v>
      </c>
      <c r="H214" s="307"/>
      <c r="I214" s="307"/>
      <c r="J214" s="307">
        <f t="shared" si="48"/>
        <v>0</v>
      </c>
      <c r="K214" s="304"/>
      <c r="L214" s="307"/>
      <c r="M214" s="308"/>
      <c r="N214" s="307"/>
      <c r="O214" s="309">
        <f t="shared" si="49"/>
        <v>0</v>
      </c>
      <c r="P214" s="309">
        <f t="shared" si="45"/>
        <v>0</v>
      </c>
      <c r="Q214" s="306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6"/>
      <c r="DD214" s="216"/>
      <c r="DE214" s="216"/>
      <c r="DF214" s="216"/>
      <c r="DG214" s="216"/>
      <c r="DH214" s="216"/>
      <c r="DI214" s="216"/>
      <c r="DJ214" s="216"/>
      <c r="DK214" s="216"/>
      <c r="DL214" s="216"/>
      <c r="DM214" s="216"/>
      <c r="DN214" s="216"/>
      <c r="DO214" s="216"/>
      <c r="DP214" s="216"/>
      <c r="DQ214" s="216"/>
      <c r="DR214" s="216"/>
      <c r="DS214" s="216"/>
      <c r="DT214" s="216"/>
      <c r="DU214" s="216"/>
      <c r="DV214" s="216"/>
      <c r="DW214" s="216"/>
      <c r="DX214" s="216"/>
      <c r="DY214" s="216"/>
      <c r="DZ214" s="216"/>
      <c r="EA214" s="216"/>
      <c r="EB214" s="216"/>
      <c r="EC214" s="216"/>
      <c r="ED214" s="216"/>
      <c r="EE214" s="216"/>
      <c r="EF214" s="216"/>
      <c r="EG214" s="216"/>
      <c r="EH214" s="216"/>
      <c r="EI214" s="216"/>
      <c r="EJ214" s="216"/>
      <c r="EK214" s="216"/>
      <c r="EL214" s="216"/>
      <c r="EM214" s="216"/>
      <c r="EN214" s="216"/>
      <c r="EO214" s="216"/>
      <c r="EP214" s="216"/>
      <c r="EQ214" s="216"/>
      <c r="ER214" s="216"/>
      <c r="ES214" s="216"/>
      <c r="ET214" s="216"/>
      <c r="EU214" s="216"/>
      <c r="EV214" s="216"/>
      <c r="EW214" s="216"/>
      <c r="EX214" s="216"/>
    </row>
    <row r="215" spans="1:154" ht="18" x14ac:dyDescent="0.2">
      <c r="A215" s="263"/>
      <c r="B215" s="262"/>
      <c r="C215" s="262"/>
      <c r="D215" s="262"/>
      <c r="E215" s="262"/>
      <c r="F215" s="262" t="s">
        <v>117</v>
      </c>
      <c r="G215" s="266" t="s">
        <v>361</v>
      </c>
      <c r="H215" s="307">
        <v>100</v>
      </c>
      <c r="I215" s="307">
        <f>O215</f>
        <v>88.89</v>
      </c>
      <c r="J215" s="307">
        <f t="shared" si="48"/>
        <v>11.11</v>
      </c>
      <c r="K215" s="304">
        <f t="shared" si="50"/>
        <v>88.89</v>
      </c>
      <c r="L215" s="307">
        <v>100</v>
      </c>
      <c r="M215" s="308">
        <v>59.26</v>
      </c>
      <c r="N215" s="307">
        <v>29.63</v>
      </c>
      <c r="O215" s="309">
        <f t="shared" si="49"/>
        <v>88.89</v>
      </c>
      <c r="P215" s="309">
        <f t="shared" si="45"/>
        <v>11.11</v>
      </c>
      <c r="Q215" s="306">
        <f t="shared" si="47"/>
        <v>88.89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6"/>
      <c r="DD215" s="216"/>
      <c r="DE215" s="216"/>
      <c r="DF215" s="216"/>
      <c r="DG215" s="216"/>
      <c r="DH215" s="216"/>
      <c r="DI215" s="216"/>
      <c r="DJ215" s="216"/>
      <c r="DK215" s="216"/>
      <c r="DL215" s="216"/>
      <c r="DM215" s="216"/>
      <c r="DN215" s="216"/>
      <c r="DO215" s="216"/>
      <c r="DP215" s="216"/>
      <c r="DQ215" s="216"/>
      <c r="DR215" s="216"/>
      <c r="DS215" s="216"/>
      <c r="DT215" s="216"/>
      <c r="DU215" s="216"/>
      <c r="DV215" s="216"/>
      <c r="DW215" s="216"/>
      <c r="DX215" s="216"/>
      <c r="DY215" s="216"/>
      <c r="DZ215" s="216"/>
      <c r="EA215" s="216"/>
      <c r="EB215" s="216"/>
      <c r="EC215" s="216"/>
      <c r="ED215" s="216"/>
      <c r="EE215" s="216"/>
      <c r="EF215" s="216"/>
      <c r="EG215" s="216"/>
      <c r="EH215" s="216"/>
      <c r="EI215" s="216"/>
      <c r="EJ215" s="216"/>
      <c r="EK215" s="216"/>
      <c r="EL215" s="216"/>
      <c r="EM215" s="216"/>
      <c r="EN215" s="216"/>
      <c r="EO215" s="216"/>
      <c r="EP215" s="216"/>
      <c r="EQ215" s="216"/>
      <c r="ER215" s="216"/>
      <c r="ES215" s="216"/>
      <c r="ET215" s="216"/>
      <c r="EU215" s="216"/>
      <c r="EV215" s="216"/>
      <c r="EW215" s="216"/>
      <c r="EX215" s="216"/>
    </row>
    <row r="216" spans="1:154" ht="18" x14ac:dyDescent="0.2">
      <c r="A216" s="263"/>
      <c r="B216" s="262"/>
      <c r="C216" s="262"/>
      <c r="D216" s="262"/>
      <c r="E216" s="262"/>
      <c r="F216" s="262" t="s">
        <v>39</v>
      </c>
      <c r="G216" s="266" t="s">
        <v>149</v>
      </c>
      <c r="H216" s="307">
        <v>4000</v>
      </c>
      <c r="I216" s="307">
        <f>O216</f>
        <v>0</v>
      </c>
      <c r="J216" s="307">
        <f t="shared" si="48"/>
        <v>4000</v>
      </c>
      <c r="K216" s="304">
        <f t="shared" si="50"/>
        <v>0</v>
      </c>
      <c r="L216" s="307">
        <v>0</v>
      </c>
      <c r="M216" s="308"/>
      <c r="N216" s="307"/>
      <c r="O216" s="309">
        <f t="shared" si="49"/>
        <v>0</v>
      </c>
      <c r="P216" s="309">
        <f t="shared" si="45"/>
        <v>0</v>
      </c>
      <c r="Q216" s="306" t="e">
        <f t="shared" si="47"/>
        <v>#DIV/0!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6"/>
      <c r="DD216" s="216"/>
      <c r="DE216" s="216"/>
      <c r="DF216" s="216"/>
      <c r="DG216" s="216"/>
      <c r="DH216" s="216"/>
      <c r="DI216" s="216"/>
      <c r="DJ216" s="216"/>
      <c r="DK216" s="216"/>
      <c r="DL216" s="216"/>
      <c r="DM216" s="216"/>
      <c r="DN216" s="216"/>
      <c r="DO216" s="216"/>
      <c r="DP216" s="216"/>
      <c r="DQ216" s="216"/>
      <c r="DR216" s="216"/>
      <c r="DS216" s="216"/>
      <c r="DT216" s="216"/>
      <c r="DU216" s="216"/>
      <c r="DV216" s="216"/>
      <c r="DW216" s="216"/>
      <c r="DX216" s="216"/>
      <c r="DY216" s="216"/>
      <c r="DZ216" s="216"/>
      <c r="EA216" s="216"/>
      <c r="EB216" s="216"/>
      <c r="EC216" s="216"/>
      <c r="ED216" s="216"/>
      <c r="EE216" s="216"/>
      <c r="EF216" s="216"/>
      <c r="EG216" s="216"/>
      <c r="EH216" s="216"/>
      <c r="EI216" s="216"/>
      <c r="EJ216" s="216"/>
      <c r="EK216" s="216"/>
      <c r="EL216" s="216"/>
      <c r="EM216" s="216"/>
      <c r="EN216" s="216"/>
      <c r="EO216" s="216"/>
      <c r="EP216" s="216"/>
      <c r="EQ216" s="216"/>
      <c r="ER216" s="216"/>
      <c r="ES216" s="216"/>
      <c r="ET216" s="216"/>
      <c r="EU216" s="216"/>
      <c r="EV216" s="216"/>
      <c r="EW216" s="216"/>
      <c r="EX216" s="216"/>
    </row>
    <row r="217" spans="1:154" ht="18" x14ac:dyDescent="0.2">
      <c r="A217" s="263"/>
      <c r="B217" s="262"/>
      <c r="C217" s="262"/>
      <c r="D217" s="262"/>
      <c r="E217" s="262"/>
      <c r="F217" s="262" t="s">
        <v>91</v>
      </c>
      <c r="G217" s="266" t="s">
        <v>150</v>
      </c>
      <c r="H217" s="307">
        <v>40000</v>
      </c>
      <c r="I217" s="307">
        <f>O217</f>
        <v>7000</v>
      </c>
      <c r="J217" s="307">
        <f t="shared" si="48"/>
        <v>33000</v>
      </c>
      <c r="K217" s="304">
        <f t="shared" si="50"/>
        <v>17.5</v>
      </c>
      <c r="L217" s="307">
        <v>7000</v>
      </c>
      <c r="M217" s="308">
        <v>7000</v>
      </c>
      <c r="N217" s="307">
        <v>0</v>
      </c>
      <c r="O217" s="309">
        <f t="shared" si="49"/>
        <v>7000</v>
      </c>
      <c r="P217" s="309">
        <f t="shared" si="45"/>
        <v>0</v>
      </c>
      <c r="Q217" s="306">
        <f t="shared" si="47"/>
        <v>100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6"/>
      <c r="DD217" s="216"/>
      <c r="DE217" s="216"/>
      <c r="DF217" s="216"/>
      <c r="DG217" s="216"/>
      <c r="DH217" s="216"/>
      <c r="DI217" s="216"/>
      <c r="DJ217" s="216"/>
      <c r="DK217" s="216"/>
      <c r="DL217" s="216"/>
      <c r="DM217" s="216"/>
      <c r="DN217" s="216"/>
      <c r="DO217" s="216"/>
      <c r="DP217" s="216"/>
      <c r="DQ217" s="216"/>
      <c r="DR217" s="216"/>
      <c r="DS217" s="216"/>
      <c r="DT217" s="216"/>
      <c r="DU217" s="216"/>
      <c r="DV217" s="216"/>
      <c r="DW217" s="216"/>
      <c r="DX217" s="216"/>
      <c r="DY217" s="216"/>
      <c r="DZ217" s="216"/>
      <c r="EA217" s="216"/>
      <c r="EB217" s="216"/>
      <c r="EC217" s="216"/>
      <c r="ED217" s="216"/>
      <c r="EE217" s="216"/>
      <c r="EF217" s="216"/>
      <c r="EG217" s="216"/>
      <c r="EH217" s="216"/>
      <c r="EI217" s="216"/>
      <c r="EJ217" s="216"/>
      <c r="EK217" s="216"/>
      <c r="EL217" s="216"/>
      <c r="EM217" s="216"/>
      <c r="EN217" s="216"/>
      <c r="EO217" s="216"/>
      <c r="EP217" s="216"/>
      <c r="EQ217" s="216"/>
      <c r="ER217" s="216"/>
      <c r="ES217" s="216"/>
      <c r="ET217" s="216"/>
      <c r="EU217" s="216"/>
      <c r="EV217" s="216"/>
      <c r="EW217" s="216"/>
      <c r="EX217" s="216"/>
    </row>
    <row r="218" spans="1:154" ht="18" x14ac:dyDescent="0.2">
      <c r="A218" s="263"/>
      <c r="B218" s="262"/>
      <c r="C218" s="262"/>
      <c r="D218" s="262"/>
      <c r="E218" s="262" t="s">
        <v>31</v>
      </c>
      <c r="F218" s="262"/>
      <c r="G218" s="266" t="s">
        <v>151</v>
      </c>
      <c r="H218" s="307"/>
      <c r="I218" s="307"/>
      <c r="J218" s="307">
        <f t="shared" si="48"/>
        <v>0</v>
      </c>
      <c r="K218" s="304"/>
      <c r="L218" s="307"/>
      <c r="M218" s="308"/>
      <c r="N218" s="307"/>
      <c r="O218" s="309">
        <f t="shared" si="49"/>
        <v>0</v>
      </c>
      <c r="P218" s="309">
        <f t="shared" si="45"/>
        <v>0</v>
      </c>
      <c r="Q218" s="306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6"/>
      <c r="DD218" s="216"/>
      <c r="DE218" s="216"/>
      <c r="DF218" s="216"/>
      <c r="DG218" s="216"/>
      <c r="DH218" s="216"/>
      <c r="DI218" s="216"/>
      <c r="DJ218" s="216"/>
      <c r="DK218" s="216"/>
      <c r="DL218" s="216"/>
      <c r="DM218" s="216"/>
      <c r="DN218" s="216"/>
      <c r="DO218" s="216"/>
      <c r="DP218" s="216"/>
      <c r="DQ218" s="216"/>
      <c r="DR218" s="216"/>
      <c r="DS218" s="216"/>
      <c r="DT218" s="216"/>
      <c r="DU218" s="216"/>
      <c r="DV218" s="216"/>
      <c r="DW218" s="216"/>
      <c r="DX218" s="216"/>
      <c r="DY218" s="216"/>
      <c r="DZ218" s="216"/>
      <c r="EA218" s="216"/>
      <c r="EB218" s="216"/>
      <c r="EC218" s="216"/>
      <c r="ED218" s="216"/>
      <c r="EE218" s="216"/>
      <c r="EF218" s="216"/>
      <c r="EG218" s="216"/>
      <c r="EH218" s="216"/>
      <c r="EI218" s="216"/>
      <c r="EJ218" s="216"/>
      <c r="EK218" s="216"/>
      <c r="EL218" s="216"/>
      <c r="EM218" s="216"/>
      <c r="EN218" s="216"/>
      <c r="EO218" s="216"/>
      <c r="EP218" s="216"/>
      <c r="EQ218" s="216"/>
      <c r="ER218" s="216"/>
      <c r="ES218" s="216"/>
      <c r="ET218" s="216"/>
      <c r="EU218" s="216"/>
      <c r="EV218" s="216"/>
      <c r="EW218" s="216"/>
      <c r="EX218" s="216"/>
    </row>
    <row r="219" spans="1:154" ht="18" hidden="1" x14ac:dyDescent="0.2">
      <c r="A219" s="364"/>
      <c r="B219" s="365"/>
      <c r="C219" s="365"/>
      <c r="D219" s="365"/>
      <c r="E219" s="365" t="s">
        <v>116</v>
      </c>
      <c r="F219" s="365"/>
      <c r="G219" s="302" t="s">
        <v>152</v>
      </c>
      <c r="H219" s="303">
        <f>SUM(H220:H222)</f>
        <v>0</v>
      </c>
      <c r="I219" s="303">
        <f>SUM(I220:I222)</f>
        <v>0</v>
      </c>
      <c r="J219" s="307">
        <f t="shared" si="48"/>
        <v>0</v>
      </c>
      <c r="K219" s="304"/>
      <c r="L219" s="303">
        <f>SUM(L220:L222)</f>
        <v>0</v>
      </c>
      <c r="M219" s="285">
        <f>SUM(M220:M222)</f>
        <v>0</v>
      </c>
      <c r="N219" s="303">
        <f>SUM(N220:N222)</f>
        <v>0</v>
      </c>
      <c r="O219" s="305">
        <f>SUM(O220:O222)</f>
        <v>0</v>
      </c>
      <c r="P219" s="305">
        <f t="shared" si="45"/>
        <v>0</v>
      </c>
      <c r="Q219" s="306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6"/>
      <c r="DD219" s="216"/>
      <c r="DE219" s="216"/>
      <c r="DF219" s="216"/>
      <c r="DG219" s="216"/>
      <c r="DH219" s="216"/>
      <c r="DI219" s="216"/>
      <c r="DJ219" s="216"/>
      <c r="DK219" s="216"/>
      <c r="DL219" s="216"/>
      <c r="DM219" s="216"/>
      <c r="DN219" s="216"/>
      <c r="DO219" s="216"/>
      <c r="DP219" s="216"/>
      <c r="DQ219" s="216"/>
      <c r="DR219" s="216"/>
      <c r="DS219" s="216"/>
      <c r="DT219" s="216"/>
      <c r="DU219" s="216"/>
      <c r="DV219" s="216"/>
      <c r="DW219" s="216"/>
      <c r="DX219" s="216"/>
      <c r="DY219" s="216"/>
      <c r="DZ219" s="216"/>
      <c r="EA219" s="216"/>
      <c r="EB219" s="216"/>
      <c r="EC219" s="216"/>
      <c r="ED219" s="216"/>
      <c r="EE219" s="216"/>
      <c r="EF219" s="216"/>
      <c r="EG219" s="216"/>
      <c r="EH219" s="216"/>
      <c r="EI219" s="216"/>
      <c r="EJ219" s="216"/>
      <c r="EK219" s="216"/>
      <c r="EL219" s="216"/>
      <c r="EM219" s="216"/>
      <c r="EN219" s="216"/>
      <c r="EO219" s="216"/>
      <c r="EP219" s="216"/>
      <c r="EQ219" s="216"/>
      <c r="ER219" s="216"/>
      <c r="ES219" s="216"/>
      <c r="ET219" s="216"/>
      <c r="EU219" s="216"/>
      <c r="EV219" s="216"/>
      <c r="EW219" s="216"/>
      <c r="EX219" s="216"/>
    </row>
    <row r="220" spans="1:154" ht="18" hidden="1" x14ac:dyDescent="0.2">
      <c r="A220" s="263"/>
      <c r="B220" s="262"/>
      <c r="C220" s="262"/>
      <c r="D220" s="262"/>
      <c r="E220" s="262"/>
      <c r="F220" s="262" t="s">
        <v>33</v>
      </c>
      <c r="G220" s="266" t="s">
        <v>312</v>
      </c>
      <c r="H220" s="307"/>
      <c r="I220" s="307"/>
      <c r="J220" s="307">
        <f t="shared" si="48"/>
        <v>0</v>
      </c>
      <c r="K220" s="304"/>
      <c r="L220" s="307"/>
      <c r="M220" s="308"/>
      <c r="N220" s="307"/>
      <c r="O220" s="309">
        <f t="shared" ref="O220:O222" si="51">M220+N220</f>
        <v>0</v>
      </c>
      <c r="P220" s="309">
        <f t="shared" si="45"/>
        <v>0</v>
      </c>
      <c r="Q220" s="306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6"/>
      <c r="DD220" s="216"/>
      <c r="DE220" s="216"/>
      <c r="DF220" s="216"/>
      <c r="DG220" s="216"/>
      <c r="DH220" s="216"/>
      <c r="DI220" s="216"/>
      <c r="DJ220" s="216"/>
      <c r="DK220" s="216"/>
      <c r="DL220" s="216"/>
      <c r="DM220" s="216"/>
      <c r="DN220" s="216"/>
      <c r="DO220" s="216"/>
      <c r="DP220" s="216"/>
      <c r="DQ220" s="216"/>
      <c r="DR220" s="216"/>
      <c r="DS220" s="216"/>
      <c r="DT220" s="216"/>
      <c r="DU220" s="216"/>
      <c r="DV220" s="216"/>
      <c r="DW220" s="216"/>
      <c r="DX220" s="216"/>
      <c r="DY220" s="216"/>
      <c r="DZ220" s="216"/>
      <c r="EA220" s="216"/>
      <c r="EB220" s="216"/>
      <c r="EC220" s="216"/>
      <c r="ED220" s="216"/>
      <c r="EE220" s="216"/>
      <c r="EF220" s="216"/>
      <c r="EG220" s="216"/>
      <c r="EH220" s="216"/>
      <c r="EI220" s="216"/>
      <c r="EJ220" s="216"/>
      <c r="EK220" s="216"/>
      <c r="EL220" s="216"/>
      <c r="EM220" s="216"/>
      <c r="EN220" s="216"/>
      <c r="EO220" s="216"/>
      <c r="EP220" s="216"/>
      <c r="EQ220" s="216"/>
      <c r="ER220" s="216"/>
      <c r="ES220" s="216"/>
      <c r="ET220" s="216"/>
      <c r="EU220" s="216"/>
      <c r="EV220" s="216"/>
      <c r="EW220" s="216"/>
      <c r="EX220" s="216"/>
    </row>
    <row r="221" spans="1:154" ht="18" hidden="1" x14ac:dyDescent="0.2">
      <c r="A221" s="263"/>
      <c r="B221" s="262"/>
      <c r="C221" s="262"/>
      <c r="D221" s="262"/>
      <c r="E221" s="262"/>
      <c r="F221" s="262" t="s">
        <v>44</v>
      </c>
      <c r="G221" s="266" t="s">
        <v>362</v>
      </c>
      <c r="H221" s="307"/>
      <c r="I221" s="307"/>
      <c r="J221" s="307">
        <f t="shared" si="48"/>
        <v>0</v>
      </c>
      <c r="K221" s="304"/>
      <c r="L221" s="307"/>
      <c r="M221" s="308"/>
      <c r="N221" s="307"/>
      <c r="O221" s="309">
        <f t="shared" si="51"/>
        <v>0</v>
      </c>
      <c r="P221" s="309">
        <f t="shared" si="45"/>
        <v>0</v>
      </c>
      <c r="Q221" s="306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6"/>
      <c r="DD221" s="216"/>
      <c r="DE221" s="216"/>
      <c r="DF221" s="216"/>
      <c r="DG221" s="216"/>
      <c r="DH221" s="216"/>
      <c r="DI221" s="216"/>
      <c r="DJ221" s="216"/>
      <c r="DK221" s="216"/>
      <c r="DL221" s="216"/>
      <c r="DM221" s="216"/>
      <c r="DN221" s="216"/>
      <c r="DO221" s="216"/>
      <c r="DP221" s="216"/>
      <c r="DQ221" s="216"/>
      <c r="DR221" s="216"/>
      <c r="DS221" s="216"/>
      <c r="DT221" s="216"/>
      <c r="DU221" s="216"/>
      <c r="DV221" s="216"/>
      <c r="DW221" s="216"/>
      <c r="DX221" s="216"/>
      <c r="DY221" s="216"/>
      <c r="DZ221" s="216"/>
      <c r="EA221" s="216"/>
      <c r="EB221" s="216"/>
      <c r="EC221" s="216"/>
      <c r="ED221" s="216"/>
      <c r="EE221" s="216"/>
      <c r="EF221" s="216"/>
      <c r="EG221" s="216"/>
      <c r="EH221" s="216"/>
      <c r="EI221" s="216"/>
      <c r="EJ221" s="216"/>
      <c r="EK221" s="216"/>
      <c r="EL221" s="216"/>
      <c r="EM221" s="216"/>
      <c r="EN221" s="216"/>
      <c r="EO221" s="216"/>
      <c r="EP221" s="216"/>
      <c r="EQ221" s="216"/>
      <c r="ER221" s="216"/>
      <c r="ES221" s="216"/>
      <c r="ET221" s="216"/>
      <c r="EU221" s="216"/>
      <c r="EV221" s="216"/>
      <c r="EW221" s="216"/>
      <c r="EX221" s="216"/>
    </row>
    <row r="222" spans="1:154" ht="18" hidden="1" x14ac:dyDescent="0.2">
      <c r="A222" s="263"/>
      <c r="B222" s="262"/>
      <c r="C222" s="262"/>
      <c r="D222" s="262"/>
      <c r="E222" s="262"/>
      <c r="F222" s="262" t="s">
        <v>91</v>
      </c>
      <c r="G222" s="266" t="s">
        <v>153</v>
      </c>
      <c r="H222" s="307"/>
      <c r="I222" s="307"/>
      <c r="J222" s="307">
        <f t="shared" si="48"/>
        <v>0</v>
      </c>
      <c r="K222" s="304"/>
      <c r="L222" s="307"/>
      <c r="M222" s="308"/>
      <c r="N222" s="307"/>
      <c r="O222" s="309">
        <f t="shared" si="51"/>
        <v>0</v>
      </c>
      <c r="P222" s="309">
        <f t="shared" si="45"/>
        <v>0</v>
      </c>
      <c r="Q222" s="306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6"/>
      <c r="DD222" s="216"/>
      <c r="DE222" s="216"/>
      <c r="DF222" s="216"/>
      <c r="DG222" s="216"/>
      <c r="DH222" s="216"/>
      <c r="DI222" s="216"/>
      <c r="DJ222" s="216"/>
      <c r="DK222" s="216"/>
      <c r="DL222" s="216"/>
      <c r="DM222" s="216"/>
      <c r="DN222" s="216"/>
      <c r="DO222" s="216"/>
      <c r="DP222" s="216"/>
      <c r="DQ222" s="216"/>
      <c r="DR222" s="216"/>
      <c r="DS222" s="216"/>
      <c r="DT222" s="216"/>
      <c r="DU222" s="216"/>
      <c r="DV222" s="216"/>
      <c r="DW222" s="216"/>
      <c r="DX222" s="216"/>
      <c r="DY222" s="216"/>
      <c r="DZ222" s="216"/>
      <c r="EA222" s="216"/>
      <c r="EB222" s="216"/>
      <c r="EC222" s="216"/>
      <c r="ED222" s="216"/>
      <c r="EE222" s="216"/>
      <c r="EF222" s="216"/>
      <c r="EG222" s="216"/>
      <c r="EH222" s="216"/>
      <c r="EI222" s="216"/>
      <c r="EJ222" s="216"/>
      <c r="EK222" s="216"/>
      <c r="EL222" s="216"/>
      <c r="EM222" s="216"/>
      <c r="EN222" s="216"/>
      <c r="EO222" s="216"/>
      <c r="EP222" s="216"/>
      <c r="EQ222" s="216"/>
      <c r="ER222" s="216"/>
      <c r="ES222" s="216"/>
      <c r="ET222" s="216"/>
      <c r="EU222" s="216"/>
      <c r="EV222" s="216"/>
      <c r="EW222" s="216"/>
      <c r="EX222" s="216"/>
    </row>
    <row r="223" spans="1:154" ht="18" x14ac:dyDescent="0.2">
      <c r="A223" s="364"/>
      <c r="B223" s="365"/>
      <c r="C223" s="365"/>
      <c r="D223" s="365"/>
      <c r="E223" s="365" t="s">
        <v>34</v>
      </c>
      <c r="F223" s="365"/>
      <c r="G223" s="302" t="s">
        <v>363</v>
      </c>
      <c r="H223" s="303">
        <f>H224+H225</f>
        <v>0</v>
      </c>
      <c r="I223" s="303">
        <f>I224+I225</f>
        <v>0</v>
      </c>
      <c r="J223" s="307">
        <f t="shared" si="48"/>
        <v>0</v>
      </c>
      <c r="K223" s="304"/>
      <c r="L223" s="303">
        <f>L224+L225</f>
        <v>0</v>
      </c>
      <c r="M223" s="285">
        <f>M224+M225</f>
        <v>0</v>
      </c>
      <c r="N223" s="303">
        <f>N224+N225</f>
        <v>0</v>
      </c>
      <c r="O223" s="305">
        <f>O224+O225</f>
        <v>0</v>
      </c>
      <c r="P223" s="305">
        <f t="shared" si="45"/>
        <v>0</v>
      </c>
      <c r="Q223" s="306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6"/>
      <c r="DD223" s="216"/>
      <c r="DE223" s="216"/>
      <c r="DF223" s="216"/>
      <c r="DG223" s="216"/>
      <c r="DH223" s="216"/>
      <c r="DI223" s="216"/>
      <c r="DJ223" s="216"/>
      <c r="DK223" s="216"/>
      <c r="DL223" s="216"/>
      <c r="DM223" s="216"/>
      <c r="DN223" s="216"/>
      <c r="DO223" s="216"/>
      <c r="DP223" s="216"/>
      <c r="DQ223" s="216"/>
      <c r="DR223" s="216"/>
      <c r="DS223" s="216"/>
      <c r="DT223" s="216"/>
      <c r="DU223" s="216"/>
      <c r="DV223" s="216"/>
      <c r="DW223" s="216"/>
      <c r="DX223" s="216"/>
      <c r="DY223" s="216"/>
      <c r="DZ223" s="216"/>
      <c r="EA223" s="216"/>
      <c r="EB223" s="216"/>
      <c r="EC223" s="216"/>
      <c r="ED223" s="216"/>
      <c r="EE223" s="216"/>
      <c r="EF223" s="216"/>
      <c r="EG223" s="216"/>
      <c r="EH223" s="216"/>
      <c r="EI223" s="216"/>
      <c r="EJ223" s="216"/>
      <c r="EK223" s="216"/>
      <c r="EL223" s="216"/>
      <c r="EM223" s="216"/>
      <c r="EN223" s="216"/>
      <c r="EO223" s="216"/>
      <c r="EP223" s="216"/>
      <c r="EQ223" s="216"/>
      <c r="ER223" s="216"/>
      <c r="ES223" s="216"/>
      <c r="ET223" s="216"/>
      <c r="EU223" s="216"/>
      <c r="EV223" s="216"/>
      <c r="EW223" s="216"/>
      <c r="EX223" s="216"/>
    </row>
    <row r="224" spans="1:154" ht="18" x14ac:dyDescent="0.2">
      <c r="A224" s="263"/>
      <c r="B224" s="262"/>
      <c r="C224" s="262"/>
      <c r="D224" s="262"/>
      <c r="E224" s="262"/>
      <c r="F224" s="262" t="s">
        <v>33</v>
      </c>
      <c r="G224" s="266" t="s">
        <v>179</v>
      </c>
      <c r="H224" s="307"/>
      <c r="I224" s="307"/>
      <c r="J224" s="307">
        <f t="shared" si="48"/>
        <v>0</v>
      </c>
      <c r="K224" s="304"/>
      <c r="L224" s="307"/>
      <c r="M224" s="308"/>
      <c r="N224" s="307"/>
      <c r="O224" s="309">
        <f t="shared" ref="O224:O228" si="52">M224+N224</f>
        <v>0</v>
      </c>
      <c r="P224" s="309">
        <f t="shared" si="45"/>
        <v>0</v>
      </c>
      <c r="Q224" s="306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6"/>
      <c r="DD224" s="216"/>
      <c r="DE224" s="216"/>
      <c r="DF224" s="216"/>
      <c r="DG224" s="216"/>
      <c r="DH224" s="216"/>
      <c r="DI224" s="216"/>
      <c r="DJ224" s="216"/>
      <c r="DK224" s="216"/>
      <c r="DL224" s="216"/>
      <c r="DM224" s="216"/>
      <c r="DN224" s="216"/>
      <c r="DO224" s="216"/>
      <c r="DP224" s="216"/>
      <c r="DQ224" s="216"/>
      <c r="DR224" s="216"/>
      <c r="DS224" s="216"/>
      <c r="DT224" s="216"/>
      <c r="DU224" s="216"/>
      <c r="DV224" s="216"/>
      <c r="DW224" s="216"/>
      <c r="DX224" s="216"/>
      <c r="DY224" s="216"/>
      <c r="DZ224" s="216"/>
      <c r="EA224" s="216"/>
      <c r="EB224" s="216"/>
      <c r="EC224" s="216"/>
      <c r="ED224" s="216"/>
      <c r="EE224" s="216"/>
      <c r="EF224" s="216"/>
      <c r="EG224" s="216"/>
      <c r="EH224" s="216"/>
      <c r="EI224" s="216"/>
      <c r="EJ224" s="216"/>
      <c r="EK224" s="216"/>
      <c r="EL224" s="216"/>
      <c r="EM224" s="216"/>
      <c r="EN224" s="216"/>
      <c r="EO224" s="216"/>
      <c r="EP224" s="216"/>
      <c r="EQ224" s="216"/>
      <c r="ER224" s="216"/>
      <c r="ES224" s="216"/>
      <c r="ET224" s="216"/>
      <c r="EU224" s="216"/>
      <c r="EV224" s="216"/>
      <c r="EW224" s="216"/>
      <c r="EX224" s="216"/>
    </row>
    <row r="225" spans="1:154" ht="18" x14ac:dyDescent="0.2">
      <c r="A225" s="263"/>
      <c r="B225" s="262"/>
      <c r="C225" s="262"/>
      <c r="D225" s="262"/>
      <c r="E225" s="262"/>
      <c r="F225" s="262" t="s">
        <v>31</v>
      </c>
      <c r="G225" s="266" t="s">
        <v>274</v>
      </c>
      <c r="H225" s="307"/>
      <c r="I225" s="307"/>
      <c r="J225" s="307">
        <f t="shared" si="48"/>
        <v>0</v>
      </c>
      <c r="K225" s="304"/>
      <c r="L225" s="307"/>
      <c r="M225" s="308"/>
      <c r="N225" s="307"/>
      <c r="O225" s="309">
        <f t="shared" si="52"/>
        <v>0</v>
      </c>
      <c r="P225" s="309">
        <f t="shared" si="45"/>
        <v>0</v>
      </c>
      <c r="Q225" s="306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6"/>
      <c r="DD225" s="216"/>
      <c r="DE225" s="216"/>
      <c r="DF225" s="216"/>
      <c r="DG225" s="216"/>
      <c r="DH225" s="216"/>
      <c r="DI225" s="216"/>
      <c r="DJ225" s="216"/>
      <c r="DK225" s="216"/>
      <c r="DL225" s="216"/>
      <c r="DM225" s="216"/>
      <c r="DN225" s="216"/>
      <c r="DO225" s="216"/>
      <c r="DP225" s="216"/>
      <c r="DQ225" s="216"/>
      <c r="DR225" s="216"/>
      <c r="DS225" s="216"/>
      <c r="DT225" s="216"/>
      <c r="DU225" s="216"/>
      <c r="DV225" s="216"/>
      <c r="DW225" s="216"/>
      <c r="DX225" s="216"/>
      <c r="DY225" s="216"/>
      <c r="DZ225" s="216"/>
      <c r="EA225" s="216"/>
      <c r="EB225" s="216"/>
      <c r="EC225" s="216"/>
      <c r="ED225" s="216"/>
      <c r="EE225" s="216"/>
      <c r="EF225" s="216"/>
      <c r="EG225" s="216"/>
      <c r="EH225" s="216"/>
      <c r="EI225" s="216"/>
      <c r="EJ225" s="216"/>
      <c r="EK225" s="216"/>
      <c r="EL225" s="216"/>
      <c r="EM225" s="216"/>
      <c r="EN225" s="216"/>
      <c r="EO225" s="216"/>
      <c r="EP225" s="216"/>
      <c r="EQ225" s="216"/>
      <c r="ER225" s="216"/>
      <c r="ES225" s="216"/>
      <c r="ET225" s="216"/>
      <c r="EU225" s="216"/>
      <c r="EV225" s="216"/>
      <c r="EW225" s="216"/>
      <c r="EX225" s="216"/>
    </row>
    <row r="226" spans="1:154" ht="18" x14ac:dyDescent="0.2">
      <c r="A226" s="263"/>
      <c r="B226" s="262"/>
      <c r="C226" s="262"/>
      <c r="D226" s="262"/>
      <c r="E226" s="262">
        <v>11</v>
      </c>
      <c r="F226" s="262"/>
      <c r="G226" s="266" t="s">
        <v>364</v>
      </c>
      <c r="H226" s="307"/>
      <c r="I226" s="307"/>
      <c r="J226" s="307">
        <f t="shared" si="48"/>
        <v>0</v>
      </c>
      <c r="K226" s="304"/>
      <c r="L226" s="307"/>
      <c r="M226" s="308"/>
      <c r="N226" s="307"/>
      <c r="O226" s="309">
        <f t="shared" si="52"/>
        <v>0</v>
      </c>
      <c r="P226" s="309">
        <f t="shared" si="45"/>
        <v>0</v>
      </c>
      <c r="Q226" s="306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6"/>
      <c r="DD226" s="216"/>
      <c r="DE226" s="216"/>
      <c r="DF226" s="216"/>
      <c r="DG226" s="216"/>
      <c r="DH226" s="216"/>
      <c r="DI226" s="216"/>
      <c r="DJ226" s="216"/>
      <c r="DK226" s="216"/>
      <c r="DL226" s="216"/>
      <c r="DM226" s="216"/>
      <c r="DN226" s="216"/>
      <c r="DO226" s="216"/>
      <c r="DP226" s="216"/>
      <c r="DQ226" s="216"/>
      <c r="DR226" s="216"/>
      <c r="DS226" s="216"/>
      <c r="DT226" s="216"/>
      <c r="DU226" s="216"/>
      <c r="DV226" s="216"/>
      <c r="DW226" s="216"/>
      <c r="DX226" s="216"/>
      <c r="DY226" s="216"/>
      <c r="DZ226" s="216"/>
      <c r="EA226" s="216"/>
      <c r="EB226" s="216"/>
      <c r="EC226" s="216"/>
      <c r="ED226" s="216"/>
      <c r="EE226" s="216"/>
      <c r="EF226" s="216"/>
      <c r="EG226" s="216"/>
      <c r="EH226" s="216"/>
      <c r="EI226" s="216"/>
      <c r="EJ226" s="216"/>
      <c r="EK226" s="216"/>
      <c r="EL226" s="216"/>
      <c r="EM226" s="216"/>
      <c r="EN226" s="216"/>
      <c r="EO226" s="216"/>
      <c r="EP226" s="216"/>
      <c r="EQ226" s="216"/>
      <c r="ER226" s="216"/>
      <c r="ES226" s="216"/>
      <c r="ET226" s="216"/>
      <c r="EU226" s="216"/>
      <c r="EV226" s="216"/>
      <c r="EW226" s="216"/>
      <c r="EX226" s="216"/>
    </row>
    <row r="227" spans="1:154" ht="18" x14ac:dyDescent="0.2">
      <c r="A227" s="263"/>
      <c r="B227" s="262"/>
      <c r="C227" s="262"/>
      <c r="D227" s="262"/>
      <c r="E227" s="262">
        <v>13</v>
      </c>
      <c r="F227" s="262"/>
      <c r="G227" s="266" t="s">
        <v>181</v>
      </c>
      <c r="H227" s="307"/>
      <c r="I227" s="307"/>
      <c r="J227" s="307">
        <f t="shared" si="48"/>
        <v>0</v>
      </c>
      <c r="K227" s="304"/>
      <c r="L227" s="307"/>
      <c r="M227" s="308"/>
      <c r="N227" s="307"/>
      <c r="O227" s="309">
        <f t="shared" si="52"/>
        <v>0</v>
      </c>
      <c r="P227" s="309">
        <f t="shared" si="45"/>
        <v>0</v>
      </c>
      <c r="Q227" s="306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6"/>
      <c r="DD227" s="216"/>
      <c r="DE227" s="216"/>
      <c r="DF227" s="216"/>
      <c r="DG227" s="216"/>
      <c r="DH227" s="216"/>
      <c r="DI227" s="216"/>
      <c r="DJ227" s="216"/>
      <c r="DK227" s="216"/>
      <c r="DL227" s="216"/>
      <c r="DM227" s="216"/>
      <c r="DN227" s="216"/>
      <c r="DO227" s="216"/>
      <c r="DP227" s="216"/>
      <c r="DQ227" s="216"/>
      <c r="DR227" s="216"/>
      <c r="DS227" s="216"/>
      <c r="DT227" s="216"/>
      <c r="DU227" s="216"/>
      <c r="DV227" s="216"/>
      <c r="DW227" s="216"/>
      <c r="DX227" s="216"/>
      <c r="DY227" s="216"/>
      <c r="DZ227" s="216"/>
      <c r="EA227" s="216"/>
      <c r="EB227" s="216"/>
      <c r="EC227" s="216"/>
      <c r="ED227" s="216"/>
      <c r="EE227" s="216"/>
      <c r="EF227" s="216"/>
      <c r="EG227" s="216"/>
      <c r="EH227" s="216"/>
      <c r="EI227" s="216"/>
      <c r="EJ227" s="216"/>
      <c r="EK227" s="216"/>
      <c r="EL227" s="216"/>
      <c r="EM227" s="216"/>
      <c r="EN227" s="216"/>
      <c r="EO227" s="216"/>
      <c r="EP227" s="216"/>
      <c r="EQ227" s="216"/>
      <c r="ER227" s="216"/>
      <c r="ES227" s="216"/>
      <c r="ET227" s="216"/>
      <c r="EU227" s="216"/>
      <c r="EV227" s="216"/>
      <c r="EW227" s="216"/>
      <c r="EX227" s="216"/>
    </row>
    <row r="228" spans="1:154" ht="18" x14ac:dyDescent="0.2">
      <c r="A228" s="263"/>
      <c r="B228" s="262"/>
      <c r="C228" s="262"/>
      <c r="D228" s="262"/>
      <c r="E228" s="262">
        <v>14</v>
      </c>
      <c r="F228" s="262"/>
      <c r="G228" s="266" t="s">
        <v>365</v>
      </c>
      <c r="H228" s="307"/>
      <c r="I228" s="307"/>
      <c r="J228" s="307">
        <f t="shared" si="48"/>
        <v>0</v>
      </c>
      <c r="K228" s="304"/>
      <c r="L228" s="307"/>
      <c r="M228" s="308"/>
      <c r="N228" s="307"/>
      <c r="O228" s="309">
        <f t="shared" si="52"/>
        <v>0</v>
      </c>
      <c r="P228" s="309">
        <f t="shared" si="45"/>
        <v>0</v>
      </c>
      <c r="Q228" s="306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6"/>
      <c r="DD228" s="216"/>
      <c r="DE228" s="216"/>
      <c r="DF228" s="216"/>
      <c r="DG228" s="216"/>
      <c r="DH228" s="216"/>
      <c r="DI228" s="216"/>
      <c r="DJ228" s="216"/>
      <c r="DK228" s="216"/>
      <c r="DL228" s="216"/>
      <c r="DM228" s="216"/>
      <c r="DN228" s="216"/>
      <c r="DO228" s="216"/>
      <c r="DP228" s="216"/>
      <c r="DQ228" s="216"/>
      <c r="DR228" s="216"/>
      <c r="DS228" s="216"/>
      <c r="DT228" s="216"/>
      <c r="DU228" s="216"/>
      <c r="DV228" s="216"/>
      <c r="DW228" s="216"/>
      <c r="DX228" s="216"/>
      <c r="DY228" s="216"/>
      <c r="DZ228" s="216"/>
      <c r="EA228" s="216"/>
      <c r="EB228" s="216"/>
      <c r="EC228" s="216"/>
      <c r="ED228" s="216"/>
      <c r="EE228" s="216"/>
      <c r="EF228" s="216"/>
      <c r="EG228" s="216"/>
      <c r="EH228" s="216"/>
      <c r="EI228" s="216"/>
      <c r="EJ228" s="216"/>
      <c r="EK228" s="216"/>
      <c r="EL228" s="216"/>
      <c r="EM228" s="216"/>
      <c r="EN228" s="216"/>
      <c r="EO228" s="216"/>
      <c r="EP228" s="216"/>
      <c r="EQ228" s="216"/>
      <c r="ER228" s="216"/>
      <c r="ES228" s="216"/>
      <c r="ET228" s="216"/>
      <c r="EU228" s="216"/>
      <c r="EV228" s="216"/>
      <c r="EW228" s="216"/>
      <c r="EX228" s="216"/>
    </row>
    <row r="229" spans="1:154" ht="18" x14ac:dyDescent="0.2">
      <c r="A229" s="364"/>
      <c r="B229" s="365"/>
      <c r="C229" s="365"/>
      <c r="D229" s="365"/>
      <c r="E229" s="365" t="s">
        <v>91</v>
      </c>
      <c r="F229" s="365"/>
      <c r="G229" s="302" t="s">
        <v>154</v>
      </c>
      <c r="H229" s="303">
        <f>H230+H231+H232+H233+H234</f>
        <v>0</v>
      </c>
      <c r="I229" s="303">
        <f>I230+I231+I232+I233+I234</f>
        <v>0</v>
      </c>
      <c r="J229" s="307">
        <f t="shared" si="48"/>
        <v>0</v>
      </c>
      <c r="K229" s="304"/>
      <c r="L229" s="303">
        <f>L230+L231+L232+L233+L234</f>
        <v>0</v>
      </c>
      <c r="M229" s="303">
        <f>M230+M231+M232+M233+M234</f>
        <v>0</v>
      </c>
      <c r="N229" s="303">
        <f>N230+N231+N232+N233+N234</f>
        <v>0</v>
      </c>
      <c r="O229" s="303">
        <f>O230+O231+O232+O233+O234</f>
        <v>0</v>
      </c>
      <c r="P229" s="305">
        <f t="shared" si="45"/>
        <v>0</v>
      </c>
      <c r="Q229" s="306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6"/>
      <c r="DD229" s="216"/>
      <c r="DE229" s="216"/>
      <c r="DF229" s="216"/>
      <c r="DG229" s="216"/>
      <c r="DH229" s="216"/>
      <c r="DI229" s="216"/>
      <c r="DJ229" s="216"/>
      <c r="DK229" s="216"/>
      <c r="DL229" s="216"/>
      <c r="DM229" s="216"/>
      <c r="DN229" s="216"/>
      <c r="DO229" s="216"/>
      <c r="DP229" s="216"/>
      <c r="DQ229" s="216"/>
      <c r="DR229" s="216"/>
      <c r="DS229" s="216"/>
      <c r="DT229" s="216"/>
      <c r="DU229" s="216"/>
      <c r="DV229" s="216"/>
      <c r="DW229" s="216"/>
      <c r="DX229" s="216"/>
      <c r="DY229" s="216"/>
      <c r="DZ229" s="216"/>
      <c r="EA229" s="216"/>
      <c r="EB229" s="216"/>
      <c r="EC229" s="216"/>
      <c r="ED229" s="216"/>
      <c r="EE229" s="216"/>
      <c r="EF229" s="216"/>
      <c r="EG229" s="216"/>
      <c r="EH229" s="216"/>
      <c r="EI229" s="216"/>
      <c r="EJ229" s="216"/>
      <c r="EK229" s="216"/>
      <c r="EL229" s="216"/>
      <c r="EM229" s="216"/>
      <c r="EN229" s="216"/>
      <c r="EO229" s="216"/>
      <c r="EP229" s="216"/>
      <c r="EQ229" s="216"/>
      <c r="ER229" s="216"/>
      <c r="ES229" s="216"/>
      <c r="ET229" s="216"/>
      <c r="EU229" s="216"/>
      <c r="EV229" s="216"/>
      <c r="EW229" s="216"/>
      <c r="EX229" s="216"/>
    </row>
    <row r="230" spans="1:154" ht="18" hidden="1" x14ac:dyDescent="0.2">
      <c r="A230" s="263"/>
      <c r="B230" s="262"/>
      <c r="C230" s="262"/>
      <c r="D230" s="262"/>
      <c r="E230" s="262"/>
      <c r="F230" s="262" t="s">
        <v>31</v>
      </c>
      <c r="G230" s="266" t="s">
        <v>295</v>
      </c>
      <c r="H230" s="307"/>
      <c r="I230" s="307"/>
      <c r="J230" s="307">
        <f t="shared" si="48"/>
        <v>0</v>
      </c>
      <c r="K230" s="304"/>
      <c r="L230" s="307"/>
      <c r="M230" s="308"/>
      <c r="N230" s="307"/>
      <c r="O230" s="309">
        <f t="shared" ref="O230:O234" si="53">M230+N230</f>
        <v>0</v>
      </c>
      <c r="P230" s="309">
        <f t="shared" si="45"/>
        <v>0</v>
      </c>
      <c r="Q230" s="306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6"/>
      <c r="DD230" s="216"/>
      <c r="DE230" s="216"/>
      <c r="DF230" s="216"/>
      <c r="DG230" s="216"/>
      <c r="DH230" s="216"/>
      <c r="DI230" s="216"/>
      <c r="DJ230" s="216"/>
      <c r="DK230" s="216"/>
      <c r="DL230" s="216"/>
      <c r="DM230" s="216"/>
      <c r="DN230" s="216"/>
      <c r="DO230" s="216"/>
      <c r="DP230" s="216"/>
      <c r="DQ230" s="216"/>
      <c r="DR230" s="216"/>
      <c r="DS230" s="216"/>
      <c r="DT230" s="216"/>
      <c r="DU230" s="216"/>
      <c r="DV230" s="216"/>
      <c r="DW230" s="216"/>
      <c r="DX230" s="216"/>
      <c r="DY230" s="216"/>
      <c r="DZ230" s="216"/>
      <c r="EA230" s="216"/>
      <c r="EB230" s="216"/>
      <c r="EC230" s="216"/>
      <c r="ED230" s="216"/>
      <c r="EE230" s="216"/>
      <c r="EF230" s="216"/>
      <c r="EG230" s="216"/>
      <c r="EH230" s="216"/>
      <c r="EI230" s="216"/>
      <c r="EJ230" s="216"/>
      <c r="EK230" s="216"/>
      <c r="EL230" s="216"/>
      <c r="EM230" s="216"/>
      <c r="EN230" s="216"/>
      <c r="EO230" s="216"/>
      <c r="EP230" s="216"/>
      <c r="EQ230" s="216"/>
      <c r="ER230" s="216"/>
      <c r="ES230" s="216"/>
      <c r="ET230" s="216"/>
      <c r="EU230" s="216"/>
      <c r="EV230" s="216"/>
      <c r="EW230" s="216"/>
      <c r="EX230" s="216"/>
    </row>
    <row r="231" spans="1:154" ht="18" x14ac:dyDescent="0.2">
      <c r="A231" s="263"/>
      <c r="B231" s="262"/>
      <c r="C231" s="262"/>
      <c r="D231" s="262"/>
      <c r="E231" s="262"/>
      <c r="F231" s="262" t="s">
        <v>44</v>
      </c>
      <c r="G231" s="266" t="s">
        <v>330</v>
      </c>
      <c r="H231" s="307"/>
      <c r="I231" s="307"/>
      <c r="J231" s="307"/>
      <c r="K231" s="304"/>
      <c r="L231" s="307"/>
      <c r="M231" s="308"/>
      <c r="N231" s="307"/>
      <c r="O231" s="309"/>
      <c r="P231" s="309"/>
      <c r="Q231" s="306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6"/>
      <c r="DD231" s="216"/>
      <c r="DE231" s="216"/>
      <c r="DF231" s="216"/>
      <c r="DG231" s="216"/>
      <c r="DH231" s="216"/>
      <c r="DI231" s="216"/>
      <c r="DJ231" s="216"/>
      <c r="DK231" s="216"/>
      <c r="DL231" s="216"/>
      <c r="DM231" s="216"/>
      <c r="DN231" s="216"/>
      <c r="DO231" s="216"/>
      <c r="DP231" s="216"/>
      <c r="DQ231" s="216"/>
      <c r="DR231" s="216"/>
      <c r="DS231" s="216"/>
      <c r="DT231" s="216"/>
      <c r="DU231" s="216"/>
      <c r="DV231" s="216"/>
      <c r="DW231" s="216"/>
      <c r="DX231" s="216"/>
      <c r="DY231" s="216"/>
      <c r="DZ231" s="216"/>
      <c r="EA231" s="216"/>
      <c r="EB231" s="216"/>
      <c r="EC231" s="216"/>
      <c r="ED231" s="216"/>
      <c r="EE231" s="216"/>
      <c r="EF231" s="216"/>
      <c r="EG231" s="216"/>
      <c r="EH231" s="216"/>
      <c r="EI231" s="216"/>
      <c r="EJ231" s="216"/>
      <c r="EK231" s="216"/>
      <c r="EL231" s="216"/>
      <c r="EM231" s="216"/>
      <c r="EN231" s="216"/>
      <c r="EO231" s="216"/>
      <c r="EP231" s="216"/>
      <c r="EQ231" s="216"/>
      <c r="ER231" s="216"/>
      <c r="ES231" s="216"/>
      <c r="ET231" s="216"/>
      <c r="EU231" s="216"/>
      <c r="EV231" s="216"/>
      <c r="EW231" s="216"/>
      <c r="EX231" s="216"/>
    </row>
    <row r="232" spans="1:154" ht="18" x14ac:dyDescent="0.2">
      <c r="A232" s="263"/>
      <c r="B232" s="262"/>
      <c r="C232" s="262"/>
      <c r="D232" s="262"/>
      <c r="E232" s="262"/>
      <c r="F232" s="262" t="s">
        <v>23</v>
      </c>
      <c r="G232" s="266" t="s">
        <v>155</v>
      </c>
      <c r="H232" s="307"/>
      <c r="I232" s="307"/>
      <c r="J232" s="307">
        <f t="shared" si="48"/>
        <v>0</v>
      </c>
      <c r="K232" s="304"/>
      <c r="L232" s="307"/>
      <c r="M232" s="308"/>
      <c r="N232" s="307"/>
      <c r="O232" s="309">
        <f t="shared" si="53"/>
        <v>0</v>
      </c>
      <c r="P232" s="309">
        <f t="shared" si="45"/>
        <v>0</v>
      </c>
      <c r="Q232" s="306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6"/>
      <c r="DD232" s="216"/>
      <c r="DE232" s="216"/>
      <c r="DF232" s="216"/>
      <c r="DG232" s="216"/>
      <c r="DH232" s="216"/>
      <c r="DI232" s="216"/>
      <c r="DJ232" s="216"/>
      <c r="DK232" s="216"/>
      <c r="DL232" s="216"/>
      <c r="DM232" s="216"/>
      <c r="DN232" s="216"/>
      <c r="DO232" s="216"/>
      <c r="DP232" s="216"/>
      <c r="DQ232" s="216"/>
      <c r="DR232" s="216"/>
      <c r="DS232" s="216"/>
      <c r="DT232" s="216"/>
      <c r="DU232" s="216"/>
      <c r="DV232" s="216"/>
      <c r="DW232" s="216"/>
      <c r="DX232" s="216"/>
      <c r="DY232" s="216"/>
      <c r="DZ232" s="216"/>
      <c r="EA232" s="216"/>
      <c r="EB232" s="216"/>
      <c r="EC232" s="216"/>
      <c r="ED232" s="216"/>
      <c r="EE232" s="216"/>
      <c r="EF232" s="216"/>
      <c r="EG232" s="216"/>
      <c r="EH232" s="216"/>
      <c r="EI232" s="216"/>
      <c r="EJ232" s="216"/>
      <c r="EK232" s="216"/>
      <c r="EL232" s="216"/>
      <c r="EM232" s="216"/>
      <c r="EN232" s="216"/>
      <c r="EO232" s="216"/>
      <c r="EP232" s="216"/>
      <c r="EQ232" s="216"/>
      <c r="ER232" s="216"/>
      <c r="ES232" s="216"/>
      <c r="ET232" s="216"/>
      <c r="EU232" s="216"/>
      <c r="EV232" s="216"/>
      <c r="EW232" s="216"/>
      <c r="EX232" s="216"/>
    </row>
    <row r="233" spans="1:154" ht="18" x14ac:dyDescent="0.2">
      <c r="A233" s="263"/>
      <c r="B233" s="262"/>
      <c r="C233" s="262"/>
      <c r="D233" s="262"/>
      <c r="E233" s="262"/>
      <c r="F233" s="262" t="s">
        <v>34</v>
      </c>
      <c r="G233" s="266" t="s">
        <v>294</v>
      </c>
      <c r="H233" s="307"/>
      <c r="I233" s="307"/>
      <c r="J233" s="307">
        <f t="shared" si="48"/>
        <v>0</v>
      </c>
      <c r="K233" s="304"/>
      <c r="L233" s="307"/>
      <c r="M233" s="308"/>
      <c r="N233" s="307"/>
      <c r="O233" s="309">
        <f t="shared" si="53"/>
        <v>0</v>
      </c>
      <c r="P233" s="309">
        <f t="shared" si="45"/>
        <v>0</v>
      </c>
      <c r="Q233" s="306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6"/>
      <c r="DD233" s="216"/>
      <c r="DE233" s="216"/>
      <c r="DF233" s="216"/>
      <c r="DG233" s="216"/>
      <c r="DH233" s="216"/>
      <c r="DI233" s="216"/>
      <c r="DJ233" s="216"/>
      <c r="DK233" s="216"/>
      <c r="DL233" s="216"/>
      <c r="DM233" s="216"/>
      <c r="DN233" s="216"/>
      <c r="DO233" s="216"/>
      <c r="DP233" s="216"/>
      <c r="DQ233" s="216"/>
      <c r="DR233" s="216"/>
      <c r="DS233" s="216"/>
      <c r="DT233" s="216"/>
      <c r="DU233" s="216"/>
      <c r="DV233" s="216"/>
      <c r="DW233" s="216"/>
      <c r="DX233" s="216"/>
      <c r="DY233" s="216"/>
      <c r="DZ233" s="216"/>
      <c r="EA233" s="216"/>
      <c r="EB233" s="216"/>
      <c r="EC233" s="216"/>
      <c r="ED233" s="216"/>
      <c r="EE233" s="216"/>
      <c r="EF233" s="216"/>
      <c r="EG233" s="216"/>
      <c r="EH233" s="216"/>
      <c r="EI233" s="216"/>
      <c r="EJ233" s="216"/>
      <c r="EK233" s="216"/>
      <c r="EL233" s="216"/>
      <c r="EM233" s="216"/>
      <c r="EN233" s="216"/>
      <c r="EO233" s="216"/>
      <c r="EP233" s="216"/>
      <c r="EQ233" s="216"/>
      <c r="ER233" s="216"/>
      <c r="ES233" s="216"/>
      <c r="ET233" s="216"/>
      <c r="EU233" s="216"/>
      <c r="EV233" s="216"/>
      <c r="EW233" s="216"/>
      <c r="EX233" s="216"/>
    </row>
    <row r="234" spans="1:154" ht="18" x14ac:dyDescent="0.2">
      <c r="A234" s="263"/>
      <c r="B234" s="262"/>
      <c r="C234" s="262"/>
      <c r="D234" s="262"/>
      <c r="E234" s="262"/>
      <c r="F234" s="262" t="s">
        <v>91</v>
      </c>
      <c r="G234" s="266" t="s">
        <v>156</v>
      </c>
      <c r="H234" s="307"/>
      <c r="I234" s="307"/>
      <c r="J234" s="307">
        <f t="shared" si="48"/>
        <v>0</v>
      </c>
      <c r="K234" s="304"/>
      <c r="L234" s="307"/>
      <c r="M234" s="308"/>
      <c r="N234" s="307"/>
      <c r="O234" s="309">
        <f t="shared" si="53"/>
        <v>0</v>
      </c>
      <c r="P234" s="309">
        <f t="shared" si="45"/>
        <v>0</v>
      </c>
      <c r="Q234" s="306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6"/>
      <c r="DD234" s="216"/>
      <c r="DE234" s="216"/>
      <c r="DF234" s="216"/>
      <c r="DG234" s="216"/>
      <c r="DH234" s="216"/>
      <c r="DI234" s="216"/>
      <c r="DJ234" s="216"/>
      <c r="DK234" s="216"/>
      <c r="DL234" s="216"/>
      <c r="DM234" s="216"/>
      <c r="DN234" s="216"/>
      <c r="DO234" s="216"/>
      <c r="DP234" s="216"/>
      <c r="DQ234" s="216"/>
      <c r="DR234" s="216"/>
      <c r="DS234" s="216"/>
      <c r="DT234" s="216"/>
      <c r="DU234" s="216"/>
      <c r="DV234" s="216"/>
      <c r="DW234" s="216"/>
      <c r="DX234" s="216"/>
      <c r="DY234" s="216"/>
      <c r="DZ234" s="216"/>
      <c r="EA234" s="216"/>
      <c r="EB234" s="216"/>
      <c r="EC234" s="216"/>
      <c r="ED234" s="216"/>
      <c r="EE234" s="216"/>
      <c r="EF234" s="216"/>
      <c r="EG234" s="216"/>
      <c r="EH234" s="216"/>
      <c r="EI234" s="216"/>
      <c r="EJ234" s="216"/>
      <c r="EK234" s="216"/>
      <c r="EL234" s="216"/>
      <c r="EM234" s="216"/>
      <c r="EN234" s="216"/>
      <c r="EO234" s="216"/>
      <c r="EP234" s="216"/>
      <c r="EQ234" s="216"/>
      <c r="ER234" s="216"/>
      <c r="ES234" s="216"/>
      <c r="ET234" s="216"/>
      <c r="EU234" s="216"/>
      <c r="EV234" s="216"/>
      <c r="EW234" s="216"/>
      <c r="EX234" s="216"/>
    </row>
    <row r="235" spans="1:154" ht="18" x14ac:dyDescent="0.2">
      <c r="A235" s="364"/>
      <c r="B235" s="365"/>
      <c r="C235" s="365"/>
      <c r="D235" s="365" t="s">
        <v>92</v>
      </c>
      <c r="E235" s="365"/>
      <c r="F235" s="365"/>
      <c r="G235" s="302" t="s">
        <v>71</v>
      </c>
      <c r="H235" s="303">
        <f>H236</f>
        <v>0</v>
      </c>
      <c r="I235" s="303">
        <f>I236</f>
        <v>0</v>
      </c>
      <c r="J235" s="307">
        <f t="shared" si="48"/>
        <v>0</v>
      </c>
      <c r="K235" s="304" t="e">
        <f>ROUND(I235/H235*100,2)</f>
        <v>#DIV/0!</v>
      </c>
      <c r="L235" s="303">
        <f>L236</f>
        <v>0</v>
      </c>
      <c r="M235" s="285">
        <f>M236</f>
        <v>0</v>
      </c>
      <c r="N235" s="303">
        <f>N236</f>
        <v>0</v>
      </c>
      <c r="O235" s="305">
        <f>O236</f>
        <v>0</v>
      </c>
      <c r="P235" s="305">
        <f t="shared" si="45"/>
        <v>0</v>
      </c>
      <c r="Q235" s="306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6"/>
      <c r="DD235" s="216"/>
      <c r="DE235" s="216"/>
      <c r="DF235" s="216"/>
      <c r="DG235" s="216"/>
      <c r="DH235" s="216"/>
      <c r="DI235" s="216"/>
      <c r="DJ235" s="216"/>
      <c r="DK235" s="216"/>
      <c r="DL235" s="216"/>
      <c r="DM235" s="216"/>
      <c r="DN235" s="216"/>
      <c r="DO235" s="216"/>
      <c r="DP235" s="216"/>
      <c r="DQ235" s="216"/>
      <c r="DR235" s="216"/>
      <c r="DS235" s="216"/>
      <c r="DT235" s="216"/>
      <c r="DU235" s="216"/>
      <c r="DV235" s="216"/>
      <c r="DW235" s="216"/>
      <c r="DX235" s="216"/>
      <c r="DY235" s="216"/>
      <c r="DZ235" s="216"/>
      <c r="EA235" s="216"/>
      <c r="EB235" s="216"/>
      <c r="EC235" s="216"/>
      <c r="ED235" s="216"/>
      <c r="EE235" s="216"/>
      <c r="EF235" s="216"/>
      <c r="EG235" s="216"/>
      <c r="EH235" s="216"/>
      <c r="EI235" s="216"/>
      <c r="EJ235" s="216"/>
      <c r="EK235" s="216"/>
      <c r="EL235" s="216"/>
      <c r="EM235" s="216"/>
      <c r="EN235" s="216"/>
      <c r="EO235" s="216"/>
      <c r="EP235" s="216"/>
      <c r="EQ235" s="216"/>
      <c r="ER235" s="216"/>
      <c r="ES235" s="216"/>
      <c r="ET235" s="216"/>
      <c r="EU235" s="216"/>
      <c r="EV235" s="216"/>
      <c r="EW235" s="216"/>
      <c r="EX235" s="216"/>
    </row>
    <row r="236" spans="1:154" ht="36" x14ac:dyDescent="0.2">
      <c r="A236" s="263"/>
      <c r="B236" s="262"/>
      <c r="C236" s="262"/>
      <c r="D236" s="262"/>
      <c r="E236" s="262" t="s">
        <v>39</v>
      </c>
      <c r="F236" s="262"/>
      <c r="G236" s="266" t="s">
        <v>293</v>
      </c>
      <c r="H236" s="307"/>
      <c r="I236" s="307"/>
      <c r="J236" s="307">
        <f t="shared" si="48"/>
        <v>0</v>
      </c>
      <c r="K236" s="304" t="e">
        <f>ROUND(I236/H236*100,2)</f>
        <v>#DIV/0!</v>
      </c>
      <c r="L236" s="307"/>
      <c r="M236" s="308"/>
      <c r="N236" s="307"/>
      <c r="O236" s="309">
        <f t="shared" ref="O236" si="54">M236+N236</f>
        <v>0</v>
      </c>
      <c r="P236" s="309">
        <f t="shared" si="45"/>
        <v>0</v>
      </c>
      <c r="Q236" s="306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6"/>
      <c r="DD236" s="216"/>
      <c r="DE236" s="216"/>
      <c r="DF236" s="216"/>
      <c r="DG236" s="216"/>
      <c r="DH236" s="216"/>
      <c r="DI236" s="216"/>
      <c r="DJ236" s="216"/>
      <c r="DK236" s="216"/>
      <c r="DL236" s="216"/>
      <c r="DM236" s="216"/>
      <c r="DN236" s="216"/>
      <c r="DO236" s="216"/>
      <c r="DP236" s="216"/>
      <c r="DQ236" s="216"/>
      <c r="DR236" s="216"/>
      <c r="DS236" s="216"/>
      <c r="DT236" s="216"/>
      <c r="DU236" s="216"/>
      <c r="DV236" s="216"/>
      <c r="DW236" s="216"/>
      <c r="DX236" s="216"/>
      <c r="DY236" s="216"/>
      <c r="DZ236" s="216"/>
      <c r="EA236" s="216"/>
      <c r="EB236" s="216"/>
      <c r="EC236" s="216"/>
      <c r="ED236" s="216"/>
      <c r="EE236" s="216"/>
      <c r="EF236" s="216"/>
      <c r="EG236" s="216"/>
      <c r="EH236" s="216"/>
      <c r="EI236" s="216"/>
      <c r="EJ236" s="216"/>
      <c r="EK236" s="216"/>
      <c r="EL236" s="216"/>
      <c r="EM236" s="216"/>
      <c r="EN236" s="216"/>
      <c r="EO236" s="216"/>
      <c r="EP236" s="216"/>
      <c r="EQ236" s="216"/>
      <c r="ER236" s="216"/>
      <c r="ES236" s="216"/>
      <c r="ET236" s="216"/>
      <c r="EU236" s="216"/>
      <c r="EV236" s="216"/>
      <c r="EW236" s="216"/>
      <c r="EX236" s="216"/>
    </row>
    <row r="237" spans="1:154" ht="36" x14ac:dyDescent="0.2">
      <c r="A237" s="364"/>
      <c r="B237" s="365"/>
      <c r="C237" s="365"/>
      <c r="D237" s="365">
        <v>51</v>
      </c>
      <c r="E237" s="365"/>
      <c r="F237" s="365"/>
      <c r="G237" s="302" t="s">
        <v>367</v>
      </c>
      <c r="H237" s="303">
        <f>H238</f>
        <v>0</v>
      </c>
      <c r="I237" s="303">
        <f>I238</f>
        <v>0</v>
      </c>
      <c r="J237" s="307">
        <f t="shared" si="48"/>
        <v>0</v>
      </c>
      <c r="K237" s="304"/>
      <c r="L237" s="303">
        <f t="shared" ref="L237:O238" si="55">L238</f>
        <v>0</v>
      </c>
      <c r="M237" s="285">
        <f t="shared" si="55"/>
        <v>0</v>
      </c>
      <c r="N237" s="303">
        <f t="shared" si="55"/>
        <v>0</v>
      </c>
      <c r="O237" s="305">
        <f t="shared" si="55"/>
        <v>0</v>
      </c>
      <c r="P237" s="305">
        <f t="shared" si="45"/>
        <v>0</v>
      </c>
      <c r="Q237" s="306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6"/>
      <c r="DD237" s="216"/>
      <c r="DE237" s="216"/>
      <c r="DF237" s="216"/>
      <c r="DG237" s="216"/>
      <c r="DH237" s="216"/>
      <c r="DI237" s="216"/>
      <c r="DJ237" s="216"/>
      <c r="DK237" s="216"/>
      <c r="DL237" s="216"/>
      <c r="DM237" s="216"/>
      <c r="DN237" s="216"/>
      <c r="DO237" s="216"/>
      <c r="DP237" s="216"/>
      <c r="DQ237" s="216"/>
      <c r="DR237" s="216"/>
      <c r="DS237" s="216"/>
      <c r="DT237" s="216"/>
      <c r="DU237" s="216"/>
      <c r="DV237" s="216"/>
      <c r="DW237" s="216"/>
      <c r="DX237" s="216"/>
      <c r="DY237" s="216"/>
      <c r="DZ237" s="216"/>
      <c r="EA237" s="216"/>
      <c r="EB237" s="216"/>
      <c r="EC237" s="216"/>
      <c r="ED237" s="216"/>
      <c r="EE237" s="216"/>
      <c r="EF237" s="216"/>
      <c r="EG237" s="216"/>
      <c r="EH237" s="216"/>
      <c r="EI237" s="216"/>
      <c r="EJ237" s="216"/>
      <c r="EK237" s="216"/>
      <c r="EL237" s="216"/>
      <c r="EM237" s="216"/>
      <c r="EN237" s="216"/>
      <c r="EO237" s="216"/>
      <c r="EP237" s="216"/>
      <c r="EQ237" s="216"/>
      <c r="ER237" s="216"/>
      <c r="ES237" s="216"/>
      <c r="ET237" s="216"/>
      <c r="EU237" s="216"/>
      <c r="EV237" s="216"/>
      <c r="EW237" s="216"/>
      <c r="EX237" s="216"/>
    </row>
    <row r="238" spans="1:154" ht="18" x14ac:dyDescent="0.2">
      <c r="A238" s="364"/>
      <c r="B238" s="365"/>
      <c r="C238" s="365"/>
      <c r="D238" s="365"/>
      <c r="E238" s="365" t="s">
        <v>33</v>
      </c>
      <c r="F238" s="365"/>
      <c r="G238" s="264" t="s">
        <v>366</v>
      </c>
      <c r="H238" s="303">
        <f>H239</f>
        <v>0</v>
      </c>
      <c r="I238" s="303">
        <f>I239</f>
        <v>0</v>
      </c>
      <c r="J238" s="307">
        <f t="shared" si="48"/>
        <v>0</v>
      </c>
      <c r="K238" s="304"/>
      <c r="L238" s="303">
        <f t="shared" si="55"/>
        <v>0</v>
      </c>
      <c r="M238" s="285">
        <f t="shared" si="55"/>
        <v>0</v>
      </c>
      <c r="N238" s="303">
        <f t="shared" si="55"/>
        <v>0</v>
      </c>
      <c r="O238" s="305">
        <f t="shared" si="55"/>
        <v>0</v>
      </c>
      <c r="P238" s="305">
        <f t="shared" si="45"/>
        <v>0</v>
      </c>
      <c r="Q238" s="306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6"/>
      <c r="DD238" s="216"/>
      <c r="DE238" s="216"/>
      <c r="DF238" s="216"/>
      <c r="DG238" s="216"/>
      <c r="DH238" s="216"/>
      <c r="DI238" s="216"/>
      <c r="DJ238" s="216"/>
      <c r="DK238" s="216"/>
      <c r="DL238" s="216"/>
      <c r="DM238" s="216"/>
      <c r="DN238" s="216"/>
      <c r="DO238" s="216"/>
      <c r="DP238" s="216"/>
      <c r="DQ238" s="216"/>
      <c r="DR238" s="216"/>
      <c r="DS238" s="216"/>
      <c r="DT238" s="216"/>
      <c r="DU238" s="216"/>
      <c r="DV238" s="216"/>
      <c r="DW238" s="216"/>
      <c r="DX238" s="216"/>
      <c r="DY238" s="216"/>
      <c r="DZ238" s="216"/>
      <c r="EA238" s="216"/>
      <c r="EB238" s="216"/>
      <c r="EC238" s="216"/>
      <c r="ED238" s="216"/>
      <c r="EE238" s="216"/>
      <c r="EF238" s="216"/>
      <c r="EG238" s="216"/>
      <c r="EH238" s="216"/>
      <c r="EI238" s="216"/>
      <c r="EJ238" s="216"/>
      <c r="EK238" s="216"/>
      <c r="EL238" s="216"/>
      <c r="EM238" s="216"/>
      <c r="EN238" s="216"/>
      <c r="EO238" s="216"/>
      <c r="EP238" s="216"/>
      <c r="EQ238" s="216"/>
      <c r="ER238" s="216"/>
      <c r="ES238" s="216"/>
      <c r="ET238" s="216"/>
      <c r="EU238" s="216"/>
      <c r="EV238" s="216"/>
      <c r="EW238" s="216"/>
      <c r="EX238" s="216"/>
    </row>
    <row r="239" spans="1:154" ht="18" x14ac:dyDescent="0.2">
      <c r="A239" s="263"/>
      <c r="B239" s="262"/>
      <c r="C239" s="262"/>
      <c r="D239" s="262"/>
      <c r="E239" s="262"/>
      <c r="F239" s="262" t="s">
        <v>33</v>
      </c>
      <c r="G239" s="266" t="s">
        <v>94</v>
      </c>
      <c r="H239" s="307"/>
      <c r="I239" s="307"/>
      <c r="J239" s="307">
        <f t="shared" si="48"/>
        <v>0</v>
      </c>
      <c r="K239" s="304"/>
      <c r="L239" s="307"/>
      <c r="M239" s="308"/>
      <c r="N239" s="307"/>
      <c r="O239" s="309">
        <f t="shared" ref="O239:O243" si="56">M239+N239</f>
        <v>0</v>
      </c>
      <c r="P239" s="309">
        <f t="shared" si="45"/>
        <v>0</v>
      </c>
      <c r="Q239" s="306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6"/>
      <c r="DD239" s="216"/>
      <c r="DE239" s="216"/>
      <c r="DF239" s="216"/>
      <c r="DG239" s="216"/>
      <c r="DH239" s="216"/>
      <c r="DI239" s="216"/>
      <c r="DJ239" s="216"/>
      <c r="DK239" s="216"/>
      <c r="DL239" s="216"/>
      <c r="DM239" s="216"/>
      <c r="DN239" s="216"/>
      <c r="DO239" s="216"/>
      <c r="DP239" s="216"/>
      <c r="DQ239" s="216"/>
      <c r="DR239" s="216"/>
      <c r="DS239" s="216"/>
      <c r="DT239" s="216"/>
      <c r="DU239" s="216"/>
      <c r="DV239" s="216"/>
      <c r="DW239" s="216"/>
      <c r="DX239" s="216"/>
      <c r="DY239" s="216"/>
      <c r="DZ239" s="216"/>
      <c r="EA239" s="216"/>
      <c r="EB239" s="216"/>
      <c r="EC239" s="216"/>
      <c r="ED239" s="216"/>
      <c r="EE239" s="216"/>
      <c r="EF239" s="216"/>
      <c r="EG239" s="216"/>
      <c r="EH239" s="216"/>
      <c r="EI239" s="216"/>
      <c r="EJ239" s="216"/>
      <c r="EK239" s="216"/>
      <c r="EL239" s="216"/>
      <c r="EM239" s="216"/>
      <c r="EN239" s="216"/>
      <c r="EO239" s="216"/>
      <c r="EP239" s="216"/>
      <c r="EQ239" s="216"/>
      <c r="ER239" s="216"/>
      <c r="ES239" s="216"/>
      <c r="ET239" s="216"/>
      <c r="EU239" s="216"/>
      <c r="EV239" s="216"/>
      <c r="EW239" s="216"/>
      <c r="EX239" s="216"/>
    </row>
    <row r="240" spans="1:154" ht="36" x14ac:dyDescent="0.2">
      <c r="A240" s="263"/>
      <c r="B240" s="262"/>
      <c r="C240" s="262"/>
      <c r="D240" s="365">
        <v>56</v>
      </c>
      <c r="E240" s="365"/>
      <c r="F240" s="365"/>
      <c r="G240" s="264" t="s">
        <v>336</v>
      </c>
      <c r="H240" s="307">
        <f>H241</f>
        <v>0</v>
      </c>
      <c r="I240" s="307">
        <f>I241</f>
        <v>0</v>
      </c>
      <c r="J240" s="307">
        <f t="shared" si="48"/>
        <v>0</v>
      </c>
      <c r="K240" s="304"/>
      <c r="L240" s="307">
        <f t="shared" ref="L240:N240" si="57">L241</f>
        <v>0</v>
      </c>
      <c r="M240" s="308">
        <f t="shared" si="57"/>
        <v>0</v>
      </c>
      <c r="N240" s="307">
        <f t="shared" si="57"/>
        <v>0</v>
      </c>
      <c r="O240" s="309">
        <f t="shared" si="56"/>
        <v>0</v>
      </c>
      <c r="P240" s="309">
        <f t="shared" si="45"/>
        <v>0</v>
      </c>
      <c r="Q240" s="306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6"/>
      <c r="DD240" s="216"/>
      <c r="DE240" s="216"/>
      <c r="DF240" s="216"/>
      <c r="DG240" s="216"/>
      <c r="DH240" s="216"/>
      <c r="DI240" s="216"/>
      <c r="DJ240" s="216"/>
      <c r="DK240" s="216"/>
      <c r="DL240" s="216"/>
      <c r="DM240" s="216"/>
      <c r="DN240" s="216"/>
      <c r="DO240" s="216"/>
      <c r="DP240" s="216"/>
      <c r="DQ240" s="216"/>
      <c r="DR240" s="216"/>
      <c r="DS240" s="216"/>
      <c r="DT240" s="216"/>
      <c r="DU240" s="216"/>
      <c r="DV240" s="216"/>
      <c r="DW240" s="216"/>
      <c r="DX240" s="216"/>
      <c r="DY240" s="216"/>
      <c r="DZ240" s="216"/>
      <c r="EA240" s="216"/>
      <c r="EB240" s="216"/>
      <c r="EC240" s="216"/>
      <c r="ED240" s="216"/>
      <c r="EE240" s="216"/>
      <c r="EF240" s="216"/>
      <c r="EG240" s="216"/>
      <c r="EH240" s="216"/>
      <c r="EI240" s="216"/>
      <c r="EJ240" s="216"/>
      <c r="EK240" s="216"/>
      <c r="EL240" s="216"/>
      <c r="EM240" s="216"/>
      <c r="EN240" s="216"/>
      <c r="EO240" s="216"/>
      <c r="EP240" s="216"/>
      <c r="EQ240" s="216"/>
      <c r="ER240" s="216"/>
      <c r="ES240" s="216"/>
      <c r="ET240" s="216"/>
      <c r="EU240" s="216"/>
      <c r="EV240" s="216"/>
      <c r="EW240" s="216"/>
      <c r="EX240" s="216"/>
    </row>
    <row r="241" spans="1:154" ht="36" x14ac:dyDescent="0.2">
      <c r="A241" s="263"/>
      <c r="B241" s="262"/>
      <c r="C241" s="262"/>
      <c r="D241" s="262"/>
      <c r="E241" s="262">
        <v>49</v>
      </c>
      <c r="F241" s="262"/>
      <c r="G241" s="266" t="s">
        <v>268</v>
      </c>
      <c r="H241" s="307">
        <f>H242+H243</f>
        <v>0</v>
      </c>
      <c r="I241" s="307">
        <f>I242+I243</f>
        <v>0</v>
      </c>
      <c r="J241" s="307">
        <f t="shared" si="48"/>
        <v>0</v>
      </c>
      <c r="K241" s="304"/>
      <c r="L241" s="307">
        <f t="shared" ref="L241:N241" si="58">L242+L243</f>
        <v>0</v>
      </c>
      <c r="M241" s="308">
        <f t="shared" si="58"/>
        <v>0</v>
      </c>
      <c r="N241" s="307">
        <f t="shared" si="58"/>
        <v>0</v>
      </c>
      <c r="O241" s="309">
        <f t="shared" si="56"/>
        <v>0</v>
      </c>
      <c r="P241" s="309">
        <f t="shared" si="45"/>
        <v>0</v>
      </c>
      <c r="Q241" s="306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6"/>
      <c r="DD241" s="216"/>
      <c r="DE241" s="216"/>
      <c r="DF241" s="216"/>
      <c r="DG241" s="216"/>
      <c r="DH241" s="216"/>
      <c r="DI241" s="216"/>
      <c r="DJ241" s="216"/>
      <c r="DK241" s="216"/>
      <c r="DL241" s="216"/>
      <c r="DM241" s="216"/>
      <c r="DN241" s="216"/>
      <c r="DO241" s="216"/>
      <c r="DP241" s="216"/>
      <c r="DQ241" s="216"/>
      <c r="DR241" s="216"/>
      <c r="DS241" s="216"/>
      <c r="DT241" s="216"/>
      <c r="DU241" s="216"/>
      <c r="DV241" s="216"/>
      <c r="DW241" s="216"/>
      <c r="DX241" s="216"/>
      <c r="DY241" s="216"/>
      <c r="DZ241" s="216"/>
      <c r="EA241" s="216"/>
      <c r="EB241" s="216"/>
      <c r="EC241" s="216"/>
      <c r="ED241" s="216"/>
      <c r="EE241" s="216"/>
      <c r="EF241" s="216"/>
      <c r="EG241" s="216"/>
      <c r="EH241" s="216"/>
      <c r="EI241" s="216"/>
      <c r="EJ241" s="216"/>
      <c r="EK241" s="216"/>
      <c r="EL241" s="216"/>
      <c r="EM241" s="216"/>
      <c r="EN241" s="216"/>
      <c r="EO241" s="216"/>
      <c r="EP241" s="216"/>
      <c r="EQ241" s="216"/>
      <c r="ER241" s="216"/>
      <c r="ES241" s="216"/>
      <c r="ET241" s="216"/>
      <c r="EU241" s="216"/>
      <c r="EV241" s="216"/>
      <c r="EW241" s="216"/>
      <c r="EX241" s="216"/>
    </row>
    <row r="242" spans="1:154" ht="18" x14ac:dyDescent="0.2">
      <c r="A242" s="263"/>
      <c r="B242" s="262"/>
      <c r="C242" s="262"/>
      <c r="D242" s="262"/>
      <c r="E242" s="262"/>
      <c r="F242" s="262" t="s">
        <v>55</v>
      </c>
      <c r="G242" s="266" t="s">
        <v>157</v>
      </c>
      <c r="H242" s="307"/>
      <c r="I242" s="307"/>
      <c r="J242" s="307">
        <f t="shared" si="48"/>
        <v>0</v>
      </c>
      <c r="K242" s="304"/>
      <c r="L242" s="307"/>
      <c r="M242" s="308"/>
      <c r="N242" s="307"/>
      <c r="O242" s="309">
        <f t="shared" si="56"/>
        <v>0</v>
      </c>
      <c r="P242" s="309">
        <f t="shared" si="45"/>
        <v>0</v>
      </c>
      <c r="Q242" s="306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6"/>
      <c r="DD242" s="216"/>
      <c r="DE242" s="216"/>
      <c r="DF242" s="216"/>
      <c r="DG242" s="216"/>
      <c r="DH242" s="216"/>
      <c r="DI242" s="216"/>
      <c r="DJ242" s="216"/>
      <c r="DK242" s="216"/>
      <c r="DL242" s="216"/>
      <c r="DM242" s="216"/>
      <c r="DN242" s="216"/>
      <c r="DO242" s="216"/>
      <c r="DP242" s="216"/>
      <c r="DQ242" s="216"/>
      <c r="DR242" s="216"/>
      <c r="DS242" s="216"/>
      <c r="DT242" s="216"/>
      <c r="DU242" s="216"/>
      <c r="DV242" s="216"/>
      <c r="DW242" s="216"/>
      <c r="DX242" s="216"/>
      <c r="DY242" s="216"/>
      <c r="DZ242" s="216"/>
      <c r="EA242" s="216"/>
      <c r="EB242" s="216"/>
      <c r="EC242" s="216"/>
      <c r="ED242" s="216"/>
      <c r="EE242" s="216"/>
      <c r="EF242" s="216"/>
      <c r="EG242" s="216"/>
      <c r="EH242" s="216"/>
      <c r="EI242" s="216"/>
      <c r="EJ242" s="216"/>
      <c r="EK242" s="216"/>
      <c r="EL242" s="216"/>
      <c r="EM242" s="216"/>
      <c r="EN242" s="216"/>
      <c r="EO242" s="216"/>
      <c r="EP242" s="216"/>
      <c r="EQ242" s="216"/>
      <c r="ER242" s="216"/>
      <c r="ES242" s="216"/>
      <c r="ET242" s="216"/>
      <c r="EU242" s="216"/>
      <c r="EV242" s="216"/>
      <c r="EW242" s="216"/>
      <c r="EX242" s="216"/>
    </row>
    <row r="243" spans="1:154" ht="18" x14ac:dyDescent="0.2">
      <c r="A243" s="263"/>
      <c r="B243" s="262"/>
      <c r="C243" s="262"/>
      <c r="D243" s="262"/>
      <c r="E243" s="262"/>
      <c r="F243" s="262" t="s">
        <v>56</v>
      </c>
      <c r="G243" s="266" t="s">
        <v>158</v>
      </c>
      <c r="H243" s="307"/>
      <c r="I243" s="307"/>
      <c r="J243" s="307">
        <f t="shared" si="48"/>
        <v>0</v>
      </c>
      <c r="K243" s="304"/>
      <c r="L243" s="307"/>
      <c r="M243" s="308"/>
      <c r="N243" s="307"/>
      <c r="O243" s="309">
        <f t="shared" si="56"/>
        <v>0</v>
      </c>
      <c r="P243" s="309">
        <f t="shared" si="45"/>
        <v>0</v>
      </c>
      <c r="Q243" s="306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6"/>
      <c r="DD243" s="216"/>
      <c r="DE243" s="216"/>
      <c r="DF243" s="216"/>
      <c r="DG243" s="216"/>
      <c r="DH243" s="216"/>
      <c r="DI243" s="216"/>
      <c r="DJ243" s="216"/>
      <c r="DK243" s="216"/>
      <c r="DL243" s="216"/>
      <c r="DM243" s="216"/>
      <c r="DN243" s="216"/>
      <c r="DO243" s="216"/>
      <c r="DP243" s="216"/>
      <c r="DQ243" s="216"/>
      <c r="DR243" s="216"/>
      <c r="DS243" s="216"/>
      <c r="DT243" s="216"/>
      <c r="DU243" s="216"/>
      <c r="DV243" s="216"/>
      <c r="DW243" s="216"/>
      <c r="DX243" s="216"/>
      <c r="DY243" s="216"/>
      <c r="DZ243" s="216"/>
      <c r="EA243" s="216"/>
      <c r="EB243" s="216"/>
      <c r="EC243" s="216"/>
      <c r="ED243" s="216"/>
      <c r="EE243" s="216"/>
      <c r="EF243" s="216"/>
      <c r="EG243" s="216"/>
      <c r="EH243" s="216"/>
      <c r="EI243" s="216"/>
      <c r="EJ243" s="216"/>
      <c r="EK243" s="216"/>
      <c r="EL243" s="216"/>
      <c r="EM243" s="216"/>
      <c r="EN243" s="216"/>
      <c r="EO243" s="216"/>
      <c r="EP243" s="216"/>
      <c r="EQ243" s="216"/>
      <c r="ER243" s="216"/>
      <c r="ES243" s="216"/>
      <c r="ET243" s="216"/>
      <c r="EU243" s="216"/>
      <c r="EV243" s="216"/>
      <c r="EW243" s="216"/>
      <c r="EX243" s="216"/>
    </row>
    <row r="244" spans="1:154" ht="18" x14ac:dyDescent="0.2">
      <c r="A244" s="364"/>
      <c r="B244" s="365"/>
      <c r="C244" s="365"/>
      <c r="D244" s="365">
        <v>57</v>
      </c>
      <c r="E244" s="365"/>
      <c r="F244" s="365"/>
      <c r="G244" s="302" t="s">
        <v>79</v>
      </c>
      <c r="H244" s="303">
        <f>H246</f>
        <v>5000</v>
      </c>
      <c r="I244" s="303">
        <f>I246</f>
        <v>0</v>
      </c>
      <c r="J244" s="307">
        <f t="shared" si="48"/>
        <v>5000</v>
      </c>
      <c r="K244" s="304">
        <f>ROUND(I244/H244*100,2)</f>
        <v>0</v>
      </c>
      <c r="L244" s="303">
        <f>L246</f>
        <v>0</v>
      </c>
      <c r="M244" s="285">
        <f>M246</f>
        <v>0</v>
      </c>
      <c r="N244" s="303">
        <f>N246</f>
        <v>0</v>
      </c>
      <c r="O244" s="305">
        <f>O246</f>
        <v>0</v>
      </c>
      <c r="P244" s="305">
        <f t="shared" si="45"/>
        <v>0</v>
      </c>
      <c r="Q244" s="306" t="e">
        <f t="shared" si="47"/>
        <v>#DIV/0!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6"/>
      <c r="DD244" s="216"/>
      <c r="DE244" s="216"/>
      <c r="DF244" s="216"/>
      <c r="DG244" s="216"/>
      <c r="DH244" s="216"/>
      <c r="DI244" s="216"/>
      <c r="DJ244" s="216"/>
      <c r="DK244" s="216"/>
      <c r="DL244" s="216"/>
      <c r="DM244" s="216"/>
      <c r="DN244" s="216"/>
      <c r="DO244" s="216"/>
      <c r="DP244" s="216"/>
      <c r="DQ244" s="216"/>
      <c r="DR244" s="216"/>
      <c r="DS244" s="216"/>
      <c r="DT244" s="216"/>
      <c r="DU244" s="216"/>
      <c r="DV244" s="216"/>
      <c r="DW244" s="216"/>
      <c r="DX244" s="216"/>
      <c r="DY244" s="216"/>
      <c r="DZ244" s="216"/>
      <c r="EA244" s="216"/>
      <c r="EB244" s="216"/>
      <c r="EC244" s="216"/>
      <c r="ED244" s="216"/>
      <c r="EE244" s="216"/>
      <c r="EF244" s="216"/>
      <c r="EG244" s="216"/>
      <c r="EH244" s="216"/>
      <c r="EI244" s="216"/>
      <c r="EJ244" s="216"/>
      <c r="EK244" s="216"/>
      <c r="EL244" s="216"/>
      <c r="EM244" s="216"/>
      <c r="EN244" s="216"/>
      <c r="EO244" s="216"/>
      <c r="EP244" s="216"/>
      <c r="EQ244" s="216"/>
      <c r="ER244" s="216"/>
      <c r="ES244" s="216"/>
      <c r="ET244" s="216"/>
      <c r="EU244" s="216"/>
      <c r="EV244" s="216"/>
      <c r="EW244" s="216"/>
      <c r="EX244" s="216"/>
    </row>
    <row r="245" spans="1:154" ht="18" x14ac:dyDescent="0.2">
      <c r="A245" s="364"/>
      <c r="B245" s="365"/>
      <c r="C245" s="365"/>
      <c r="D245" s="365"/>
      <c r="E245" s="365"/>
      <c r="F245" s="365"/>
      <c r="G245" s="264" t="s">
        <v>100</v>
      </c>
      <c r="H245" s="329"/>
      <c r="I245" s="329"/>
      <c r="J245" s="307">
        <f t="shared" si="48"/>
        <v>0</v>
      </c>
      <c r="K245" s="304"/>
      <c r="L245" s="329"/>
      <c r="M245" s="330"/>
      <c r="N245" s="329"/>
      <c r="O245" s="309"/>
      <c r="P245" s="309">
        <f t="shared" si="45"/>
        <v>0</v>
      </c>
      <c r="Q245" s="306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6"/>
      <c r="DD245" s="216"/>
      <c r="DE245" s="216"/>
      <c r="DF245" s="216"/>
      <c r="DG245" s="216"/>
      <c r="DH245" s="216"/>
      <c r="DI245" s="216"/>
      <c r="DJ245" s="216"/>
      <c r="DK245" s="216"/>
      <c r="DL245" s="216"/>
      <c r="DM245" s="216"/>
      <c r="DN245" s="216"/>
      <c r="DO245" s="216"/>
      <c r="DP245" s="216"/>
      <c r="DQ245" s="216"/>
      <c r="DR245" s="216"/>
      <c r="DS245" s="216"/>
      <c r="DT245" s="216"/>
      <c r="DU245" s="216"/>
      <c r="DV245" s="216"/>
      <c r="DW245" s="216"/>
      <c r="DX245" s="216"/>
      <c r="DY245" s="216"/>
      <c r="DZ245" s="216"/>
      <c r="EA245" s="216"/>
      <c r="EB245" s="216"/>
      <c r="EC245" s="216"/>
      <c r="ED245" s="216"/>
      <c r="EE245" s="216"/>
      <c r="EF245" s="216"/>
      <c r="EG245" s="216"/>
      <c r="EH245" s="216"/>
      <c r="EI245" s="216"/>
      <c r="EJ245" s="216"/>
      <c r="EK245" s="216"/>
      <c r="EL245" s="216"/>
      <c r="EM245" s="216"/>
      <c r="EN245" s="216"/>
      <c r="EO245" s="216"/>
      <c r="EP245" s="216"/>
      <c r="EQ245" s="216"/>
      <c r="ER245" s="216"/>
      <c r="ES245" s="216"/>
      <c r="ET245" s="216"/>
      <c r="EU245" s="216"/>
      <c r="EV245" s="216"/>
      <c r="EW245" s="216"/>
      <c r="EX245" s="216"/>
    </row>
    <row r="246" spans="1:154" ht="18" x14ac:dyDescent="0.2">
      <c r="A246" s="364"/>
      <c r="B246" s="365"/>
      <c r="C246" s="365"/>
      <c r="D246" s="365"/>
      <c r="E246" s="365" t="s">
        <v>31</v>
      </c>
      <c r="F246" s="365"/>
      <c r="G246" s="264" t="s">
        <v>101</v>
      </c>
      <c r="H246" s="303">
        <f>H248+H247</f>
        <v>5000</v>
      </c>
      <c r="I246" s="303">
        <f>I248+I247</f>
        <v>0</v>
      </c>
      <c r="J246" s="307">
        <f t="shared" si="48"/>
        <v>5000</v>
      </c>
      <c r="K246" s="304">
        <f>ROUND(I246/H246*100,2)</f>
        <v>0</v>
      </c>
      <c r="L246" s="303">
        <f>L248+L247</f>
        <v>0</v>
      </c>
      <c r="M246" s="285">
        <f>M248+M247</f>
        <v>0</v>
      </c>
      <c r="N246" s="303">
        <f>N248+N247</f>
        <v>0</v>
      </c>
      <c r="O246" s="305">
        <f>O248+O247</f>
        <v>0</v>
      </c>
      <c r="P246" s="305">
        <f t="shared" si="45"/>
        <v>0</v>
      </c>
      <c r="Q246" s="306" t="e">
        <f t="shared" si="47"/>
        <v>#DIV/0!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6"/>
      <c r="DD246" s="216"/>
      <c r="DE246" s="216"/>
      <c r="DF246" s="216"/>
      <c r="DG246" s="216"/>
      <c r="DH246" s="216"/>
      <c r="DI246" s="216"/>
      <c r="DJ246" s="216"/>
      <c r="DK246" s="216"/>
      <c r="DL246" s="216"/>
      <c r="DM246" s="216"/>
      <c r="DN246" s="216"/>
      <c r="DO246" s="216"/>
      <c r="DP246" s="216"/>
      <c r="DQ246" s="216"/>
      <c r="DR246" s="216"/>
      <c r="DS246" s="216"/>
      <c r="DT246" s="216"/>
      <c r="DU246" s="216"/>
      <c r="DV246" s="216"/>
      <c r="DW246" s="216"/>
      <c r="DX246" s="216"/>
      <c r="DY246" s="216"/>
      <c r="DZ246" s="216"/>
      <c r="EA246" s="216"/>
      <c r="EB246" s="216"/>
      <c r="EC246" s="216"/>
      <c r="ED246" s="216"/>
      <c r="EE246" s="216"/>
      <c r="EF246" s="216"/>
      <c r="EG246" s="216"/>
      <c r="EH246" s="216"/>
      <c r="EI246" s="216"/>
      <c r="EJ246" s="216"/>
      <c r="EK246" s="216"/>
      <c r="EL246" s="216"/>
      <c r="EM246" s="216"/>
      <c r="EN246" s="216"/>
      <c r="EO246" s="216"/>
      <c r="EP246" s="216"/>
      <c r="EQ246" s="216"/>
      <c r="ER246" s="216"/>
      <c r="ES246" s="216"/>
      <c r="ET246" s="216"/>
      <c r="EU246" s="216"/>
      <c r="EV246" s="216"/>
      <c r="EW246" s="216"/>
      <c r="EX246" s="216"/>
    </row>
    <row r="247" spans="1:154" ht="18" hidden="1" x14ac:dyDescent="0.2">
      <c r="A247" s="263"/>
      <c r="B247" s="262"/>
      <c r="C247" s="262"/>
      <c r="D247" s="262"/>
      <c r="E247" s="262"/>
      <c r="F247" s="262" t="s">
        <v>33</v>
      </c>
      <c r="G247" s="266" t="s">
        <v>292</v>
      </c>
      <c r="H247" s="307"/>
      <c r="I247" s="307"/>
      <c r="J247" s="307">
        <f t="shared" si="48"/>
        <v>0</v>
      </c>
      <c r="K247" s="304"/>
      <c r="L247" s="307"/>
      <c r="M247" s="308"/>
      <c r="N247" s="307"/>
      <c r="O247" s="309">
        <f t="shared" ref="O247:O248" si="59">M247+N247</f>
        <v>0</v>
      </c>
      <c r="P247" s="309">
        <f t="shared" si="45"/>
        <v>0</v>
      </c>
      <c r="Q247" s="306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6"/>
      <c r="DD247" s="216"/>
      <c r="DE247" s="216"/>
      <c r="DF247" s="216"/>
      <c r="DG247" s="216"/>
      <c r="DH247" s="216"/>
      <c r="DI247" s="216"/>
      <c r="DJ247" s="216"/>
      <c r="DK247" s="216"/>
      <c r="DL247" s="216"/>
      <c r="DM247" s="216"/>
      <c r="DN247" s="216"/>
      <c r="DO247" s="216"/>
      <c r="DP247" s="216"/>
      <c r="DQ247" s="216"/>
      <c r="DR247" s="216"/>
      <c r="DS247" s="216"/>
      <c r="DT247" s="216"/>
      <c r="DU247" s="216"/>
      <c r="DV247" s="216"/>
      <c r="DW247" s="216"/>
      <c r="DX247" s="216"/>
      <c r="DY247" s="216"/>
      <c r="DZ247" s="216"/>
      <c r="EA247" s="216"/>
      <c r="EB247" s="216"/>
      <c r="EC247" s="216"/>
      <c r="ED247" s="216"/>
      <c r="EE247" s="216"/>
      <c r="EF247" s="216"/>
      <c r="EG247" s="216"/>
      <c r="EH247" s="216"/>
      <c r="EI247" s="216"/>
      <c r="EJ247" s="216"/>
      <c r="EK247" s="216"/>
      <c r="EL247" s="216"/>
      <c r="EM247" s="216"/>
      <c r="EN247" s="216"/>
      <c r="EO247" s="216"/>
      <c r="EP247" s="216"/>
      <c r="EQ247" s="216"/>
      <c r="ER247" s="216"/>
      <c r="ES247" s="216"/>
      <c r="ET247" s="216"/>
      <c r="EU247" s="216"/>
      <c r="EV247" s="216"/>
      <c r="EW247" s="216"/>
      <c r="EX247" s="216"/>
    </row>
    <row r="248" spans="1:154" ht="18" x14ac:dyDescent="0.2">
      <c r="A248" s="263"/>
      <c r="B248" s="262"/>
      <c r="C248" s="262"/>
      <c r="D248" s="262"/>
      <c r="E248" s="262"/>
      <c r="F248" s="262" t="s">
        <v>31</v>
      </c>
      <c r="G248" s="266" t="s">
        <v>103</v>
      </c>
      <c r="H248" s="307">
        <v>5000</v>
      </c>
      <c r="I248" s="307"/>
      <c r="J248" s="307">
        <f t="shared" si="48"/>
        <v>5000</v>
      </c>
      <c r="K248" s="304">
        <f>ROUND(I248/H248*100,2)</f>
        <v>0</v>
      </c>
      <c r="L248" s="307">
        <v>0</v>
      </c>
      <c r="M248" s="308"/>
      <c r="N248" s="307"/>
      <c r="O248" s="309">
        <f t="shared" si="59"/>
        <v>0</v>
      </c>
      <c r="P248" s="309">
        <f t="shared" si="45"/>
        <v>0</v>
      </c>
      <c r="Q248" s="306" t="e">
        <f t="shared" ref="Q248:Q303" si="60">ROUND(O248/L248*100,2)</f>
        <v>#DIV/0!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6"/>
      <c r="DD248" s="216"/>
      <c r="DE248" s="216"/>
      <c r="DF248" s="216"/>
      <c r="DG248" s="216"/>
      <c r="DH248" s="216"/>
      <c r="DI248" s="216"/>
      <c r="DJ248" s="216"/>
      <c r="DK248" s="216"/>
      <c r="DL248" s="216"/>
      <c r="DM248" s="216"/>
      <c r="DN248" s="216"/>
      <c r="DO248" s="216"/>
      <c r="DP248" s="216"/>
      <c r="DQ248" s="216"/>
      <c r="DR248" s="216"/>
      <c r="DS248" s="216"/>
      <c r="DT248" s="216"/>
      <c r="DU248" s="216"/>
      <c r="DV248" s="216"/>
      <c r="DW248" s="216"/>
      <c r="DX248" s="216"/>
      <c r="DY248" s="216"/>
      <c r="DZ248" s="216"/>
      <c r="EA248" s="216"/>
      <c r="EB248" s="216"/>
      <c r="EC248" s="216"/>
      <c r="ED248" s="216"/>
      <c r="EE248" s="216"/>
      <c r="EF248" s="216"/>
      <c r="EG248" s="216"/>
      <c r="EH248" s="216"/>
      <c r="EI248" s="216"/>
      <c r="EJ248" s="216"/>
      <c r="EK248" s="216"/>
      <c r="EL248" s="216"/>
      <c r="EM248" s="216"/>
      <c r="EN248" s="216"/>
      <c r="EO248" s="216"/>
      <c r="EP248" s="216"/>
      <c r="EQ248" s="216"/>
      <c r="ER248" s="216"/>
      <c r="ES248" s="216"/>
      <c r="ET248" s="216"/>
      <c r="EU248" s="216"/>
      <c r="EV248" s="216"/>
      <c r="EW248" s="216"/>
      <c r="EX248" s="216"/>
    </row>
    <row r="249" spans="1:154" ht="18" x14ac:dyDescent="0.2">
      <c r="A249" s="364"/>
      <c r="B249" s="365"/>
      <c r="C249" s="365"/>
      <c r="D249" s="365" t="s">
        <v>106</v>
      </c>
      <c r="E249" s="365"/>
      <c r="F249" s="365"/>
      <c r="G249" s="302" t="s">
        <v>84</v>
      </c>
      <c r="H249" s="303">
        <f>H250</f>
        <v>0</v>
      </c>
      <c r="I249" s="303">
        <f>I250</f>
        <v>0</v>
      </c>
      <c r="J249" s="307">
        <f t="shared" si="48"/>
        <v>0</v>
      </c>
      <c r="K249" s="304"/>
      <c r="L249" s="303">
        <f>L250</f>
        <v>0</v>
      </c>
      <c r="M249" s="285">
        <f>M250</f>
        <v>0</v>
      </c>
      <c r="N249" s="303">
        <f>N250</f>
        <v>0</v>
      </c>
      <c r="O249" s="305">
        <f>O250</f>
        <v>0</v>
      </c>
      <c r="P249" s="305">
        <f t="shared" si="45"/>
        <v>0</v>
      </c>
      <c r="Q249" s="306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6"/>
      <c r="DD249" s="216"/>
      <c r="DE249" s="216"/>
      <c r="DF249" s="216"/>
      <c r="DG249" s="216"/>
      <c r="DH249" s="216"/>
      <c r="DI249" s="216"/>
      <c r="DJ249" s="216"/>
      <c r="DK249" s="216"/>
      <c r="DL249" s="216"/>
      <c r="DM249" s="216"/>
      <c r="DN249" s="216"/>
      <c r="DO249" s="216"/>
      <c r="DP249" s="216"/>
      <c r="DQ249" s="216"/>
      <c r="DR249" s="216"/>
      <c r="DS249" s="216"/>
      <c r="DT249" s="216"/>
      <c r="DU249" s="216"/>
      <c r="DV249" s="216"/>
      <c r="DW249" s="216"/>
      <c r="DX249" s="216"/>
      <c r="DY249" s="216"/>
      <c r="DZ249" s="216"/>
      <c r="EA249" s="216"/>
      <c r="EB249" s="216"/>
      <c r="EC249" s="216"/>
      <c r="ED249" s="216"/>
      <c r="EE249" s="216"/>
      <c r="EF249" s="216"/>
      <c r="EG249" s="216"/>
      <c r="EH249" s="216"/>
      <c r="EI249" s="216"/>
      <c r="EJ249" s="216"/>
      <c r="EK249" s="216"/>
      <c r="EL249" s="216"/>
      <c r="EM249" s="216"/>
      <c r="EN249" s="216"/>
      <c r="EO249" s="216"/>
      <c r="EP249" s="216"/>
      <c r="EQ249" s="216"/>
      <c r="ER249" s="216"/>
      <c r="ES249" s="216"/>
      <c r="ET249" s="216"/>
      <c r="EU249" s="216"/>
      <c r="EV249" s="216"/>
      <c r="EW249" s="216"/>
      <c r="EX249" s="216"/>
    </row>
    <row r="250" spans="1:154" ht="18" x14ac:dyDescent="0.2">
      <c r="A250" s="364"/>
      <c r="B250" s="365"/>
      <c r="C250" s="365"/>
      <c r="D250" s="365">
        <v>71</v>
      </c>
      <c r="E250" s="365"/>
      <c r="F250" s="365"/>
      <c r="G250" s="302" t="s">
        <v>159</v>
      </c>
      <c r="H250" s="303">
        <f>H251+H256</f>
        <v>0</v>
      </c>
      <c r="I250" s="303">
        <f>I251+I256</f>
        <v>0</v>
      </c>
      <c r="J250" s="307">
        <f t="shared" si="48"/>
        <v>0</v>
      </c>
      <c r="K250" s="304"/>
      <c r="L250" s="303">
        <f>L251+L256</f>
        <v>0</v>
      </c>
      <c r="M250" s="285">
        <f>M251+M256</f>
        <v>0</v>
      </c>
      <c r="N250" s="303">
        <f>N251+N256</f>
        <v>0</v>
      </c>
      <c r="O250" s="305">
        <f>O251+O256</f>
        <v>0</v>
      </c>
      <c r="P250" s="305">
        <f t="shared" si="45"/>
        <v>0</v>
      </c>
      <c r="Q250" s="306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6"/>
      <c r="DD250" s="216"/>
      <c r="DE250" s="216"/>
      <c r="DF250" s="216"/>
      <c r="DG250" s="216"/>
      <c r="DH250" s="216"/>
      <c r="DI250" s="216"/>
      <c r="DJ250" s="216"/>
      <c r="DK250" s="216"/>
      <c r="DL250" s="216"/>
      <c r="DM250" s="216"/>
      <c r="DN250" s="216"/>
      <c r="DO250" s="216"/>
      <c r="DP250" s="216"/>
      <c r="DQ250" s="216"/>
      <c r="DR250" s="216"/>
      <c r="DS250" s="216"/>
      <c r="DT250" s="216"/>
      <c r="DU250" s="216"/>
      <c r="DV250" s="216"/>
      <c r="DW250" s="216"/>
      <c r="DX250" s="216"/>
      <c r="DY250" s="216"/>
      <c r="DZ250" s="216"/>
      <c r="EA250" s="216"/>
      <c r="EB250" s="216"/>
      <c r="EC250" s="216"/>
      <c r="ED250" s="216"/>
      <c r="EE250" s="216"/>
      <c r="EF250" s="216"/>
      <c r="EG250" s="216"/>
      <c r="EH250" s="216"/>
      <c r="EI250" s="216"/>
      <c r="EJ250" s="216"/>
      <c r="EK250" s="216"/>
      <c r="EL250" s="216"/>
      <c r="EM250" s="216"/>
      <c r="EN250" s="216"/>
      <c r="EO250" s="216"/>
      <c r="EP250" s="216"/>
      <c r="EQ250" s="216"/>
      <c r="ER250" s="216"/>
      <c r="ES250" s="216"/>
      <c r="ET250" s="216"/>
      <c r="EU250" s="216"/>
      <c r="EV250" s="216"/>
      <c r="EW250" s="216"/>
      <c r="EX250" s="216"/>
    </row>
    <row r="251" spans="1:154" ht="18" x14ac:dyDescent="0.2">
      <c r="A251" s="364"/>
      <c r="B251" s="365"/>
      <c r="C251" s="365"/>
      <c r="D251" s="365"/>
      <c r="E251" s="365" t="s">
        <v>33</v>
      </c>
      <c r="F251" s="365"/>
      <c r="G251" s="264" t="s">
        <v>160</v>
      </c>
      <c r="H251" s="303">
        <f>H252+H253+H254+H255</f>
        <v>0</v>
      </c>
      <c r="I251" s="303">
        <f>I252+I253+I254+I255</f>
        <v>0</v>
      </c>
      <c r="J251" s="307">
        <f t="shared" si="48"/>
        <v>0</v>
      </c>
      <c r="K251" s="304"/>
      <c r="L251" s="303">
        <f>L252+L253+L254+L255</f>
        <v>0</v>
      </c>
      <c r="M251" s="285">
        <f>M252+M253+M254+M255</f>
        <v>0</v>
      </c>
      <c r="N251" s="303">
        <f>N252+N253+N254+N255</f>
        <v>0</v>
      </c>
      <c r="O251" s="305">
        <f>O252+O253+O254+O255</f>
        <v>0</v>
      </c>
      <c r="P251" s="305">
        <f t="shared" si="45"/>
        <v>0</v>
      </c>
      <c r="Q251" s="306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6"/>
      <c r="DD251" s="216"/>
      <c r="DE251" s="216"/>
      <c r="DF251" s="216"/>
      <c r="DG251" s="216"/>
      <c r="DH251" s="216"/>
      <c r="DI251" s="216"/>
      <c r="DJ251" s="216"/>
      <c r="DK251" s="216"/>
      <c r="DL251" s="216"/>
      <c r="DM251" s="216"/>
      <c r="DN251" s="216"/>
      <c r="DO251" s="216"/>
      <c r="DP251" s="216"/>
      <c r="DQ251" s="216"/>
      <c r="DR251" s="216"/>
      <c r="DS251" s="216"/>
      <c r="DT251" s="216"/>
      <c r="DU251" s="216"/>
      <c r="DV251" s="216"/>
      <c r="DW251" s="216"/>
      <c r="DX251" s="216"/>
      <c r="DY251" s="216"/>
      <c r="DZ251" s="216"/>
      <c r="EA251" s="216"/>
      <c r="EB251" s="216"/>
      <c r="EC251" s="216"/>
      <c r="ED251" s="216"/>
      <c r="EE251" s="216"/>
      <c r="EF251" s="216"/>
      <c r="EG251" s="216"/>
      <c r="EH251" s="216"/>
      <c r="EI251" s="216"/>
      <c r="EJ251" s="216"/>
      <c r="EK251" s="216"/>
      <c r="EL251" s="216"/>
      <c r="EM251" s="216"/>
      <c r="EN251" s="216"/>
      <c r="EO251" s="216"/>
      <c r="EP251" s="216"/>
      <c r="EQ251" s="216"/>
      <c r="ER251" s="216"/>
      <c r="ES251" s="216"/>
      <c r="ET251" s="216"/>
      <c r="EU251" s="216"/>
      <c r="EV251" s="216"/>
      <c r="EW251" s="216"/>
      <c r="EX251" s="216"/>
    </row>
    <row r="252" spans="1:154" ht="18" hidden="1" x14ac:dyDescent="0.2">
      <c r="A252" s="263"/>
      <c r="B252" s="262"/>
      <c r="C252" s="262"/>
      <c r="D252" s="262"/>
      <c r="E252" s="262"/>
      <c r="F252" s="262" t="s">
        <v>33</v>
      </c>
      <c r="G252" s="266" t="s">
        <v>372</v>
      </c>
      <c r="H252" s="307"/>
      <c r="I252" s="307"/>
      <c r="J252" s="307">
        <f t="shared" si="48"/>
        <v>0</v>
      </c>
      <c r="K252" s="304"/>
      <c r="L252" s="307"/>
      <c r="M252" s="308"/>
      <c r="N252" s="307"/>
      <c r="O252" s="309">
        <f t="shared" ref="O252:O257" si="61">M252+N252</f>
        <v>0</v>
      </c>
      <c r="P252" s="309">
        <f t="shared" si="45"/>
        <v>0</v>
      </c>
      <c r="Q252" s="306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6"/>
      <c r="DD252" s="216"/>
      <c r="DE252" s="216"/>
      <c r="DF252" s="216"/>
      <c r="DG252" s="216"/>
      <c r="DH252" s="216"/>
      <c r="DI252" s="216"/>
      <c r="DJ252" s="216"/>
      <c r="DK252" s="216"/>
      <c r="DL252" s="216"/>
      <c r="DM252" s="216"/>
      <c r="DN252" s="216"/>
      <c r="DO252" s="216"/>
      <c r="DP252" s="216"/>
      <c r="DQ252" s="216"/>
      <c r="DR252" s="216"/>
      <c r="DS252" s="216"/>
      <c r="DT252" s="216"/>
      <c r="DU252" s="216"/>
      <c r="DV252" s="216"/>
      <c r="DW252" s="216"/>
      <c r="DX252" s="216"/>
      <c r="DY252" s="216"/>
      <c r="DZ252" s="216"/>
      <c r="EA252" s="216"/>
      <c r="EB252" s="216"/>
      <c r="EC252" s="216"/>
      <c r="ED252" s="216"/>
      <c r="EE252" s="216"/>
      <c r="EF252" s="216"/>
      <c r="EG252" s="216"/>
      <c r="EH252" s="216"/>
      <c r="EI252" s="216"/>
      <c r="EJ252" s="216"/>
      <c r="EK252" s="216"/>
      <c r="EL252" s="216"/>
      <c r="EM252" s="216"/>
      <c r="EN252" s="216"/>
      <c r="EO252" s="216"/>
      <c r="EP252" s="216"/>
      <c r="EQ252" s="216"/>
      <c r="ER252" s="216"/>
      <c r="ES252" s="216"/>
      <c r="ET252" s="216"/>
      <c r="EU252" s="216"/>
      <c r="EV252" s="216"/>
      <c r="EW252" s="216"/>
      <c r="EX252" s="216"/>
    </row>
    <row r="253" spans="1:154" ht="18" x14ac:dyDescent="0.2">
      <c r="A253" s="263"/>
      <c r="B253" s="262"/>
      <c r="C253" s="262"/>
      <c r="D253" s="262"/>
      <c r="E253" s="262"/>
      <c r="F253" s="262" t="s">
        <v>31</v>
      </c>
      <c r="G253" s="266" t="s">
        <v>161</v>
      </c>
      <c r="H253" s="307"/>
      <c r="I253" s="307"/>
      <c r="J253" s="307">
        <f t="shared" si="48"/>
        <v>0</v>
      </c>
      <c r="K253" s="304"/>
      <c r="L253" s="307"/>
      <c r="M253" s="308"/>
      <c r="N253" s="307"/>
      <c r="O253" s="309">
        <f t="shared" si="61"/>
        <v>0</v>
      </c>
      <c r="P253" s="309">
        <f t="shared" si="45"/>
        <v>0</v>
      </c>
      <c r="Q253" s="306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6"/>
      <c r="DD253" s="216"/>
      <c r="DE253" s="216"/>
      <c r="DF253" s="216"/>
      <c r="DG253" s="216"/>
      <c r="DH253" s="216"/>
      <c r="DI253" s="216"/>
      <c r="DJ253" s="216"/>
      <c r="DK253" s="216"/>
      <c r="DL253" s="216"/>
      <c r="DM253" s="216"/>
      <c r="DN253" s="216"/>
      <c r="DO253" s="216"/>
      <c r="DP253" s="216"/>
      <c r="DQ253" s="216"/>
      <c r="DR253" s="216"/>
      <c r="DS253" s="216"/>
      <c r="DT253" s="216"/>
      <c r="DU253" s="216"/>
      <c r="DV253" s="216"/>
      <c r="DW253" s="216"/>
      <c r="DX253" s="216"/>
      <c r="DY253" s="216"/>
      <c r="DZ253" s="216"/>
      <c r="EA253" s="216"/>
      <c r="EB253" s="216"/>
      <c r="EC253" s="216"/>
      <c r="ED253" s="216"/>
      <c r="EE253" s="216"/>
      <c r="EF253" s="216"/>
      <c r="EG253" s="216"/>
      <c r="EH253" s="216"/>
      <c r="EI253" s="216"/>
      <c r="EJ253" s="216"/>
      <c r="EK253" s="216"/>
      <c r="EL253" s="216"/>
      <c r="EM253" s="216"/>
      <c r="EN253" s="216"/>
      <c r="EO253" s="216"/>
      <c r="EP253" s="216"/>
      <c r="EQ253" s="216"/>
      <c r="ER253" s="216"/>
      <c r="ES253" s="216"/>
      <c r="ET253" s="216"/>
      <c r="EU253" s="216"/>
      <c r="EV253" s="216"/>
      <c r="EW253" s="216"/>
      <c r="EX253" s="216"/>
    </row>
    <row r="254" spans="1:154" ht="18" x14ac:dyDescent="0.2">
      <c r="A254" s="263"/>
      <c r="B254" s="262"/>
      <c r="C254" s="262"/>
      <c r="D254" s="262"/>
      <c r="E254" s="262"/>
      <c r="F254" s="262" t="s">
        <v>44</v>
      </c>
      <c r="G254" s="266" t="s">
        <v>162</v>
      </c>
      <c r="H254" s="307"/>
      <c r="I254" s="307"/>
      <c r="J254" s="307">
        <f t="shared" si="48"/>
        <v>0</v>
      </c>
      <c r="K254" s="304"/>
      <c r="L254" s="307"/>
      <c r="M254" s="308"/>
      <c r="N254" s="307"/>
      <c r="O254" s="309">
        <f t="shared" si="61"/>
        <v>0</v>
      </c>
      <c r="P254" s="309">
        <f t="shared" si="45"/>
        <v>0</v>
      </c>
      <c r="Q254" s="306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6"/>
      <c r="DD254" s="216"/>
      <c r="DE254" s="216"/>
      <c r="DF254" s="216"/>
      <c r="DG254" s="216"/>
      <c r="DH254" s="216"/>
      <c r="DI254" s="216"/>
      <c r="DJ254" s="216"/>
      <c r="DK254" s="216"/>
      <c r="DL254" s="216"/>
      <c r="DM254" s="216"/>
      <c r="DN254" s="216"/>
      <c r="DO254" s="216"/>
      <c r="DP254" s="216"/>
      <c r="DQ254" s="216"/>
      <c r="DR254" s="216"/>
      <c r="DS254" s="216"/>
      <c r="DT254" s="216"/>
      <c r="DU254" s="216"/>
      <c r="DV254" s="216"/>
      <c r="DW254" s="216"/>
      <c r="DX254" s="216"/>
      <c r="DY254" s="216"/>
      <c r="DZ254" s="216"/>
      <c r="EA254" s="216"/>
      <c r="EB254" s="216"/>
      <c r="EC254" s="216"/>
      <c r="ED254" s="216"/>
      <c r="EE254" s="216"/>
      <c r="EF254" s="216"/>
      <c r="EG254" s="216"/>
      <c r="EH254" s="216"/>
      <c r="EI254" s="216"/>
      <c r="EJ254" s="216"/>
      <c r="EK254" s="216"/>
      <c r="EL254" s="216"/>
      <c r="EM254" s="216"/>
      <c r="EN254" s="216"/>
      <c r="EO254" s="216"/>
      <c r="EP254" s="216"/>
      <c r="EQ254" s="216"/>
      <c r="ER254" s="216"/>
      <c r="ES254" s="216"/>
      <c r="ET254" s="216"/>
      <c r="EU254" s="216"/>
      <c r="EV254" s="216"/>
      <c r="EW254" s="216"/>
      <c r="EX254" s="216"/>
    </row>
    <row r="255" spans="1:154" s="335" customFormat="1" ht="18" hidden="1" x14ac:dyDescent="0.2">
      <c r="A255" s="331"/>
      <c r="B255" s="332"/>
      <c r="C255" s="332"/>
      <c r="D255" s="332"/>
      <c r="E255" s="332"/>
      <c r="F255" s="332" t="s">
        <v>91</v>
      </c>
      <c r="G255" s="333" t="s">
        <v>370</v>
      </c>
      <c r="H255" s="307"/>
      <c r="I255" s="307"/>
      <c r="J255" s="307">
        <f t="shared" si="48"/>
        <v>0</v>
      </c>
      <c r="K255" s="304"/>
      <c r="L255" s="307"/>
      <c r="M255" s="308"/>
      <c r="N255" s="307"/>
      <c r="O255" s="309">
        <f t="shared" si="61"/>
        <v>0</v>
      </c>
      <c r="P255" s="309">
        <f t="shared" si="45"/>
        <v>0</v>
      </c>
      <c r="Q255" s="306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4"/>
      <c r="DD255" s="334"/>
      <c r="DE255" s="334"/>
      <c r="DF255" s="334"/>
      <c r="DG255" s="334"/>
      <c r="DH255" s="334"/>
      <c r="DI255" s="334"/>
      <c r="DJ255" s="334"/>
      <c r="DK255" s="334"/>
      <c r="DL255" s="334"/>
      <c r="DM255" s="334"/>
      <c r="DN255" s="334"/>
      <c r="DO255" s="334"/>
      <c r="DP255" s="334"/>
      <c r="DQ255" s="334"/>
      <c r="DR255" s="334"/>
      <c r="DS255" s="334"/>
      <c r="DT255" s="334"/>
      <c r="DU255" s="334"/>
      <c r="DV255" s="334"/>
      <c r="DW255" s="334"/>
      <c r="DX255" s="334"/>
      <c r="DY255" s="334"/>
      <c r="DZ255" s="334"/>
      <c r="EA255" s="334"/>
      <c r="EB255" s="334"/>
      <c r="EC255" s="334"/>
      <c r="ED255" s="334"/>
      <c r="EE255" s="334"/>
      <c r="EF255" s="334"/>
      <c r="EG255" s="334"/>
      <c r="EH255" s="334"/>
      <c r="EI255" s="334"/>
      <c r="EJ255" s="334"/>
      <c r="EK255" s="334"/>
      <c r="EL255" s="334"/>
      <c r="EM255" s="334"/>
      <c r="EN255" s="334"/>
      <c r="EO255" s="334"/>
      <c r="EP255" s="334"/>
      <c r="EQ255" s="334"/>
      <c r="ER255" s="334"/>
      <c r="ES255" s="334"/>
      <c r="ET255" s="334"/>
      <c r="EU255" s="334"/>
      <c r="EV255" s="334"/>
      <c r="EW255" s="334"/>
      <c r="EX255" s="334"/>
    </row>
    <row r="256" spans="1:154" s="335" customFormat="1" ht="18" x14ac:dyDescent="0.2">
      <c r="A256" s="331"/>
      <c r="B256" s="332"/>
      <c r="C256" s="332"/>
      <c r="D256" s="332"/>
      <c r="E256" s="332" t="s">
        <v>44</v>
      </c>
      <c r="F256" s="332"/>
      <c r="G256" s="333" t="s">
        <v>371</v>
      </c>
      <c r="H256" s="307"/>
      <c r="I256" s="307"/>
      <c r="J256" s="307">
        <f t="shared" si="48"/>
        <v>0</v>
      </c>
      <c r="K256" s="304"/>
      <c r="L256" s="307"/>
      <c r="M256" s="308"/>
      <c r="N256" s="307"/>
      <c r="O256" s="309">
        <f t="shared" si="61"/>
        <v>0</v>
      </c>
      <c r="P256" s="309">
        <f t="shared" si="45"/>
        <v>0</v>
      </c>
      <c r="Q256" s="306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4"/>
      <c r="DD256" s="334"/>
      <c r="DE256" s="334"/>
      <c r="DF256" s="334"/>
      <c r="DG256" s="334"/>
      <c r="DH256" s="334"/>
      <c r="DI256" s="334"/>
      <c r="DJ256" s="334"/>
      <c r="DK256" s="334"/>
      <c r="DL256" s="334"/>
      <c r="DM256" s="334"/>
      <c r="DN256" s="334"/>
      <c r="DO256" s="334"/>
      <c r="DP256" s="334"/>
      <c r="DQ256" s="334"/>
      <c r="DR256" s="334"/>
      <c r="DS256" s="334"/>
      <c r="DT256" s="334"/>
      <c r="DU256" s="334"/>
      <c r="DV256" s="334"/>
      <c r="DW256" s="334"/>
      <c r="DX256" s="334"/>
      <c r="DY256" s="334"/>
      <c r="DZ256" s="334"/>
      <c r="EA256" s="334"/>
      <c r="EB256" s="334"/>
      <c r="EC256" s="334"/>
      <c r="ED256" s="334"/>
      <c r="EE256" s="334"/>
      <c r="EF256" s="334"/>
      <c r="EG256" s="334"/>
      <c r="EH256" s="334"/>
      <c r="EI256" s="334"/>
      <c r="EJ256" s="334"/>
      <c r="EK256" s="334"/>
      <c r="EL256" s="334"/>
      <c r="EM256" s="334"/>
      <c r="EN256" s="334"/>
      <c r="EO256" s="334"/>
      <c r="EP256" s="334"/>
      <c r="EQ256" s="334"/>
      <c r="ER256" s="334"/>
      <c r="ES256" s="334"/>
      <c r="ET256" s="334"/>
      <c r="EU256" s="334"/>
      <c r="EV256" s="334"/>
      <c r="EW256" s="334"/>
      <c r="EX256" s="334"/>
    </row>
    <row r="257" spans="1:154" ht="18" x14ac:dyDescent="0.2">
      <c r="A257" s="312"/>
      <c r="B257" s="313"/>
      <c r="C257" s="313"/>
      <c r="D257" s="313">
        <v>85</v>
      </c>
      <c r="E257" s="313"/>
      <c r="F257" s="313"/>
      <c r="G257" s="336" t="s">
        <v>87</v>
      </c>
      <c r="H257" s="316"/>
      <c r="I257" s="316"/>
      <c r="J257" s="316">
        <f t="shared" si="48"/>
        <v>0</v>
      </c>
      <c r="K257" s="317"/>
      <c r="L257" s="316"/>
      <c r="M257" s="318"/>
      <c r="N257" s="316"/>
      <c r="O257" s="319">
        <f t="shared" si="61"/>
        <v>0</v>
      </c>
      <c r="P257" s="319">
        <f t="shared" si="45"/>
        <v>0</v>
      </c>
      <c r="Q257" s="320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6"/>
      <c r="DD257" s="216"/>
      <c r="DE257" s="216"/>
      <c r="DF257" s="216"/>
      <c r="DG257" s="216"/>
      <c r="DH257" s="216"/>
      <c r="DI257" s="216"/>
      <c r="DJ257" s="216"/>
      <c r="DK257" s="216"/>
      <c r="DL257" s="216"/>
      <c r="DM257" s="216"/>
      <c r="DN257" s="216"/>
      <c r="DO257" s="216"/>
      <c r="DP257" s="216"/>
      <c r="DQ257" s="216"/>
      <c r="DR257" s="216"/>
      <c r="DS257" s="216"/>
      <c r="DT257" s="216"/>
      <c r="DU257" s="216"/>
      <c r="DV257" s="216"/>
      <c r="DW257" s="216"/>
      <c r="DX257" s="216"/>
      <c r="DY257" s="216"/>
      <c r="DZ257" s="216"/>
      <c r="EA257" s="216"/>
      <c r="EB257" s="216"/>
      <c r="EC257" s="216"/>
      <c r="ED257" s="216"/>
      <c r="EE257" s="216"/>
      <c r="EF257" s="216"/>
      <c r="EG257" s="216"/>
      <c r="EH257" s="216"/>
      <c r="EI257" s="216"/>
      <c r="EJ257" s="216"/>
      <c r="EK257" s="216"/>
      <c r="EL257" s="216"/>
      <c r="EM257" s="216"/>
      <c r="EN257" s="216"/>
      <c r="EO257" s="216"/>
      <c r="EP257" s="216"/>
      <c r="EQ257" s="216"/>
      <c r="ER257" s="216"/>
      <c r="ES257" s="216"/>
      <c r="ET257" s="216"/>
      <c r="EU257" s="216"/>
      <c r="EV257" s="216"/>
      <c r="EW257" s="216"/>
      <c r="EX257" s="216"/>
    </row>
    <row r="258" spans="1:154" ht="18" x14ac:dyDescent="0.2">
      <c r="A258" s="263"/>
      <c r="B258" s="262"/>
      <c r="C258" s="262"/>
      <c r="D258" s="262"/>
      <c r="E258" s="262"/>
      <c r="F258" s="262"/>
      <c r="G258" s="266" t="s">
        <v>163</v>
      </c>
      <c r="H258" s="307"/>
      <c r="I258" s="307"/>
      <c r="J258" s="307">
        <f t="shared" si="48"/>
        <v>0</v>
      </c>
      <c r="K258" s="304"/>
      <c r="L258" s="307"/>
      <c r="M258" s="308"/>
      <c r="N258" s="307"/>
      <c r="O258" s="309"/>
      <c r="P258" s="337">
        <f t="shared" si="45"/>
        <v>0</v>
      </c>
      <c r="Q258" s="306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6"/>
      <c r="DD258" s="216"/>
      <c r="DE258" s="216"/>
      <c r="DF258" s="216"/>
      <c r="DG258" s="216"/>
      <c r="DH258" s="216"/>
      <c r="DI258" s="216"/>
      <c r="DJ258" s="216"/>
      <c r="DK258" s="216"/>
      <c r="DL258" s="216"/>
      <c r="DM258" s="216"/>
      <c r="DN258" s="216"/>
      <c r="DO258" s="216"/>
      <c r="DP258" s="216"/>
      <c r="DQ258" s="216"/>
      <c r="DR258" s="216"/>
      <c r="DS258" s="216"/>
      <c r="DT258" s="216"/>
      <c r="DU258" s="216"/>
      <c r="DV258" s="216"/>
      <c r="DW258" s="216"/>
      <c r="DX258" s="216"/>
      <c r="DY258" s="216"/>
      <c r="DZ258" s="216"/>
      <c r="EA258" s="216"/>
      <c r="EB258" s="216"/>
      <c r="EC258" s="216"/>
      <c r="ED258" s="216"/>
      <c r="EE258" s="216"/>
      <c r="EF258" s="216"/>
      <c r="EG258" s="216"/>
      <c r="EH258" s="216"/>
      <c r="EI258" s="216"/>
      <c r="EJ258" s="216"/>
      <c r="EK258" s="216"/>
      <c r="EL258" s="216"/>
      <c r="EM258" s="216"/>
      <c r="EN258" s="216"/>
      <c r="EO258" s="216"/>
      <c r="EP258" s="216"/>
      <c r="EQ258" s="216"/>
      <c r="ER258" s="216"/>
      <c r="ES258" s="216"/>
      <c r="ET258" s="216"/>
      <c r="EU258" s="216"/>
      <c r="EV258" s="216"/>
      <c r="EW258" s="216"/>
      <c r="EX258" s="216"/>
    </row>
    <row r="259" spans="1:154" ht="18" x14ac:dyDescent="0.2">
      <c r="A259" s="364" t="s">
        <v>144</v>
      </c>
      <c r="B259" s="365" t="s">
        <v>126</v>
      </c>
      <c r="C259" s="365"/>
      <c r="D259" s="365"/>
      <c r="E259" s="365"/>
      <c r="F259" s="365"/>
      <c r="G259" s="302" t="s">
        <v>164</v>
      </c>
      <c r="H259" s="303">
        <f>H260</f>
        <v>0</v>
      </c>
      <c r="I259" s="303">
        <f>I260</f>
        <v>0</v>
      </c>
      <c r="J259" s="307">
        <f t="shared" si="48"/>
        <v>0</v>
      </c>
      <c r="K259" s="304" t="e">
        <f>ROUND(I259/H259*100,2)</f>
        <v>#DIV/0!</v>
      </c>
      <c r="L259" s="303">
        <f>L260</f>
        <v>0</v>
      </c>
      <c r="M259" s="303">
        <f>M260</f>
        <v>0</v>
      </c>
      <c r="N259" s="303">
        <f>N260</f>
        <v>0</v>
      </c>
      <c r="O259" s="303">
        <f>O260</f>
        <v>0</v>
      </c>
      <c r="P259" s="305">
        <f t="shared" si="45"/>
        <v>0</v>
      </c>
      <c r="Q259" s="306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6"/>
      <c r="DD259" s="216"/>
      <c r="DE259" s="216"/>
      <c r="DF259" s="216"/>
      <c r="DG259" s="216"/>
      <c r="DH259" s="216"/>
      <c r="DI259" s="216"/>
      <c r="DJ259" s="216"/>
      <c r="DK259" s="216"/>
      <c r="DL259" s="216"/>
      <c r="DM259" s="216"/>
      <c r="DN259" s="216"/>
      <c r="DO259" s="216"/>
      <c r="DP259" s="216"/>
      <c r="DQ259" s="216"/>
      <c r="DR259" s="216"/>
      <c r="DS259" s="216"/>
      <c r="DT259" s="216"/>
      <c r="DU259" s="216"/>
      <c r="DV259" s="216"/>
      <c r="DW259" s="216"/>
      <c r="DX259" s="216"/>
      <c r="DY259" s="216"/>
      <c r="DZ259" s="216"/>
      <c r="EA259" s="216"/>
      <c r="EB259" s="216"/>
      <c r="EC259" s="216"/>
      <c r="ED259" s="216"/>
      <c r="EE259" s="216"/>
      <c r="EF259" s="216"/>
      <c r="EG259" s="216"/>
      <c r="EH259" s="216"/>
      <c r="EI259" s="216"/>
      <c r="EJ259" s="216"/>
      <c r="EK259" s="216"/>
      <c r="EL259" s="216"/>
      <c r="EM259" s="216"/>
      <c r="EN259" s="216"/>
      <c r="EO259" s="216"/>
      <c r="EP259" s="216"/>
      <c r="EQ259" s="216"/>
      <c r="ER259" s="216"/>
      <c r="ES259" s="216"/>
      <c r="ET259" s="216"/>
      <c r="EU259" s="216"/>
      <c r="EV259" s="216"/>
      <c r="EW259" s="216"/>
      <c r="EX259" s="216"/>
    </row>
    <row r="260" spans="1:154" ht="36" x14ac:dyDescent="0.2">
      <c r="A260" s="364"/>
      <c r="B260" s="365"/>
      <c r="C260" s="365" t="s">
        <v>33</v>
      </c>
      <c r="D260" s="365"/>
      <c r="E260" s="365"/>
      <c r="F260" s="365"/>
      <c r="G260" s="302" t="s">
        <v>165</v>
      </c>
      <c r="H260" s="303">
        <f>H237</f>
        <v>0</v>
      </c>
      <c r="I260" s="303">
        <f>I237</f>
        <v>0</v>
      </c>
      <c r="J260" s="307">
        <f t="shared" si="48"/>
        <v>0</v>
      </c>
      <c r="K260" s="304" t="e">
        <f>ROUND(I260/H260*100,2)</f>
        <v>#DIV/0!</v>
      </c>
      <c r="L260" s="303">
        <f>L237</f>
        <v>0</v>
      </c>
      <c r="M260" s="303">
        <f>M237</f>
        <v>0</v>
      </c>
      <c r="N260" s="303">
        <f>N237</f>
        <v>0</v>
      </c>
      <c r="O260" s="303">
        <f>O237</f>
        <v>0</v>
      </c>
      <c r="P260" s="305">
        <f t="shared" ref="P260:P323" si="62">L260-O260</f>
        <v>0</v>
      </c>
      <c r="Q260" s="306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6"/>
      <c r="DD260" s="216"/>
      <c r="DE260" s="216"/>
      <c r="DF260" s="216"/>
      <c r="DG260" s="216"/>
      <c r="DH260" s="216"/>
      <c r="DI260" s="216"/>
      <c r="DJ260" s="216"/>
      <c r="DK260" s="216"/>
      <c r="DL260" s="216"/>
      <c r="DM260" s="216"/>
      <c r="DN260" s="216"/>
      <c r="DO260" s="216"/>
      <c r="DP260" s="216"/>
      <c r="DQ260" s="216"/>
      <c r="DR260" s="216"/>
      <c r="DS260" s="216"/>
      <c r="DT260" s="216"/>
      <c r="DU260" s="216"/>
      <c r="DV260" s="216"/>
      <c r="DW260" s="216"/>
      <c r="DX260" s="216"/>
      <c r="DY260" s="216"/>
      <c r="DZ260" s="216"/>
      <c r="EA260" s="216"/>
      <c r="EB260" s="216"/>
      <c r="EC260" s="216"/>
      <c r="ED260" s="216"/>
      <c r="EE260" s="216"/>
      <c r="EF260" s="216"/>
      <c r="EG260" s="216"/>
      <c r="EH260" s="216"/>
      <c r="EI260" s="216"/>
      <c r="EJ260" s="216"/>
      <c r="EK260" s="216"/>
      <c r="EL260" s="216"/>
      <c r="EM260" s="216"/>
      <c r="EN260" s="216"/>
      <c r="EO260" s="216"/>
      <c r="EP260" s="216"/>
      <c r="EQ260" s="216"/>
      <c r="ER260" s="216"/>
      <c r="ES260" s="216"/>
      <c r="ET260" s="216"/>
      <c r="EU260" s="216"/>
      <c r="EV260" s="216"/>
      <c r="EW260" s="216"/>
      <c r="EX260" s="216"/>
    </row>
    <row r="261" spans="1:154" ht="18" x14ac:dyDescent="0.2">
      <c r="A261" s="364"/>
      <c r="B261" s="365" t="s">
        <v>49</v>
      </c>
      <c r="C261" s="365"/>
      <c r="D261" s="365"/>
      <c r="E261" s="365"/>
      <c r="F261" s="365"/>
      <c r="G261" s="302" t="s">
        <v>166</v>
      </c>
      <c r="H261" s="303">
        <f>H177-H260</f>
        <v>54100</v>
      </c>
      <c r="I261" s="303">
        <f>I177-I260</f>
        <v>8525.44</v>
      </c>
      <c r="J261" s="303">
        <f>H261-I261</f>
        <v>45574.559999999998</v>
      </c>
      <c r="K261" s="304">
        <f t="shared" ref="K261:K308" si="63">ROUND(I261/H261*100,2)</f>
        <v>15.76</v>
      </c>
      <c r="L261" s="303">
        <f>L177-L260</f>
        <v>10600</v>
      </c>
      <c r="M261" s="303">
        <f>M177-M260</f>
        <v>8495.81</v>
      </c>
      <c r="N261" s="303">
        <f>N177-N260</f>
        <v>29.63</v>
      </c>
      <c r="O261" s="303">
        <f>O177-O260</f>
        <v>8525.44</v>
      </c>
      <c r="P261" s="305">
        <f t="shared" si="62"/>
        <v>2074.5599999999995</v>
      </c>
      <c r="Q261" s="306">
        <f t="shared" si="60"/>
        <v>80.430000000000007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6"/>
      <c r="DD261" s="216"/>
      <c r="DE261" s="216"/>
      <c r="DF261" s="216"/>
      <c r="DG261" s="216"/>
      <c r="DH261" s="216"/>
      <c r="DI261" s="216"/>
      <c r="DJ261" s="216"/>
      <c r="DK261" s="216"/>
      <c r="DL261" s="216"/>
      <c r="DM261" s="216"/>
      <c r="DN261" s="216"/>
      <c r="DO261" s="216"/>
      <c r="DP261" s="216"/>
      <c r="DQ261" s="216"/>
      <c r="DR261" s="216"/>
      <c r="DS261" s="216"/>
      <c r="DT261" s="216"/>
      <c r="DU261" s="216"/>
      <c r="DV261" s="216"/>
      <c r="DW261" s="216"/>
      <c r="DX261" s="216"/>
      <c r="DY261" s="216"/>
      <c r="DZ261" s="216"/>
      <c r="EA261" s="216"/>
      <c r="EB261" s="216"/>
      <c r="EC261" s="216"/>
      <c r="ED261" s="216"/>
      <c r="EE261" s="216"/>
      <c r="EF261" s="216"/>
      <c r="EG261" s="216"/>
      <c r="EH261" s="216"/>
      <c r="EI261" s="216"/>
      <c r="EJ261" s="216"/>
      <c r="EK261" s="216"/>
      <c r="EL261" s="216"/>
      <c r="EM261" s="216"/>
      <c r="EN261" s="216"/>
      <c r="EO261" s="216"/>
      <c r="EP261" s="216"/>
      <c r="EQ261" s="216"/>
      <c r="ER261" s="216"/>
      <c r="ES261" s="216"/>
      <c r="ET261" s="216"/>
      <c r="EU261" s="216"/>
      <c r="EV261" s="216"/>
      <c r="EW261" s="216"/>
      <c r="EX261" s="216"/>
    </row>
    <row r="262" spans="1:154" s="45" customFormat="1" ht="18" x14ac:dyDescent="0.25">
      <c r="A262" s="430" t="s">
        <v>167</v>
      </c>
      <c r="B262" s="431"/>
      <c r="C262" s="431"/>
      <c r="D262" s="431"/>
      <c r="E262" s="431"/>
      <c r="F262" s="431"/>
      <c r="G262" s="321" t="s">
        <v>168</v>
      </c>
      <c r="H262" s="322">
        <f>H263+H361+H369+H373</f>
        <v>18340000</v>
      </c>
      <c r="I262" s="322">
        <f>I263+I361+I369+I373</f>
        <v>5490089.8899999997</v>
      </c>
      <c r="J262" s="322">
        <f>J263+J361+J369+J373</f>
        <v>12849910.109999999</v>
      </c>
      <c r="K262" s="323">
        <f t="shared" si="63"/>
        <v>29.94</v>
      </c>
      <c r="L262" s="322">
        <f>L263+L361+L369+L373</f>
        <v>5684200</v>
      </c>
      <c r="M262" s="324">
        <f>M263+M361+M369+M373</f>
        <v>3620000.08</v>
      </c>
      <c r="N262" s="322">
        <f>N263+N361+N369+N373</f>
        <v>1870089.81</v>
      </c>
      <c r="O262" s="325">
        <f>O263+O361+O369+O373</f>
        <v>5490089.8899999997</v>
      </c>
      <c r="P262" s="325">
        <f t="shared" si="62"/>
        <v>194110.11000000034</v>
      </c>
      <c r="Q262" s="326">
        <f t="shared" si="60"/>
        <v>96.59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364"/>
      <c r="B263" s="365"/>
      <c r="C263" s="365"/>
      <c r="D263" s="365" t="s">
        <v>33</v>
      </c>
      <c r="E263" s="365"/>
      <c r="F263" s="365"/>
      <c r="G263" s="302" t="s">
        <v>63</v>
      </c>
      <c r="H263" s="303">
        <f>H264+H296+H329+H332+H337+H358</f>
        <v>18340000</v>
      </c>
      <c r="I263" s="303">
        <f>I264+I296+I329+I332+I337+I358</f>
        <v>5547975.8899999997</v>
      </c>
      <c r="J263" s="303">
        <f>J264+J296+J329+J332+J337+J358</f>
        <v>12792024.109999999</v>
      </c>
      <c r="K263" s="304">
        <f t="shared" si="63"/>
        <v>30.25</v>
      </c>
      <c r="L263" s="303">
        <f>L264+L296+L329+L332+L337+L358</f>
        <v>5684200</v>
      </c>
      <c r="M263" s="285">
        <f>M264+M296+M329+M332+M337+M358</f>
        <v>3670154.08</v>
      </c>
      <c r="N263" s="303">
        <f>N264+N296+N329+N332+N337+N358</f>
        <v>1877821.81</v>
      </c>
      <c r="O263" s="305">
        <f>O264+O296+O329+O332+O337+O358</f>
        <v>5547975.8899999997</v>
      </c>
      <c r="P263" s="305">
        <f t="shared" si="62"/>
        <v>136224.11000000034</v>
      </c>
      <c r="Q263" s="306">
        <f t="shared" si="60"/>
        <v>97.6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364"/>
      <c r="B264" s="365"/>
      <c r="C264" s="365"/>
      <c r="D264" s="365" t="s">
        <v>89</v>
      </c>
      <c r="E264" s="365"/>
      <c r="F264" s="365"/>
      <c r="G264" s="302" t="s">
        <v>65</v>
      </c>
      <c r="H264" s="303">
        <f>H265+H282+H289</f>
        <v>4528000</v>
      </c>
      <c r="I264" s="303">
        <f>I265+I282+I289</f>
        <v>1281594</v>
      </c>
      <c r="J264" s="303">
        <f>J265+J282+J289</f>
        <v>3246406</v>
      </c>
      <c r="K264" s="304">
        <f t="shared" si="63"/>
        <v>28.3</v>
      </c>
      <c r="L264" s="303">
        <f>L265+L282+L289</f>
        <v>1293200</v>
      </c>
      <c r="M264" s="285">
        <f>M265+M282+M289</f>
        <v>856020</v>
      </c>
      <c r="N264" s="303">
        <f>N265+N282+N289</f>
        <v>425574</v>
      </c>
      <c r="O264" s="328">
        <f>O265+O282+O289</f>
        <v>1281594</v>
      </c>
      <c r="P264" s="305">
        <f t="shared" si="62"/>
        <v>11606</v>
      </c>
      <c r="Q264" s="306">
        <f t="shared" si="60"/>
        <v>99.1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364"/>
      <c r="B265" s="365"/>
      <c r="C265" s="365"/>
      <c r="D265" s="365"/>
      <c r="E265" s="365" t="s">
        <v>33</v>
      </c>
      <c r="F265" s="365"/>
      <c r="G265" s="264" t="s">
        <v>113</v>
      </c>
      <c r="H265" s="303">
        <f>SUM(H266:H281)</f>
        <v>4401000</v>
      </c>
      <c r="I265" s="303">
        <f>SUM(I266:I281)</f>
        <v>1255315</v>
      </c>
      <c r="J265" s="303">
        <f>SUM(J266:J281)</f>
        <v>3145685</v>
      </c>
      <c r="K265" s="304">
        <f t="shared" si="63"/>
        <v>28.52</v>
      </c>
      <c r="L265" s="303">
        <f>SUM(L266:L281)</f>
        <v>1266600</v>
      </c>
      <c r="M265" s="285">
        <f>SUM(M266:M281)</f>
        <v>838492</v>
      </c>
      <c r="N265" s="303">
        <f>SUM(N266:N281)</f>
        <v>416823</v>
      </c>
      <c r="O265" s="305">
        <f>SUM(O266:O281)</f>
        <v>1255315</v>
      </c>
      <c r="P265" s="305">
        <f t="shared" si="62"/>
        <v>11285</v>
      </c>
      <c r="Q265" s="306">
        <f t="shared" si="60"/>
        <v>99.11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3"/>
      <c r="B266" s="262"/>
      <c r="C266" s="262"/>
      <c r="D266" s="262"/>
      <c r="E266" s="262"/>
      <c r="F266" s="262" t="s">
        <v>33</v>
      </c>
      <c r="G266" s="266" t="s">
        <v>114</v>
      </c>
      <c r="H266" s="307">
        <v>3890000</v>
      </c>
      <c r="I266" s="307">
        <f>O266</f>
        <v>1100745</v>
      </c>
      <c r="J266" s="307">
        <f t="shared" ref="J266:J295" si="64">H266-I266</f>
        <v>2789255</v>
      </c>
      <c r="K266" s="304">
        <f t="shared" si="63"/>
        <v>28.3</v>
      </c>
      <c r="L266" s="307">
        <v>1104600</v>
      </c>
      <c r="M266" s="308">
        <v>734517</v>
      </c>
      <c r="N266" s="307">
        <v>366228</v>
      </c>
      <c r="O266" s="309">
        <f t="shared" ref="O266:O281" si="65">M266+N266</f>
        <v>1100745</v>
      </c>
      <c r="P266" s="309">
        <f t="shared" si="62"/>
        <v>3855</v>
      </c>
      <c r="Q266" s="306">
        <f t="shared" si="60"/>
        <v>99.65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6"/>
      <c r="DB266" s="216"/>
      <c r="DC266" s="216"/>
      <c r="DD266" s="216"/>
      <c r="DE266" s="216"/>
      <c r="DF266" s="216"/>
      <c r="DG266" s="216"/>
      <c r="DH266" s="216"/>
      <c r="DI266" s="216"/>
      <c r="DJ266" s="216"/>
      <c r="DK266" s="216"/>
      <c r="DL266" s="216"/>
      <c r="DM266" s="216"/>
      <c r="DN266" s="216"/>
      <c r="DO266" s="216"/>
      <c r="DP266" s="216"/>
      <c r="DQ266" s="216"/>
      <c r="DR266" s="216"/>
      <c r="DS266" s="216"/>
      <c r="DT266" s="216"/>
      <c r="DU266" s="216"/>
      <c r="DV266" s="216"/>
      <c r="DW266" s="216"/>
      <c r="DX266" s="216"/>
      <c r="DY266" s="216"/>
      <c r="DZ266" s="216"/>
      <c r="EA266" s="216"/>
      <c r="EB266" s="216"/>
      <c r="EC266" s="216"/>
      <c r="ED266" s="216"/>
      <c r="EE266" s="216"/>
      <c r="EF266" s="216"/>
      <c r="EG266" s="216"/>
      <c r="EH266" s="216"/>
      <c r="EI266" s="216"/>
      <c r="EJ266" s="216"/>
      <c r="EK266" s="216"/>
      <c r="EL266" s="216"/>
      <c r="EM266" s="216"/>
      <c r="EN266" s="216"/>
      <c r="EO266" s="216"/>
      <c r="EP266" s="216"/>
      <c r="EQ266" s="216"/>
      <c r="ER266" s="216"/>
      <c r="ES266" s="216"/>
      <c r="ET266" s="216"/>
      <c r="EU266" s="216"/>
      <c r="EV266" s="216"/>
    </row>
    <row r="267" spans="1:154" ht="18" hidden="1" x14ac:dyDescent="0.2">
      <c r="A267" s="263"/>
      <c r="B267" s="262"/>
      <c r="C267" s="262"/>
      <c r="D267" s="262"/>
      <c r="E267" s="262"/>
      <c r="F267" s="262" t="s">
        <v>44</v>
      </c>
      <c r="G267" s="266" t="s">
        <v>284</v>
      </c>
      <c r="H267" s="307"/>
      <c r="I267" s="307"/>
      <c r="J267" s="307">
        <f t="shared" si="64"/>
        <v>0</v>
      </c>
      <c r="K267" s="304" t="e">
        <f t="shared" si="63"/>
        <v>#DIV/0!</v>
      </c>
      <c r="L267" s="307"/>
      <c r="M267" s="308"/>
      <c r="N267" s="307"/>
      <c r="O267" s="309">
        <f t="shared" si="65"/>
        <v>0</v>
      </c>
      <c r="P267" s="309">
        <f t="shared" si="62"/>
        <v>0</v>
      </c>
      <c r="Q267" s="306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6"/>
      <c r="DB267" s="216"/>
      <c r="DC267" s="216"/>
      <c r="DD267" s="216"/>
      <c r="DE267" s="216"/>
      <c r="DF267" s="216"/>
      <c r="DG267" s="216"/>
      <c r="DH267" s="216"/>
      <c r="DI267" s="216"/>
      <c r="DJ267" s="216"/>
      <c r="DK267" s="216"/>
      <c r="DL267" s="216"/>
      <c r="DM267" s="216"/>
      <c r="DN267" s="216"/>
      <c r="DO267" s="216"/>
      <c r="DP267" s="216"/>
      <c r="DQ267" s="216"/>
      <c r="DR267" s="216"/>
      <c r="DS267" s="216"/>
      <c r="DT267" s="216"/>
      <c r="DU267" s="216"/>
      <c r="DV267" s="216"/>
      <c r="DW267" s="216"/>
      <c r="DX267" s="216"/>
      <c r="DY267" s="216"/>
      <c r="DZ267" s="216"/>
      <c r="EA267" s="216"/>
      <c r="EB267" s="216"/>
      <c r="EC267" s="216"/>
      <c r="ED267" s="216"/>
      <c r="EE267" s="216"/>
      <c r="EF267" s="216"/>
      <c r="EG267" s="216"/>
      <c r="EH267" s="216"/>
      <c r="EI267" s="216"/>
      <c r="EJ267" s="216"/>
      <c r="EK267" s="216"/>
      <c r="EL267" s="216"/>
      <c r="EM267" s="216"/>
      <c r="EN267" s="216"/>
      <c r="EO267" s="216"/>
      <c r="EP267" s="216"/>
      <c r="EQ267" s="216"/>
      <c r="ER267" s="216"/>
      <c r="ES267" s="216"/>
      <c r="ET267" s="216"/>
      <c r="EU267" s="216"/>
      <c r="EV267" s="216"/>
    </row>
    <row r="268" spans="1:154" ht="18" hidden="1" x14ac:dyDescent="0.25">
      <c r="A268" s="263"/>
      <c r="B268" s="262"/>
      <c r="C268" s="262"/>
      <c r="D268" s="262"/>
      <c r="E268" s="262"/>
      <c r="F268" s="262" t="s">
        <v>23</v>
      </c>
      <c r="G268" s="338" t="s">
        <v>285</v>
      </c>
      <c r="H268" s="307"/>
      <c r="I268" s="307"/>
      <c r="J268" s="307">
        <f t="shared" si="64"/>
        <v>0</v>
      </c>
      <c r="K268" s="304"/>
      <c r="L268" s="307"/>
      <c r="M268" s="308"/>
      <c r="N268" s="307"/>
      <c r="O268" s="309">
        <f t="shared" si="65"/>
        <v>0</v>
      </c>
      <c r="P268" s="309">
        <f t="shared" si="62"/>
        <v>0</v>
      </c>
      <c r="Q268" s="306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6"/>
      <c r="DB268" s="216"/>
      <c r="DC268" s="216"/>
      <c r="DD268" s="216"/>
      <c r="DE268" s="216"/>
      <c r="DF268" s="216"/>
      <c r="DG268" s="216"/>
      <c r="DH268" s="216"/>
      <c r="DI268" s="216"/>
      <c r="DJ268" s="216"/>
      <c r="DK268" s="216"/>
      <c r="DL268" s="216"/>
      <c r="DM268" s="216"/>
      <c r="DN268" s="216"/>
      <c r="DO268" s="216"/>
      <c r="DP268" s="216"/>
      <c r="DQ268" s="216"/>
      <c r="DR268" s="216"/>
      <c r="DS268" s="216"/>
      <c r="DT268" s="216"/>
      <c r="DU268" s="216"/>
      <c r="DV268" s="216"/>
      <c r="DW268" s="216"/>
      <c r="DX268" s="216"/>
      <c r="DY268" s="216"/>
      <c r="DZ268" s="216"/>
      <c r="EA268" s="216"/>
      <c r="EB268" s="216"/>
      <c r="EC268" s="216"/>
      <c r="ED268" s="216"/>
      <c r="EE268" s="216"/>
      <c r="EF268" s="216"/>
      <c r="EG268" s="216"/>
      <c r="EH268" s="216"/>
      <c r="EI268" s="216"/>
      <c r="EJ268" s="216"/>
      <c r="EK268" s="216"/>
      <c r="EL268" s="216"/>
      <c r="EM268" s="216"/>
      <c r="EN268" s="216"/>
      <c r="EO268" s="216"/>
      <c r="EP268" s="216"/>
      <c r="EQ268" s="216"/>
      <c r="ER268" s="216"/>
      <c r="ES268" s="216"/>
      <c r="ET268" s="216"/>
      <c r="EU268" s="216"/>
      <c r="EV268" s="216"/>
    </row>
    <row r="269" spans="1:154" ht="18" x14ac:dyDescent="0.2">
      <c r="A269" s="263"/>
      <c r="B269" s="262"/>
      <c r="C269" s="262"/>
      <c r="D269" s="262"/>
      <c r="E269" s="262"/>
      <c r="F269" s="262" t="s">
        <v>116</v>
      </c>
      <c r="G269" s="266" t="s">
        <v>283</v>
      </c>
      <c r="H269" s="307">
        <v>280000</v>
      </c>
      <c r="I269" s="307">
        <f>O269</f>
        <v>67811</v>
      </c>
      <c r="J269" s="307">
        <f t="shared" si="64"/>
        <v>212189</v>
      </c>
      <c r="K269" s="304"/>
      <c r="L269" s="307">
        <v>68900</v>
      </c>
      <c r="M269" s="308">
        <v>44839</v>
      </c>
      <c r="N269" s="307">
        <v>22972</v>
      </c>
      <c r="O269" s="309">
        <f t="shared" si="65"/>
        <v>67811</v>
      </c>
      <c r="P269" s="309">
        <f t="shared" si="62"/>
        <v>1089</v>
      </c>
      <c r="Q269" s="306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6"/>
      <c r="DB269" s="216"/>
      <c r="DC269" s="216"/>
      <c r="DD269" s="216"/>
      <c r="DE269" s="216"/>
      <c r="DF269" s="216"/>
      <c r="DG269" s="216"/>
      <c r="DH269" s="216"/>
      <c r="DI269" s="216"/>
      <c r="DJ269" s="216"/>
      <c r="DK269" s="216"/>
      <c r="DL269" s="216"/>
      <c r="DM269" s="216"/>
      <c r="DN269" s="216"/>
      <c r="DO269" s="216"/>
      <c r="DP269" s="216"/>
      <c r="DQ269" s="216"/>
      <c r="DR269" s="216"/>
      <c r="DS269" s="216"/>
      <c r="DT269" s="216"/>
      <c r="DU269" s="216"/>
      <c r="DV269" s="216"/>
      <c r="DW269" s="216"/>
      <c r="DX269" s="216"/>
      <c r="DY269" s="216"/>
      <c r="DZ269" s="216"/>
      <c r="EA269" s="216"/>
      <c r="EB269" s="216"/>
      <c r="EC269" s="216"/>
      <c r="ED269" s="216"/>
      <c r="EE269" s="216"/>
      <c r="EF269" s="216"/>
      <c r="EG269" s="216"/>
      <c r="EH269" s="216"/>
      <c r="EI269" s="216"/>
      <c r="EJ269" s="216"/>
      <c r="EK269" s="216"/>
      <c r="EL269" s="216"/>
      <c r="EM269" s="216"/>
      <c r="EN269" s="216"/>
      <c r="EO269" s="216"/>
      <c r="EP269" s="216"/>
      <c r="EQ269" s="216"/>
      <c r="ER269" s="216"/>
      <c r="ES269" s="216"/>
      <c r="ET269" s="216"/>
      <c r="EU269" s="216"/>
      <c r="EV269" s="216"/>
    </row>
    <row r="270" spans="1:154" ht="18" x14ac:dyDescent="0.25">
      <c r="A270" s="263"/>
      <c r="B270" s="262"/>
      <c r="C270" s="262"/>
      <c r="D270" s="262"/>
      <c r="E270" s="262"/>
      <c r="F270" s="262" t="s">
        <v>34</v>
      </c>
      <c r="G270" s="338" t="s">
        <v>286</v>
      </c>
      <c r="H270" s="307"/>
      <c r="I270" s="307"/>
      <c r="J270" s="307">
        <f t="shared" si="64"/>
        <v>0</v>
      </c>
      <c r="K270" s="304"/>
      <c r="L270" s="307"/>
      <c r="M270" s="308"/>
      <c r="N270" s="307"/>
      <c r="O270" s="309">
        <f t="shared" si="65"/>
        <v>0</v>
      </c>
      <c r="P270" s="309">
        <f t="shared" si="62"/>
        <v>0</v>
      </c>
      <c r="Q270" s="306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6"/>
      <c r="DD270" s="216"/>
      <c r="DE270" s="216"/>
      <c r="DF270" s="216"/>
      <c r="DG270" s="216"/>
      <c r="DH270" s="216"/>
      <c r="DI270" s="216"/>
      <c r="DJ270" s="216"/>
      <c r="DK270" s="216"/>
      <c r="DL270" s="216"/>
      <c r="DM270" s="216"/>
      <c r="DN270" s="216"/>
      <c r="DO270" s="216"/>
      <c r="DP270" s="216"/>
      <c r="DQ270" s="216"/>
      <c r="DR270" s="216"/>
      <c r="DS270" s="216"/>
      <c r="DT270" s="216"/>
      <c r="DU270" s="216"/>
      <c r="DV270" s="216"/>
      <c r="DW270" s="216"/>
      <c r="DX270" s="216"/>
      <c r="DY270" s="216"/>
      <c r="DZ270" s="216"/>
      <c r="EA270" s="216"/>
      <c r="EB270" s="216"/>
      <c r="EC270" s="216"/>
      <c r="ED270" s="216"/>
      <c r="EE270" s="216"/>
      <c r="EF270" s="216"/>
      <c r="EG270" s="216"/>
      <c r="EH270" s="216"/>
      <c r="EI270" s="216"/>
      <c r="EJ270" s="216"/>
      <c r="EK270" s="216"/>
      <c r="EL270" s="216"/>
      <c r="EM270" s="216"/>
      <c r="EN270" s="216"/>
      <c r="EO270" s="216"/>
      <c r="EP270" s="216"/>
      <c r="EQ270" s="216"/>
      <c r="ER270" s="216"/>
      <c r="ES270" s="216"/>
      <c r="ET270" s="216"/>
      <c r="EU270" s="216"/>
      <c r="EV270" s="216"/>
      <c r="EW270" s="216"/>
      <c r="EX270" s="216"/>
    </row>
    <row r="271" spans="1:154" ht="18" hidden="1" x14ac:dyDescent="0.25">
      <c r="A271" s="263"/>
      <c r="B271" s="262"/>
      <c r="C271" s="262"/>
      <c r="D271" s="262"/>
      <c r="E271" s="262"/>
      <c r="F271" s="262" t="s">
        <v>126</v>
      </c>
      <c r="G271" s="338" t="s">
        <v>287</v>
      </c>
      <c r="H271" s="307"/>
      <c r="I271" s="307"/>
      <c r="J271" s="307">
        <f t="shared" si="64"/>
        <v>0</v>
      </c>
      <c r="K271" s="304"/>
      <c r="L271" s="307"/>
      <c r="M271" s="308"/>
      <c r="N271" s="307"/>
      <c r="O271" s="309">
        <f t="shared" si="65"/>
        <v>0</v>
      </c>
      <c r="P271" s="309">
        <f t="shared" si="62"/>
        <v>0</v>
      </c>
      <c r="Q271" s="306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6"/>
      <c r="DD271" s="216"/>
      <c r="DE271" s="216"/>
      <c r="DF271" s="216"/>
      <c r="DG271" s="216"/>
      <c r="DH271" s="216"/>
      <c r="DI271" s="216"/>
      <c r="DJ271" s="216"/>
      <c r="DK271" s="216"/>
      <c r="DL271" s="216"/>
      <c r="DM271" s="216"/>
      <c r="DN271" s="216"/>
      <c r="DO271" s="216"/>
      <c r="DP271" s="216"/>
      <c r="DQ271" s="216"/>
      <c r="DR271" s="216"/>
      <c r="DS271" s="216"/>
      <c r="DT271" s="216"/>
      <c r="DU271" s="216"/>
      <c r="DV271" s="216"/>
      <c r="DW271" s="216"/>
      <c r="DX271" s="216"/>
      <c r="DY271" s="216"/>
      <c r="DZ271" s="216"/>
      <c r="EA271" s="216"/>
      <c r="EB271" s="216"/>
      <c r="EC271" s="216"/>
      <c r="ED271" s="216"/>
      <c r="EE271" s="216"/>
      <c r="EF271" s="216"/>
      <c r="EG271" s="216"/>
      <c r="EH271" s="216"/>
      <c r="EI271" s="216"/>
      <c r="EJ271" s="216"/>
      <c r="EK271" s="216"/>
      <c r="EL271" s="216"/>
      <c r="EM271" s="216"/>
      <c r="EN271" s="216"/>
      <c r="EO271" s="216"/>
      <c r="EP271" s="216"/>
      <c r="EQ271" s="216"/>
      <c r="ER271" s="216"/>
      <c r="ES271" s="216"/>
      <c r="ET271" s="216"/>
      <c r="EU271" s="216"/>
      <c r="EV271" s="216"/>
      <c r="EW271" s="216"/>
      <c r="EX271" s="216"/>
    </row>
    <row r="272" spans="1:154" ht="18" hidden="1" x14ac:dyDescent="0.25">
      <c r="A272" s="263"/>
      <c r="B272" s="262"/>
      <c r="C272" s="262"/>
      <c r="D272" s="262"/>
      <c r="E272" s="262"/>
      <c r="F272" s="262" t="s">
        <v>117</v>
      </c>
      <c r="G272" s="338" t="s">
        <v>288</v>
      </c>
      <c r="H272" s="307"/>
      <c r="I272" s="307"/>
      <c r="J272" s="307">
        <f t="shared" si="64"/>
        <v>0</v>
      </c>
      <c r="K272" s="304"/>
      <c r="L272" s="307"/>
      <c r="M272" s="308"/>
      <c r="N272" s="307"/>
      <c r="O272" s="309">
        <f t="shared" si="65"/>
        <v>0</v>
      </c>
      <c r="P272" s="309">
        <f t="shared" si="62"/>
        <v>0</v>
      </c>
      <c r="Q272" s="306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6"/>
      <c r="DD272" s="216"/>
      <c r="DE272" s="216"/>
      <c r="DF272" s="216"/>
      <c r="DG272" s="216"/>
      <c r="DH272" s="216"/>
      <c r="DI272" s="216"/>
      <c r="DJ272" s="216"/>
      <c r="DK272" s="216"/>
      <c r="DL272" s="216"/>
      <c r="DM272" s="216"/>
      <c r="DN272" s="216"/>
      <c r="DO272" s="216"/>
      <c r="DP272" s="216"/>
      <c r="DQ272" s="216"/>
      <c r="DR272" s="216"/>
      <c r="DS272" s="216"/>
      <c r="DT272" s="216"/>
      <c r="DU272" s="216"/>
      <c r="DV272" s="216"/>
      <c r="DW272" s="216"/>
      <c r="DX272" s="216"/>
      <c r="DY272" s="216"/>
      <c r="DZ272" s="216"/>
      <c r="EA272" s="216"/>
      <c r="EB272" s="216"/>
      <c r="EC272" s="216"/>
      <c r="ED272" s="216"/>
      <c r="EE272" s="216"/>
      <c r="EF272" s="216"/>
      <c r="EG272" s="216"/>
      <c r="EH272" s="216"/>
      <c r="EI272" s="216"/>
      <c r="EJ272" s="216"/>
      <c r="EK272" s="216"/>
      <c r="EL272" s="216"/>
      <c r="EM272" s="216"/>
      <c r="EN272" s="216"/>
      <c r="EO272" s="216"/>
      <c r="EP272" s="216"/>
      <c r="EQ272" s="216"/>
      <c r="ER272" s="216"/>
      <c r="ES272" s="216"/>
      <c r="ET272" s="216"/>
      <c r="EU272" s="216"/>
      <c r="EV272" s="216"/>
      <c r="EW272" s="216"/>
      <c r="EX272" s="216"/>
    </row>
    <row r="273" spans="1:154" ht="18" hidden="1" x14ac:dyDescent="0.25">
      <c r="A273" s="263"/>
      <c r="B273" s="262"/>
      <c r="C273" s="262"/>
      <c r="D273" s="262"/>
      <c r="E273" s="262"/>
      <c r="F273" s="262" t="s">
        <v>39</v>
      </c>
      <c r="G273" s="338" t="s">
        <v>289</v>
      </c>
      <c r="H273" s="307"/>
      <c r="I273" s="307"/>
      <c r="J273" s="307">
        <f t="shared" si="64"/>
        <v>0</v>
      </c>
      <c r="K273" s="304"/>
      <c r="L273" s="307"/>
      <c r="M273" s="308"/>
      <c r="N273" s="307"/>
      <c r="O273" s="309">
        <f t="shared" si="65"/>
        <v>0</v>
      </c>
      <c r="P273" s="309">
        <f t="shared" si="62"/>
        <v>0</v>
      </c>
      <c r="Q273" s="306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6"/>
      <c r="DD273" s="216"/>
      <c r="DE273" s="216"/>
      <c r="DF273" s="216"/>
      <c r="DG273" s="216"/>
      <c r="DH273" s="216"/>
      <c r="DI273" s="216"/>
      <c r="DJ273" s="216"/>
      <c r="DK273" s="216"/>
      <c r="DL273" s="216"/>
      <c r="DM273" s="216"/>
      <c r="DN273" s="216"/>
      <c r="DO273" s="216"/>
      <c r="DP273" s="216"/>
      <c r="DQ273" s="216"/>
      <c r="DR273" s="216"/>
      <c r="DS273" s="216"/>
      <c r="DT273" s="216"/>
      <c r="DU273" s="216"/>
      <c r="DV273" s="216"/>
      <c r="DW273" s="216"/>
      <c r="DX273" s="216"/>
      <c r="DY273" s="216"/>
      <c r="DZ273" s="216"/>
      <c r="EA273" s="216"/>
      <c r="EB273" s="216"/>
      <c r="EC273" s="216"/>
      <c r="ED273" s="216"/>
      <c r="EE273" s="216"/>
      <c r="EF273" s="216"/>
      <c r="EG273" s="216"/>
      <c r="EH273" s="216"/>
      <c r="EI273" s="216"/>
      <c r="EJ273" s="216"/>
      <c r="EK273" s="216"/>
      <c r="EL273" s="216"/>
      <c r="EM273" s="216"/>
      <c r="EN273" s="216"/>
      <c r="EO273" s="216"/>
      <c r="EP273" s="216"/>
      <c r="EQ273" s="216"/>
      <c r="ER273" s="216"/>
      <c r="ES273" s="216"/>
      <c r="ET273" s="216"/>
      <c r="EU273" s="216"/>
      <c r="EV273" s="216"/>
      <c r="EW273" s="216"/>
      <c r="EX273" s="216"/>
    </row>
    <row r="274" spans="1:154" ht="18" hidden="1" x14ac:dyDescent="0.25">
      <c r="A274" s="263"/>
      <c r="B274" s="262"/>
      <c r="C274" s="262"/>
      <c r="D274" s="262"/>
      <c r="E274" s="262"/>
      <c r="F274" s="262">
        <v>10</v>
      </c>
      <c r="G274" s="338" t="s">
        <v>290</v>
      </c>
      <c r="H274" s="307"/>
      <c r="I274" s="307"/>
      <c r="J274" s="307">
        <f t="shared" si="64"/>
        <v>0</v>
      </c>
      <c r="K274" s="304"/>
      <c r="L274" s="307"/>
      <c r="M274" s="308"/>
      <c r="N274" s="307"/>
      <c r="O274" s="309">
        <f t="shared" si="65"/>
        <v>0</v>
      </c>
      <c r="P274" s="309">
        <f t="shared" si="62"/>
        <v>0</v>
      </c>
      <c r="Q274" s="306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6"/>
      <c r="DD274" s="216"/>
      <c r="DE274" s="216"/>
      <c r="DF274" s="216"/>
      <c r="DG274" s="216"/>
      <c r="DH274" s="216"/>
      <c r="DI274" s="216"/>
      <c r="DJ274" s="216"/>
      <c r="DK274" s="216"/>
      <c r="DL274" s="216"/>
      <c r="DM274" s="216"/>
      <c r="DN274" s="216"/>
      <c r="DO274" s="216"/>
      <c r="DP274" s="216"/>
      <c r="DQ274" s="216"/>
      <c r="DR274" s="216"/>
      <c r="DS274" s="216"/>
      <c r="DT274" s="216"/>
      <c r="DU274" s="216"/>
      <c r="DV274" s="216"/>
      <c r="DW274" s="216"/>
      <c r="DX274" s="216"/>
      <c r="DY274" s="216"/>
      <c r="DZ274" s="216"/>
      <c r="EA274" s="216"/>
      <c r="EB274" s="216"/>
      <c r="EC274" s="216"/>
      <c r="ED274" s="216"/>
      <c r="EE274" s="216"/>
      <c r="EF274" s="216"/>
      <c r="EG274" s="216"/>
      <c r="EH274" s="216"/>
      <c r="EI274" s="216"/>
      <c r="EJ274" s="216"/>
      <c r="EK274" s="216"/>
      <c r="EL274" s="216"/>
      <c r="EM274" s="216"/>
      <c r="EN274" s="216"/>
      <c r="EO274" s="216"/>
      <c r="EP274" s="216"/>
      <c r="EQ274" s="216"/>
      <c r="ER274" s="216"/>
      <c r="ES274" s="216"/>
      <c r="ET274" s="216"/>
      <c r="EU274" s="216"/>
      <c r="EV274" s="216"/>
      <c r="EW274" s="216"/>
      <c r="EX274" s="216"/>
    </row>
    <row r="275" spans="1:154" ht="18" hidden="1" x14ac:dyDescent="0.25">
      <c r="A275" s="263"/>
      <c r="B275" s="262"/>
      <c r="C275" s="262"/>
      <c r="D275" s="262"/>
      <c r="E275" s="262"/>
      <c r="F275" s="262">
        <v>11</v>
      </c>
      <c r="G275" s="338" t="s">
        <v>291</v>
      </c>
      <c r="H275" s="307"/>
      <c r="I275" s="307"/>
      <c r="J275" s="307">
        <f t="shared" si="64"/>
        <v>0</v>
      </c>
      <c r="K275" s="304"/>
      <c r="L275" s="307"/>
      <c r="M275" s="308"/>
      <c r="N275" s="307"/>
      <c r="O275" s="309">
        <f t="shared" si="65"/>
        <v>0</v>
      </c>
      <c r="P275" s="309">
        <f t="shared" si="62"/>
        <v>0</v>
      </c>
      <c r="Q275" s="306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6"/>
      <c r="DD275" s="216"/>
      <c r="DE275" s="216"/>
      <c r="DF275" s="216"/>
      <c r="DG275" s="216"/>
      <c r="DH275" s="216"/>
      <c r="DI275" s="216"/>
      <c r="DJ275" s="216"/>
      <c r="DK275" s="216"/>
      <c r="DL275" s="216"/>
      <c r="DM275" s="216"/>
      <c r="DN275" s="216"/>
      <c r="DO275" s="216"/>
      <c r="DP275" s="216"/>
      <c r="DQ275" s="216"/>
      <c r="DR275" s="216"/>
      <c r="DS275" s="216"/>
      <c r="DT275" s="216"/>
      <c r="DU275" s="216"/>
      <c r="DV275" s="216"/>
      <c r="DW275" s="216"/>
      <c r="DX275" s="216"/>
      <c r="DY275" s="216"/>
      <c r="DZ275" s="216"/>
      <c r="EA275" s="216"/>
      <c r="EB275" s="216"/>
      <c r="EC275" s="216"/>
      <c r="ED275" s="216"/>
      <c r="EE275" s="216"/>
      <c r="EF275" s="216"/>
      <c r="EG275" s="216"/>
      <c r="EH275" s="216"/>
      <c r="EI275" s="216"/>
      <c r="EJ275" s="216"/>
      <c r="EK275" s="216"/>
      <c r="EL275" s="216"/>
      <c r="EM275" s="216"/>
      <c r="EN275" s="216"/>
      <c r="EO275" s="216"/>
      <c r="EP275" s="216"/>
      <c r="EQ275" s="216"/>
      <c r="ER275" s="216"/>
      <c r="ES275" s="216"/>
      <c r="ET275" s="216"/>
      <c r="EU275" s="216"/>
      <c r="EV275" s="216"/>
      <c r="EW275" s="216"/>
      <c r="EX275" s="216"/>
    </row>
    <row r="276" spans="1:154" ht="18" x14ac:dyDescent="0.2">
      <c r="A276" s="263"/>
      <c r="B276" s="262"/>
      <c r="C276" s="262"/>
      <c r="D276" s="262"/>
      <c r="E276" s="262"/>
      <c r="F276" s="262">
        <v>12</v>
      </c>
      <c r="G276" s="266" t="s">
        <v>169</v>
      </c>
      <c r="H276" s="307">
        <v>110000</v>
      </c>
      <c r="I276" s="307">
        <f>O276</f>
        <v>57408</v>
      </c>
      <c r="J276" s="307">
        <f t="shared" si="64"/>
        <v>52592</v>
      </c>
      <c r="K276" s="304">
        <f t="shared" si="63"/>
        <v>52.19</v>
      </c>
      <c r="L276" s="307">
        <v>62100</v>
      </c>
      <c r="M276" s="308">
        <v>39744</v>
      </c>
      <c r="N276" s="307">
        <v>17664</v>
      </c>
      <c r="O276" s="309">
        <f t="shared" si="65"/>
        <v>57408</v>
      </c>
      <c r="P276" s="309">
        <f t="shared" si="62"/>
        <v>4692</v>
      </c>
      <c r="Q276" s="306">
        <f t="shared" si="60"/>
        <v>92.44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6"/>
      <c r="DD276" s="216"/>
      <c r="DE276" s="216"/>
      <c r="DF276" s="216"/>
      <c r="DG276" s="216"/>
      <c r="DH276" s="216"/>
      <c r="DI276" s="216"/>
      <c r="DJ276" s="216"/>
      <c r="DK276" s="216"/>
      <c r="DL276" s="216"/>
      <c r="DM276" s="216"/>
      <c r="DN276" s="216"/>
      <c r="DO276" s="216"/>
      <c r="DP276" s="216"/>
      <c r="DQ276" s="216"/>
      <c r="DR276" s="216"/>
      <c r="DS276" s="216"/>
      <c r="DT276" s="216"/>
      <c r="DU276" s="216"/>
      <c r="DV276" s="216"/>
      <c r="DW276" s="216"/>
      <c r="DX276" s="216"/>
      <c r="DY276" s="216"/>
      <c r="DZ276" s="216"/>
      <c r="EA276" s="216"/>
      <c r="EB276" s="216"/>
      <c r="EC276" s="216"/>
      <c r="ED276" s="216"/>
      <c r="EE276" s="216"/>
      <c r="EF276" s="216"/>
      <c r="EG276" s="216"/>
      <c r="EH276" s="216"/>
      <c r="EI276" s="216"/>
      <c r="EJ276" s="216"/>
      <c r="EK276" s="216"/>
      <c r="EL276" s="216"/>
      <c r="EM276" s="216"/>
      <c r="EN276" s="216"/>
      <c r="EO276" s="216"/>
      <c r="EP276" s="216"/>
      <c r="EQ276" s="216"/>
      <c r="ER276" s="216"/>
      <c r="ES276" s="216"/>
      <c r="ET276" s="216"/>
      <c r="EU276" s="216"/>
      <c r="EV276" s="216"/>
      <c r="EW276" s="216"/>
      <c r="EX276" s="216"/>
    </row>
    <row r="277" spans="1:154" ht="18" x14ac:dyDescent="0.2">
      <c r="A277" s="263"/>
      <c r="B277" s="262"/>
      <c r="C277" s="262"/>
      <c r="D277" s="262"/>
      <c r="E277" s="262"/>
      <c r="F277" s="262">
        <v>13</v>
      </c>
      <c r="G277" s="266" t="s">
        <v>170</v>
      </c>
      <c r="H277" s="307">
        <v>1000</v>
      </c>
      <c r="I277" s="307">
        <v>69</v>
      </c>
      <c r="J277" s="307">
        <f t="shared" si="64"/>
        <v>931</v>
      </c>
      <c r="K277" s="304">
        <f t="shared" si="63"/>
        <v>6.9</v>
      </c>
      <c r="L277" s="307">
        <v>100</v>
      </c>
      <c r="M277" s="308"/>
      <c r="N277" s="307">
        <v>69</v>
      </c>
      <c r="O277" s="309">
        <f t="shared" si="65"/>
        <v>69</v>
      </c>
      <c r="P277" s="309">
        <f t="shared" si="62"/>
        <v>31</v>
      </c>
      <c r="Q277" s="306">
        <f t="shared" si="60"/>
        <v>69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6"/>
      <c r="DD277" s="216"/>
      <c r="DE277" s="216"/>
      <c r="DF277" s="216"/>
      <c r="DG277" s="216"/>
      <c r="DH277" s="216"/>
      <c r="DI277" s="216"/>
      <c r="DJ277" s="216"/>
      <c r="DK277" s="216"/>
      <c r="DL277" s="216"/>
      <c r="DM277" s="216"/>
      <c r="DN277" s="216"/>
      <c r="DO277" s="216"/>
      <c r="DP277" s="216"/>
      <c r="DQ277" s="216"/>
      <c r="DR277" s="216"/>
      <c r="DS277" s="216"/>
      <c r="DT277" s="216"/>
      <c r="DU277" s="216"/>
      <c r="DV277" s="216"/>
      <c r="DW277" s="216"/>
      <c r="DX277" s="216"/>
      <c r="DY277" s="216"/>
      <c r="DZ277" s="216"/>
      <c r="EA277" s="216"/>
      <c r="EB277" s="216"/>
      <c r="EC277" s="216"/>
      <c r="ED277" s="216"/>
      <c r="EE277" s="216"/>
      <c r="EF277" s="216"/>
      <c r="EG277" s="216"/>
      <c r="EH277" s="216"/>
      <c r="EI277" s="216"/>
      <c r="EJ277" s="216"/>
      <c r="EK277" s="216"/>
      <c r="EL277" s="216"/>
      <c r="EM277" s="216"/>
      <c r="EN277" s="216"/>
      <c r="EO277" s="216"/>
      <c r="EP277" s="216"/>
      <c r="EQ277" s="216"/>
      <c r="ER277" s="216"/>
      <c r="ES277" s="216"/>
      <c r="ET277" s="216"/>
      <c r="EU277" s="216"/>
      <c r="EV277" s="216"/>
      <c r="EW277" s="216"/>
      <c r="EX277" s="216"/>
    </row>
    <row r="278" spans="1:154" ht="18" x14ac:dyDescent="0.2">
      <c r="A278" s="263"/>
      <c r="B278" s="262"/>
      <c r="C278" s="262"/>
      <c r="D278" s="262"/>
      <c r="E278" s="262"/>
      <c r="F278" s="262">
        <v>14</v>
      </c>
      <c r="G278" s="266" t="s">
        <v>277</v>
      </c>
      <c r="H278" s="307"/>
      <c r="I278" s="307"/>
      <c r="J278" s="307">
        <f t="shared" si="64"/>
        <v>0</v>
      </c>
      <c r="K278" s="304"/>
      <c r="L278" s="307"/>
      <c r="M278" s="308"/>
      <c r="N278" s="307"/>
      <c r="O278" s="309">
        <f t="shared" si="65"/>
        <v>0</v>
      </c>
      <c r="P278" s="309">
        <f t="shared" si="62"/>
        <v>0</v>
      </c>
      <c r="Q278" s="306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6"/>
      <c r="DD278" s="216"/>
      <c r="DE278" s="216"/>
      <c r="DF278" s="216"/>
      <c r="DG278" s="216"/>
      <c r="DH278" s="216"/>
      <c r="DI278" s="216"/>
      <c r="DJ278" s="216"/>
      <c r="DK278" s="216"/>
      <c r="DL278" s="216"/>
      <c r="DM278" s="216"/>
      <c r="DN278" s="216"/>
      <c r="DO278" s="216"/>
      <c r="DP278" s="216"/>
      <c r="DQ278" s="216"/>
      <c r="DR278" s="216"/>
      <c r="DS278" s="216"/>
      <c r="DT278" s="216"/>
      <c r="DU278" s="216"/>
      <c r="DV278" s="216"/>
      <c r="DW278" s="216"/>
      <c r="DX278" s="216"/>
      <c r="DY278" s="216"/>
      <c r="DZ278" s="216"/>
      <c r="EA278" s="216"/>
      <c r="EB278" s="216"/>
      <c r="EC278" s="216"/>
      <c r="ED278" s="216"/>
      <c r="EE278" s="216"/>
      <c r="EF278" s="216"/>
      <c r="EG278" s="216"/>
      <c r="EH278" s="216"/>
      <c r="EI278" s="216"/>
      <c r="EJ278" s="216"/>
      <c r="EK278" s="216"/>
      <c r="EL278" s="216"/>
      <c r="EM278" s="216"/>
      <c r="EN278" s="216"/>
      <c r="EO278" s="216"/>
      <c r="EP278" s="216"/>
      <c r="EQ278" s="216"/>
      <c r="ER278" s="216"/>
      <c r="ES278" s="216"/>
      <c r="ET278" s="216"/>
      <c r="EU278" s="216"/>
      <c r="EV278" s="216"/>
      <c r="EW278" s="216"/>
      <c r="EX278" s="216"/>
    </row>
    <row r="279" spans="1:154" ht="18" hidden="1" x14ac:dyDescent="0.2">
      <c r="A279" s="263"/>
      <c r="B279" s="262"/>
      <c r="C279" s="262"/>
      <c r="D279" s="262"/>
      <c r="E279" s="262"/>
      <c r="F279" s="262">
        <v>15</v>
      </c>
      <c r="G279" s="266" t="s">
        <v>416</v>
      </c>
      <c r="H279" s="307"/>
      <c r="I279" s="307"/>
      <c r="J279" s="307">
        <f t="shared" si="64"/>
        <v>0</v>
      </c>
      <c r="K279" s="304"/>
      <c r="L279" s="307"/>
      <c r="M279" s="308"/>
      <c r="N279" s="307"/>
      <c r="O279" s="309">
        <f t="shared" si="65"/>
        <v>0</v>
      </c>
      <c r="P279" s="309">
        <f t="shared" si="62"/>
        <v>0</v>
      </c>
      <c r="Q279" s="306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6"/>
      <c r="DD279" s="216"/>
      <c r="DE279" s="216"/>
      <c r="DF279" s="216"/>
      <c r="DG279" s="216"/>
      <c r="DH279" s="216"/>
      <c r="DI279" s="216"/>
      <c r="DJ279" s="216"/>
      <c r="DK279" s="216"/>
      <c r="DL279" s="216"/>
      <c r="DM279" s="216"/>
      <c r="DN279" s="216"/>
      <c r="DO279" s="216"/>
      <c r="DP279" s="216"/>
      <c r="DQ279" s="216"/>
      <c r="DR279" s="216"/>
      <c r="DS279" s="216"/>
      <c r="DT279" s="216"/>
      <c r="DU279" s="216"/>
      <c r="DV279" s="216"/>
      <c r="DW279" s="216"/>
      <c r="DX279" s="216"/>
      <c r="DY279" s="216"/>
      <c r="DZ279" s="216"/>
      <c r="EA279" s="216"/>
      <c r="EB279" s="216"/>
      <c r="EC279" s="216"/>
      <c r="ED279" s="216"/>
      <c r="EE279" s="216"/>
      <c r="EF279" s="216"/>
      <c r="EG279" s="216"/>
      <c r="EH279" s="216"/>
      <c r="EI279" s="216"/>
      <c r="EJ279" s="216"/>
      <c r="EK279" s="216"/>
      <c r="EL279" s="216"/>
      <c r="EM279" s="216"/>
      <c r="EN279" s="216"/>
      <c r="EO279" s="216"/>
      <c r="EP279" s="216"/>
      <c r="EQ279" s="216"/>
      <c r="ER279" s="216"/>
      <c r="ES279" s="216"/>
      <c r="ET279" s="216"/>
      <c r="EU279" s="216"/>
      <c r="EV279" s="216"/>
      <c r="EW279" s="216"/>
      <c r="EX279" s="216"/>
    </row>
    <row r="280" spans="1:154" ht="18" x14ac:dyDescent="0.2">
      <c r="A280" s="263"/>
      <c r="B280" s="262"/>
      <c r="C280" s="262"/>
      <c r="D280" s="262"/>
      <c r="E280" s="262"/>
      <c r="F280" s="262">
        <v>17</v>
      </c>
      <c r="G280" s="266" t="s">
        <v>279</v>
      </c>
      <c r="H280" s="307">
        <v>120000</v>
      </c>
      <c r="I280" s="307">
        <f>O280</f>
        <v>29282</v>
      </c>
      <c r="J280" s="307">
        <f t="shared" si="64"/>
        <v>90718</v>
      </c>
      <c r="K280" s="304">
        <f t="shared" si="63"/>
        <v>24.4</v>
      </c>
      <c r="L280" s="307">
        <v>30900</v>
      </c>
      <c r="M280" s="308">
        <v>19392</v>
      </c>
      <c r="N280" s="307">
        <v>9890</v>
      </c>
      <c r="O280" s="309">
        <f t="shared" si="65"/>
        <v>29282</v>
      </c>
      <c r="P280" s="309">
        <f t="shared" si="62"/>
        <v>1618</v>
      </c>
      <c r="Q280" s="306">
        <f t="shared" si="60"/>
        <v>94.76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6"/>
      <c r="DD280" s="216"/>
      <c r="DE280" s="216"/>
      <c r="DF280" s="216"/>
      <c r="DG280" s="216"/>
      <c r="DH280" s="216"/>
      <c r="DI280" s="216"/>
      <c r="DJ280" s="216"/>
      <c r="DK280" s="216"/>
      <c r="DL280" s="216"/>
      <c r="DM280" s="216"/>
      <c r="DN280" s="216"/>
      <c r="DO280" s="216"/>
      <c r="DP280" s="216"/>
      <c r="DQ280" s="216"/>
      <c r="DR280" s="216"/>
      <c r="DS280" s="216"/>
      <c r="DT280" s="216"/>
      <c r="DU280" s="216"/>
      <c r="DV280" s="216"/>
      <c r="DW280" s="216"/>
      <c r="DX280" s="216"/>
      <c r="DY280" s="216"/>
      <c r="DZ280" s="216"/>
      <c r="EA280" s="216"/>
      <c r="EB280" s="216"/>
      <c r="EC280" s="216"/>
      <c r="ED280" s="216"/>
      <c r="EE280" s="216"/>
      <c r="EF280" s="216"/>
      <c r="EG280" s="216"/>
      <c r="EH280" s="216"/>
      <c r="EI280" s="216"/>
      <c r="EJ280" s="216"/>
      <c r="EK280" s="216"/>
      <c r="EL280" s="216"/>
      <c r="EM280" s="216"/>
      <c r="EN280" s="216"/>
      <c r="EO280" s="216"/>
      <c r="EP280" s="216"/>
      <c r="EQ280" s="216"/>
      <c r="ER280" s="216"/>
      <c r="ES280" s="216"/>
      <c r="ET280" s="216"/>
      <c r="EU280" s="216"/>
      <c r="EV280" s="216"/>
      <c r="EW280" s="216"/>
      <c r="EX280" s="216"/>
    </row>
    <row r="281" spans="1:154" ht="18" x14ac:dyDescent="0.2">
      <c r="A281" s="263"/>
      <c r="B281" s="262"/>
      <c r="C281" s="262"/>
      <c r="D281" s="262"/>
      <c r="E281" s="262"/>
      <c r="F281" s="262" t="s">
        <v>91</v>
      </c>
      <c r="G281" s="266" t="s">
        <v>278</v>
      </c>
      <c r="H281" s="307"/>
      <c r="I281" s="307"/>
      <c r="J281" s="307">
        <f t="shared" si="64"/>
        <v>0</v>
      </c>
      <c r="K281" s="304" t="e">
        <f t="shared" si="63"/>
        <v>#DIV/0!</v>
      </c>
      <c r="L281" s="307"/>
      <c r="M281" s="308"/>
      <c r="N281" s="307"/>
      <c r="O281" s="309">
        <f t="shared" si="65"/>
        <v>0</v>
      </c>
      <c r="P281" s="309">
        <f t="shared" si="62"/>
        <v>0</v>
      </c>
      <c r="Q281" s="306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6"/>
      <c r="DD281" s="216"/>
      <c r="DE281" s="216"/>
      <c r="DF281" s="216"/>
      <c r="DG281" s="216"/>
      <c r="DH281" s="216"/>
      <c r="DI281" s="216"/>
      <c r="DJ281" s="216"/>
      <c r="DK281" s="216"/>
      <c r="DL281" s="216"/>
      <c r="DM281" s="216"/>
      <c r="DN281" s="216"/>
      <c r="DO281" s="216"/>
      <c r="DP281" s="216"/>
      <c r="DQ281" s="216"/>
      <c r="DR281" s="216"/>
      <c r="DS281" s="216"/>
      <c r="DT281" s="216"/>
      <c r="DU281" s="216"/>
      <c r="DV281" s="216"/>
      <c r="DW281" s="216"/>
      <c r="DX281" s="216"/>
      <c r="DY281" s="216"/>
      <c r="DZ281" s="216"/>
      <c r="EA281" s="216"/>
      <c r="EB281" s="216"/>
      <c r="EC281" s="216"/>
      <c r="ED281" s="216"/>
      <c r="EE281" s="216"/>
      <c r="EF281" s="216"/>
      <c r="EG281" s="216"/>
      <c r="EH281" s="216"/>
      <c r="EI281" s="216"/>
      <c r="EJ281" s="216"/>
      <c r="EK281" s="216"/>
      <c r="EL281" s="216"/>
      <c r="EM281" s="216"/>
      <c r="EN281" s="216"/>
      <c r="EO281" s="216"/>
      <c r="EP281" s="216"/>
      <c r="EQ281" s="216"/>
      <c r="ER281" s="216"/>
      <c r="ES281" s="216"/>
      <c r="ET281" s="216"/>
      <c r="EU281" s="216"/>
      <c r="EV281" s="216"/>
      <c r="EW281" s="216"/>
      <c r="EX281" s="216"/>
    </row>
    <row r="282" spans="1:154" ht="18" x14ac:dyDescent="0.2">
      <c r="A282" s="364"/>
      <c r="B282" s="365"/>
      <c r="C282" s="365"/>
      <c r="D282" s="365"/>
      <c r="E282" s="365" t="s">
        <v>31</v>
      </c>
      <c r="F282" s="365"/>
      <c r="G282" s="264" t="s">
        <v>320</v>
      </c>
      <c r="H282" s="303">
        <f>H286+H288+H287</f>
        <v>30000</v>
      </c>
      <c r="I282" s="303">
        <f>I286+I288+I287</f>
        <v>0</v>
      </c>
      <c r="J282" s="307">
        <f t="shared" si="64"/>
        <v>30000</v>
      </c>
      <c r="K282" s="304"/>
      <c r="L282" s="303">
        <f>L286+L288+L287</f>
        <v>0</v>
      </c>
      <c r="M282" s="285">
        <f>M286+M288+M287</f>
        <v>0</v>
      </c>
      <c r="N282" s="303">
        <f>N286+N288+N287</f>
        <v>0</v>
      </c>
      <c r="O282" s="305">
        <f t="shared" ref="O282" si="66">O286+O288+O287</f>
        <v>0</v>
      </c>
      <c r="P282" s="305">
        <f t="shared" si="62"/>
        <v>0</v>
      </c>
      <c r="Q282" s="306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6"/>
      <c r="DD282" s="216"/>
      <c r="DE282" s="216"/>
      <c r="DF282" s="216"/>
      <c r="DG282" s="216"/>
      <c r="DH282" s="216"/>
      <c r="DI282" s="216"/>
      <c r="DJ282" s="216"/>
      <c r="DK282" s="216"/>
      <c r="DL282" s="216"/>
      <c r="DM282" s="216"/>
      <c r="DN282" s="216"/>
      <c r="DO282" s="216"/>
      <c r="DP282" s="216"/>
      <c r="DQ282" s="216"/>
      <c r="DR282" s="216"/>
      <c r="DS282" s="216"/>
      <c r="DT282" s="216"/>
      <c r="DU282" s="216"/>
      <c r="DV282" s="216"/>
      <c r="DW282" s="216"/>
      <c r="DX282" s="216"/>
      <c r="DY282" s="216"/>
      <c r="DZ282" s="216"/>
      <c r="EA282" s="216"/>
      <c r="EB282" s="216"/>
      <c r="EC282" s="216"/>
      <c r="ED282" s="216"/>
      <c r="EE282" s="216"/>
      <c r="EF282" s="216"/>
      <c r="EG282" s="216"/>
      <c r="EH282" s="216"/>
      <c r="EI282" s="216"/>
      <c r="EJ282" s="216"/>
      <c r="EK282" s="216"/>
      <c r="EL282" s="216"/>
      <c r="EM282" s="216"/>
      <c r="EN282" s="216"/>
      <c r="EO282" s="216"/>
      <c r="EP282" s="216"/>
      <c r="EQ282" s="216"/>
      <c r="ER282" s="216"/>
      <c r="ES282" s="216"/>
      <c r="ET282" s="216"/>
      <c r="EU282" s="216"/>
      <c r="EV282" s="216"/>
      <c r="EW282" s="216"/>
      <c r="EX282" s="216"/>
    </row>
    <row r="283" spans="1:154" ht="18" hidden="1" x14ac:dyDescent="0.2">
      <c r="A283" s="263"/>
      <c r="B283" s="262"/>
      <c r="C283" s="262"/>
      <c r="D283" s="262"/>
      <c r="E283" s="262"/>
      <c r="F283" s="262" t="s">
        <v>33</v>
      </c>
      <c r="G283" s="266" t="s">
        <v>280</v>
      </c>
      <c r="H283" s="307"/>
      <c r="I283" s="307"/>
      <c r="J283" s="307">
        <f t="shared" si="64"/>
        <v>0</v>
      </c>
      <c r="K283" s="304"/>
      <c r="L283" s="307"/>
      <c r="M283" s="308"/>
      <c r="N283" s="307"/>
      <c r="O283" s="309">
        <f t="shared" ref="O283:O288" si="67">M283+N283</f>
        <v>0</v>
      </c>
      <c r="P283" s="309">
        <f t="shared" si="62"/>
        <v>0</v>
      </c>
      <c r="Q283" s="306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6"/>
      <c r="DD283" s="216"/>
      <c r="DE283" s="216"/>
      <c r="DF283" s="216"/>
      <c r="DG283" s="216"/>
      <c r="DH283" s="216"/>
      <c r="DI283" s="216"/>
      <c r="DJ283" s="216"/>
      <c r="DK283" s="216"/>
      <c r="DL283" s="216"/>
      <c r="DM283" s="216"/>
      <c r="DN283" s="216"/>
      <c r="DO283" s="216"/>
      <c r="DP283" s="216"/>
      <c r="DQ283" s="216"/>
      <c r="DR283" s="216"/>
      <c r="DS283" s="216"/>
      <c r="DT283" s="216"/>
      <c r="DU283" s="216"/>
      <c r="DV283" s="216"/>
      <c r="DW283" s="216"/>
      <c r="DX283" s="216"/>
      <c r="DY283" s="216"/>
      <c r="DZ283" s="216"/>
      <c r="EA283" s="216"/>
      <c r="EB283" s="216"/>
      <c r="EC283" s="216"/>
      <c r="ED283" s="216"/>
      <c r="EE283" s="216"/>
      <c r="EF283" s="216"/>
      <c r="EG283" s="216"/>
      <c r="EH283" s="216"/>
      <c r="EI283" s="216"/>
      <c r="EJ283" s="216"/>
      <c r="EK283" s="216"/>
      <c r="EL283" s="216"/>
      <c r="EM283" s="216"/>
      <c r="EN283" s="216"/>
      <c r="EO283" s="216"/>
      <c r="EP283" s="216"/>
      <c r="EQ283" s="216"/>
      <c r="ER283" s="216"/>
      <c r="ES283" s="216"/>
      <c r="ET283" s="216"/>
      <c r="EU283" s="216"/>
      <c r="EV283" s="216"/>
      <c r="EW283" s="216"/>
      <c r="EX283" s="216"/>
    </row>
    <row r="284" spans="1:154" ht="18" hidden="1" x14ac:dyDescent="0.2">
      <c r="A284" s="263"/>
      <c r="B284" s="262"/>
      <c r="C284" s="262"/>
      <c r="D284" s="262"/>
      <c r="E284" s="262"/>
      <c r="F284" s="262" t="s">
        <v>31</v>
      </c>
      <c r="G284" s="266" t="s">
        <v>281</v>
      </c>
      <c r="H284" s="307"/>
      <c r="I284" s="307"/>
      <c r="J284" s="307">
        <f t="shared" si="64"/>
        <v>0</v>
      </c>
      <c r="K284" s="304"/>
      <c r="L284" s="307"/>
      <c r="M284" s="308"/>
      <c r="N284" s="307"/>
      <c r="O284" s="309">
        <f t="shared" si="67"/>
        <v>0</v>
      </c>
      <c r="P284" s="309">
        <f t="shared" si="62"/>
        <v>0</v>
      </c>
      <c r="Q284" s="306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6"/>
      <c r="DD284" s="216"/>
      <c r="DE284" s="216"/>
      <c r="DF284" s="216"/>
      <c r="DG284" s="216"/>
      <c r="DH284" s="216"/>
      <c r="DI284" s="216"/>
      <c r="DJ284" s="216"/>
      <c r="DK284" s="216"/>
      <c r="DL284" s="216"/>
      <c r="DM284" s="216"/>
      <c r="DN284" s="216"/>
      <c r="DO284" s="216"/>
      <c r="DP284" s="216"/>
      <c r="DQ284" s="216"/>
      <c r="DR284" s="216"/>
      <c r="DS284" s="216"/>
      <c r="DT284" s="216"/>
      <c r="DU284" s="216"/>
      <c r="DV284" s="216"/>
      <c r="DW284" s="216"/>
      <c r="DX284" s="216"/>
      <c r="DY284" s="216"/>
      <c r="DZ284" s="216"/>
      <c r="EA284" s="216"/>
      <c r="EB284" s="216"/>
      <c r="EC284" s="216"/>
      <c r="ED284" s="216"/>
      <c r="EE284" s="216"/>
      <c r="EF284" s="216"/>
      <c r="EG284" s="216"/>
      <c r="EH284" s="216"/>
      <c r="EI284" s="216"/>
      <c r="EJ284" s="216"/>
      <c r="EK284" s="216"/>
      <c r="EL284" s="216"/>
      <c r="EM284" s="216"/>
      <c r="EN284" s="216"/>
      <c r="EO284" s="216"/>
      <c r="EP284" s="216"/>
      <c r="EQ284" s="216"/>
      <c r="ER284" s="216"/>
      <c r="ES284" s="216"/>
      <c r="ET284" s="216"/>
      <c r="EU284" s="216"/>
      <c r="EV284" s="216"/>
      <c r="EW284" s="216"/>
      <c r="EX284" s="216"/>
    </row>
    <row r="285" spans="1:154" ht="18" hidden="1" x14ac:dyDescent="0.2">
      <c r="A285" s="263"/>
      <c r="B285" s="262"/>
      <c r="C285" s="262"/>
      <c r="D285" s="262"/>
      <c r="E285" s="262"/>
      <c r="F285" s="262" t="s">
        <v>44</v>
      </c>
      <c r="G285" s="266" t="s">
        <v>282</v>
      </c>
      <c r="H285" s="307"/>
      <c r="I285" s="307"/>
      <c r="J285" s="307">
        <f t="shared" si="64"/>
        <v>0</v>
      </c>
      <c r="K285" s="304"/>
      <c r="L285" s="307"/>
      <c r="M285" s="308"/>
      <c r="N285" s="307"/>
      <c r="O285" s="309">
        <f t="shared" si="67"/>
        <v>0</v>
      </c>
      <c r="P285" s="309">
        <f t="shared" si="62"/>
        <v>0</v>
      </c>
      <c r="Q285" s="306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6"/>
      <c r="DD285" s="216"/>
      <c r="DE285" s="216"/>
      <c r="DF285" s="216"/>
      <c r="DG285" s="216"/>
      <c r="DH285" s="216"/>
      <c r="DI285" s="216"/>
      <c r="DJ285" s="216"/>
      <c r="DK285" s="216"/>
      <c r="DL285" s="216"/>
      <c r="DM285" s="216"/>
      <c r="DN285" s="216"/>
      <c r="DO285" s="216"/>
      <c r="DP285" s="216"/>
      <c r="DQ285" s="216"/>
      <c r="DR285" s="216"/>
      <c r="DS285" s="216"/>
      <c r="DT285" s="216"/>
      <c r="DU285" s="216"/>
      <c r="DV285" s="216"/>
      <c r="DW285" s="216"/>
      <c r="DX285" s="216"/>
      <c r="DY285" s="216"/>
      <c r="DZ285" s="216"/>
      <c r="EA285" s="216"/>
      <c r="EB285" s="216"/>
      <c r="EC285" s="216"/>
      <c r="ED285" s="216"/>
      <c r="EE285" s="216"/>
      <c r="EF285" s="216"/>
      <c r="EG285" s="216"/>
      <c r="EH285" s="216"/>
      <c r="EI285" s="216"/>
      <c r="EJ285" s="216"/>
      <c r="EK285" s="216"/>
      <c r="EL285" s="216"/>
      <c r="EM285" s="216"/>
      <c r="EN285" s="216"/>
      <c r="EO285" s="216"/>
      <c r="EP285" s="216"/>
      <c r="EQ285" s="216"/>
      <c r="ER285" s="216"/>
      <c r="ES285" s="216"/>
      <c r="ET285" s="216"/>
      <c r="EU285" s="216"/>
      <c r="EV285" s="216"/>
      <c r="EW285" s="216"/>
      <c r="EX285" s="216"/>
    </row>
    <row r="286" spans="1:154" ht="18" x14ac:dyDescent="0.2">
      <c r="A286" s="263"/>
      <c r="B286" s="262"/>
      <c r="C286" s="262"/>
      <c r="D286" s="262"/>
      <c r="E286" s="262"/>
      <c r="F286" s="262" t="s">
        <v>23</v>
      </c>
      <c r="G286" s="266" t="s">
        <v>415</v>
      </c>
      <c r="H286" s="307"/>
      <c r="I286" s="307"/>
      <c r="J286" s="307">
        <f t="shared" si="64"/>
        <v>0</v>
      </c>
      <c r="K286" s="304"/>
      <c r="L286" s="307"/>
      <c r="M286" s="308"/>
      <c r="N286" s="307"/>
      <c r="O286" s="309">
        <f t="shared" si="67"/>
        <v>0</v>
      </c>
      <c r="P286" s="309">
        <f t="shared" si="62"/>
        <v>0</v>
      </c>
      <c r="Q286" s="306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6"/>
      <c r="DD286" s="216"/>
      <c r="DE286" s="216"/>
      <c r="DF286" s="216"/>
      <c r="DG286" s="216"/>
      <c r="DH286" s="216"/>
      <c r="DI286" s="216"/>
      <c r="DJ286" s="216"/>
      <c r="DK286" s="216"/>
      <c r="DL286" s="216"/>
      <c r="DM286" s="216"/>
      <c r="DN286" s="216"/>
      <c r="DO286" s="216"/>
      <c r="DP286" s="216"/>
      <c r="DQ286" s="216"/>
      <c r="DR286" s="216"/>
      <c r="DS286" s="216"/>
      <c r="DT286" s="216"/>
      <c r="DU286" s="216"/>
      <c r="DV286" s="216"/>
      <c r="DW286" s="216"/>
      <c r="DX286" s="216"/>
      <c r="DY286" s="216"/>
      <c r="DZ286" s="216"/>
      <c r="EA286" s="216"/>
      <c r="EB286" s="216"/>
      <c r="EC286" s="216"/>
      <c r="ED286" s="216"/>
      <c r="EE286" s="216"/>
      <c r="EF286" s="216"/>
      <c r="EG286" s="216"/>
      <c r="EH286" s="216"/>
      <c r="EI286" s="216"/>
      <c r="EJ286" s="216"/>
      <c r="EK286" s="216"/>
      <c r="EL286" s="216"/>
      <c r="EM286" s="216"/>
      <c r="EN286" s="216"/>
      <c r="EO286" s="216"/>
      <c r="EP286" s="216"/>
      <c r="EQ286" s="216"/>
      <c r="ER286" s="216"/>
      <c r="ES286" s="216"/>
      <c r="ET286" s="216"/>
      <c r="EU286" s="216"/>
      <c r="EV286" s="216"/>
      <c r="EW286" s="216"/>
      <c r="EX286" s="216"/>
    </row>
    <row r="287" spans="1:154" ht="18" x14ac:dyDescent="0.2">
      <c r="A287" s="263"/>
      <c r="B287" s="262"/>
      <c r="C287" s="262"/>
      <c r="D287" s="262"/>
      <c r="E287" s="262"/>
      <c r="F287" s="262" t="s">
        <v>34</v>
      </c>
      <c r="G287" s="266" t="s">
        <v>119</v>
      </c>
      <c r="H287" s="307">
        <v>30000</v>
      </c>
      <c r="I287" s="307"/>
      <c r="J287" s="307">
        <f t="shared" si="64"/>
        <v>30000</v>
      </c>
      <c r="K287" s="304"/>
      <c r="L287" s="307">
        <v>0</v>
      </c>
      <c r="M287" s="308"/>
      <c r="N287" s="307"/>
      <c r="O287" s="309">
        <f t="shared" si="67"/>
        <v>0</v>
      </c>
      <c r="P287" s="309">
        <f t="shared" si="62"/>
        <v>0</v>
      </c>
      <c r="Q287" s="306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6"/>
      <c r="DD287" s="216"/>
      <c r="DE287" s="216"/>
      <c r="DF287" s="216"/>
      <c r="DG287" s="216"/>
      <c r="DH287" s="216"/>
      <c r="DI287" s="216"/>
      <c r="DJ287" s="216"/>
      <c r="DK287" s="216"/>
      <c r="DL287" s="216"/>
      <c r="DM287" s="216"/>
      <c r="DN287" s="216"/>
      <c r="DO287" s="216"/>
      <c r="DP287" s="216"/>
      <c r="DQ287" s="216"/>
      <c r="DR287" s="216"/>
      <c r="DS287" s="216"/>
      <c r="DT287" s="216"/>
      <c r="DU287" s="216"/>
      <c r="DV287" s="216"/>
      <c r="DW287" s="216"/>
      <c r="DX287" s="216"/>
      <c r="DY287" s="216"/>
      <c r="DZ287" s="216"/>
      <c r="EA287" s="216"/>
      <c r="EB287" s="216"/>
      <c r="EC287" s="216"/>
      <c r="ED287" s="216"/>
      <c r="EE287" s="216"/>
      <c r="EF287" s="216"/>
      <c r="EG287" s="216"/>
      <c r="EH287" s="216"/>
      <c r="EI287" s="216"/>
      <c r="EJ287" s="216"/>
      <c r="EK287" s="216"/>
      <c r="EL287" s="216"/>
      <c r="EM287" s="216"/>
      <c r="EN287" s="216"/>
      <c r="EO287" s="216"/>
      <c r="EP287" s="216"/>
      <c r="EQ287" s="216"/>
      <c r="ER287" s="216"/>
      <c r="ES287" s="216"/>
      <c r="ET287" s="216"/>
      <c r="EU287" s="216"/>
      <c r="EV287" s="216"/>
      <c r="EW287" s="216"/>
      <c r="EX287" s="216"/>
    </row>
    <row r="288" spans="1:154" ht="18" hidden="1" x14ac:dyDescent="0.2">
      <c r="A288" s="263"/>
      <c r="B288" s="262"/>
      <c r="C288" s="262"/>
      <c r="D288" s="262"/>
      <c r="E288" s="262"/>
      <c r="F288" s="311">
        <v>30</v>
      </c>
      <c r="G288" s="266" t="s">
        <v>272</v>
      </c>
      <c r="H288" s="307"/>
      <c r="I288" s="307"/>
      <c r="J288" s="307">
        <f t="shared" si="64"/>
        <v>0</v>
      </c>
      <c r="K288" s="304" t="e">
        <f t="shared" si="63"/>
        <v>#DIV/0!</v>
      </c>
      <c r="L288" s="307"/>
      <c r="M288" s="308"/>
      <c r="N288" s="307"/>
      <c r="O288" s="309">
        <f t="shared" si="67"/>
        <v>0</v>
      </c>
      <c r="P288" s="309">
        <f t="shared" si="62"/>
        <v>0</v>
      </c>
      <c r="Q288" s="306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6"/>
      <c r="DD288" s="216"/>
      <c r="DE288" s="216"/>
      <c r="DF288" s="216"/>
      <c r="DG288" s="216"/>
      <c r="DH288" s="216"/>
      <c r="DI288" s="216"/>
      <c r="DJ288" s="216"/>
      <c r="DK288" s="216"/>
      <c r="DL288" s="216"/>
      <c r="DM288" s="216"/>
      <c r="DN288" s="216"/>
      <c r="DO288" s="216"/>
      <c r="DP288" s="216"/>
      <c r="DQ288" s="216"/>
      <c r="DR288" s="216"/>
      <c r="DS288" s="216"/>
      <c r="DT288" s="216"/>
      <c r="DU288" s="216"/>
      <c r="DV288" s="216"/>
      <c r="DW288" s="216"/>
      <c r="DX288" s="216"/>
      <c r="DY288" s="216"/>
      <c r="DZ288" s="216"/>
      <c r="EA288" s="216"/>
      <c r="EB288" s="216"/>
      <c r="EC288" s="216"/>
      <c r="ED288" s="216"/>
      <c r="EE288" s="216"/>
      <c r="EF288" s="216"/>
      <c r="EG288" s="216"/>
      <c r="EH288" s="216"/>
      <c r="EI288" s="216"/>
      <c r="EJ288" s="216"/>
      <c r="EK288" s="216"/>
      <c r="EL288" s="216"/>
      <c r="EM288" s="216"/>
      <c r="EN288" s="216"/>
      <c r="EO288" s="216"/>
      <c r="EP288" s="216"/>
      <c r="EQ288" s="216"/>
      <c r="ER288" s="216"/>
      <c r="ES288" s="216"/>
      <c r="ET288" s="216"/>
      <c r="EU288" s="216"/>
      <c r="EV288" s="216"/>
      <c r="EW288" s="216"/>
      <c r="EX288" s="216"/>
    </row>
    <row r="289" spans="1:154" s="45" customFormat="1" ht="18" x14ac:dyDescent="0.25">
      <c r="A289" s="364"/>
      <c r="B289" s="365"/>
      <c r="C289" s="365"/>
      <c r="D289" s="365"/>
      <c r="E289" s="365" t="s">
        <v>44</v>
      </c>
      <c r="F289" s="365"/>
      <c r="G289" s="264" t="s">
        <v>120</v>
      </c>
      <c r="H289" s="303">
        <f>SUM(H290+H291+H292+H293+H294+H295)</f>
        <v>97000</v>
      </c>
      <c r="I289" s="303">
        <f>SUM(I290+I291+I292+I293+I294+I295)</f>
        <v>26279</v>
      </c>
      <c r="J289" s="307">
        <f t="shared" si="64"/>
        <v>70721</v>
      </c>
      <c r="K289" s="304">
        <f t="shared" si="63"/>
        <v>27.09</v>
      </c>
      <c r="L289" s="303">
        <f>SUM(L290+L291+L292+L293+L294+L295)</f>
        <v>26600</v>
      </c>
      <c r="M289" s="285">
        <f>SUM(M290+M291+M292+M293+M294+M295)</f>
        <v>17528</v>
      </c>
      <c r="N289" s="303">
        <f>SUM(N290+N291+N292+N293+N294+N295)</f>
        <v>8751</v>
      </c>
      <c r="O289" s="305">
        <f>SUM(O290+O291+O292+O293+O294+O295)</f>
        <v>26279</v>
      </c>
      <c r="P289" s="305">
        <f t="shared" si="62"/>
        <v>321</v>
      </c>
      <c r="Q289" s="306">
        <f t="shared" si="60"/>
        <v>98.79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3"/>
      <c r="B290" s="262"/>
      <c r="C290" s="262"/>
      <c r="D290" s="262"/>
      <c r="E290" s="262"/>
      <c r="F290" s="262" t="s">
        <v>33</v>
      </c>
      <c r="G290" s="266" t="s">
        <v>121</v>
      </c>
      <c r="H290" s="307"/>
      <c r="I290" s="307"/>
      <c r="J290" s="307">
        <f t="shared" si="64"/>
        <v>0</v>
      </c>
      <c r="K290" s="304" t="e">
        <f t="shared" si="63"/>
        <v>#DIV/0!</v>
      </c>
      <c r="L290" s="307"/>
      <c r="M290" s="308"/>
      <c r="N290" s="307"/>
      <c r="O290" s="309">
        <f t="shared" ref="O290:O295" si="68">M290+N290</f>
        <v>0</v>
      </c>
      <c r="P290" s="309">
        <f t="shared" si="62"/>
        <v>0</v>
      </c>
      <c r="Q290" s="306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6"/>
      <c r="DD290" s="216"/>
      <c r="DE290" s="216"/>
      <c r="DF290" s="216"/>
      <c r="DG290" s="216"/>
      <c r="DH290" s="216"/>
      <c r="DI290" s="216"/>
      <c r="DJ290" s="216"/>
      <c r="DK290" s="216"/>
      <c r="DL290" s="216"/>
      <c r="DM290" s="216"/>
      <c r="DN290" s="216"/>
      <c r="DO290" s="216"/>
      <c r="DP290" s="216"/>
      <c r="DQ290" s="216"/>
      <c r="DR290" s="216"/>
      <c r="DS290" s="216"/>
      <c r="DT290" s="216"/>
      <c r="DU290" s="216"/>
      <c r="DV290" s="216"/>
      <c r="DW290" s="216"/>
      <c r="DX290" s="216"/>
      <c r="DY290" s="216"/>
      <c r="DZ290" s="216"/>
      <c r="EA290" s="216"/>
      <c r="EB290" s="216"/>
      <c r="EC290" s="216"/>
      <c r="ED290" s="216"/>
      <c r="EE290" s="216"/>
      <c r="EF290" s="216"/>
      <c r="EG290" s="216"/>
      <c r="EH290" s="216"/>
      <c r="EI290" s="216"/>
      <c r="EJ290" s="216"/>
      <c r="EK290" s="216"/>
      <c r="EL290" s="216"/>
      <c r="EM290" s="216"/>
      <c r="EN290" s="216"/>
      <c r="EO290" s="216"/>
      <c r="EP290" s="216"/>
      <c r="EQ290" s="216"/>
      <c r="ER290" s="216"/>
      <c r="ES290" s="216"/>
      <c r="ET290" s="216"/>
      <c r="EU290" s="216"/>
      <c r="EV290" s="216"/>
      <c r="EW290" s="216"/>
      <c r="EX290" s="216"/>
    </row>
    <row r="291" spans="1:154" ht="18" hidden="1" x14ac:dyDescent="0.2">
      <c r="A291" s="263"/>
      <c r="B291" s="262"/>
      <c r="C291" s="262"/>
      <c r="D291" s="262"/>
      <c r="E291" s="262"/>
      <c r="F291" s="262" t="s">
        <v>31</v>
      </c>
      <c r="G291" s="266" t="s">
        <v>122</v>
      </c>
      <c r="H291" s="307"/>
      <c r="I291" s="307"/>
      <c r="J291" s="307">
        <f t="shared" si="64"/>
        <v>0</v>
      </c>
      <c r="K291" s="304" t="e">
        <f t="shared" si="63"/>
        <v>#DIV/0!</v>
      </c>
      <c r="L291" s="307"/>
      <c r="M291" s="308"/>
      <c r="N291" s="307"/>
      <c r="O291" s="309">
        <f t="shared" si="68"/>
        <v>0</v>
      </c>
      <c r="P291" s="309">
        <f t="shared" si="62"/>
        <v>0</v>
      </c>
      <c r="Q291" s="306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6"/>
      <c r="DD291" s="216"/>
      <c r="DE291" s="216"/>
      <c r="DF291" s="216"/>
      <c r="DG291" s="216"/>
      <c r="DH291" s="216"/>
      <c r="DI291" s="216"/>
      <c r="DJ291" s="216"/>
      <c r="DK291" s="216"/>
      <c r="DL291" s="216"/>
      <c r="DM291" s="216"/>
      <c r="DN291" s="216"/>
      <c r="DO291" s="216"/>
      <c r="DP291" s="216"/>
      <c r="DQ291" s="216"/>
      <c r="DR291" s="216"/>
      <c r="DS291" s="216"/>
      <c r="DT291" s="216"/>
      <c r="DU291" s="216"/>
      <c r="DV291" s="216"/>
      <c r="DW291" s="216"/>
      <c r="DX291" s="216"/>
      <c r="DY291" s="216"/>
      <c r="DZ291" s="216"/>
      <c r="EA291" s="216"/>
      <c r="EB291" s="216"/>
      <c r="EC291" s="216"/>
      <c r="ED291" s="216"/>
      <c r="EE291" s="216"/>
      <c r="EF291" s="216"/>
      <c r="EG291" s="216"/>
      <c r="EH291" s="216"/>
      <c r="EI291" s="216"/>
      <c r="EJ291" s="216"/>
      <c r="EK291" s="216"/>
      <c r="EL291" s="216"/>
      <c r="EM291" s="216"/>
      <c r="EN291" s="216"/>
      <c r="EO291" s="216"/>
      <c r="EP291" s="216"/>
      <c r="EQ291" s="216"/>
      <c r="ER291" s="216"/>
      <c r="ES291" s="216"/>
      <c r="ET291" s="216"/>
      <c r="EU291" s="216"/>
      <c r="EV291" s="216"/>
      <c r="EW291" s="216"/>
      <c r="EX291" s="216"/>
    </row>
    <row r="292" spans="1:154" ht="18" hidden="1" x14ac:dyDescent="0.2">
      <c r="A292" s="263"/>
      <c r="B292" s="262"/>
      <c r="C292" s="262"/>
      <c r="D292" s="262"/>
      <c r="E292" s="262"/>
      <c r="F292" s="262" t="s">
        <v>44</v>
      </c>
      <c r="G292" s="266" t="s">
        <v>123</v>
      </c>
      <c r="H292" s="307"/>
      <c r="I292" s="307"/>
      <c r="J292" s="307">
        <f t="shared" si="64"/>
        <v>0</v>
      </c>
      <c r="K292" s="304" t="e">
        <f t="shared" si="63"/>
        <v>#DIV/0!</v>
      </c>
      <c r="L292" s="307"/>
      <c r="M292" s="308"/>
      <c r="N292" s="307"/>
      <c r="O292" s="309">
        <f t="shared" si="68"/>
        <v>0</v>
      </c>
      <c r="P292" s="309">
        <f t="shared" si="62"/>
        <v>0</v>
      </c>
      <c r="Q292" s="306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6"/>
      <c r="DD292" s="216"/>
      <c r="DE292" s="216"/>
      <c r="DF292" s="216"/>
      <c r="DG292" s="216"/>
      <c r="DH292" s="216"/>
      <c r="DI292" s="216"/>
      <c r="DJ292" s="216"/>
      <c r="DK292" s="216"/>
      <c r="DL292" s="216"/>
      <c r="DM292" s="216"/>
      <c r="DN292" s="216"/>
      <c r="DO292" s="216"/>
      <c r="DP292" s="216"/>
      <c r="DQ292" s="216"/>
      <c r="DR292" s="216"/>
      <c r="DS292" s="216"/>
      <c r="DT292" s="216"/>
      <c r="DU292" s="216"/>
      <c r="DV292" s="216"/>
      <c r="DW292" s="216"/>
      <c r="DX292" s="216"/>
      <c r="DY292" s="216"/>
      <c r="DZ292" s="216"/>
      <c r="EA292" s="216"/>
      <c r="EB292" s="216"/>
      <c r="EC292" s="216"/>
      <c r="ED292" s="216"/>
      <c r="EE292" s="216"/>
      <c r="EF292" s="216"/>
      <c r="EG292" s="216"/>
      <c r="EH292" s="216"/>
      <c r="EI292" s="216"/>
      <c r="EJ292" s="216"/>
      <c r="EK292" s="216"/>
      <c r="EL292" s="216"/>
      <c r="EM292" s="216"/>
      <c r="EN292" s="216"/>
      <c r="EO292" s="216"/>
      <c r="EP292" s="216"/>
      <c r="EQ292" s="216"/>
      <c r="ER292" s="216"/>
      <c r="ES292" s="216"/>
      <c r="ET292" s="216"/>
      <c r="EU292" s="216"/>
      <c r="EV292" s="216"/>
      <c r="EW292" s="216"/>
      <c r="EX292" s="216"/>
    </row>
    <row r="293" spans="1:154" ht="36" hidden="1" x14ac:dyDescent="0.2">
      <c r="A293" s="263"/>
      <c r="B293" s="262"/>
      <c r="C293" s="262"/>
      <c r="D293" s="262"/>
      <c r="E293" s="262"/>
      <c r="F293" s="262" t="s">
        <v>23</v>
      </c>
      <c r="G293" s="266" t="s">
        <v>124</v>
      </c>
      <c r="H293" s="307"/>
      <c r="I293" s="307"/>
      <c r="J293" s="307">
        <f t="shared" si="64"/>
        <v>0</v>
      </c>
      <c r="K293" s="304" t="e">
        <f t="shared" si="63"/>
        <v>#DIV/0!</v>
      </c>
      <c r="L293" s="307"/>
      <c r="M293" s="308"/>
      <c r="N293" s="307"/>
      <c r="O293" s="309">
        <f t="shared" si="68"/>
        <v>0</v>
      </c>
      <c r="P293" s="309">
        <f t="shared" si="62"/>
        <v>0</v>
      </c>
      <c r="Q293" s="306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6"/>
      <c r="DD293" s="216"/>
      <c r="DE293" s="216"/>
      <c r="DF293" s="216"/>
      <c r="DG293" s="216"/>
      <c r="DH293" s="216"/>
      <c r="DI293" s="216"/>
      <c r="DJ293" s="216"/>
      <c r="DK293" s="216"/>
      <c r="DL293" s="216"/>
      <c r="DM293" s="216"/>
      <c r="DN293" s="216"/>
      <c r="DO293" s="216"/>
      <c r="DP293" s="216"/>
      <c r="DQ293" s="216"/>
      <c r="DR293" s="216"/>
      <c r="DS293" s="216"/>
      <c r="DT293" s="216"/>
      <c r="DU293" s="216"/>
      <c r="DV293" s="216"/>
      <c r="DW293" s="216"/>
      <c r="DX293" s="216"/>
      <c r="DY293" s="216"/>
      <c r="DZ293" s="216"/>
      <c r="EA293" s="216"/>
      <c r="EB293" s="216"/>
      <c r="EC293" s="216"/>
      <c r="ED293" s="216"/>
      <c r="EE293" s="216"/>
      <c r="EF293" s="216"/>
      <c r="EG293" s="216"/>
      <c r="EH293" s="216"/>
      <c r="EI293" s="216"/>
      <c r="EJ293" s="216"/>
      <c r="EK293" s="216"/>
      <c r="EL293" s="216"/>
      <c r="EM293" s="216"/>
      <c r="EN293" s="216"/>
      <c r="EO293" s="216"/>
      <c r="EP293" s="216"/>
      <c r="EQ293" s="216"/>
      <c r="ER293" s="216"/>
      <c r="ES293" s="216"/>
      <c r="ET293" s="216"/>
      <c r="EU293" s="216"/>
      <c r="EV293" s="216"/>
      <c r="EW293" s="216"/>
      <c r="EX293" s="216"/>
    </row>
    <row r="294" spans="1:154" ht="18" hidden="1" x14ac:dyDescent="0.2">
      <c r="A294" s="263"/>
      <c r="B294" s="262"/>
      <c r="C294" s="262"/>
      <c r="D294" s="262"/>
      <c r="E294" s="262"/>
      <c r="F294" s="262" t="s">
        <v>34</v>
      </c>
      <c r="G294" s="266" t="s">
        <v>125</v>
      </c>
      <c r="H294" s="307"/>
      <c r="I294" s="307"/>
      <c r="J294" s="307">
        <f t="shared" si="64"/>
        <v>0</v>
      </c>
      <c r="K294" s="304" t="e">
        <f t="shared" si="63"/>
        <v>#DIV/0!</v>
      </c>
      <c r="L294" s="307"/>
      <c r="M294" s="308"/>
      <c r="N294" s="307"/>
      <c r="O294" s="309">
        <f t="shared" si="68"/>
        <v>0</v>
      </c>
      <c r="P294" s="309">
        <f t="shared" si="62"/>
        <v>0</v>
      </c>
      <c r="Q294" s="306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6"/>
      <c r="DD294" s="216"/>
      <c r="DE294" s="216"/>
      <c r="DF294" s="216"/>
      <c r="DG294" s="216"/>
      <c r="DH294" s="216"/>
      <c r="DI294" s="216"/>
      <c r="DJ294" s="216"/>
      <c r="DK294" s="216"/>
      <c r="DL294" s="216"/>
      <c r="DM294" s="216"/>
      <c r="DN294" s="216"/>
      <c r="DO294" s="216"/>
      <c r="DP294" s="216"/>
      <c r="DQ294" s="216"/>
      <c r="DR294" s="216"/>
      <c r="DS294" s="216"/>
      <c r="DT294" s="216"/>
      <c r="DU294" s="216"/>
      <c r="DV294" s="216"/>
      <c r="DW294" s="216"/>
      <c r="DX294" s="216"/>
      <c r="DY294" s="216"/>
      <c r="DZ294" s="216"/>
      <c r="EA294" s="216"/>
      <c r="EB294" s="216"/>
      <c r="EC294" s="216"/>
      <c r="ED294" s="216"/>
      <c r="EE294" s="216"/>
      <c r="EF294" s="216"/>
      <c r="EG294" s="216"/>
      <c r="EH294" s="216"/>
      <c r="EI294" s="216"/>
      <c r="EJ294" s="216"/>
      <c r="EK294" s="216"/>
      <c r="EL294" s="216"/>
      <c r="EM294" s="216"/>
      <c r="EN294" s="216"/>
      <c r="EO294" s="216"/>
      <c r="EP294" s="216"/>
      <c r="EQ294" s="216"/>
      <c r="ER294" s="216"/>
      <c r="ES294" s="216"/>
      <c r="ET294" s="216"/>
      <c r="EU294" s="216"/>
      <c r="EV294" s="216"/>
      <c r="EW294" s="216"/>
      <c r="EX294" s="216"/>
    </row>
    <row r="295" spans="1:154" ht="18" x14ac:dyDescent="0.2">
      <c r="A295" s="263"/>
      <c r="B295" s="262"/>
      <c r="C295" s="262"/>
      <c r="D295" s="262"/>
      <c r="E295" s="262"/>
      <c r="F295" s="262" t="s">
        <v>126</v>
      </c>
      <c r="G295" s="266" t="s">
        <v>127</v>
      </c>
      <c r="H295" s="307">
        <v>97000</v>
      </c>
      <c r="I295" s="307">
        <f>O295</f>
        <v>26279</v>
      </c>
      <c r="J295" s="307">
        <f t="shared" si="64"/>
        <v>70721</v>
      </c>
      <c r="K295" s="304">
        <f t="shared" si="63"/>
        <v>27.09</v>
      </c>
      <c r="L295" s="307">
        <v>26600</v>
      </c>
      <c r="M295" s="308">
        <v>17528</v>
      </c>
      <c r="N295" s="307">
        <v>8751</v>
      </c>
      <c r="O295" s="309">
        <f t="shared" si="68"/>
        <v>26279</v>
      </c>
      <c r="P295" s="309">
        <f t="shared" si="62"/>
        <v>321</v>
      </c>
      <c r="Q295" s="306">
        <f t="shared" si="60"/>
        <v>98.79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6"/>
      <c r="DD295" s="216"/>
      <c r="DE295" s="216"/>
      <c r="DF295" s="216"/>
      <c r="DG295" s="216"/>
      <c r="DH295" s="216"/>
      <c r="DI295" s="216"/>
      <c r="DJ295" s="216"/>
      <c r="DK295" s="216"/>
      <c r="DL295" s="216"/>
      <c r="DM295" s="216"/>
      <c r="DN295" s="216"/>
      <c r="DO295" s="216"/>
      <c r="DP295" s="216"/>
      <c r="DQ295" s="216"/>
      <c r="DR295" s="216"/>
      <c r="DS295" s="216"/>
      <c r="DT295" s="216"/>
      <c r="DU295" s="216"/>
      <c r="DV295" s="216"/>
      <c r="DW295" s="216"/>
      <c r="DX295" s="216"/>
      <c r="DY295" s="216"/>
      <c r="DZ295" s="216"/>
      <c r="EA295" s="216"/>
      <c r="EB295" s="216"/>
      <c r="EC295" s="216"/>
      <c r="ED295" s="216"/>
      <c r="EE295" s="216"/>
      <c r="EF295" s="216"/>
      <c r="EG295" s="216"/>
      <c r="EH295" s="216"/>
      <c r="EI295" s="216"/>
      <c r="EJ295" s="216"/>
      <c r="EK295" s="216"/>
      <c r="EL295" s="216"/>
      <c r="EM295" s="216"/>
      <c r="EN295" s="216"/>
      <c r="EO295" s="216"/>
      <c r="EP295" s="216"/>
      <c r="EQ295" s="216"/>
      <c r="ER295" s="216"/>
      <c r="ES295" s="216"/>
      <c r="ET295" s="216"/>
      <c r="EU295" s="216"/>
      <c r="EV295" s="216"/>
      <c r="EW295" s="216"/>
      <c r="EX295" s="216"/>
    </row>
    <row r="296" spans="1:154" s="45" customFormat="1" ht="18" x14ac:dyDescent="0.25">
      <c r="A296" s="364"/>
      <c r="B296" s="365"/>
      <c r="C296" s="365"/>
      <c r="D296" s="365" t="s">
        <v>90</v>
      </c>
      <c r="E296" s="365"/>
      <c r="F296" s="365"/>
      <c r="G296" s="302" t="s">
        <v>67</v>
      </c>
      <c r="H296" s="303">
        <f>H297+H308+H309+H313+H316+H317+H318+H319+H320+H321+H322</f>
        <v>402000</v>
      </c>
      <c r="I296" s="303">
        <f>I297+I308+I309+I313+I316+I317+I318+I319+I320+I321+I322</f>
        <v>122483.89</v>
      </c>
      <c r="J296" s="303">
        <f t="shared" ref="J296" si="69">J297+J308+J309+J313+J316+J317+J318+J319+J320+J321+J322</f>
        <v>279516.11</v>
      </c>
      <c r="K296" s="304">
        <f t="shared" si="63"/>
        <v>30.47</v>
      </c>
      <c r="L296" s="303">
        <f>L297+L308+L309+L313+L316+L317+L318+L319+L320+L321+L322</f>
        <v>138000</v>
      </c>
      <c r="M296" s="285">
        <f>M297+M308+M309+M313+M316+M317+M318+M319+M320+M321+M322</f>
        <v>93409.080000000016</v>
      </c>
      <c r="N296" s="303">
        <f>N297+N308+N309+N313+N316+N317+N318+N319+N320+N321+N322</f>
        <v>29074.809999999998</v>
      </c>
      <c r="O296" s="339">
        <f t="shared" ref="O296" si="70">O297+O308+O309+O313+O316+O317+O318+O319+O320+O321+O322</f>
        <v>122483.89</v>
      </c>
      <c r="P296" s="305">
        <f t="shared" si="62"/>
        <v>15516.11</v>
      </c>
      <c r="Q296" s="306">
        <f t="shared" si="60"/>
        <v>88.76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364"/>
      <c r="B297" s="365"/>
      <c r="C297" s="365"/>
      <c r="D297" s="365"/>
      <c r="E297" s="365" t="s">
        <v>33</v>
      </c>
      <c r="F297" s="365"/>
      <c r="G297" s="264" t="s">
        <v>146</v>
      </c>
      <c r="H297" s="303">
        <f>SUM(H298:H307)</f>
        <v>274000</v>
      </c>
      <c r="I297" s="303">
        <f>SUM(I298:I307)</f>
        <v>88879.71</v>
      </c>
      <c r="J297" s="303">
        <f>SUM(J298:J307)</f>
        <v>185120.29</v>
      </c>
      <c r="K297" s="304">
        <f t="shared" si="63"/>
        <v>32.44</v>
      </c>
      <c r="L297" s="303">
        <f>SUM(L298:L307)</f>
        <v>100000</v>
      </c>
      <c r="M297" s="285">
        <f>SUM(M298:M307)</f>
        <v>70824</v>
      </c>
      <c r="N297" s="303">
        <f>SUM(N298:N307)</f>
        <v>18055.71</v>
      </c>
      <c r="O297" s="305">
        <f>SUM(O298:O307)</f>
        <v>88879.71</v>
      </c>
      <c r="P297" s="305">
        <f t="shared" si="62"/>
        <v>11120.289999999994</v>
      </c>
      <c r="Q297" s="306">
        <f t="shared" si="60"/>
        <v>88.88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3"/>
      <c r="B298" s="262"/>
      <c r="C298" s="262"/>
      <c r="D298" s="262"/>
      <c r="E298" s="262"/>
      <c r="F298" s="262" t="s">
        <v>33</v>
      </c>
      <c r="G298" s="266" t="s">
        <v>171</v>
      </c>
      <c r="H298" s="307">
        <v>4000</v>
      </c>
      <c r="I298" s="307"/>
      <c r="J298" s="307">
        <f t="shared" ref="J298:J331" si="71">H298-I298</f>
        <v>4000</v>
      </c>
      <c r="K298" s="304">
        <f t="shared" si="63"/>
        <v>0</v>
      </c>
      <c r="L298" s="307">
        <v>1000</v>
      </c>
      <c r="M298" s="308"/>
      <c r="N298" s="307"/>
      <c r="O298" s="309">
        <f t="shared" ref="O298:O308" si="72">M298+N298</f>
        <v>0</v>
      </c>
      <c r="P298" s="309">
        <f t="shared" si="62"/>
        <v>1000</v>
      </c>
      <c r="Q298" s="306">
        <f t="shared" si="60"/>
        <v>0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6"/>
      <c r="DD298" s="216"/>
      <c r="DE298" s="216"/>
      <c r="DF298" s="216"/>
      <c r="DG298" s="216"/>
      <c r="DH298" s="216"/>
      <c r="DI298" s="216"/>
      <c r="DJ298" s="216"/>
      <c r="DK298" s="216"/>
      <c r="DL298" s="216"/>
      <c r="DM298" s="216"/>
      <c r="DN298" s="216"/>
      <c r="DO298" s="216"/>
      <c r="DP298" s="216"/>
      <c r="DQ298" s="216"/>
      <c r="DR298" s="216"/>
      <c r="DS298" s="216"/>
      <c r="DT298" s="216"/>
      <c r="DU298" s="216"/>
      <c r="DV298" s="216"/>
      <c r="DW298" s="216"/>
      <c r="DX298" s="216"/>
      <c r="DY298" s="216"/>
      <c r="DZ298" s="216"/>
      <c r="EA298" s="216"/>
      <c r="EB298" s="216"/>
      <c r="EC298" s="216"/>
      <c r="ED298" s="216"/>
      <c r="EE298" s="216"/>
      <c r="EF298" s="216"/>
      <c r="EG298" s="216"/>
      <c r="EH298" s="216"/>
      <c r="EI298" s="216"/>
      <c r="EJ298" s="216"/>
      <c r="EK298" s="216"/>
      <c r="EL298" s="216"/>
      <c r="EM298" s="216"/>
      <c r="EN298" s="216"/>
      <c r="EO298" s="216"/>
      <c r="EP298" s="216"/>
      <c r="EQ298" s="216"/>
      <c r="ER298" s="216"/>
      <c r="ES298" s="216"/>
      <c r="ET298" s="216"/>
      <c r="EU298" s="216"/>
      <c r="EV298" s="216"/>
      <c r="EW298" s="216"/>
      <c r="EX298" s="216"/>
    </row>
    <row r="299" spans="1:154" ht="18" x14ac:dyDescent="0.2">
      <c r="A299" s="263"/>
      <c r="B299" s="262"/>
      <c r="C299" s="262"/>
      <c r="D299" s="262"/>
      <c r="E299" s="262"/>
      <c r="F299" s="262" t="s">
        <v>31</v>
      </c>
      <c r="G299" s="266" t="s">
        <v>172</v>
      </c>
      <c r="H299" s="307">
        <v>1000</v>
      </c>
      <c r="I299" s="307"/>
      <c r="J299" s="307">
        <f t="shared" si="71"/>
        <v>1000</v>
      </c>
      <c r="K299" s="304"/>
      <c r="L299" s="307">
        <v>0</v>
      </c>
      <c r="M299" s="308"/>
      <c r="N299" s="307"/>
      <c r="O299" s="309">
        <f t="shared" si="72"/>
        <v>0</v>
      </c>
      <c r="P299" s="309">
        <f t="shared" si="62"/>
        <v>0</v>
      </c>
      <c r="Q299" s="306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6"/>
      <c r="DD299" s="216"/>
      <c r="DE299" s="216"/>
      <c r="DF299" s="216"/>
      <c r="DG299" s="216"/>
      <c r="DH299" s="216"/>
      <c r="DI299" s="216"/>
      <c r="DJ299" s="216"/>
      <c r="DK299" s="216"/>
      <c r="DL299" s="216"/>
      <c r="DM299" s="216"/>
      <c r="DN299" s="216"/>
      <c r="DO299" s="216"/>
      <c r="DP299" s="216"/>
      <c r="DQ299" s="216"/>
      <c r="DR299" s="216"/>
      <c r="DS299" s="216"/>
      <c r="DT299" s="216"/>
      <c r="DU299" s="216"/>
      <c r="DV299" s="216"/>
      <c r="DW299" s="216"/>
      <c r="DX299" s="216"/>
      <c r="DY299" s="216"/>
      <c r="DZ299" s="216"/>
      <c r="EA299" s="216"/>
      <c r="EB299" s="216"/>
      <c r="EC299" s="216"/>
      <c r="ED299" s="216"/>
      <c r="EE299" s="216"/>
      <c r="EF299" s="216"/>
      <c r="EG299" s="216"/>
      <c r="EH299" s="216"/>
      <c r="EI299" s="216"/>
      <c r="EJ299" s="216"/>
      <c r="EK299" s="216"/>
      <c r="EL299" s="216"/>
      <c r="EM299" s="216"/>
      <c r="EN299" s="216"/>
      <c r="EO299" s="216"/>
      <c r="EP299" s="216"/>
      <c r="EQ299" s="216"/>
      <c r="ER299" s="216"/>
      <c r="ES299" s="216"/>
      <c r="ET299" s="216"/>
      <c r="EU299" s="216"/>
      <c r="EV299" s="216"/>
      <c r="EW299" s="216"/>
      <c r="EX299" s="216"/>
    </row>
    <row r="300" spans="1:154" ht="18" x14ac:dyDescent="0.2">
      <c r="A300" s="263"/>
      <c r="B300" s="262"/>
      <c r="C300" s="262"/>
      <c r="D300" s="262"/>
      <c r="E300" s="262"/>
      <c r="F300" s="262" t="s">
        <v>44</v>
      </c>
      <c r="G300" s="266" t="s">
        <v>173</v>
      </c>
      <c r="H300" s="307">
        <v>80000</v>
      </c>
      <c r="I300" s="307">
        <f>O300</f>
        <v>33385.490000000005</v>
      </c>
      <c r="J300" s="307">
        <f t="shared" si="71"/>
        <v>46614.509999999995</v>
      </c>
      <c r="K300" s="304">
        <f t="shared" si="63"/>
        <v>41.73</v>
      </c>
      <c r="L300" s="307">
        <v>37000</v>
      </c>
      <c r="M300" s="308">
        <v>30831.49</v>
      </c>
      <c r="N300" s="307">
        <v>2554</v>
      </c>
      <c r="O300" s="309">
        <f t="shared" si="72"/>
        <v>33385.490000000005</v>
      </c>
      <c r="P300" s="309">
        <f t="shared" si="62"/>
        <v>3614.5099999999948</v>
      </c>
      <c r="Q300" s="306">
        <f t="shared" si="60"/>
        <v>90.23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6"/>
      <c r="DD300" s="216"/>
      <c r="DE300" s="216"/>
      <c r="DF300" s="216"/>
      <c r="DG300" s="216"/>
      <c r="DH300" s="216"/>
      <c r="DI300" s="216"/>
      <c r="DJ300" s="216"/>
      <c r="DK300" s="216"/>
      <c r="DL300" s="216"/>
      <c r="DM300" s="216"/>
      <c r="DN300" s="216"/>
      <c r="DO300" s="216"/>
      <c r="DP300" s="216"/>
      <c r="DQ300" s="216"/>
      <c r="DR300" s="216"/>
      <c r="DS300" s="216"/>
      <c r="DT300" s="216"/>
      <c r="DU300" s="216"/>
      <c r="DV300" s="216"/>
      <c r="DW300" s="216"/>
      <c r="DX300" s="216"/>
      <c r="DY300" s="216"/>
      <c r="DZ300" s="216"/>
      <c r="EA300" s="216"/>
      <c r="EB300" s="216"/>
      <c r="EC300" s="216"/>
      <c r="ED300" s="216"/>
      <c r="EE300" s="216"/>
      <c r="EF300" s="216"/>
      <c r="EG300" s="216"/>
      <c r="EH300" s="216"/>
      <c r="EI300" s="216"/>
      <c r="EJ300" s="216"/>
      <c r="EK300" s="216"/>
      <c r="EL300" s="216"/>
      <c r="EM300" s="216"/>
      <c r="EN300" s="216"/>
      <c r="EO300" s="216"/>
      <c r="EP300" s="216"/>
      <c r="EQ300" s="216"/>
      <c r="ER300" s="216"/>
      <c r="ES300" s="216"/>
      <c r="ET300" s="216"/>
      <c r="EU300" s="216"/>
      <c r="EV300" s="216"/>
      <c r="EW300" s="216"/>
      <c r="EX300" s="216"/>
    </row>
    <row r="301" spans="1:154" ht="18" x14ac:dyDescent="0.2">
      <c r="A301" s="263"/>
      <c r="B301" s="262"/>
      <c r="C301" s="262"/>
      <c r="D301" s="262"/>
      <c r="E301" s="262"/>
      <c r="F301" s="262" t="s">
        <v>23</v>
      </c>
      <c r="G301" s="266" t="s">
        <v>148</v>
      </c>
      <c r="H301" s="307">
        <v>31000</v>
      </c>
      <c r="I301" s="307">
        <f>O301</f>
        <v>7674.1399999999994</v>
      </c>
      <c r="J301" s="307">
        <f t="shared" si="71"/>
        <v>23325.86</v>
      </c>
      <c r="K301" s="304">
        <f t="shared" si="63"/>
        <v>24.76</v>
      </c>
      <c r="L301" s="307">
        <v>9000</v>
      </c>
      <c r="M301" s="308">
        <v>6518.87</v>
      </c>
      <c r="N301" s="307">
        <v>1155.27</v>
      </c>
      <c r="O301" s="309">
        <f t="shared" si="72"/>
        <v>7674.1399999999994</v>
      </c>
      <c r="P301" s="309">
        <f t="shared" si="62"/>
        <v>1325.8600000000006</v>
      </c>
      <c r="Q301" s="306">
        <f t="shared" si="60"/>
        <v>85.27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6"/>
      <c r="DD301" s="216"/>
      <c r="DE301" s="216"/>
      <c r="DF301" s="216"/>
      <c r="DG301" s="216"/>
      <c r="DH301" s="216"/>
      <c r="DI301" s="216"/>
      <c r="DJ301" s="216"/>
      <c r="DK301" s="216"/>
      <c r="DL301" s="216"/>
      <c r="DM301" s="216"/>
      <c r="DN301" s="216"/>
      <c r="DO301" s="216"/>
      <c r="DP301" s="216"/>
      <c r="DQ301" s="216"/>
      <c r="DR301" s="216"/>
      <c r="DS301" s="216"/>
      <c r="DT301" s="216"/>
      <c r="DU301" s="216"/>
      <c r="DV301" s="216"/>
      <c r="DW301" s="216"/>
      <c r="DX301" s="216"/>
      <c r="DY301" s="216"/>
      <c r="DZ301" s="216"/>
      <c r="EA301" s="216"/>
      <c r="EB301" s="216"/>
      <c r="EC301" s="216"/>
      <c r="ED301" s="216"/>
      <c r="EE301" s="216"/>
      <c r="EF301" s="216"/>
      <c r="EG301" s="216"/>
      <c r="EH301" s="216"/>
      <c r="EI301" s="216"/>
      <c r="EJ301" s="216"/>
      <c r="EK301" s="216"/>
      <c r="EL301" s="216"/>
      <c r="EM301" s="216"/>
      <c r="EN301" s="216"/>
      <c r="EO301" s="216"/>
      <c r="EP301" s="216"/>
      <c r="EQ301" s="216"/>
      <c r="ER301" s="216"/>
      <c r="ES301" s="216"/>
      <c r="ET301" s="216"/>
      <c r="EU301" s="216"/>
      <c r="EV301" s="216"/>
      <c r="EW301" s="216"/>
      <c r="EX301" s="216"/>
    </row>
    <row r="302" spans="1:154" ht="18" x14ac:dyDescent="0.2">
      <c r="A302" s="263"/>
      <c r="B302" s="262"/>
      <c r="C302" s="262"/>
      <c r="D302" s="262"/>
      <c r="E302" s="262"/>
      <c r="F302" s="262" t="s">
        <v>116</v>
      </c>
      <c r="G302" s="266" t="s">
        <v>174</v>
      </c>
      <c r="H302" s="307">
        <v>6000</v>
      </c>
      <c r="I302" s="307">
        <f>O302</f>
        <v>1009.5500000000001</v>
      </c>
      <c r="J302" s="307">
        <f t="shared" si="71"/>
        <v>4990.45</v>
      </c>
      <c r="K302" s="304">
        <f t="shared" si="63"/>
        <v>16.829999999999998</v>
      </c>
      <c r="L302" s="307">
        <v>2000</v>
      </c>
      <c r="M302" s="308">
        <v>361.11</v>
      </c>
      <c r="N302" s="307">
        <v>648.44000000000005</v>
      </c>
      <c r="O302" s="309">
        <f t="shared" si="72"/>
        <v>1009.5500000000001</v>
      </c>
      <c r="P302" s="309">
        <f t="shared" si="62"/>
        <v>990.44999999999993</v>
      </c>
      <c r="Q302" s="306">
        <f t="shared" si="60"/>
        <v>50.48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6"/>
      <c r="DD302" s="216"/>
      <c r="DE302" s="216"/>
      <c r="DF302" s="216"/>
      <c r="DG302" s="216"/>
      <c r="DH302" s="216"/>
      <c r="DI302" s="216"/>
      <c r="DJ302" s="216"/>
      <c r="DK302" s="216"/>
      <c r="DL302" s="216"/>
      <c r="DM302" s="216"/>
      <c r="DN302" s="216"/>
      <c r="DO302" s="216"/>
      <c r="DP302" s="216"/>
      <c r="DQ302" s="216"/>
      <c r="DR302" s="216"/>
      <c r="DS302" s="216"/>
      <c r="DT302" s="216"/>
      <c r="DU302" s="216"/>
      <c r="DV302" s="216"/>
      <c r="DW302" s="216"/>
      <c r="DX302" s="216"/>
      <c r="DY302" s="216"/>
      <c r="DZ302" s="216"/>
      <c r="EA302" s="216"/>
      <c r="EB302" s="216"/>
      <c r="EC302" s="216"/>
      <c r="ED302" s="216"/>
      <c r="EE302" s="216"/>
      <c r="EF302" s="216"/>
      <c r="EG302" s="216"/>
      <c r="EH302" s="216"/>
      <c r="EI302" s="216"/>
      <c r="EJ302" s="216"/>
      <c r="EK302" s="216"/>
      <c r="EL302" s="216"/>
      <c r="EM302" s="216"/>
      <c r="EN302" s="216"/>
      <c r="EO302" s="216"/>
      <c r="EP302" s="216"/>
      <c r="EQ302" s="216"/>
      <c r="ER302" s="216"/>
      <c r="ES302" s="216"/>
      <c r="ET302" s="216"/>
      <c r="EU302" s="216"/>
      <c r="EV302" s="216"/>
      <c r="EW302" s="216"/>
      <c r="EX302" s="216"/>
    </row>
    <row r="303" spans="1:154" ht="18" x14ac:dyDescent="0.2">
      <c r="A303" s="263"/>
      <c r="B303" s="262"/>
      <c r="C303" s="262"/>
      <c r="D303" s="262"/>
      <c r="E303" s="262"/>
      <c r="F303" s="262" t="s">
        <v>34</v>
      </c>
      <c r="G303" s="266" t="s">
        <v>175</v>
      </c>
      <c r="H303" s="307"/>
      <c r="I303" s="307"/>
      <c r="J303" s="307">
        <f t="shared" si="71"/>
        <v>0</v>
      </c>
      <c r="K303" s="304" t="e">
        <f t="shared" si="63"/>
        <v>#DIV/0!</v>
      </c>
      <c r="L303" s="307"/>
      <c r="M303" s="308"/>
      <c r="N303" s="307"/>
      <c r="O303" s="309">
        <f t="shared" si="72"/>
        <v>0</v>
      </c>
      <c r="P303" s="309">
        <f t="shared" si="62"/>
        <v>0</v>
      </c>
      <c r="Q303" s="306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6"/>
      <c r="DD303" s="216"/>
      <c r="DE303" s="216"/>
      <c r="DF303" s="216"/>
      <c r="DG303" s="216"/>
      <c r="DH303" s="216"/>
      <c r="DI303" s="216"/>
      <c r="DJ303" s="216"/>
      <c r="DK303" s="216"/>
      <c r="DL303" s="216"/>
      <c r="DM303" s="216"/>
      <c r="DN303" s="216"/>
      <c r="DO303" s="216"/>
      <c r="DP303" s="216"/>
      <c r="DQ303" s="216"/>
      <c r="DR303" s="216"/>
      <c r="DS303" s="216"/>
      <c r="DT303" s="216"/>
      <c r="DU303" s="216"/>
      <c r="DV303" s="216"/>
      <c r="DW303" s="216"/>
      <c r="DX303" s="216"/>
      <c r="DY303" s="216"/>
      <c r="DZ303" s="216"/>
      <c r="EA303" s="216"/>
      <c r="EB303" s="216"/>
      <c r="EC303" s="216"/>
      <c r="ED303" s="216"/>
      <c r="EE303" s="216"/>
      <c r="EF303" s="216"/>
      <c r="EG303" s="216"/>
      <c r="EH303" s="216"/>
      <c r="EI303" s="216"/>
      <c r="EJ303" s="216"/>
      <c r="EK303" s="216"/>
      <c r="EL303" s="216"/>
      <c r="EM303" s="216"/>
      <c r="EN303" s="216"/>
      <c r="EO303" s="216"/>
      <c r="EP303" s="216"/>
      <c r="EQ303" s="216"/>
      <c r="ER303" s="216"/>
      <c r="ES303" s="216"/>
      <c r="ET303" s="216"/>
      <c r="EU303" s="216"/>
      <c r="EV303" s="216"/>
      <c r="EW303" s="216"/>
      <c r="EX303" s="216"/>
    </row>
    <row r="304" spans="1:154" ht="18" hidden="1" x14ac:dyDescent="0.2">
      <c r="A304" s="263"/>
      <c r="B304" s="262"/>
      <c r="C304" s="262"/>
      <c r="D304" s="262"/>
      <c r="E304" s="262"/>
      <c r="F304" s="262" t="s">
        <v>126</v>
      </c>
      <c r="G304" s="266" t="s">
        <v>321</v>
      </c>
      <c r="H304" s="307"/>
      <c r="I304" s="307"/>
      <c r="J304" s="307">
        <f t="shared" si="71"/>
        <v>0</v>
      </c>
      <c r="K304" s="304"/>
      <c r="L304" s="307"/>
      <c r="M304" s="308"/>
      <c r="N304" s="307"/>
      <c r="O304" s="309">
        <f t="shared" si="72"/>
        <v>0</v>
      </c>
      <c r="P304" s="309">
        <f t="shared" si="62"/>
        <v>0</v>
      </c>
      <c r="Q304" s="306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6"/>
      <c r="DD304" s="216"/>
      <c r="DE304" s="216"/>
      <c r="DF304" s="216"/>
      <c r="DG304" s="216"/>
      <c r="DH304" s="216"/>
      <c r="DI304" s="216"/>
      <c r="DJ304" s="216"/>
      <c r="DK304" s="216"/>
      <c r="DL304" s="216"/>
      <c r="DM304" s="216"/>
      <c r="DN304" s="216"/>
      <c r="DO304" s="216"/>
      <c r="DP304" s="216"/>
      <c r="DQ304" s="216"/>
      <c r="DR304" s="216"/>
      <c r="DS304" s="216"/>
      <c r="DT304" s="216"/>
      <c r="DU304" s="216"/>
      <c r="DV304" s="216"/>
      <c r="DW304" s="216"/>
      <c r="DX304" s="216"/>
      <c r="DY304" s="216"/>
      <c r="DZ304" s="216"/>
      <c r="EA304" s="216"/>
      <c r="EB304" s="216"/>
      <c r="EC304" s="216"/>
      <c r="ED304" s="216"/>
      <c r="EE304" s="216"/>
      <c r="EF304" s="216"/>
      <c r="EG304" s="216"/>
      <c r="EH304" s="216"/>
      <c r="EI304" s="216"/>
      <c r="EJ304" s="216"/>
      <c r="EK304" s="216"/>
      <c r="EL304" s="216"/>
      <c r="EM304" s="216"/>
      <c r="EN304" s="216"/>
      <c r="EO304" s="216"/>
      <c r="EP304" s="216"/>
      <c r="EQ304" s="216"/>
      <c r="ER304" s="216"/>
      <c r="ES304" s="216"/>
      <c r="ET304" s="216"/>
      <c r="EU304" s="216"/>
      <c r="EV304" s="216"/>
      <c r="EW304" s="216"/>
      <c r="EX304" s="216"/>
    </row>
    <row r="305" spans="1:154" ht="18" x14ac:dyDescent="0.2">
      <c r="A305" s="263"/>
      <c r="B305" s="262"/>
      <c r="C305" s="262"/>
      <c r="D305" s="262"/>
      <c r="E305" s="262"/>
      <c r="F305" s="262" t="s">
        <v>117</v>
      </c>
      <c r="G305" s="266" t="s">
        <v>176</v>
      </c>
      <c r="H305" s="307">
        <v>10000</v>
      </c>
      <c r="I305" s="307">
        <f>O305</f>
        <v>3000</v>
      </c>
      <c r="J305" s="307">
        <f t="shared" si="71"/>
        <v>7000</v>
      </c>
      <c r="K305" s="304">
        <f t="shared" si="63"/>
        <v>30</v>
      </c>
      <c r="L305" s="307">
        <v>3000</v>
      </c>
      <c r="M305" s="308">
        <v>2216.79</v>
      </c>
      <c r="N305" s="307">
        <v>783.21</v>
      </c>
      <c r="O305" s="309">
        <f t="shared" si="72"/>
        <v>3000</v>
      </c>
      <c r="P305" s="309">
        <f t="shared" si="62"/>
        <v>0</v>
      </c>
      <c r="Q305" s="306">
        <f t="shared" ref="Q305:Q368" si="73">ROUND(O305/L305*100,2)</f>
        <v>100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6"/>
      <c r="DD305" s="216"/>
      <c r="DE305" s="216"/>
      <c r="DF305" s="216"/>
      <c r="DG305" s="216"/>
      <c r="DH305" s="216"/>
      <c r="DI305" s="216"/>
      <c r="DJ305" s="216"/>
      <c r="DK305" s="216"/>
      <c r="DL305" s="216"/>
      <c r="DM305" s="216"/>
      <c r="DN305" s="216"/>
      <c r="DO305" s="216"/>
      <c r="DP305" s="216"/>
      <c r="DQ305" s="216"/>
      <c r="DR305" s="216"/>
      <c r="DS305" s="216"/>
      <c r="DT305" s="216"/>
      <c r="DU305" s="216"/>
      <c r="DV305" s="216"/>
      <c r="DW305" s="216"/>
      <c r="DX305" s="216"/>
      <c r="DY305" s="216"/>
      <c r="DZ305" s="216"/>
      <c r="EA305" s="216"/>
      <c r="EB305" s="216"/>
      <c r="EC305" s="216"/>
      <c r="ED305" s="216"/>
      <c r="EE305" s="216"/>
      <c r="EF305" s="216"/>
      <c r="EG305" s="216"/>
      <c r="EH305" s="216"/>
      <c r="EI305" s="216"/>
      <c r="EJ305" s="216"/>
      <c r="EK305" s="216"/>
      <c r="EL305" s="216"/>
      <c r="EM305" s="216"/>
      <c r="EN305" s="216"/>
      <c r="EO305" s="216"/>
      <c r="EP305" s="216"/>
      <c r="EQ305" s="216"/>
      <c r="ER305" s="216"/>
      <c r="ES305" s="216"/>
      <c r="ET305" s="216"/>
      <c r="EU305" s="216"/>
      <c r="EV305" s="216"/>
      <c r="EW305" s="216"/>
      <c r="EX305" s="216"/>
    </row>
    <row r="306" spans="1:154" ht="18" x14ac:dyDescent="0.2">
      <c r="A306" s="263"/>
      <c r="B306" s="262"/>
      <c r="C306" s="262"/>
      <c r="D306" s="262"/>
      <c r="E306" s="262"/>
      <c r="F306" s="262" t="s">
        <v>39</v>
      </c>
      <c r="G306" s="266" t="s">
        <v>149</v>
      </c>
      <c r="H306" s="307">
        <v>128000</v>
      </c>
      <c r="I306" s="307">
        <f>O306</f>
        <v>33954.5</v>
      </c>
      <c r="J306" s="307">
        <f t="shared" si="71"/>
        <v>94045.5</v>
      </c>
      <c r="K306" s="304">
        <f t="shared" si="63"/>
        <v>26.53</v>
      </c>
      <c r="L306" s="307">
        <v>36000</v>
      </c>
      <c r="M306" s="308">
        <v>22059.5</v>
      </c>
      <c r="N306" s="307">
        <v>11895</v>
      </c>
      <c r="O306" s="309">
        <f t="shared" si="72"/>
        <v>33954.5</v>
      </c>
      <c r="P306" s="309">
        <f t="shared" si="62"/>
        <v>2045.5</v>
      </c>
      <c r="Q306" s="306">
        <f t="shared" si="73"/>
        <v>94.32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6"/>
      <c r="DD306" s="216"/>
      <c r="DE306" s="216"/>
      <c r="DF306" s="216"/>
      <c r="DG306" s="216"/>
      <c r="DH306" s="216"/>
      <c r="DI306" s="216"/>
      <c r="DJ306" s="216"/>
      <c r="DK306" s="216"/>
      <c r="DL306" s="216"/>
      <c r="DM306" s="216"/>
      <c r="DN306" s="216"/>
      <c r="DO306" s="216"/>
      <c r="DP306" s="216"/>
      <c r="DQ306" s="216"/>
      <c r="DR306" s="216"/>
      <c r="DS306" s="216"/>
      <c r="DT306" s="216"/>
      <c r="DU306" s="216"/>
      <c r="DV306" s="216"/>
      <c r="DW306" s="216"/>
      <c r="DX306" s="216"/>
      <c r="DY306" s="216"/>
      <c r="DZ306" s="216"/>
      <c r="EA306" s="216"/>
      <c r="EB306" s="216"/>
      <c r="EC306" s="216"/>
      <c r="ED306" s="216"/>
      <c r="EE306" s="216"/>
      <c r="EF306" s="216"/>
      <c r="EG306" s="216"/>
      <c r="EH306" s="216"/>
      <c r="EI306" s="216"/>
      <c r="EJ306" s="216"/>
      <c r="EK306" s="216"/>
      <c r="EL306" s="216"/>
      <c r="EM306" s="216"/>
      <c r="EN306" s="216"/>
      <c r="EO306" s="216"/>
      <c r="EP306" s="216"/>
      <c r="EQ306" s="216"/>
      <c r="ER306" s="216"/>
      <c r="ES306" s="216"/>
      <c r="ET306" s="216"/>
      <c r="EU306" s="216"/>
      <c r="EV306" s="216"/>
      <c r="EW306" s="216"/>
      <c r="EX306" s="216"/>
    </row>
    <row r="307" spans="1:154" ht="18" x14ac:dyDescent="0.2">
      <c r="A307" s="263"/>
      <c r="B307" s="262"/>
      <c r="C307" s="262"/>
      <c r="D307" s="262"/>
      <c r="E307" s="262"/>
      <c r="F307" s="262" t="s">
        <v>91</v>
      </c>
      <c r="G307" s="266" t="s">
        <v>150</v>
      </c>
      <c r="H307" s="307">
        <v>14000</v>
      </c>
      <c r="I307" s="307">
        <f>O307</f>
        <v>9856.0299999999988</v>
      </c>
      <c r="J307" s="307">
        <f t="shared" si="71"/>
        <v>4143.9700000000012</v>
      </c>
      <c r="K307" s="304">
        <f t="shared" si="63"/>
        <v>70.400000000000006</v>
      </c>
      <c r="L307" s="307">
        <v>12000</v>
      </c>
      <c r="M307" s="308">
        <v>8836.24</v>
      </c>
      <c r="N307" s="307">
        <v>1019.79</v>
      </c>
      <c r="O307" s="309">
        <f t="shared" si="72"/>
        <v>9856.0299999999988</v>
      </c>
      <c r="P307" s="309">
        <f t="shared" si="62"/>
        <v>2143.9700000000012</v>
      </c>
      <c r="Q307" s="306">
        <f t="shared" si="73"/>
        <v>82.13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6"/>
      <c r="DD307" s="216"/>
      <c r="DE307" s="216"/>
      <c r="DF307" s="216"/>
      <c r="DG307" s="216"/>
      <c r="DH307" s="216"/>
      <c r="DI307" s="216"/>
      <c r="DJ307" s="216"/>
      <c r="DK307" s="216"/>
      <c r="DL307" s="216"/>
      <c r="DM307" s="216"/>
      <c r="DN307" s="216"/>
      <c r="DO307" s="216"/>
      <c r="DP307" s="216"/>
      <c r="DQ307" s="216"/>
      <c r="DR307" s="216"/>
      <c r="DS307" s="216"/>
      <c r="DT307" s="216"/>
      <c r="DU307" s="216"/>
      <c r="DV307" s="216"/>
      <c r="DW307" s="216"/>
      <c r="DX307" s="216"/>
      <c r="DY307" s="216"/>
      <c r="DZ307" s="216"/>
      <c r="EA307" s="216"/>
      <c r="EB307" s="216"/>
      <c r="EC307" s="216"/>
      <c r="ED307" s="216"/>
      <c r="EE307" s="216"/>
      <c r="EF307" s="216"/>
      <c r="EG307" s="216"/>
      <c r="EH307" s="216"/>
      <c r="EI307" s="216"/>
      <c r="EJ307" s="216"/>
      <c r="EK307" s="216"/>
      <c r="EL307" s="216"/>
      <c r="EM307" s="216"/>
      <c r="EN307" s="216"/>
      <c r="EO307" s="216"/>
      <c r="EP307" s="216"/>
      <c r="EQ307" s="216"/>
      <c r="ER307" s="216"/>
      <c r="ES307" s="216"/>
      <c r="ET307" s="216"/>
      <c r="EU307" s="216"/>
      <c r="EV307" s="216"/>
      <c r="EW307" s="216"/>
      <c r="EX307" s="216"/>
    </row>
    <row r="308" spans="1:154" ht="18" x14ac:dyDescent="0.2">
      <c r="A308" s="263"/>
      <c r="B308" s="262"/>
      <c r="C308" s="262"/>
      <c r="D308" s="262"/>
      <c r="E308" s="262" t="s">
        <v>31</v>
      </c>
      <c r="F308" s="262"/>
      <c r="G308" s="266" t="s">
        <v>151</v>
      </c>
      <c r="H308" s="307"/>
      <c r="I308" s="307"/>
      <c r="J308" s="307">
        <f t="shared" si="71"/>
        <v>0</v>
      </c>
      <c r="K308" s="304" t="e">
        <f t="shared" si="63"/>
        <v>#DIV/0!</v>
      </c>
      <c r="L308" s="307"/>
      <c r="M308" s="308"/>
      <c r="N308" s="307"/>
      <c r="O308" s="309">
        <f t="shared" si="72"/>
        <v>0</v>
      </c>
      <c r="P308" s="309">
        <f t="shared" si="62"/>
        <v>0</v>
      </c>
      <c r="Q308" s="306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6"/>
      <c r="DD308" s="216"/>
      <c r="DE308" s="216"/>
      <c r="DF308" s="216"/>
      <c r="DG308" s="216"/>
      <c r="DH308" s="216"/>
      <c r="DI308" s="216"/>
      <c r="DJ308" s="216"/>
      <c r="DK308" s="216"/>
      <c r="DL308" s="216"/>
      <c r="DM308" s="216"/>
      <c r="DN308" s="216"/>
      <c r="DO308" s="216"/>
      <c r="DP308" s="216"/>
      <c r="DQ308" s="216"/>
      <c r="DR308" s="216"/>
      <c r="DS308" s="216"/>
      <c r="DT308" s="216"/>
      <c r="DU308" s="216"/>
      <c r="DV308" s="216"/>
      <c r="DW308" s="216"/>
      <c r="DX308" s="216"/>
      <c r="DY308" s="216"/>
      <c r="DZ308" s="216"/>
      <c r="EA308" s="216"/>
      <c r="EB308" s="216"/>
      <c r="EC308" s="216"/>
      <c r="ED308" s="216"/>
      <c r="EE308" s="216"/>
      <c r="EF308" s="216"/>
      <c r="EG308" s="216"/>
      <c r="EH308" s="216"/>
      <c r="EI308" s="216"/>
      <c r="EJ308" s="216"/>
      <c r="EK308" s="216"/>
      <c r="EL308" s="216"/>
      <c r="EM308" s="216"/>
      <c r="EN308" s="216"/>
      <c r="EO308" s="216"/>
      <c r="EP308" s="216"/>
      <c r="EQ308" s="216"/>
      <c r="ER308" s="216"/>
      <c r="ES308" s="216"/>
      <c r="ET308" s="216"/>
      <c r="EU308" s="216"/>
      <c r="EV308" s="216"/>
      <c r="EW308" s="216"/>
      <c r="EX308" s="216"/>
    </row>
    <row r="309" spans="1:154" s="45" customFormat="1" ht="18" x14ac:dyDescent="0.25">
      <c r="A309" s="364"/>
      <c r="B309" s="365"/>
      <c r="C309" s="365"/>
      <c r="D309" s="365"/>
      <c r="E309" s="365" t="s">
        <v>116</v>
      </c>
      <c r="F309" s="365"/>
      <c r="G309" s="264" t="s">
        <v>152</v>
      </c>
      <c r="H309" s="303">
        <f>H310+H311+H312</f>
        <v>0</v>
      </c>
      <c r="I309" s="303">
        <f>I310+I311+I312</f>
        <v>0</v>
      </c>
      <c r="J309" s="307">
        <f t="shared" si="71"/>
        <v>0</v>
      </c>
      <c r="K309" s="304"/>
      <c r="L309" s="303">
        <f>L310+L311+L312</f>
        <v>0</v>
      </c>
      <c r="M309" s="285">
        <f>M310+M311+M312</f>
        <v>0</v>
      </c>
      <c r="N309" s="303">
        <f>N310+N311+N312</f>
        <v>0</v>
      </c>
      <c r="O309" s="305">
        <f>O310+O311+O312</f>
        <v>0</v>
      </c>
      <c r="P309" s="305">
        <f t="shared" si="62"/>
        <v>0</v>
      </c>
      <c r="Q309" s="306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3"/>
      <c r="B310" s="262"/>
      <c r="C310" s="262"/>
      <c r="D310" s="262"/>
      <c r="E310" s="262"/>
      <c r="F310" s="262" t="s">
        <v>33</v>
      </c>
      <c r="G310" s="266" t="s">
        <v>275</v>
      </c>
      <c r="H310" s="307"/>
      <c r="I310" s="307"/>
      <c r="J310" s="307">
        <f t="shared" si="71"/>
        <v>0</v>
      </c>
      <c r="K310" s="304"/>
      <c r="L310" s="307"/>
      <c r="M310" s="308"/>
      <c r="N310" s="307"/>
      <c r="O310" s="309">
        <f t="shared" ref="O310:O312" si="74">M310+N310</f>
        <v>0</v>
      </c>
      <c r="P310" s="309">
        <f t="shared" si="62"/>
        <v>0</v>
      </c>
      <c r="Q310" s="306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6"/>
      <c r="DD310" s="216"/>
      <c r="DE310" s="216"/>
      <c r="DF310" s="216"/>
      <c r="DG310" s="216"/>
      <c r="DH310" s="216"/>
      <c r="DI310" s="216"/>
      <c r="DJ310" s="216"/>
      <c r="DK310" s="216"/>
      <c r="DL310" s="216"/>
      <c r="DM310" s="216"/>
      <c r="DN310" s="216"/>
      <c r="DO310" s="216"/>
      <c r="DP310" s="216"/>
      <c r="DQ310" s="216"/>
      <c r="DR310" s="216"/>
      <c r="DS310" s="216"/>
      <c r="DT310" s="216"/>
      <c r="DU310" s="216"/>
      <c r="DV310" s="216"/>
      <c r="DW310" s="216"/>
      <c r="DX310" s="216"/>
      <c r="DY310" s="216"/>
      <c r="DZ310" s="216"/>
      <c r="EA310" s="216"/>
      <c r="EB310" s="216"/>
      <c r="EC310" s="216"/>
      <c r="ED310" s="216"/>
      <c r="EE310" s="216"/>
      <c r="EF310" s="216"/>
      <c r="EG310" s="216"/>
      <c r="EH310" s="216"/>
      <c r="EI310" s="216"/>
      <c r="EJ310" s="216"/>
      <c r="EK310" s="216"/>
      <c r="EL310" s="216"/>
      <c r="EM310" s="216"/>
      <c r="EN310" s="216"/>
      <c r="EO310" s="216"/>
      <c r="EP310" s="216"/>
      <c r="EQ310" s="216"/>
      <c r="ER310" s="216"/>
      <c r="ES310" s="216"/>
      <c r="ET310" s="216"/>
      <c r="EU310" s="216"/>
      <c r="EV310" s="216"/>
      <c r="EW310" s="216"/>
      <c r="EX310" s="216"/>
    </row>
    <row r="311" spans="1:154" ht="18" hidden="1" x14ac:dyDescent="0.2">
      <c r="A311" s="263"/>
      <c r="B311" s="262"/>
      <c r="C311" s="262"/>
      <c r="D311" s="262"/>
      <c r="E311" s="262"/>
      <c r="F311" s="262" t="s">
        <v>44</v>
      </c>
      <c r="G311" s="266" t="s">
        <v>276</v>
      </c>
      <c r="H311" s="307"/>
      <c r="I311" s="307"/>
      <c r="J311" s="307">
        <f t="shared" si="71"/>
        <v>0</v>
      </c>
      <c r="K311" s="304"/>
      <c r="L311" s="307"/>
      <c r="M311" s="308"/>
      <c r="N311" s="307"/>
      <c r="O311" s="309">
        <f t="shared" si="74"/>
        <v>0</v>
      </c>
      <c r="P311" s="309">
        <f t="shared" si="62"/>
        <v>0</v>
      </c>
      <c r="Q311" s="306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6"/>
      <c r="DD311" s="216"/>
      <c r="DE311" s="216"/>
      <c r="DF311" s="216"/>
      <c r="DG311" s="216"/>
      <c r="DH311" s="216"/>
      <c r="DI311" s="216"/>
      <c r="DJ311" s="216"/>
      <c r="DK311" s="216"/>
      <c r="DL311" s="216"/>
      <c r="DM311" s="216"/>
      <c r="DN311" s="216"/>
      <c r="DO311" s="216"/>
      <c r="DP311" s="216"/>
      <c r="DQ311" s="216"/>
      <c r="DR311" s="216"/>
      <c r="DS311" s="216"/>
      <c r="DT311" s="216"/>
      <c r="DU311" s="216"/>
      <c r="DV311" s="216"/>
      <c r="DW311" s="216"/>
      <c r="DX311" s="216"/>
      <c r="DY311" s="216"/>
      <c r="DZ311" s="216"/>
      <c r="EA311" s="216"/>
      <c r="EB311" s="216"/>
      <c r="EC311" s="216"/>
      <c r="ED311" s="216"/>
      <c r="EE311" s="216"/>
      <c r="EF311" s="216"/>
      <c r="EG311" s="216"/>
      <c r="EH311" s="216"/>
      <c r="EI311" s="216"/>
      <c r="EJ311" s="216"/>
      <c r="EK311" s="216"/>
      <c r="EL311" s="216"/>
      <c r="EM311" s="216"/>
      <c r="EN311" s="216"/>
      <c r="EO311" s="216"/>
      <c r="EP311" s="216"/>
      <c r="EQ311" s="216"/>
      <c r="ER311" s="216"/>
      <c r="ES311" s="216"/>
      <c r="ET311" s="216"/>
      <c r="EU311" s="216"/>
      <c r="EV311" s="216"/>
      <c r="EW311" s="216"/>
      <c r="EX311" s="216"/>
    </row>
    <row r="312" spans="1:154" ht="18" x14ac:dyDescent="0.2">
      <c r="A312" s="263"/>
      <c r="B312" s="262"/>
      <c r="C312" s="262"/>
      <c r="D312" s="262"/>
      <c r="E312" s="262"/>
      <c r="F312" s="262" t="s">
        <v>91</v>
      </c>
      <c r="G312" s="266" t="s">
        <v>177</v>
      </c>
      <c r="H312" s="307"/>
      <c r="I312" s="307"/>
      <c r="J312" s="307">
        <f t="shared" si="71"/>
        <v>0</v>
      </c>
      <c r="K312" s="304"/>
      <c r="L312" s="307"/>
      <c r="M312" s="308"/>
      <c r="N312" s="307"/>
      <c r="O312" s="309">
        <f t="shared" si="74"/>
        <v>0</v>
      </c>
      <c r="P312" s="309">
        <f t="shared" si="62"/>
        <v>0</v>
      </c>
      <c r="Q312" s="306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6"/>
      <c r="DD312" s="216"/>
      <c r="DE312" s="216"/>
      <c r="DF312" s="216"/>
      <c r="DG312" s="216"/>
      <c r="DH312" s="216"/>
      <c r="DI312" s="216"/>
      <c r="DJ312" s="216"/>
      <c r="DK312" s="216"/>
      <c r="DL312" s="216"/>
      <c r="DM312" s="216"/>
      <c r="DN312" s="216"/>
      <c r="DO312" s="216"/>
      <c r="DP312" s="216"/>
      <c r="DQ312" s="216"/>
      <c r="DR312" s="216"/>
      <c r="DS312" s="216"/>
      <c r="DT312" s="216"/>
      <c r="DU312" s="216"/>
      <c r="DV312" s="216"/>
      <c r="DW312" s="216"/>
      <c r="DX312" s="216"/>
      <c r="DY312" s="216"/>
      <c r="DZ312" s="216"/>
      <c r="EA312" s="216"/>
      <c r="EB312" s="216"/>
      <c r="EC312" s="216"/>
      <c r="ED312" s="216"/>
      <c r="EE312" s="216"/>
      <c r="EF312" s="216"/>
      <c r="EG312" s="216"/>
      <c r="EH312" s="216"/>
      <c r="EI312" s="216"/>
      <c r="EJ312" s="216"/>
      <c r="EK312" s="216"/>
      <c r="EL312" s="216"/>
      <c r="EM312" s="216"/>
      <c r="EN312" s="216"/>
      <c r="EO312" s="216"/>
      <c r="EP312" s="216"/>
      <c r="EQ312" s="216"/>
      <c r="ER312" s="216"/>
      <c r="ES312" s="216"/>
      <c r="ET312" s="216"/>
      <c r="EU312" s="216"/>
      <c r="EV312" s="216"/>
      <c r="EW312" s="216"/>
      <c r="EX312" s="216"/>
    </row>
    <row r="313" spans="1:154" s="45" customFormat="1" ht="18" x14ac:dyDescent="0.25">
      <c r="A313" s="364"/>
      <c r="B313" s="365"/>
      <c r="C313" s="365"/>
      <c r="D313" s="365"/>
      <c r="E313" s="365" t="s">
        <v>34</v>
      </c>
      <c r="F313" s="365"/>
      <c r="G313" s="264" t="s">
        <v>178</v>
      </c>
      <c r="H313" s="303">
        <f>H314+H315</f>
        <v>8000</v>
      </c>
      <c r="I313" s="303">
        <f>I314+I315</f>
        <v>2841.73</v>
      </c>
      <c r="J313" s="307">
        <f t="shared" si="71"/>
        <v>5158.2700000000004</v>
      </c>
      <c r="K313" s="304">
        <f t="shared" ref="K313:K376" si="75">ROUND(I313/H313*100,2)</f>
        <v>35.520000000000003</v>
      </c>
      <c r="L313" s="303">
        <f>L314+L315</f>
        <v>4000</v>
      </c>
      <c r="M313" s="285">
        <f>M314+M315</f>
        <v>1481.82</v>
      </c>
      <c r="N313" s="303">
        <f>N314+N315</f>
        <v>1359.91</v>
      </c>
      <c r="O313" s="305">
        <f>O314+O315</f>
        <v>2841.73</v>
      </c>
      <c r="P313" s="305">
        <f t="shared" si="62"/>
        <v>1158.27</v>
      </c>
      <c r="Q313" s="306">
        <f t="shared" si="73"/>
        <v>71.040000000000006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3"/>
      <c r="B314" s="262"/>
      <c r="C314" s="262"/>
      <c r="D314" s="262"/>
      <c r="E314" s="262"/>
      <c r="F314" s="262" t="s">
        <v>33</v>
      </c>
      <c r="G314" s="266" t="s">
        <v>179</v>
      </c>
      <c r="H314" s="307">
        <v>8000</v>
      </c>
      <c r="I314" s="307">
        <f>O314</f>
        <v>2841.73</v>
      </c>
      <c r="J314" s="307">
        <f t="shared" si="71"/>
        <v>5158.2700000000004</v>
      </c>
      <c r="K314" s="304">
        <f t="shared" si="75"/>
        <v>35.520000000000003</v>
      </c>
      <c r="L314" s="307">
        <v>4000</v>
      </c>
      <c r="M314" s="308">
        <v>1481.82</v>
      </c>
      <c r="N314" s="307">
        <v>1359.91</v>
      </c>
      <c r="O314" s="309">
        <f t="shared" ref="O314:O321" si="76">M314+N314</f>
        <v>2841.73</v>
      </c>
      <c r="P314" s="309">
        <f t="shared" si="62"/>
        <v>1158.27</v>
      </c>
      <c r="Q314" s="306">
        <f t="shared" si="73"/>
        <v>71.040000000000006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6"/>
      <c r="DD314" s="216"/>
      <c r="DE314" s="216"/>
      <c r="DF314" s="216"/>
      <c r="DG314" s="216"/>
      <c r="DH314" s="216"/>
      <c r="DI314" s="216"/>
      <c r="DJ314" s="216"/>
      <c r="DK314" s="216"/>
      <c r="DL314" s="216"/>
      <c r="DM314" s="216"/>
      <c r="DN314" s="216"/>
      <c r="DO314" s="216"/>
      <c r="DP314" s="216"/>
      <c r="DQ314" s="216"/>
      <c r="DR314" s="216"/>
      <c r="DS314" s="216"/>
      <c r="DT314" s="216"/>
      <c r="DU314" s="216"/>
      <c r="DV314" s="216"/>
      <c r="DW314" s="216"/>
      <c r="DX314" s="216"/>
      <c r="DY314" s="216"/>
      <c r="DZ314" s="216"/>
      <c r="EA314" s="216"/>
      <c r="EB314" s="216"/>
      <c r="EC314" s="216"/>
      <c r="ED314" s="216"/>
      <c r="EE314" s="216"/>
      <c r="EF314" s="216"/>
      <c r="EG314" s="216"/>
      <c r="EH314" s="216"/>
      <c r="EI314" s="216"/>
      <c r="EJ314" s="216"/>
      <c r="EK314" s="216"/>
      <c r="EL314" s="216"/>
      <c r="EM314" s="216"/>
      <c r="EN314" s="216"/>
      <c r="EO314" s="216"/>
      <c r="EP314" s="216"/>
      <c r="EQ314" s="216"/>
      <c r="ER314" s="216"/>
      <c r="ES314" s="216"/>
      <c r="ET314" s="216"/>
      <c r="EU314" s="216"/>
      <c r="EV314" s="216"/>
      <c r="EW314" s="216"/>
      <c r="EX314" s="216"/>
    </row>
    <row r="315" spans="1:154" ht="18" x14ac:dyDescent="0.2">
      <c r="A315" s="263"/>
      <c r="B315" s="262"/>
      <c r="C315" s="262"/>
      <c r="D315" s="262"/>
      <c r="E315" s="262"/>
      <c r="F315" s="262" t="s">
        <v>31</v>
      </c>
      <c r="G315" s="266" t="s">
        <v>274</v>
      </c>
      <c r="H315" s="307"/>
      <c r="I315" s="307"/>
      <c r="J315" s="307">
        <f t="shared" si="71"/>
        <v>0</v>
      </c>
      <c r="K315" s="304"/>
      <c r="L315" s="307"/>
      <c r="M315" s="308"/>
      <c r="N315" s="307"/>
      <c r="O315" s="309">
        <f t="shared" si="76"/>
        <v>0</v>
      </c>
      <c r="P315" s="309">
        <f t="shared" si="62"/>
        <v>0</v>
      </c>
      <c r="Q315" s="306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6"/>
      <c r="DD315" s="216"/>
      <c r="DE315" s="216"/>
      <c r="DF315" s="216"/>
      <c r="DG315" s="216"/>
      <c r="DH315" s="216"/>
      <c r="DI315" s="216"/>
      <c r="DJ315" s="216"/>
      <c r="DK315" s="216"/>
      <c r="DL315" s="216"/>
      <c r="DM315" s="216"/>
      <c r="DN315" s="216"/>
      <c r="DO315" s="216"/>
      <c r="DP315" s="216"/>
      <c r="DQ315" s="216"/>
      <c r="DR315" s="216"/>
      <c r="DS315" s="216"/>
      <c r="DT315" s="216"/>
      <c r="DU315" s="216"/>
      <c r="DV315" s="216"/>
      <c r="DW315" s="216"/>
      <c r="DX315" s="216"/>
      <c r="DY315" s="216"/>
      <c r="DZ315" s="216"/>
      <c r="EA315" s="216"/>
      <c r="EB315" s="216"/>
      <c r="EC315" s="216"/>
      <c r="ED315" s="216"/>
      <c r="EE315" s="216"/>
      <c r="EF315" s="216"/>
      <c r="EG315" s="216"/>
      <c r="EH315" s="216"/>
      <c r="EI315" s="216"/>
      <c r="EJ315" s="216"/>
      <c r="EK315" s="216"/>
      <c r="EL315" s="216"/>
      <c r="EM315" s="216"/>
      <c r="EN315" s="216"/>
      <c r="EO315" s="216"/>
      <c r="EP315" s="216"/>
      <c r="EQ315" s="216"/>
      <c r="ER315" s="216"/>
      <c r="ES315" s="216"/>
      <c r="ET315" s="216"/>
      <c r="EU315" s="216"/>
      <c r="EV315" s="216"/>
      <c r="EW315" s="216"/>
      <c r="EX315" s="216"/>
    </row>
    <row r="316" spans="1:154" ht="18" x14ac:dyDescent="0.2">
      <c r="A316" s="263"/>
      <c r="B316" s="262"/>
      <c r="C316" s="262"/>
      <c r="D316" s="262"/>
      <c r="E316" s="262">
        <v>11</v>
      </c>
      <c r="F316" s="262"/>
      <c r="G316" s="266" t="s">
        <v>180</v>
      </c>
      <c r="H316" s="307"/>
      <c r="I316" s="307"/>
      <c r="J316" s="307">
        <f t="shared" si="71"/>
        <v>0</v>
      </c>
      <c r="K316" s="304" t="e">
        <f t="shared" si="75"/>
        <v>#DIV/0!</v>
      </c>
      <c r="L316" s="307"/>
      <c r="M316" s="308"/>
      <c r="N316" s="307"/>
      <c r="O316" s="309">
        <f t="shared" si="76"/>
        <v>0</v>
      </c>
      <c r="P316" s="309">
        <f t="shared" si="62"/>
        <v>0</v>
      </c>
      <c r="Q316" s="306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6"/>
      <c r="DD316" s="216"/>
      <c r="DE316" s="216"/>
      <c r="DF316" s="216"/>
      <c r="DG316" s="216"/>
      <c r="DH316" s="216"/>
      <c r="DI316" s="216"/>
      <c r="DJ316" s="216"/>
      <c r="DK316" s="216"/>
      <c r="DL316" s="216"/>
      <c r="DM316" s="216"/>
      <c r="DN316" s="216"/>
      <c r="DO316" s="216"/>
      <c r="DP316" s="216"/>
      <c r="DQ316" s="216"/>
      <c r="DR316" s="216"/>
      <c r="DS316" s="216"/>
      <c r="DT316" s="216"/>
      <c r="DU316" s="216"/>
      <c r="DV316" s="216"/>
      <c r="DW316" s="216"/>
      <c r="DX316" s="216"/>
      <c r="DY316" s="216"/>
      <c r="DZ316" s="216"/>
      <c r="EA316" s="216"/>
      <c r="EB316" s="216"/>
      <c r="EC316" s="216"/>
      <c r="ED316" s="216"/>
      <c r="EE316" s="216"/>
      <c r="EF316" s="216"/>
      <c r="EG316" s="216"/>
      <c r="EH316" s="216"/>
      <c r="EI316" s="216"/>
      <c r="EJ316" s="216"/>
      <c r="EK316" s="216"/>
      <c r="EL316" s="216"/>
      <c r="EM316" s="216"/>
      <c r="EN316" s="216"/>
      <c r="EO316" s="216"/>
      <c r="EP316" s="216"/>
      <c r="EQ316" s="216"/>
      <c r="ER316" s="216"/>
      <c r="ES316" s="216"/>
      <c r="ET316" s="216"/>
      <c r="EU316" s="216"/>
      <c r="EV316" s="216"/>
      <c r="EW316" s="216"/>
      <c r="EX316" s="216"/>
    </row>
    <row r="317" spans="1:154" ht="18" x14ac:dyDescent="0.2">
      <c r="A317" s="263"/>
      <c r="B317" s="262"/>
      <c r="C317" s="262"/>
      <c r="D317" s="262"/>
      <c r="E317" s="262">
        <v>12</v>
      </c>
      <c r="F317" s="262"/>
      <c r="G317" s="266" t="s">
        <v>273</v>
      </c>
      <c r="H317" s="307"/>
      <c r="I317" s="307"/>
      <c r="J317" s="307">
        <f t="shared" si="71"/>
        <v>0</v>
      </c>
      <c r="K317" s="304"/>
      <c r="L317" s="307"/>
      <c r="M317" s="308"/>
      <c r="N317" s="307"/>
      <c r="O317" s="309">
        <f t="shared" si="76"/>
        <v>0</v>
      </c>
      <c r="P317" s="309">
        <f t="shared" si="62"/>
        <v>0</v>
      </c>
      <c r="Q317" s="306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6"/>
      <c r="DD317" s="216"/>
      <c r="DE317" s="216"/>
      <c r="DF317" s="216"/>
      <c r="DG317" s="216"/>
      <c r="DH317" s="216"/>
      <c r="DI317" s="216"/>
      <c r="DJ317" s="216"/>
      <c r="DK317" s="216"/>
      <c r="DL317" s="216"/>
      <c r="DM317" s="216"/>
      <c r="DN317" s="216"/>
      <c r="DO317" s="216"/>
      <c r="DP317" s="216"/>
      <c r="DQ317" s="216"/>
      <c r="DR317" s="216"/>
      <c r="DS317" s="216"/>
      <c r="DT317" s="216"/>
      <c r="DU317" s="216"/>
      <c r="DV317" s="216"/>
      <c r="DW317" s="216"/>
      <c r="DX317" s="216"/>
      <c r="DY317" s="216"/>
      <c r="DZ317" s="216"/>
      <c r="EA317" s="216"/>
      <c r="EB317" s="216"/>
      <c r="EC317" s="216"/>
      <c r="ED317" s="216"/>
      <c r="EE317" s="216"/>
      <c r="EF317" s="216"/>
      <c r="EG317" s="216"/>
      <c r="EH317" s="216"/>
      <c r="EI317" s="216"/>
      <c r="EJ317" s="216"/>
      <c r="EK317" s="216"/>
      <c r="EL317" s="216"/>
      <c r="EM317" s="216"/>
      <c r="EN317" s="216"/>
      <c r="EO317" s="216"/>
      <c r="EP317" s="216"/>
      <c r="EQ317" s="216"/>
      <c r="ER317" s="216"/>
      <c r="ES317" s="216"/>
      <c r="ET317" s="216"/>
      <c r="EU317" s="216"/>
      <c r="EV317" s="216"/>
      <c r="EW317" s="216"/>
      <c r="EX317" s="216"/>
    </row>
    <row r="318" spans="1:154" ht="18" x14ac:dyDescent="0.2">
      <c r="A318" s="263"/>
      <c r="B318" s="262"/>
      <c r="C318" s="262"/>
      <c r="D318" s="262"/>
      <c r="E318" s="262">
        <v>13</v>
      </c>
      <c r="F318" s="262"/>
      <c r="G318" s="266" t="s">
        <v>181</v>
      </c>
      <c r="H318" s="307"/>
      <c r="I318" s="307"/>
      <c r="J318" s="307">
        <f t="shared" si="71"/>
        <v>0</v>
      </c>
      <c r="K318" s="304" t="e">
        <f t="shared" si="75"/>
        <v>#DIV/0!</v>
      </c>
      <c r="L318" s="307"/>
      <c r="M318" s="308"/>
      <c r="N318" s="307"/>
      <c r="O318" s="309">
        <f t="shared" si="76"/>
        <v>0</v>
      </c>
      <c r="P318" s="309">
        <f t="shared" si="62"/>
        <v>0</v>
      </c>
      <c r="Q318" s="306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6"/>
      <c r="DD318" s="216"/>
      <c r="DE318" s="216"/>
      <c r="DF318" s="216"/>
      <c r="DG318" s="216"/>
      <c r="DH318" s="216"/>
      <c r="DI318" s="216"/>
      <c r="DJ318" s="216"/>
      <c r="DK318" s="216"/>
      <c r="DL318" s="216"/>
      <c r="DM318" s="216"/>
      <c r="DN318" s="216"/>
      <c r="DO318" s="216"/>
      <c r="DP318" s="216"/>
      <c r="DQ318" s="216"/>
      <c r="DR318" s="216"/>
      <c r="DS318" s="216"/>
      <c r="DT318" s="216"/>
      <c r="DU318" s="216"/>
      <c r="DV318" s="216"/>
      <c r="DW318" s="216"/>
      <c r="DX318" s="216"/>
      <c r="DY318" s="216"/>
      <c r="DZ318" s="216"/>
      <c r="EA318" s="216"/>
      <c r="EB318" s="216"/>
      <c r="EC318" s="216"/>
      <c r="ED318" s="216"/>
      <c r="EE318" s="216"/>
      <c r="EF318" s="216"/>
      <c r="EG318" s="216"/>
      <c r="EH318" s="216"/>
      <c r="EI318" s="216"/>
      <c r="EJ318" s="216"/>
      <c r="EK318" s="216"/>
      <c r="EL318" s="216"/>
      <c r="EM318" s="216"/>
      <c r="EN318" s="216"/>
      <c r="EO318" s="216"/>
      <c r="EP318" s="216"/>
      <c r="EQ318" s="216"/>
      <c r="ER318" s="216"/>
      <c r="ES318" s="216"/>
      <c r="ET318" s="216"/>
      <c r="EU318" s="216"/>
      <c r="EV318" s="216"/>
      <c r="EW318" s="216"/>
      <c r="EX318" s="216"/>
    </row>
    <row r="319" spans="1:154" ht="18" x14ac:dyDescent="0.2">
      <c r="A319" s="263"/>
      <c r="B319" s="262"/>
      <c r="C319" s="262"/>
      <c r="D319" s="262"/>
      <c r="E319" s="262">
        <v>14</v>
      </c>
      <c r="F319" s="262"/>
      <c r="G319" s="266" t="s">
        <v>182</v>
      </c>
      <c r="H319" s="307"/>
      <c r="I319" s="307"/>
      <c r="J319" s="307">
        <f t="shared" si="71"/>
        <v>0</v>
      </c>
      <c r="K319" s="304"/>
      <c r="L319" s="307"/>
      <c r="M319" s="308"/>
      <c r="N319" s="307"/>
      <c r="O319" s="309">
        <f t="shared" si="76"/>
        <v>0</v>
      </c>
      <c r="P319" s="309">
        <f t="shared" si="62"/>
        <v>0</v>
      </c>
      <c r="Q319" s="306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6"/>
      <c r="DD319" s="216"/>
      <c r="DE319" s="216"/>
      <c r="DF319" s="216"/>
      <c r="DG319" s="216"/>
      <c r="DH319" s="216"/>
      <c r="DI319" s="216"/>
      <c r="DJ319" s="216"/>
      <c r="DK319" s="216"/>
      <c r="DL319" s="216"/>
      <c r="DM319" s="216"/>
      <c r="DN319" s="216"/>
      <c r="DO319" s="216"/>
      <c r="DP319" s="216"/>
      <c r="DQ319" s="216"/>
      <c r="DR319" s="216"/>
      <c r="DS319" s="216"/>
      <c r="DT319" s="216"/>
      <c r="DU319" s="216"/>
      <c r="DV319" s="216"/>
      <c r="DW319" s="216"/>
      <c r="DX319" s="216"/>
      <c r="DY319" s="216"/>
      <c r="DZ319" s="216"/>
      <c r="EA319" s="216"/>
      <c r="EB319" s="216"/>
      <c r="EC319" s="216"/>
      <c r="ED319" s="216"/>
      <c r="EE319" s="216"/>
      <c r="EF319" s="216"/>
      <c r="EG319" s="216"/>
      <c r="EH319" s="216"/>
      <c r="EI319" s="216"/>
      <c r="EJ319" s="216"/>
      <c r="EK319" s="216"/>
      <c r="EL319" s="216"/>
      <c r="EM319" s="216"/>
      <c r="EN319" s="216"/>
      <c r="EO319" s="216"/>
      <c r="EP319" s="216"/>
      <c r="EQ319" s="216"/>
      <c r="ER319" s="216"/>
      <c r="ES319" s="216"/>
      <c r="ET319" s="216"/>
      <c r="EU319" s="216"/>
      <c r="EV319" s="216"/>
      <c r="EW319" s="216"/>
      <c r="EX319" s="216"/>
    </row>
    <row r="320" spans="1:154" ht="18" hidden="1" x14ac:dyDescent="0.2">
      <c r="A320" s="263"/>
      <c r="B320" s="262"/>
      <c r="C320" s="262"/>
      <c r="D320" s="262"/>
      <c r="E320" s="262">
        <v>16</v>
      </c>
      <c r="F320" s="262"/>
      <c r="G320" s="266" t="s">
        <v>322</v>
      </c>
      <c r="H320" s="307"/>
      <c r="I320" s="307"/>
      <c r="J320" s="307">
        <f t="shared" si="71"/>
        <v>0</v>
      </c>
      <c r="K320" s="304"/>
      <c r="L320" s="307"/>
      <c r="M320" s="308"/>
      <c r="N320" s="307"/>
      <c r="O320" s="309">
        <f t="shared" si="76"/>
        <v>0</v>
      </c>
      <c r="P320" s="309">
        <f t="shared" si="62"/>
        <v>0</v>
      </c>
      <c r="Q320" s="306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6"/>
      <c r="DD320" s="216"/>
      <c r="DE320" s="216"/>
      <c r="DF320" s="216"/>
      <c r="DG320" s="216"/>
      <c r="DH320" s="216"/>
      <c r="DI320" s="216"/>
      <c r="DJ320" s="216"/>
      <c r="DK320" s="216"/>
      <c r="DL320" s="216"/>
      <c r="DM320" s="216"/>
      <c r="DN320" s="216"/>
      <c r="DO320" s="216"/>
      <c r="DP320" s="216"/>
      <c r="DQ320" s="216"/>
      <c r="DR320" s="216"/>
      <c r="DS320" s="216"/>
      <c r="DT320" s="216"/>
      <c r="DU320" s="216"/>
      <c r="DV320" s="216"/>
      <c r="DW320" s="216"/>
      <c r="DX320" s="216"/>
      <c r="DY320" s="216"/>
      <c r="DZ320" s="216"/>
      <c r="EA320" s="216"/>
      <c r="EB320" s="216"/>
      <c r="EC320" s="216"/>
      <c r="ED320" s="216"/>
      <c r="EE320" s="216"/>
      <c r="EF320" s="216"/>
      <c r="EG320" s="216"/>
      <c r="EH320" s="216"/>
      <c r="EI320" s="216"/>
      <c r="EJ320" s="216"/>
      <c r="EK320" s="216"/>
      <c r="EL320" s="216"/>
      <c r="EM320" s="216"/>
      <c r="EN320" s="216"/>
      <c r="EO320" s="216"/>
      <c r="EP320" s="216"/>
      <c r="EQ320" s="216"/>
      <c r="ER320" s="216"/>
      <c r="ES320" s="216"/>
      <c r="ET320" s="216"/>
      <c r="EU320" s="216"/>
      <c r="EV320" s="216"/>
      <c r="EW320" s="216"/>
      <c r="EX320" s="216"/>
    </row>
    <row r="321" spans="1:154" ht="54" x14ac:dyDescent="0.2">
      <c r="A321" s="263"/>
      <c r="B321" s="262"/>
      <c r="C321" s="262"/>
      <c r="D321" s="262"/>
      <c r="E321" s="262">
        <v>25</v>
      </c>
      <c r="F321" s="262"/>
      <c r="G321" s="253" t="s">
        <v>369</v>
      </c>
      <c r="H321" s="307"/>
      <c r="I321" s="307"/>
      <c r="J321" s="307">
        <f t="shared" si="71"/>
        <v>0</v>
      </c>
      <c r="K321" s="304"/>
      <c r="L321" s="307"/>
      <c r="M321" s="308"/>
      <c r="N321" s="307"/>
      <c r="O321" s="309">
        <f t="shared" si="76"/>
        <v>0</v>
      </c>
      <c r="P321" s="309">
        <f t="shared" si="62"/>
        <v>0</v>
      </c>
      <c r="Q321" s="306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6"/>
      <c r="DD321" s="216"/>
      <c r="DE321" s="216"/>
      <c r="DF321" s="216"/>
      <c r="DG321" s="216"/>
      <c r="DH321" s="216"/>
      <c r="DI321" s="216"/>
      <c r="DJ321" s="216"/>
      <c r="DK321" s="216"/>
      <c r="DL321" s="216"/>
      <c r="DM321" s="216"/>
      <c r="DN321" s="216"/>
      <c r="DO321" s="216"/>
      <c r="DP321" s="216"/>
      <c r="DQ321" s="216"/>
      <c r="DR321" s="216"/>
      <c r="DS321" s="216"/>
      <c r="DT321" s="216"/>
      <c r="DU321" s="216"/>
      <c r="DV321" s="216"/>
      <c r="DW321" s="216"/>
      <c r="DX321" s="216"/>
      <c r="DY321" s="216"/>
      <c r="DZ321" s="216"/>
      <c r="EA321" s="216"/>
      <c r="EB321" s="216"/>
      <c r="EC321" s="216"/>
      <c r="ED321" s="216"/>
      <c r="EE321" s="216"/>
      <c r="EF321" s="216"/>
      <c r="EG321" s="216"/>
      <c r="EH321" s="216"/>
      <c r="EI321" s="216"/>
      <c r="EJ321" s="216"/>
      <c r="EK321" s="216"/>
      <c r="EL321" s="216"/>
      <c r="EM321" s="216"/>
      <c r="EN321" s="216"/>
      <c r="EO321" s="216"/>
      <c r="EP321" s="216"/>
      <c r="EQ321" s="216"/>
      <c r="ER321" s="216"/>
      <c r="ES321" s="216"/>
      <c r="ET321" s="216"/>
      <c r="EU321" s="216"/>
      <c r="EV321" s="216"/>
      <c r="EW321" s="216"/>
      <c r="EX321" s="216"/>
    </row>
    <row r="322" spans="1:154" s="45" customFormat="1" ht="18" x14ac:dyDescent="0.25">
      <c r="A322" s="364"/>
      <c r="B322" s="365"/>
      <c r="C322" s="365"/>
      <c r="D322" s="365"/>
      <c r="E322" s="365" t="s">
        <v>91</v>
      </c>
      <c r="F322" s="365"/>
      <c r="G322" s="302" t="s">
        <v>183</v>
      </c>
      <c r="H322" s="303">
        <f>+H323+H324+H325+H326+H327+H328</f>
        <v>120000</v>
      </c>
      <c r="I322" s="303">
        <f>+I323+I324+I325+I326+I327+I328</f>
        <v>30762.45</v>
      </c>
      <c r="J322" s="303">
        <f>+J323+J324+J325+J326+J327+J328</f>
        <v>89237.55</v>
      </c>
      <c r="K322" s="304">
        <f t="shared" si="75"/>
        <v>25.64</v>
      </c>
      <c r="L322" s="303">
        <v>34000</v>
      </c>
      <c r="M322" s="285">
        <f>+M323+M324+M325+M326+M327+M328</f>
        <v>21103.260000000002</v>
      </c>
      <c r="N322" s="303">
        <f>+N323+N324+N325+N326+N327+N328</f>
        <v>9659.19</v>
      </c>
      <c r="O322" s="305">
        <f>+O323+O324+O325+O326+O327+O328</f>
        <v>30762.45</v>
      </c>
      <c r="P322" s="305">
        <f t="shared" si="62"/>
        <v>3237.5499999999993</v>
      </c>
      <c r="Q322" s="306">
        <f t="shared" si="73"/>
        <v>90.48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3"/>
      <c r="B323" s="262"/>
      <c r="C323" s="262"/>
      <c r="D323" s="262"/>
      <c r="E323" s="262"/>
      <c r="F323" s="262" t="s">
        <v>31</v>
      </c>
      <c r="G323" s="266" t="s">
        <v>323</v>
      </c>
      <c r="H323" s="307"/>
      <c r="I323" s="307"/>
      <c r="J323" s="307">
        <f t="shared" si="71"/>
        <v>0</v>
      </c>
      <c r="K323" s="304"/>
      <c r="L323" s="307"/>
      <c r="M323" s="308"/>
      <c r="N323" s="307"/>
      <c r="O323" s="309">
        <f t="shared" ref="O323:O328" si="77">M323+N323</f>
        <v>0</v>
      </c>
      <c r="P323" s="309">
        <f t="shared" si="62"/>
        <v>0</v>
      </c>
      <c r="Q323" s="306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6"/>
      <c r="DD323" s="216"/>
      <c r="DE323" s="216"/>
      <c r="DF323" s="216"/>
      <c r="DG323" s="216"/>
      <c r="DH323" s="216"/>
      <c r="DI323" s="216"/>
      <c r="DJ323" s="216"/>
      <c r="DK323" s="216"/>
      <c r="DL323" s="216"/>
      <c r="DM323" s="216"/>
      <c r="DN323" s="216"/>
      <c r="DO323" s="216"/>
      <c r="DP323" s="216"/>
      <c r="DQ323" s="216"/>
      <c r="DR323" s="216"/>
      <c r="DS323" s="216"/>
      <c r="DT323" s="216"/>
      <c r="DU323" s="216"/>
      <c r="DV323" s="216"/>
      <c r="DW323" s="216"/>
      <c r="DX323" s="216"/>
      <c r="DY323" s="216"/>
      <c r="DZ323" s="216"/>
      <c r="EA323" s="216"/>
      <c r="EB323" s="216"/>
      <c r="EC323" s="216"/>
      <c r="ED323" s="216"/>
      <c r="EE323" s="216"/>
      <c r="EF323" s="216"/>
      <c r="EG323" s="216"/>
      <c r="EH323" s="216"/>
      <c r="EI323" s="216"/>
      <c r="EJ323" s="216"/>
      <c r="EK323" s="216"/>
      <c r="EL323" s="216"/>
      <c r="EM323" s="216"/>
      <c r="EN323" s="216"/>
      <c r="EO323" s="216"/>
      <c r="EP323" s="216"/>
      <c r="EQ323" s="216"/>
      <c r="ER323" s="216"/>
      <c r="ES323" s="216"/>
      <c r="ET323" s="216"/>
      <c r="EU323" s="216"/>
      <c r="EV323" s="216"/>
      <c r="EW323" s="216"/>
      <c r="EX323" s="216"/>
    </row>
    <row r="324" spans="1:154" ht="18" x14ac:dyDescent="0.2">
      <c r="A324" s="263"/>
      <c r="B324" s="262"/>
      <c r="C324" s="262"/>
      <c r="D324" s="262"/>
      <c r="E324" s="262"/>
      <c r="F324" s="262" t="s">
        <v>44</v>
      </c>
      <c r="G324" s="253" t="s">
        <v>330</v>
      </c>
      <c r="H324" s="307">
        <v>2000</v>
      </c>
      <c r="I324" s="307"/>
      <c r="J324" s="307">
        <f t="shared" si="71"/>
        <v>2000</v>
      </c>
      <c r="K324" s="304"/>
      <c r="L324" s="307">
        <v>0</v>
      </c>
      <c r="M324" s="308"/>
      <c r="N324" s="307"/>
      <c r="O324" s="309">
        <f t="shared" si="77"/>
        <v>0</v>
      </c>
      <c r="P324" s="309">
        <f t="shared" ref="P324:P387" si="78">L324-O324</f>
        <v>0</v>
      </c>
      <c r="Q324" s="306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6"/>
      <c r="DD324" s="216"/>
      <c r="DE324" s="216"/>
      <c r="DF324" s="216"/>
      <c r="DG324" s="216"/>
      <c r="DH324" s="216"/>
      <c r="DI324" s="216"/>
      <c r="DJ324" s="216"/>
      <c r="DK324" s="216"/>
      <c r="DL324" s="216"/>
      <c r="DM324" s="216"/>
      <c r="DN324" s="216"/>
      <c r="DO324" s="216"/>
      <c r="DP324" s="216"/>
      <c r="DQ324" s="216"/>
      <c r="DR324" s="216"/>
      <c r="DS324" s="216"/>
      <c r="DT324" s="216"/>
      <c r="DU324" s="216"/>
      <c r="DV324" s="216"/>
      <c r="DW324" s="216"/>
      <c r="DX324" s="216"/>
      <c r="DY324" s="216"/>
      <c r="DZ324" s="216"/>
      <c r="EA324" s="216"/>
      <c r="EB324" s="216"/>
      <c r="EC324" s="216"/>
      <c r="ED324" s="216"/>
      <c r="EE324" s="216"/>
      <c r="EF324" s="216"/>
      <c r="EG324" s="216"/>
      <c r="EH324" s="216"/>
      <c r="EI324" s="216"/>
      <c r="EJ324" s="216"/>
      <c r="EK324" s="216"/>
      <c r="EL324" s="216"/>
      <c r="EM324" s="216"/>
      <c r="EN324" s="216"/>
      <c r="EO324" s="216"/>
      <c r="EP324" s="216"/>
      <c r="EQ324" s="216"/>
      <c r="ER324" s="216"/>
      <c r="ES324" s="216"/>
      <c r="ET324" s="216"/>
      <c r="EU324" s="216"/>
      <c r="EV324" s="216"/>
      <c r="EW324" s="216"/>
      <c r="EX324" s="216"/>
    </row>
    <row r="325" spans="1:154" ht="18" x14ac:dyDescent="0.2">
      <c r="A325" s="263"/>
      <c r="B325" s="262"/>
      <c r="C325" s="262"/>
      <c r="D325" s="262"/>
      <c r="E325" s="262"/>
      <c r="F325" s="262" t="s">
        <v>23</v>
      </c>
      <c r="G325" s="266" t="s">
        <v>155</v>
      </c>
      <c r="H325" s="307">
        <v>28000</v>
      </c>
      <c r="I325" s="307">
        <f>O325</f>
        <v>6110.84</v>
      </c>
      <c r="J325" s="307">
        <f t="shared" si="71"/>
        <v>21889.16</v>
      </c>
      <c r="K325" s="304">
        <f t="shared" si="75"/>
        <v>21.82</v>
      </c>
      <c r="L325" s="307">
        <v>8000</v>
      </c>
      <c r="M325" s="308">
        <v>4738.84</v>
      </c>
      <c r="N325" s="307">
        <v>1372</v>
      </c>
      <c r="O325" s="309">
        <f t="shared" si="77"/>
        <v>6110.84</v>
      </c>
      <c r="P325" s="309">
        <f t="shared" si="78"/>
        <v>1889.1599999999999</v>
      </c>
      <c r="Q325" s="306">
        <f t="shared" si="73"/>
        <v>76.39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6"/>
      <c r="DD325" s="216"/>
      <c r="DE325" s="216"/>
      <c r="DF325" s="216"/>
      <c r="DG325" s="216"/>
      <c r="DH325" s="216"/>
      <c r="DI325" s="216"/>
      <c r="DJ325" s="216"/>
      <c r="DK325" s="216"/>
      <c r="DL325" s="216"/>
      <c r="DM325" s="216"/>
      <c r="DN325" s="216"/>
      <c r="DO325" s="216"/>
      <c r="DP325" s="216"/>
      <c r="DQ325" s="216"/>
      <c r="DR325" s="216"/>
      <c r="DS325" s="216"/>
      <c r="DT325" s="216"/>
      <c r="DU325" s="216"/>
      <c r="DV325" s="216"/>
      <c r="DW325" s="216"/>
      <c r="DX325" s="216"/>
      <c r="DY325" s="216"/>
      <c r="DZ325" s="216"/>
      <c r="EA325" s="216"/>
      <c r="EB325" s="216"/>
      <c r="EC325" s="216"/>
      <c r="ED325" s="216"/>
      <c r="EE325" s="216"/>
      <c r="EF325" s="216"/>
      <c r="EG325" s="216"/>
      <c r="EH325" s="216"/>
      <c r="EI325" s="216"/>
      <c r="EJ325" s="216"/>
      <c r="EK325" s="216"/>
      <c r="EL325" s="216"/>
      <c r="EM325" s="216"/>
      <c r="EN325" s="216"/>
      <c r="EO325" s="216"/>
      <c r="EP325" s="216"/>
      <c r="EQ325" s="216"/>
      <c r="ER325" s="216"/>
      <c r="ES325" s="216"/>
      <c r="ET325" s="216"/>
      <c r="EU325" s="216"/>
      <c r="EV325" s="216"/>
      <c r="EW325" s="216"/>
      <c r="EX325" s="216"/>
    </row>
    <row r="326" spans="1:154" ht="18" x14ac:dyDescent="0.2">
      <c r="A326" s="263"/>
      <c r="B326" s="262"/>
      <c r="C326" s="262"/>
      <c r="D326" s="262"/>
      <c r="E326" s="262"/>
      <c r="F326" s="262" t="s">
        <v>34</v>
      </c>
      <c r="G326" s="266" t="s">
        <v>184</v>
      </c>
      <c r="H326" s="307">
        <v>84000</v>
      </c>
      <c r="I326" s="307">
        <f>O326</f>
        <v>24651.61</v>
      </c>
      <c r="J326" s="307">
        <f t="shared" si="71"/>
        <v>59348.39</v>
      </c>
      <c r="K326" s="304">
        <f t="shared" si="75"/>
        <v>29.35</v>
      </c>
      <c r="L326" s="307">
        <v>26000</v>
      </c>
      <c r="M326" s="308">
        <v>16364.42</v>
      </c>
      <c r="N326" s="307">
        <v>8287.19</v>
      </c>
      <c r="O326" s="309">
        <f t="shared" si="77"/>
        <v>24651.61</v>
      </c>
      <c r="P326" s="309">
        <f t="shared" si="78"/>
        <v>1348.3899999999994</v>
      </c>
      <c r="Q326" s="306">
        <f t="shared" si="73"/>
        <v>94.81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6"/>
      <c r="DD326" s="216"/>
      <c r="DE326" s="216"/>
      <c r="DF326" s="216"/>
      <c r="DG326" s="216"/>
      <c r="DH326" s="216"/>
      <c r="DI326" s="216"/>
      <c r="DJ326" s="216"/>
      <c r="DK326" s="216"/>
      <c r="DL326" s="216"/>
      <c r="DM326" s="216"/>
      <c r="DN326" s="216"/>
      <c r="DO326" s="216"/>
      <c r="DP326" s="216"/>
      <c r="DQ326" s="216"/>
      <c r="DR326" s="216"/>
      <c r="DS326" s="216"/>
      <c r="DT326" s="216"/>
      <c r="DU326" s="216"/>
      <c r="DV326" s="216"/>
      <c r="DW326" s="216"/>
      <c r="DX326" s="216"/>
      <c r="DY326" s="216"/>
      <c r="DZ326" s="216"/>
      <c r="EA326" s="216"/>
      <c r="EB326" s="216"/>
      <c r="EC326" s="216"/>
      <c r="ED326" s="216"/>
      <c r="EE326" s="216"/>
      <c r="EF326" s="216"/>
      <c r="EG326" s="216"/>
      <c r="EH326" s="216"/>
      <c r="EI326" s="216"/>
      <c r="EJ326" s="216"/>
      <c r="EK326" s="216"/>
      <c r="EL326" s="216"/>
      <c r="EM326" s="216"/>
      <c r="EN326" s="216"/>
      <c r="EO326" s="216"/>
      <c r="EP326" s="216"/>
      <c r="EQ326" s="216"/>
      <c r="ER326" s="216"/>
      <c r="ES326" s="216"/>
      <c r="ET326" s="216"/>
      <c r="EU326" s="216"/>
      <c r="EV326" s="216"/>
      <c r="EW326" s="216"/>
      <c r="EX326" s="216"/>
    </row>
    <row r="327" spans="1:154" ht="18" x14ac:dyDescent="0.2">
      <c r="A327" s="263"/>
      <c r="B327" s="262"/>
      <c r="C327" s="262"/>
      <c r="D327" s="262"/>
      <c r="E327" s="262"/>
      <c r="F327" s="262" t="s">
        <v>39</v>
      </c>
      <c r="G327" s="266" t="s">
        <v>324</v>
      </c>
      <c r="H327" s="307"/>
      <c r="I327" s="307"/>
      <c r="J327" s="307">
        <f t="shared" si="71"/>
        <v>0</v>
      </c>
      <c r="K327" s="304"/>
      <c r="L327" s="307"/>
      <c r="M327" s="308"/>
      <c r="N327" s="307"/>
      <c r="O327" s="309">
        <f t="shared" si="77"/>
        <v>0</v>
      </c>
      <c r="P327" s="309">
        <f t="shared" si="78"/>
        <v>0</v>
      </c>
      <c r="Q327" s="306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6"/>
      <c r="DD327" s="216"/>
      <c r="DE327" s="216"/>
      <c r="DF327" s="216"/>
      <c r="DG327" s="216"/>
      <c r="DH327" s="216"/>
      <c r="DI327" s="216"/>
      <c r="DJ327" s="216"/>
      <c r="DK327" s="216"/>
      <c r="DL327" s="216"/>
      <c r="DM327" s="216"/>
      <c r="DN327" s="216"/>
      <c r="DO327" s="216"/>
      <c r="DP327" s="216"/>
      <c r="DQ327" s="216"/>
      <c r="DR327" s="216"/>
      <c r="DS327" s="216"/>
      <c r="DT327" s="216"/>
      <c r="DU327" s="216"/>
      <c r="DV327" s="216"/>
      <c r="DW327" s="216"/>
      <c r="DX327" s="216"/>
      <c r="DY327" s="216"/>
      <c r="DZ327" s="216"/>
      <c r="EA327" s="216"/>
      <c r="EB327" s="216"/>
      <c r="EC327" s="216"/>
      <c r="ED327" s="216"/>
      <c r="EE327" s="216"/>
      <c r="EF327" s="216"/>
      <c r="EG327" s="216"/>
      <c r="EH327" s="216"/>
      <c r="EI327" s="216"/>
      <c r="EJ327" s="216"/>
      <c r="EK327" s="216"/>
      <c r="EL327" s="216"/>
      <c r="EM327" s="216"/>
      <c r="EN327" s="216"/>
      <c r="EO327" s="216"/>
      <c r="EP327" s="216"/>
      <c r="EQ327" s="216"/>
      <c r="ER327" s="216"/>
      <c r="ES327" s="216"/>
      <c r="ET327" s="216"/>
      <c r="EU327" s="216"/>
      <c r="EV327" s="216"/>
      <c r="EW327" s="216"/>
      <c r="EX327" s="216"/>
    </row>
    <row r="328" spans="1:154" ht="18" x14ac:dyDescent="0.2">
      <c r="A328" s="263"/>
      <c r="B328" s="262"/>
      <c r="C328" s="262"/>
      <c r="D328" s="262"/>
      <c r="E328" s="262"/>
      <c r="F328" s="262" t="s">
        <v>91</v>
      </c>
      <c r="G328" s="266" t="s">
        <v>156</v>
      </c>
      <c r="H328" s="307">
        <v>6000</v>
      </c>
      <c r="I328" s="307"/>
      <c r="J328" s="307">
        <f t="shared" si="71"/>
        <v>6000</v>
      </c>
      <c r="K328" s="304">
        <f t="shared" si="75"/>
        <v>0</v>
      </c>
      <c r="L328" s="307">
        <v>0</v>
      </c>
      <c r="M328" s="308"/>
      <c r="N328" s="307"/>
      <c r="O328" s="309">
        <f t="shared" si="77"/>
        <v>0</v>
      </c>
      <c r="P328" s="309">
        <f t="shared" si="78"/>
        <v>0</v>
      </c>
      <c r="Q328" s="306" t="e">
        <f t="shared" si="73"/>
        <v>#DIV/0!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6"/>
      <c r="DD328" s="216"/>
      <c r="DE328" s="216"/>
      <c r="DF328" s="216"/>
      <c r="DG328" s="216"/>
      <c r="DH328" s="216"/>
      <c r="DI328" s="216"/>
      <c r="DJ328" s="216"/>
      <c r="DK328" s="216"/>
      <c r="DL328" s="216"/>
      <c r="DM328" s="216"/>
      <c r="DN328" s="216"/>
      <c r="DO328" s="216"/>
      <c r="DP328" s="216"/>
      <c r="DQ328" s="216"/>
      <c r="DR328" s="216"/>
      <c r="DS328" s="216"/>
      <c r="DT328" s="216"/>
      <c r="DU328" s="216"/>
      <c r="DV328" s="216"/>
      <c r="DW328" s="216"/>
      <c r="DX328" s="216"/>
      <c r="DY328" s="216"/>
      <c r="DZ328" s="216"/>
      <c r="EA328" s="216"/>
      <c r="EB328" s="216"/>
      <c r="EC328" s="216"/>
      <c r="ED328" s="216"/>
      <c r="EE328" s="216"/>
      <c r="EF328" s="216"/>
      <c r="EG328" s="216"/>
      <c r="EH328" s="216"/>
      <c r="EI328" s="216"/>
      <c r="EJ328" s="216"/>
      <c r="EK328" s="216"/>
      <c r="EL328" s="216"/>
      <c r="EM328" s="216"/>
      <c r="EN328" s="216"/>
      <c r="EO328" s="216"/>
      <c r="EP328" s="216"/>
      <c r="EQ328" s="216"/>
      <c r="ER328" s="216"/>
      <c r="ES328" s="216"/>
      <c r="ET328" s="216"/>
      <c r="EU328" s="216"/>
      <c r="EV328" s="216"/>
      <c r="EW328" s="216"/>
      <c r="EX328" s="216"/>
    </row>
    <row r="329" spans="1:154" ht="18" x14ac:dyDescent="0.2">
      <c r="A329" s="364"/>
      <c r="B329" s="365"/>
      <c r="C329" s="365"/>
      <c r="D329" s="365" t="s">
        <v>91</v>
      </c>
      <c r="E329" s="365"/>
      <c r="F329" s="365"/>
      <c r="G329" s="302" t="s">
        <v>351</v>
      </c>
      <c r="H329" s="303">
        <f>H330</f>
        <v>0</v>
      </c>
      <c r="I329" s="303">
        <f>I330</f>
        <v>0</v>
      </c>
      <c r="J329" s="307">
        <f t="shared" si="71"/>
        <v>0</v>
      </c>
      <c r="K329" s="304"/>
      <c r="L329" s="303">
        <f t="shared" ref="L329:O330" si="79">L330</f>
        <v>0</v>
      </c>
      <c r="M329" s="285">
        <f t="shared" si="79"/>
        <v>0</v>
      </c>
      <c r="N329" s="303">
        <f t="shared" si="79"/>
        <v>0</v>
      </c>
      <c r="O329" s="305">
        <f t="shared" si="79"/>
        <v>0</v>
      </c>
      <c r="P329" s="305">
        <f t="shared" si="78"/>
        <v>0</v>
      </c>
      <c r="Q329" s="306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6"/>
      <c r="DD329" s="216"/>
      <c r="DE329" s="216"/>
      <c r="DF329" s="216"/>
      <c r="DG329" s="216"/>
      <c r="DH329" s="216"/>
      <c r="DI329" s="216"/>
      <c r="DJ329" s="216"/>
      <c r="DK329" s="216"/>
      <c r="DL329" s="216"/>
      <c r="DM329" s="216"/>
      <c r="DN329" s="216"/>
      <c r="DO329" s="216"/>
      <c r="DP329" s="216"/>
      <c r="DQ329" s="216"/>
      <c r="DR329" s="216"/>
      <c r="DS329" s="216"/>
      <c r="DT329" s="216"/>
      <c r="DU329" s="216"/>
      <c r="DV329" s="216"/>
      <c r="DW329" s="216"/>
      <c r="DX329" s="216"/>
      <c r="DY329" s="216"/>
      <c r="DZ329" s="216"/>
      <c r="EA329" s="216"/>
      <c r="EB329" s="216"/>
      <c r="EC329" s="216"/>
      <c r="ED329" s="216"/>
      <c r="EE329" s="216"/>
      <c r="EF329" s="216"/>
      <c r="EG329" s="216"/>
      <c r="EH329" s="216"/>
      <c r="EI329" s="216"/>
      <c r="EJ329" s="216"/>
      <c r="EK329" s="216"/>
      <c r="EL329" s="216"/>
      <c r="EM329" s="216"/>
      <c r="EN329" s="216"/>
      <c r="EO329" s="216"/>
      <c r="EP329" s="216"/>
      <c r="EQ329" s="216"/>
      <c r="ER329" s="216"/>
      <c r="ES329" s="216"/>
      <c r="ET329" s="216"/>
      <c r="EU329" s="216"/>
      <c r="EV329" s="216"/>
      <c r="EW329" s="216"/>
      <c r="EX329" s="216"/>
    </row>
    <row r="330" spans="1:154" ht="18" x14ac:dyDescent="0.2">
      <c r="A330" s="364"/>
      <c r="B330" s="365"/>
      <c r="C330" s="365"/>
      <c r="D330" s="365"/>
      <c r="E330" s="267" t="s">
        <v>27</v>
      </c>
      <c r="F330" s="365"/>
      <c r="G330" s="264" t="s">
        <v>350</v>
      </c>
      <c r="H330" s="303">
        <f>H331</f>
        <v>0</v>
      </c>
      <c r="I330" s="303">
        <f>I331</f>
        <v>0</v>
      </c>
      <c r="J330" s="307">
        <f t="shared" si="71"/>
        <v>0</v>
      </c>
      <c r="K330" s="304"/>
      <c r="L330" s="303">
        <f t="shared" si="79"/>
        <v>0</v>
      </c>
      <c r="M330" s="285">
        <f t="shared" si="79"/>
        <v>0</v>
      </c>
      <c r="N330" s="303">
        <f t="shared" si="79"/>
        <v>0</v>
      </c>
      <c r="O330" s="305">
        <f t="shared" si="79"/>
        <v>0</v>
      </c>
      <c r="P330" s="305">
        <f t="shared" si="78"/>
        <v>0</v>
      </c>
      <c r="Q330" s="306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6"/>
      <c r="DD330" s="216"/>
      <c r="DE330" s="216"/>
      <c r="DF330" s="216"/>
      <c r="DG330" s="216"/>
      <c r="DH330" s="216"/>
      <c r="DI330" s="216"/>
      <c r="DJ330" s="216"/>
      <c r="DK330" s="216"/>
      <c r="DL330" s="216"/>
      <c r="DM330" s="216"/>
      <c r="DN330" s="216"/>
      <c r="DO330" s="216"/>
      <c r="DP330" s="216"/>
      <c r="DQ330" s="216"/>
      <c r="DR330" s="216"/>
      <c r="DS330" s="216"/>
      <c r="DT330" s="216"/>
      <c r="DU330" s="216"/>
      <c r="DV330" s="216"/>
      <c r="DW330" s="216"/>
      <c r="DX330" s="216"/>
      <c r="DY330" s="216"/>
      <c r="DZ330" s="216"/>
      <c r="EA330" s="216"/>
      <c r="EB330" s="216"/>
      <c r="EC330" s="216"/>
      <c r="ED330" s="216"/>
      <c r="EE330" s="216"/>
      <c r="EF330" s="216"/>
      <c r="EG330" s="216"/>
      <c r="EH330" s="216"/>
      <c r="EI330" s="216"/>
      <c r="EJ330" s="216"/>
      <c r="EK330" s="216"/>
      <c r="EL330" s="216"/>
      <c r="EM330" s="216"/>
      <c r="EN330" s="216"/>
      <c r="EO330" s="216"/>
      <c r="EP330" s="216"/>
      <c r="EQ330" s="216"/>
      <c r="ER330" s="216"/>
      <c r="ES330" s="216"/>
      <c r="ET330" s="216"/>
      <c r="EU330" s="216"/>
      <c r="EV330" s="216"/>
      <c r="EW330" s="216"/>
      <c r="EX330" s="216"/>
    </row>
    <row r="331" spans="1:154" ht="18" x14ac:dyDescent="0.2">
      <c r="A331" s="263"/>
      <c r="B331" s="262"/>
      <c r="C331" s="262"/>
      <c r="D331" s="262"/>
      <c r="E331" s="262"/>
      <c r="F331" s="262" t="s">
        <v>31</v>
      </c>
      <c r="G331" s="266" t="s">
        <v>349</v>
      </c>
      <c r="H331" s="307"/>
      <c r="I331" s="307"/>
      <c r="J331" s="307">
        <f t="shared" si="71"/>
        <v>0</v>
      </c>
      <c r="K331" s="304"/>
      <c r="L331" s="307"/>
      <c r="M331" s="308"/>
      <c r="N331" s="307"/>
      <c r="O331" s="309">
        <f t="shared" ref="O331" si="80">M331+N331</f>
        <v>0</v>
      </c>
      <c r="P331" s="309">
        <f t="shared" si="78"/>
        <v>0</v>
      </c>
      <c r="Q331" s="306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6"/>
      <c r="DD331" s="216"/>
      <c r="DE331" s="216"/>
      <c r="DF331" s="216"/>
      <c r="DG331" s="216"/>
      <c r="DH331" s="216"/>
      <c r="DI331" s="216"/>
      <c r="DJ331" s="216"/>
      <c r="DK331" s="216"/>
      <c r="DL331" s="216"/>
      <c r="DM331" s="216"/>
      <c r="DN331" s="216"/>
      <c r="DO331" s="216"/>
      <c r="DP331" s="216"/>
      <c r="DQ331" s="216"/>
      <c r="DR331" s="216"/>
      <c r="DS331" s="216"/>
      <c r="DT331" s="216"/>
      <c r="DU331" s="216"/>
      <c r="DV331" s="216"/>
      <c r="DW331" s="216"/>
      <c r="DX331" s="216"/>
      <c r="DY331" s="216"/>
      <c r="DZ331" s="216"/>
      <c r="EA331" s="216"/>
      <c r="EB331" s="216"/>
      <c r="EC331" s="216"/>
      <c r="ED331" s="216"/>
      <c r="EE331" s="216"/>
      <c r="EF331" s="216"/>
      <c r="EG331" s="216"/>
      <c r="EH331" s="216"/>
      <c r="EI331" s="216"/>
      <c r="EJ331" s="216"/>
      <c r="EK331" s="216"/>
      <c r="EL331" s="216"/>
      <c r="EM331" s="216"/>
      <c r="EN331" s="216"/>
      <c r="EO331" s="216"/>
      <c r="EP331" s="216"/>
      <c r="EQ331" s="216"/>
      <c r="ER331" s="216"/>
      <c r="ES331" s="216"/>
      <c r="ET331" s="216"/>
      <c r="EU331" s="216"/>
      <c r="EV331" s="216"/>
      <c r="EW331" s="216"/>
      <c r="EX331" s="216"/>
    </row>
    <row r="332" spans="1:154" s="45" customFormat="1" ht="36" x14ac:dyDescent="0.25">
      <c r="A332" s="364"/>
      <c r="B332" s="365"/>
      <c r="C332" s="365"/>
      <c r="D332" s="365">
        <v>51</v>
      </c>
      <c r="E332" s="365"/>
      <c r="F332" s="365"/>
      <c r="G332" s="302" t="s">
        <v>73</v>
      </c>
      <c r="H332" s="303">
        <f>H333</f>
        <v>2980000</v>
      </c>
      <c r="I332" s="303">
        <f>I333</f>
        <v>822798</v>
      </c>
      <c r="J332" s="303">
        <f>J333</f>
        <v>2157202</v>
      </c>
      <c r="K332" s="304">
        <f t="shared" si="75"/>
        <v>27.61</v>
      </c>
      <c r="L332" s="303">
        <f>L333</f>
        <v>828000</v>
      </c>
      <c r="M332" s="285">
        <f>M333</f>
        <v>538885</v>
      </c>
      <c r="N332" s="303">
        <f>N333</f>
        <v>283913</v>
      </c>
      <c r="O332" s="339">
        <f>O333</f>
        <v>822798</v>
      </c>
      <c r="P332" s="305">
        <f t="shared" si="78"/>
        <v>5202</v>
      </c>
      <c r="Q332" s="306">
        <f t="shared" si="73"/>
        <v>99.37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364"/>
      <c r="B333" s="365"/>
      <c r="C333" s="365"/>
      <c r="D333" s="365"/>
      <c r="E333" s="365" t="s">
        <v>33</v>
      </c>
      <c r="F333" s="365"/>
      <c r="G333" s="264" t="s">
        <v>93</v>
      </c>
      <c r="H333" s="303">
        <f>H334+H335+H336</f>
        <v>2980000</v>
      </c>
      <c r="I333" s="303">
        <f>I334+I335+I336</f>
        <v>822798</v>
      </c>
      <c r="J333" s="303">
        <f>J334+J335+J336</f>
        <v>2157202</v>
      </c>
      <c r="K333" s="304">
        <f t="shared" si="75"/>
        <v>27.61</v>
      </c>
      <c r="L333" s="303">
        <f>L334+L335+L336</f>
        <v>828000</v>
      </c>
      <c r="M333" s="285">
        <f>M334+M335+M336</f>
        <v>538885</v>
      </c>
      <c r="N333" s="303">
        <f>N334+N335+N336</f>
        <v>283913</v>
      </c>
      <c r="O333" s="305">
        <f>O334+O335+O336</f>
        <v>822798</v>
      </c>
      <c r="P333" s="305">
        <f t="shared" si="78"/>
        <v>5202</v>
      </c>
      <c r="Q333" s="306">
        <f t="shared" si="73"/>
        <v>99.37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3"/>
      <c r="B334" s="262"/>
      <c r="C334" s="262"/>
      <c r="D334" s="262"/>
      <c r="E334" s="262"/>
      <c r="F334" s="262">
        <v>17</v>
      </c>
      <c r="G334" s="266" t="s">
        <v>95</v>
      </c>
      <c r="H334" s="307">
        <v>2980000</v>
      </c>
      <c r="I334" s="307">
        <f>O334</f>
        <v>822798</v>
      </c>
      <c r="J334" s="307">
        <f t="shared" ref="J334:J382" si="81">H334-I334</f>
        <v>2157202</v>
      </c>
      <c r="K334" s="304">
        <f t="shared" si="75"/>
        <v>27.61</v>
      </c>
      <c r="L334" s="307">
        <v>828000</v>
      </c>
      <c r="M334" s="308">
        <v>538885</v>
      </c>
      <c r="N334" s="307">
        <v>283913</v>
      </c>
      <c r="O334" s="309">
        <f t="shared" ref="O334:O336" si="82">M334+N334</f>
        <v>822798</v>
      </c>
      <c r="P334" s="309">
        <f t="shared" si="78"/>
        <v>5202</v>
      </c>
      <c r="Q334" s="306">
        <f t="shared" si="73"/>
        <v>99.37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6"/>
      <c r="DD334" s="216"/>
      <c r="DE334" s="216"/>
      <c r="DF334" s="216"/>
      <c r="DG334" s="216"/>
      <c r="DH334" s="216"/>
      <c r="DI334" s="216"/>
      <c r="DJ334" s="216"/>
      <c r="DK334" s="216"/>
      <c r="DL334" s="216"/>
      <c r="DM334" s="216"/>
      <c r="DN334" s="216"/>
      <c r="DO334" s="216"/>
      <c r="DP334" s="216"/>
      <c r="DQ334" s="216"/>
      <c r="DR334" s="216"/>
      <c r="DS334" s="216"/>
      <c r="DT334" s="216"/>
      <c r="DU334" s="216"/>
      <c r="DV334" s="216"/>
      <c r="DW334" s="216"/>
      <c r="DX334" s="216"/>
      <c r="DY334" s="216"/>
      <c r="DZ334" s="216"/>
      <c r="EA334" s="216"/>
      <c r="EB334" s="216"/>
      <c r="EC334" s="216"/>
      <c r="ED334" s="216"/>
      <c r="EE334" s="216"/>
      <c r="EF334" s="216"/>
      <c r="EG334" s="216"/>
      <c r="EH334" s="216"/>
      <c r="EI334" s="216"/>
      <c r="EJ334" s="216"/>
      <c r="EK334" s="216"/>
      <c r="EL334" s="216"/>
      <c r="EM334" s="216"/>
      <c r="EN334" s="216"/>
      <c r="EO334" s="216"/>
      <c r="EP334" s="216"/>
      <c r="EQ334" s="216"/>
      <c r="ER334" s="216"/>
      <c r="ES334" s="216"/>
      <c r="ET334" s="216"/>
      <c r="EU334" s="216"/>
      <c r="EV334" s="216"/>
      <c r="EW334" s="216"/>
      <c r="EX334" s="216"/>
    </row>
    <row r="335" spans="1:154" ht="54" hidden="1" x14ac:dyDescent="0.2">
      <c r="A335" s="263"/>
      <c r="B335" s="262"/>
      <c r="C335" s="262"/>
      <c r="D335" s="262"/>
      <c r="E335" s="262"/>
      <c r="F335" s="262">
        <v>19</v>
      </c>
      <c r="G335" s="266" t="s">
        <v>97</v>
      </c>
      <c r="H335" s="307"/>
      <c r="I335" s="307"/>
      <c r="J335" s="307">
        <f t="shared" si="81"/>
        <v>0</v>
      </c>
      <c r="K335" s="304"/>
      <c r="L335" s="307"/>
      <c r="M335" s="308"/>
      <c r="N335" s="307"/>
      <c r="O335" s="309">
        <f t="shared" si="82"/>
        <v>0</v>
      </c>
      <c r="P335" s="309">
        <f t="shared" si="78"/>
        <v>0</v>
      </c>
      <c r="Q335" s="306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6"/>
      <c r="DD335" s="216"/>
      <c r="DE335" s="216"/>
      <c r="DF335" s="216"/>
      <c r="DG335" s="216"/>
      <c r="DH335" s="216"/>
      <c r="DI335" s="216"/>
      <c r="DJ335" s="216"/>
      <c r="DK335" s="216"/>
      <c r="DL335" s="216"/>
      <c r="DM335" s="216"/>
      <c r="DN335" s="216"/>
      <c r="DO335" s="216"/>
      <c r="DP335" s="216"/>
      <c r="DQ335" s="216"/>
      <c r="DR335" s="216"/>
      <c r="DS335" s="216"/>
      <c r="DT335" s="216"/>
      <c r="DU335" s="216"/>
      <c r="DV335" s="216"/>
      <c r="DW335" s="216"/>
      <c r="DX335" s="216"/>
      <c r="DY335" s="216"/>
      <c r="DZ335" s="216"/>
      <c r="EA335" s="216"/>
      <c r="EB335" s="216"/>
      <c r="EC335" s="216"/>
      <c r="ED335" s="216"/>
      <c r="EE335" s="216"/>
      <c r="EF335" s="216"/>
      <c r="EG335" s="216"/>
      <c r="EH335" s="216"/>
      <c r="EI335" s="216"/>
      <c r="EJ335" s="216"/>
      <c r="EK335" s="216"/>
      <c r="EL335" s="216"/>
      <c r="EM335" s="216"/>
      <c r="EN335" s="216"/>
      <c r="EO335" s="216"/>
      <c r="EP335" s="216"/>
      <c r="EQ335" s="216"/>
      <c r="ER335" s="216"/>
      <c r="ES335" s="216"/>
      <c r="ET335" s="216"/>
      <c r="EU335" s="216"/>
      <c r="EV335" s="216"/>
      <c r="EW335" s="216"/>
      <c r="EX335" s="216"/>
    </row>
    <row r="336" spans="1:154" ht="72" hidden="1" x14ac:dyDescent="0.2">
      <c r="A336" s="263"/>
      <c r="B336" s="262"/>
      <c r="C336" s="262"/>
      <c r="D336" s="262"/>
      <c r="E336" s="262"/>
      <c r="F336" s="262" t="s">
        <v>90</v>
      </c>
      <c r="G336" s="266" t="s">
        <v>98</v>
      </c>
      <c r="H336" s="307"/>
      <c r="I336" s="307"/>
      <c r="J336" s="307">
        <f t="shared" si="81"/>
        <v>0</v>
      </c>
      <c r="K336" s="304"/>
      <c r="L336" s="307"/>
      <c r="M336" s="308"/>
      <c r="N336" s="307"/>
      <c r="O336" s="309">
        <f t="shared" si="82"/>
        <v>0</v>
      </c>
      <c r="P336" s="309">
        <f t="shared" si="78"/>
        <v>0</v>
      </c>
      <c r="Q336" s="306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6"/>
      <c r="DD336" s="216"/>
      <c r="DE336" s="216"/>
      <c r="DF336" s="216"/>
      <c r="DG336" s="216"/>
      <c r="DH336" s="216"/>
      <c r="DI336" s="216"/>
      <c r="DJ336" s="216"/>
      <c r="DK336" s="216"/>
      <c r="DL336" s="216"/>
      <c r="DM336" s="216"/>
      <c r="DN336" s="216"/>
      <c r="DO336" s="216"/>
      <c r="DP336" s="216"/>
      <c r="DQ336" s="216"/>
      <c r="DR336" s="216"/>
      <c r="DS336" s="216"/>
      <c r="DT336" s="216"/>
      <c r="DU336" s="216"/>
      <c r="DV336" s="216"/>
      <c r="DW336" s="216"/>
      <c r="DX336" s="216"/>
      <c r="DY336" s="216"/>
      <c r="DZ336" s="216"/>
      <c r="EA336" s="216"/>
      <c r="EB336" s="216"/>
      <c r="EC336" s="216"/>
      <c r="ED336" s="216"/>
      <c r="EE336" s="216"/>
      <c r="EF336" s="216"/>
      <c r="EG336" s="216"/>
      <c r="EH336" s="216"/>
      <c r="EI336" s="216"/>
      <c r="EJ336" s="216"/>
      <c r="EK336" s="216"/>
      <c r="EL336" s="216"/>
      <c r="EM336" s="216"/>
      <c r="EN336" s="216"/>
      <c r="EO336" s="216"/>
      <c r="EP336" s="216"/>
      <c r="EQ336" s="216"/>
      <c r="ER336" s="216"/>
      <c r="ES336" s="216"/>
      <c r="ET336" s="216"/>
      <c r="EU336" s="216"/>
      <c r="EV336" s="216"/>
      <c r="EW336" s="216"/>
      <c r="EX336" s="216"/>
    </row>
    <row r="337" spans="1:154" s="45" customFormat="1" ht="18" x14ac:dyDescent="0.25">
      <c r="A337" s="364"/>
      <c r="B337" s="365"/>
      <c r="C337" s="365"/>
      <c r="D337" s="365">
        <v>57</v>
      </c>
      <c r="E337" s="365"/>
      <c r="F337" s="365"/>
      <c r="G337" s="302" t="s">
        <v>79</v>
      </c>
      <c r="H337" s="303">
        <f>H338+H355</f>
        <v>10430000</v>
      </c>
      <c r="I337" s="303">
        <f>I338+I355</f>
        <v>3321100</v>
      </c>
      <c r="J337" s="303">
        <f t="shared" ref="J337" si="83">J338+J355</f>
        <v>7108900</v>
      </c>
      <c r="K337" s="304">
        <f t="shared" si="75"/>
        <v>31.84</v>
      </c>
      <c r="L337" s="303">
        <f>L338+L355</f>
        <v>3425000</v>
      </c>
      <c r="M337" s="285">
        <f>M338+M355</f>
        <v>2181840</v>
      </c>
      <c r="N337" s="303">
        <f>N338+N355</f>
        <v>1139260</v>
      </c>
      <c r="O337" s="339">
        <f t="shared" ref="O337" si="84">O338+O355</f>
        <v>3321100</v>
      </c>
      <c r="P337" s="305">
        <f t="shared" si="78"/>
        <v>103900</v>
      </c>
      <c r="Q337" s="306">
        <f t="shared" si="73"/>
        <v>96.97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364"/>
      <c r="B338" s="365"/>
      <c r="C338" s="365"/>
      <c r="D338" s="365"/>
      <c r="E338" s="365" t="s">
        <v>33</v>
      </c>
      <c r="F338" s="365"/>
      <c r="G338" s="264" t="s">
        <v>100</v>
      </c>
      <c r="H338" s="303">
        <f>+H339+H348+H350+H349</f>
        <v>10430000</v>
      </c>
      <c r="I338" s="303">
        <f>+I339+I348+I350+I349</f>
        <v>3321100</v>
      </c>
      <c r="J338" s="307">
        <f t="shared" si="81"/>
        <v>7108900</v>
      </c>
      <c r="K338" s="304">
        <f t="shared" si="75"/>
        <v>31.84</v>
      </c>
      <c r="L338" s="303">
        <f>+L339+L348+L350+L349</f>
        <v>3425000</v>
      </c>
      <c r="M338" s="285">
        <f>+M339+M348+M350+M349</f>
        <v>2181840</v>
      </c>
      <c r="N338" s="303">
        <f>+N339+N348+N350+N349</f>
        <v>1139260</v>
      </c>
      <c r="O338" s="305">
        <f>+O339+O348+O350+O349</f>
        <v>3321100</v>
      </c>
      <c r="P338" s="305">
        <f t="shared" si="78"/>
        <v>103900</v>
      </c>
      <c r="Q338" s="306">
        <f t="shared" si="73"/>
        <v>96.97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3"/>
      <c r="B339" s="262"/>
      <c r="C339" s="262"/>
      <c r="D339" s="262"/>
      <c r="E339" s="262"/>
      <c r="F339" s="262"/>
      <c r="G339" s="266" t="s">
        <v>185</v>
      </c>
      <c r="H339" s="340">
        <f>+H340+H341+H342+H343+H344+H345+H346+H347</f>
        <v>10265000</v>
      </c>
      <c r="I339" s="340">
        <f>+I340+I341+I342+I343+I344+I345+I346+I347</f>
        <v>3188059</v>
      </c>
      <c r="J339" s="307">
        <f t="shared" si="81"/>
        <v>7076941</v>
      </c>
      <c r="K339" s="304"/>
      <c r="L339" s="340">
        <f>+L340+L341+L342+L343+L344+L345+L346+L347</f>
        <v>3285000</v>
      </c>
      <c r="M339" s="340">
        <f>+M340+M341+M342+M343+M344+M345+M346+M347</f>
        <v>2083945</v>
      </c>
      <c r="N339" s="340">
        <f>+N340+N341+N342+N343+N344+N345+N346+N347</f>
        <v>1104114</v>
      </c>
      <c r="O339" s="340">
        <f>+O340+O341+O342+O343+O344+O345+O346+O347</f>
        <v>3188059</v>
      </c>
      <c r="P339" s="340">
        <f t="shared" si="78"/>
        <v>96941</v>
      </c>
      <c r="Q339" s="306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6"/>
      <c r="DD339" s="216"/>
      <c r="DE339" s="216"/>
      <c r="DF339" s="216"/>
      <c r="DG339" s="216"/>
      <c r="DH339" s="216"/>
      <c r="DI339" s="216"/>
      <c r="DJ339" s="216"/>
      <c r="DK339" s="216"/>
      <c r="DL339" s="216"/>
      <c r="DM339" s="216"/>
      <c r="DN339" s="216"/>
      <c r="DO339" s="216"/>
      <c r="DP339" s="216"/>
      <c r="DQ339" s="216"/>
      <c r="DR339" s="216"/>
      <c r="DS339" s="216"/>
      <c r="DT339" s="216"/>
      <c r="DU339" s="216"/>
      <c r="DV339" s="216"/>
      <c r="DW339" s="216"/>
      <c r="DX339" s="216"/>
      <c r="DY339" s="216"/>
      <c r="DZ339" s="216"/>
      <c r="EA339" s="216"/>
      <c r="EB339" s="216"/>
      <c r="EC339" s="216"/>
      <c r="ED339" s="216"/>
      <c r="EE339" s="216"/>
      <c r="EF339" s="216"/>
      <c r="EG339" s="216"/>
      <c r="EH339" s="216"/>
      <c r="EI339" s="216"/>
      <c r="EJ339" s="216"/>
      <c r="EK339" s="216"/>
      <c r="EL339" s="216"/>
      <c r="EM339" s="216"/>
      <c r="EN339" s="216"/>
      <c r="EO339" s="216"/>
      <c r="EP339" s="216"/>
      <c r="EQ339" s="216"/>
      <c r="ER339" s="216"/>
      <c r="ES339" s="216"/>
      <c r="ET339" s="216"/>
      <c r="EU339" s="216"/>
      <c r="EV339" s="216"/>
      <c r="EW339" s="216"/>
      <c r="EX339" s="216"/>
    </row>
    <row r="340" spans="1:154" ht="18" x14ac:dyDescent="0.2">
      <c r="A340" s="263"/>
      <c r="B340" s="262"/>
      <c r="C340" s="262"/>
      <c r="D340" s="262"/>
      <c r="E340" s="262"/>
      <c r="F340" s="262"/>
      <c r="G340" s="266" t="s">
        <v>186</v>
      </c>
      <c r="H340" s="307">
        <v>10265000</v>
      </c>
      <c r="I340" s="307">
        <f>O340</f>
        <v>3188059</v>
      </c>
      <c r="J340" s="307">
        <f t="shared" si="81"/>
        <v>7076941</v>
      </c>
      <c r="K340" s="304"/>
      <c r="L340" s="307">
        <v>3285000</v>
      </c>
      <c r="M340" s="308">
        <v>2083945</v>
      </c>
      <c r="N340" s="307">
        <v>1104114</v>
      </c>
      <c r="O340" s="309">
        <f t="shared" ref="O340:O354" si="85">M340+N340</f>
        <v>3188059</v>
      </c>
      <c r="P340" s="309">
        <f t="shared" si="78"/>
        <v>96941</v>
      </c>
      <c r="Q340" s="306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6"/>
      <c r="DD340" s="216"/>
      <c r="DE340" s="216"/>
      <c r="DF340" s="216"/>
      <c r="DG340" s="216"/>
      <c r="DH340" s="216"/>
      <c r="DI340" s="216"/>
      <c r="DJ340" s="216"/>
      <c r="DK340" s="216"/>
      <c r="DL340" s="216"/>
      <c r="DM340" s="216"/>
      <c r="DN340" s="216"/>
      <c r="DO340" s="216"/>
      <c r="DP340" s="216"/>
      <c r="DQ340" s="216"/>
      <c r="DR340" s="216"/>
      <c r="DS340" s="216"/>
      <c r="DT340" s="216"/>
      <c r="DU340" s="216"/>
      <c r="DV340" s="216"/>
      <c r="DW340" s="216"/>
      <c r="DX340" s="216"/>
      <c r="DY340" s="216"/>
      <c r="DZ340" s="216"/>
      <c r="EA340" s="216"/>
      <c r="EB340" s="216"/>
      <c r="EC340" s="216"/>
      <c r="ED340" s="216"/>
      <c r="EE340" s="216"/>
      <c r="EF340" s="216"/>
      <c r="EG340" s="216"/>
      <c r="EH340" s="216"/>
      <c r="EI340" s="216"/>
      <c r="EJ340" s="216"/>
      <c r="EK340" s="216"/>
      <c r="EL340" s="216"/>
      <c r="EM340" s="216"/>
      <c r="EN340" s="216"/>
      <c r="EO340" s="216"/>
      <c r="EP340" s="216"/>
      <c r="EQ340" s="216"/>
      <c r="ER340" s="216"/>
      <c r="ES340" s="216"/>
      <c r="ET340" s="216"/>
      <c r="EU340" s="216"/>
      <c r="EV340" s="216"/>
      <c r="EW340" s="216"/>
      <c r="EX340" s="216"/>
    </row>
    <row r="341" spans="1:154" ht="18" x14ac:dyDescent="0.2">
      <c r="A341" s="263"/>
      <c r="B341" s="262"/>
      <c r="C341" s="262"/>
      <c r="D341" s="262"/>
      <c r="E341" s="262"/>
      <c r="F341" s="262"/>
      <c r="G341" s="266" t="s">
        <v>187</v>
      </c>
      <c r="H341" s="307"/>
      <c r="I341" s="307"/>
      <c r="J341" s="307">
        <f t="shared" si="81"/>
        <v>0</v>
      </c>
      <c r="K341" s="304"/>
      <c r="L341" s="307"/>
      <c r="M341" s="308"/>
      <c r="N341" s="307"/>
      <c r="O341" s="309">
        <f t="shared" si="85"/>
        <v>0</v>
      </c>
      <c r="P341" s="309">
        <f t="shared" si="78"/>
        <v>0</v>
      </c>
      <c r="Q341" s="306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6"/>
      <c r="DD341" s="216"/>
      <c r="DE341" s="216"/>
      <c r="DF341" s="216"/>
      <c r="DG341" s="216"/>
      <c r="DH341" s="216"/>
      <c r="DI341" s="216"/>
      <c r="DJ341" s="216"/>
      <c r="DK341" s="216"/>
      <c r="DL341" s="216"/>
      <c r="DM341" s="216"/>
      <c r="DN341" s="216"/>
      <c r="DO341" s="216"/>
      <c r="DP341" s="216"/>
      <c r="DQ341" s="216"/>
      <c r="DR341" s="216"/>
      <c r="DS341" s="216"/>
      <c r="DT341" s="216"/>
      <c r="DU341" s="216"/>
      <c r="DV341" s="216"/>
      <c r="DW341" s="216"/>
      <c r="DX341" s="216"/>
      <c r="DY341" s="216"/>
      <c r="DZ341" s="216"/>
      <c r="EA341" s="216"/>
      <c r="EB341" s="216"/>
      <c r="EC341" s="216"/>
      <c r="ED341" s="216"/>
      <c r="EE341" s="216"/>
      <c r="EF341" s="216"/>
      <c r="EG341" s="216"/>
      <c r="EH341" s="216"/>
      <c r="EI341" s="216"/>
      <c r="EJ341" s="216"/>
      <c r="EK341" s="216"/>
      <c r="EL341" s="216"/>
      <c r="EM341" s="216"/>
      <c r="EN341" s="216"/>
      <c r="EO341" s="216"/>
      <c r="EP341" s="216"/>
      <c r="EQ341" s="216"/>
      <c r="ER341" s="216"/>
      <c r="ES341" s="216"/>
      <c r="ET341" s="216"/>
      <c r="EU341" s="216"/>
      <c r="EV341" s="216"/>
      <c r="EW341" s="216"/>
      <c r="EX341" s="216"/>
    </row>
    <row r="342" spans="1:154" ht="18" x14ac:dyDescent="0.2">
      <c r="A342" s="263"/>
      <c r="B342" s="262"/>
      <c r="C342" s="262"/>
      <c r="D342" s="262"/>
      <c r="E342" s="262"/>
      <c r="F342" s="262"/>
      <c r="G342" s="266" t="s">
        <v>325</v>
      </c>
      <c r="H342" s="307"/>
      <c r="I342" s="307"/>
      <c r="J342" s="307">
        <f t="shared" si="81"/>
        <v>0</v>
      </c>
      <c r="K342" s="304"/>
      <c r="L342" s="307"/>
      <c r="M342" s="308"/>
      <c r="N342" s="307"/>
      <c r="O342" s="309">
        <f t="shared" si="85"/>
        <v>0</v>
      </c>
      <c r="P342" s="309">
        <f t="shared" si="78"/>
        <v>0</v>
      </c>
      <c r="Q342" s="306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6"/>
      <c r="DD342" s="216"/>
      <c r="DE342" s="216"/>
      <c r="DF342" s="216"/>
      <c r="DG342" s="216"/>
      <c r="DH342" s="216"/>
      <c r="DI342" s="216"/>
      <c r="DJ342" s="216"/>
      <c r="DK342" s="216"/>
      <c r="DL342" s="216"/>
      <c r="DM342" s="216"/>
      <c r="DN342" s="216"/>
      <c r="DO342" s="216"/>
      <c r="DP342" s="216"/>
      <c r="DQ342" s="216"/>
      <c r="DR342" s="216"/>
      <c r="DS342" s="216"/>
      <c r="DT342" s="216"/>
      <c r="DU342" s="216"/>
      <c r="DV342" s="216"/>
      <c r="DW342" s="216"/>
      <c r="DX342" s="216"/>
      <c r="DY342" s="216"/>
      <c r="DZ342" s="216"/>
      <c r="EA342" s="216"/>
      <c r="EB342" s="216"/>
      <c r="EC342" s="216"/>
      <c r="ED342" s="216"/>
      <c r="EE342" s="216"/>
      <c r="EF342" s="216"/>
      <c r="EG342" s="216"/>
      <c r="EH342" s="216"/>
      <c r="EI342" s="216"/>
      <c r="EJ342" s="216"/>
      <c r="EK342" s="216"/>
      <c r="EL342" s="216"/>
      <c r="EM342" s="216"/>
      <c r="EN342" s="216"/>
      <c r="EO342" s="216"/>
      <c r="EP342" s="216"/>
      <c r="EQ342" s="216"/>
      <c r="ER342" s="216"/>
      <c r="ES342" s="216"/>
      <c r="ET342" s="216"/>
      <c r="EU342" s="216"/>
      <c r="EV342" s="216"/>
      <c r="EW342" s="216"/>
      <c r="EX342" s="216"/>
    </row>
    <row r="343" spans="1:154" ht="18" x14ac:dyDescent="0.2">
      <c r="A343" s="263"/>
      <c r="B343" s="262"/>
      <c r="C343" s="262"/>
      <c r="D343" s="262"/>
      <c r="E343" s="262"/>
      <c r="F343" s="262"/>
      <c r="G343" s="266" t="s">
        <v>326</v>
      </c>
      <c r="H343" s="307"/>
      <c r="I343" s="307"/>
      <c r="J343" s="307">
        <f t="shared" si="81"/>
        <v>0</v>
      </c>
      <c r="K343" s="304"/>
      <c r="L343" s="307"/>
      <c r="M343" s="308"/>
      <c r="N343" s="307"/>
      <c r="O343" s="309">
        <f t="shared" si="85"/>
        <v>0</v>
      </c>
      <c r="P343" s="309">
        <f t="shared" si="78"/>
        <v>0</v>
      </c>
      <c r="Q343" s="306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6"/>
      <c r="DD343" s="216"/>
      <c r="DE343" s="216"/>
      <c r="DF343" s="216"/>
      <c r="DG343" s="216"/>
      <c r="DH343" s="216"/>
      <c r="DI343" s="216"/>
      <c r="DJ343" s="216"/>
      <c r="DK343" s="216"/>
      <c r="DL343" s="216"/>
      <c r="DM343" s="216"/>
      <c r="DN343" s="216"/>
      <c r="DO343" s="216"/>
      <c r="DP343" s="216"/>
      <c r="DQ343" s="216"/>
      <c r="DR343" s="216"/>
      <c r="DS343" s="216"/>
      <c r="DT343" s="216"/>
      <c r="DU343" s="216"/>
      <c r="DV343" s="216"/>
      <c r="DW343" s="216"/>
      <c r="DX343" s="216"/>
      <c r="DY343" s="216"/>
      <c r="DZ343" s="216"/>
      <c r="EA343" s="216"/>
      <c r="EB343" s="216"/>
      <c r="EC343" s="216"/>
      <c r="ED343" s="216"/>
      <c r="EE343" s="216"/>
      <c r="EF343" s="216"/>
      <c r="EG343" s="216"/>
      <c r="EH343" s="216"/>
      <c r="EI343" s="216"/>
      <c r="EJ343" s="216"/>
      <c r="EK343" s="216"/>
      <c r="EL343" s="216"/>
      <c r="EM343" s="216"/>
      <c r="EN343" s="216"/>
      <c r="EO343" s="216"/>
      <c r="EP343" s="216"/>
      <c r="EQ343" s="216"/>
      <c r="ER343" s="216"/>
      <c r="ES343" s="216"/>
      <c r="ET343" s="216"/>
      <c r="EU343" s="216"/>
      <c r="EV343" s="216"/>
      <c r="EW343" s="216"/>
      <c r="EX343" s="216"/>
    </row>
    <row r="344" spans="1:154" ht="18" x14ac:dyDescent="0.2">
      <c r="A344" s="263"/>
      <c r="B344" s="262"/>
      <c r="C344" s="262"/>
      <c r="D344" s="262"/>
      <c r="E344" s="262"/>
      <c r="F344" s="262"/>
      <c r="G344" s="266" t="s">
        <v>188</v>
      </c>
      <c r="H344" s="307"/>
      <c r="I344" s="307"/>
      <c r="J344" s="307">
        <f t="shared" si="81"/>
        <v>0</v>
      </c>
      <c r="K344" s="304"/>
      <c r="L344" s="307"/>
      <c r="M344" s="308"/>
      <c r="N344" s="307"/>
      <c r="O344" s="309">
        <f t="shared" si="85"/>
        <v>0</v>
      </c>
      <c r="P344" s="309">
        <f t="shared" si="78"/>
        <v>0</v>
      </c>
      <c r="Q344" s="306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6"/>
      <c r="DD344" s="216"/>
      <c r="DE344" s="216"/>
      <c r="DF344" s="216"/>
      <c r="DG344" s="216"/>
      <c r="DH344" s="216"/>
      <c r="DI344" s="216"/>
      <c r="DJ344" s="216"/>
      <c r="DK344" s="216"/>
      <c r="DL344" s="216"/>
      <c r="DM344" s="216"/>
      <c r="DN344" s="216"/>
      <c r="DO344" s="216"/>
      <c r="DP344" s="216"/>
      <c r="DQ344" s="216"/>
      <c r="DR344" s="216"/>
      <c r="DS344" s="216"/>
      <c r="DT344" s="216"/>
      <c r="DU344" s="216"/>
      <c r="DV344" s="216"/>
      <c r="DW344" s="216"/>
      <c r="DX344" s="216"/>
      <c r="DY344" s="216"/>
      <c r="DZ344" s="216"/>
      <c r="EA344" s="216"/>
      <c r="EB344" s="216"/>
      <c r="EC344" s="216"/>
      <c r="ED344" s="216"/>
      <c r="EE344" s="216"/>
      <c r="EF344" s="216"/>
      <c r="EG344" s="216"/>
      <c r="EH344" s="216"/>
      <c r="EI344" s="216"/>
      <c r="EJ344" s="216"/>
      <c r="EK344" s="216"/>
      <c r="EL344" s="216"/>
      <c r="EM344" s="216"/>
      <c r="EN344" s="216"/>
      <c r="EO344" s="216"/>
      <c r="EP344" s="216"/>
      <c r="EQ344" s="216"/>
      <c r="ER344" s="216"/>
      <c r="ES344" s="216"/>
      <c r="ET344" s="216"/>
      <c r="EU344" s="216"/>
      <c r="EV344" s="216"/>
      <c r="EW344" s="216"/>
      <c r="EX344" s="216"/>
    </row>
    <row r="345" spans="1:154" ht="18" x14ac:dyDescent="0.2">
      <c r="A345" s="263"/>
      <c r="B345" s="262"/>
      <c r="C345" s="262"/>
      <c r="D345" s="262"/>
      <c r="E345" s="262"/>
      <c r="F345" s="262"/>
      <c r="G345" s="266" t="s">
        <v>327</v>
      </c>
      <c r="H345" s="307"/>
      <c r="I345" s="307"/>
      <c r="J345" s="307">
        <f t="shared" si="81"/>
        <v>0</v>
      </c>
      <c r="K345" s="304"/>
      <c r="L345" s="307"/>
      <c r="M345" s="308"/>
      <c r="N345" s="307"/>
      <c r="O345" s="309">
        <f t="shared" si="85"/>
        <v>0</v>
      </c>
      <c r="P345" s="309">
        <f t="shared" si="78"/>
        <v>0</v>
      </c>
      <c r="Q345" s="306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6"/>
      <c r="DD345" s="216"/>
      <c r="DE345" s="216"/>
      <c r="DF345" s="216"/>
      <c r="DG345" s="216"/>
      <c r="DH345" s="216"/>
      <c r="DI345" s="216"/>
      <c r="DJ345" s="216"/>
      <c r="DK345" s="216"/>
      <c r="DL345" s="216"/>
      <c r="DM345" s="216"/>
      <c r="DN345" s="216"/>
      <c r="DO345" s="216"/>
      <c r="DP345" s="216"/>
      <c r="DQ345" s="216"/>
      <c r="DR345" s="216"/>
      <c r="DS345" s="216"/>
      <c r="DT345" s="216"/>
      <c r="DU345" s="216"/>
      <c r="DV345" s="216"/>
      <c r="DW345" s="216"/>
      <c r="DX345" s="216"/>
      <c r="DY345" s="216"/>
      <c r="DZ345" s="216"/>
      <c r="EA345" s="216"/>
      <c r="EB345" s="216"/>
      <c r="EC345" s="216"/>
      <c r="ED345" s="216"/>
      <c r="EE345" s="216"/>
      <c r="EF345" s="216"/>
      <c r="EG345" s="216"/>
      <c r="EH345" s="216"/>
      <c r="EI345" s="216"/>
      <c r="EJ345" s="216"/>
      <c r="EK345" s="216"/>
      <c r="EL345" s="216"/>
      <c r="EM345" s="216"/>
      <c r="EN345" s="216"/>
      <c r="EO345" s="216"/>
      <c r="EP345" s="216"/>
      <c r="EQ345" s="216"/>
      <c r="ER345" s="216"/>
      <c r="ES345" s="216"/>
      <c r="ET345" s="216"/>
      <c r="EU345" s="216"/>
      <c r="EV345" s="216"/>
      <c r="EW345" s="216"/>
      <c r="EX345" s="216"/>
    </row>
    <row r="346" spans="1:154" ht="18" x14ac:dyDescent="0.2">
      <c r="A346" s="263"/>
      <c r="B346" s="262"/>
      <c r="C346" s="262"/>
      <c r="D346" s="262"/>
      <c r="E346" s="262"/>
      <c r="F346" s="262"/>
      <c r="G346" s="341" t="s">
        <v>328</v>
      </c>
      <c r="H346" s="307"/>
      <c r="I346" s="307"/>
      <c r="J346" s="307">
        <f t="shared" si="81"/>
        <v>0</v>
      </c>
      <c r="K346" s="304"/>
      <c r="L346" s="307"/>
      <c r="M346" s="308"/>
      <c r="N346" s="307"/>
      <c r="O346" s="309">
        <f t="shared" si="85"/>
        <v>0</v>
      </c>
      <c r="P346" s="309">
        <f t="shared" si="78"/>
        <v>0</v>
      </c>
      <c r="Q346" s="306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6"/>
      <c r="DD346" s="216"/>
      <c r="DE346" s="216"/>
      <c r="DF346" s="216"/>
      <c r="DG346" s="216"/>
      <c r="DH346" s="216"/>
      <c r="DI346" s="216"/>
      <c r="DJ346" s="216"/>
      <c r="DK346" s="216"/>
      <c r="DL346" s="216"/>
      <c r="DM346" s="216"/>
      <c r="DN346" s="216"/>
      <c r="DO346" s="216"/>
      <c r="DP346" s="216"/>
      <c r="DQ346" s="216"/>
      <c r="DR346" s="216"/>
      <c r="DS346" s="216"/>
      <c r="DT346" s="216"/>
      <c r="DU346" s="216"/>
      <c r="DV346" s="216"/>
      <c r="DW346" s="216"/>
      <c r="DX346" s="216"/>
      <c r="DY346" s="216"/>
      <c r="DZ346" s="216"/>
      <c r="EA346" s="216"/>
      <c r="EB346" s="216"/>
      <c r="EC346" s="216"/>
      <c r="ED346" s="216"/>
      <c r="EE346" s="216"/>
      <c r="EF346" s="216"/>
      <c r="EG346" s="216"/>
      <c r="EH346" s="216"/>
      <c r="EI346" s="216"/>
      <c r="EJ346" s="216"/>
      <c r="EK346" s="216"/>
      <c r="EL346" s="216"/>
      <c r="EM346" s="216"/>
      <c r="EN346" s="216"/>
      <c r="EO346" s="216"/>
      <c r="EP346" s="216"/>
      <c r="EQ346" s="216"/>
      <c r="ER346" s="216"/>
      <c r="ES346" s="216"/>
      <c r="ET346" s="216"/>
      <c r="EU346" s="216"/>
      <c r="EV346" s="216"/>
      <c r="EW346" s="216"/>
      <c r="EX346" s="216"/>
    </row>
    <row r="347" spans="1:154" ht="18" x14ac:dyDescent="0.2">
      <c r="A347" s="263"/>
      <c r="B347" s="262"/>
      <c r="C347" s="262"/>
      <c r="D347" s="262"/>
      <c r="E347" s="262"/>
      <c r="F347" s="262"/>
      <c r="G347" s="341" t="s">
        <v>329</v>
      </c>
      <c r="H347" s="307"/>
      <c r="I347" s="307"/>
      <c r="J347" s="307">
        <f t="shared" si="81"/>
        <v>0</v>
      </c>
      <c r="K347" s="304"/>
      <c r="L347" s="307"/>
      <c r="M347" s="308"/>
      <c r="N347" s="307"/>
      <c r="O347" s="309">
        <f t="shared" si="85"/>
        <v>0</v>
      </c>
      <c r="P347" s="309">
        <f t="shared" si="78"/>
        <v>0</v>
      </c>
      <c r="Q347" s="306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6"/>
      <c r="DD347" s="216"/>
      <c r="DE347" s="216"/>
      <c r="DF347" s="216"/>
      <c r="DG347" s="216"/>
      <c r="DH347" s="216"/>
      <c r="DI347" s="216"/>
      <c r="DJ347" s="216"/>
      <c r="DK347" s="216"/>
      <c r="DL347" s="216"/>
      <c r="DM347" s="216"/>
      <c r="DN347" s="216"/>
      <c r="DO347" s="216"/>
      <c r="DP347" s="216"/>
      <c r="DQ347" s="216"/>
      <c r="DR347" s="216"/>
      <c r="DS347" s="216"/>
      <c r="DT347" s="216"/>
      <c r="DU347" s="216"/>
      <c r="DV347" s="216"/>
      <c r="DW347" s="216"/>
      <c r="DX347" s="216"/>
      <c r="DY347" s="216"/>
      <c r="DZ347" s="216"/>
      <c r="EA347" s="216"/>
      <c r="EB347" s="216"/>
      <c r="EC347" s="216"/>
      <c r="ED347" s="216"/>
      <c r="EE347" s="216"/>
      <c r="EF347" s="216"/>
      <c r="EG347" s="216"/>
      <c r="EH347" s="216"/>
      <c r="EI347" s="216"/>
      <c r="EJ347" s="216"/>
      <c r="EK347" s="216"/>
      <c r="EL347" s="216"/>
      <c r="EM347" s="216"/>
      <c r="EN347" s="216"/>
      <c r="EO347" s="216"/>
      <c r="EP347" s="216"/>
      <c r="EQ347" s="216"/>
      <c r="ER347" s="216"/>
      <c r="ES347" s="216"/>
      <c r="ET347" s="216"/>
      <c r="EU347" s="216"/>
      <c r="EV347" s="216"/>
      <c r="EW347" s="216"/>
      <c r="EX347" s="216"/>
    </row>
    <row r="348" spans="1:154" ht="18" x14ac:dyDescent="0.2">
      <c r="A348" s="263"/>
      <c r="B348" s="262"/>
      <c r="C348" s="262"/>
      <c r="D348" s="262"/>
      <c r="E348" s="262"/>
      <c r="F348" s="262"/>
      <c r="G348" s="266" t="s">
        <v>189</v>
      </c>
      <c r="H348" s="307">
        <v>120000</v>
      </c>
      <c r="I348" s="307">
        <f>O348</f>
        <v>113661</v>
      </c>
      <c r="J348" s="307">
        <f t="shared" si="81"/>
        <v>6339</v>
      </c>
      <c r="K348" s="304"/>
      <c r="L348" s="307">
        <v>120000</v>
      </c>
      <c r="M348" s="308">
        <v>85737</v>
      </c>
      <c r="N348" s="307">
        <v>27924</v>
      </c>
      <c r="O348" s="309">
        <f t="shared" si="85"/>
        <v>113661</v>
      </c>
      <c r="P348" s="309">
        <f t="shared" si="78"/>
        <v>6339</v>
      </c>
      <c r="Q348" s="306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6"/>
      <c r="DD348" s="216"/>
      <c r="DE348" s="216"/>
      <c r="DF348" s="216"/>
      <c r="DG348" s="216"/>
      <c r="DH348" s="216"/>
      <c r="DI348" s="216"/>
      <c r="DJ348" s="216"/>
      <c r="DK348" s="216"/>
      <c r="DL348" s="216"/>
      <c r="DM348" s="216"/>
      <c r="DN348" s="216"/>
      <c r="DO348" s="216"/>
      <c r="DP348" s="216"/>
      <c r="DQ348" s="216"/>
      <c r="DR348" s="216"/>
      <c r="DS348" s="216"/>
      <c r="DT348" s="216"/>
      <c r="DU348" s="216"/>
      <c r="DV348" s="216"/>
      <c r="DW348" s="216"/>
      <c r="DX348" s="216"/>
      <c r="DY348" s="216"/>
      <c r="DZ348" s="216"/>
      <c r="EA348" s="216"/>
      <c r="EB348" s="216"/>
      <c r="EC348" s="216"/>
      <c r="ED348" s="216"/>
      <c r="EE348" s="216"/>
      <c r="EF348" s="216"/>
      <c r="EG348" s="216"/>
      <c r="EH348" s="216"/>
      <c r="EI348" s="216"/>
      <c r="EJ348" s="216"/>
      <c r="EK348" s="216"/>
      <c r="EL348" s="216"/>
      <c r="EM348" s="216"/>
      <c r="EN348" s="216"/>
      <c r="EO348" s="216"/>
      <c r="EP348" s="216"/>
      <c r="EQ348" s="216"/>
      <c r="ER348" s="216"/>
      <c r="ES348" s="216"/>
      <c r="ET348" s="216"/>
      <c r="EU348" s="216"/>
      <c r="EV348" s="216"/>
      <c r="EW348" s="216"/>
      <c r="EX348" s="216"/>
    </row>
    <row r="349" spans="1:154" s="77" customFormat="1" ht="18" x14ac:dyDescent="0.2">
      <c r="A349" s="342"/>
      <c r="B349" s="343"/>
      <c r="C349" s="343"/>
      <c r="D349" s="343"/>
      <c r="E349" s="343"/>
      <c r="F349" s="343"/>
      <c r="G349" s="266" t="s">
        <v>190</v>
      </c>
      <c r="H349" s="344">
        <v>45000</v>
      </c>
      <c r="I349" s="344">
        <f>O349</f>
        <v>19380</v>
      </c>
      <c r="J349" s="307">
        <f t="shared" si="81"/>
        <v>25620</v>
      </c>
      <c r="K349" s="304"/>
      <c r="L349" s="344">
        <v>20000</v>
      </c>
      <c r="M349" s="345">
        <v>12158</v>
      </c>
      <c r="N349" s="344">
        <v>7222</v>
      </c>
      <c r="O349" s="346">
        <f t="shared" si="85"/>
        <v>19380</v>
      </c>
      <c r="P349" s="346">
        <f t="shared" si="78"/>
        <v>620</v>
      </c>
      <c r="Q349" s="306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364"/>
      <c r="B350" s="365"/>
      <c r="C350" s="365"/>
      <c r="D350" s="365"/>
      <c r="E350" s="365"/>
      <c r="F350" s="365"/>
      <c r="G350" s="264" t="s">
        <v>191</v>
      </c>
      <c r="H350" s="303">
        <f>+H351+H352+H353+H354</f>
        <v>0</v>
      </c>
      <c r="I350" s="303">
        <f>+I351+I352+I353+I354</f>
        <v>0</v>
      </c>
      <c r="J350" s="307">
        <f t="shared" si="81"/>
        <v>0</v>
      </c>
      <c r="K350" s="304"/>
      <c r="L350" s="303">
        <f>+L351+L352+L353+L354</f>
        <v>0</v>
      </c>
      <c r="M350" s="285">
        <f>+M351+M352+M353+M354</f>
        <v>0</v>
      </c>
      <c r="N350" s="303">
        <f>+N351+N352+N353+N354</f>
        <v>0</v>
      </c>
      <c r="O350" s="303">
        <f>+O351+O352+O353+O354</f>
        <v>0</v>
      </c>
      <c r="P350" s="305">
        <f t="shared" si="78"/>
        <v>0</v>
      </c>
      <c r="Q350" s="306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6"/>
      <c r="DD350" s="216"/>
      <c r="DE350" s="216"/>
      <c r="DF350" s="216"/>
      <c r="DG350" s="216"/>
      <c r="DH350" s="216"/>
      <c r="DI350" s="216"/>
      <c r="DJ350" s="216"/>
      <c r="DK350" s="216"/>
      <c r="DL350" s="216"/>
      <c r="DM350" s="216"/>
      <c r="DN350" s="216"/>
      <c r="DO350" s="216"/>
      <c r="DP350" s="216"/>
      <c r="DQ350" s="216"/>
      <c r="DR350" s="216"/>
      <c r="DS350" s="216"/>
      <c r="DT350" s="216"/>
      <c r="DU350" s="216"/>
      <c r="DV350" s="216"/>
      <c r="DW350" s="216"/>
      <c r="DX350" s="216"/>
      <c r="DY350" s="216"/>
      <c r="DZ350" s="216"/>
      <c r="EA350" s="216"/>
      <c r="EB350" s="216"/>
      <c r="EC350" s="216"/>
      <c r="ED350" s="216"/>
      <c r="EE350" s="216"/>
      <c r="EF350" s="216"/>
      <c r="EG350" s="216"/>
      <c r="EH350" s="216"/>
      <c r="EI350" s="216"/>
      <c r="EJ350" s="216"/>
      <c r="EK350" s="216"/>
      <c r="EL350" s="216"/>
      <c r="EM350" s="216"/>
      <c r="EN350" s="216"/>
      <c r="EO350" s="216"/>
      <c r="EP350" s="216"/>
      <c r="EQ350" s="216"/>
      <c r="ER350" s="216"/>
      <c r="ES350" s="216"/>
      <c r="ET350" s="216"/>
      <c r="EU350" s="216"/>
      <c r="EV350" s="216"/>
      <c r="EW350" s="216"/>
      <c r="EX350" s="216"/>
    </row>
    <row r="351" spans="1:154" ht="18" hidden="1" x14ac:dyDescent="0.2">
      <c r="A351" s="263"/>
      <c r="B351" s="262"/>
      <c r="C351" s="262"/>
      <c r="D351" s="262"/>
      <c r="E351" s="262"/>
      <c r="F351" s="262"/>
      <c r="G351" s="266" t="s">
        <v>192</v>
      </c>
      <c r="H351" s="307"/>
      <c r="I351" s="307"/>
      <c r="J351" s="307">
        <f t="shared" si="81"/>
        <v>0</v>
      </c>
      <c r="K351" s="304"/>
      <c r="L351" s="307"/>
      <c r="M351" s="308"/>
      <c r="N351" s="307"/>
      <c r="O351" s="309">
        <f t="shared" si="85"/>
        <v>0</v>
      </c>
      <c r="P351" s="309">
        <f t="shared" si="78"/>
        <v>0</v>
      </c>
      <c r="Q351" s="306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6"/>
      <c r="DD351" s="216"/>
      <c r="DE351" s="216"/>
      <c r="DF351" s="216"/>
      <c r="DG351" s="216"/>
      <c r="DH351" s="216"/>
      <c r="DI351" s="216"/>
      <c r="DJ351" s="216"/>
      <c r="DK351" s="216"/>
      <c r="DL351" s="216"/>
      <c r="DM351" s="216"/>
      <c r="DN351" s="216"/>
      <c r="DO351" s="216"/>
      <c r="DP351" s="216"/>
      <c r="DQ351" s="216"/>
      <c r="DR351" s="216"/>
      <c r="DS351" s="216"/>
      <c r="DT351" s="216"/>
      <c r="DU351" s="216"/>
      <c r="DV351" s="216"/>
      <c r="DW351" s="216"/>
      <c r="DX351" s="216"/>
      <c r="DY351" s="216"/>
      <c r="DZ351" s="216"/>
      <c r="EA351" s="216"/>
      <c r="EB351" s="216"/>
      <c r="EC351" s="216"/>
      <c r="ED351" s="216"/>
      <c r="EE351" s="216"/>
      <c r="EF351" s="216"/>
      <c r="EG351" s="216"/>
      <c r="EH351" s="216"/>
      <c r="EI351" s="216"/>
      <c r="EJ351" s="216"/>
      <c r="EK351" s="216"/>
      <c r="EL351" s="216"/>
      <c r="EM351" s="216"/>
      <c r="EN351" s="216"/>
      <c r="EO351" s="216"/>
      <c r="EP351" s="216"/>
      <c r="EQ351" s="216"/>
      <c r="ER351" s="216"/>
      <c r="ES351" s="216"/>
      <c r="ET351" s="216"/>
      <c r="EU351" s="216"/>
      <c r="EV351" s="216"/>
      <c r="EW351" s="216"/>
      <c r="EX351" s="216"/>
    </row>
    <row r="352" spans="1:154" ht="18" hidden="1" x14ac:dyDescent="0.2">
      <c r="A352" s="263"/>
      <c r="B352" s="262"/>
      <c r="C352" s="262"/>
      <c r="D352" s="262"/>
      <c r="E352" s="262"/>
      <c r="F352" s="262"/>
      <c r="G352" s="266" t="s">
        <v>193</v>
      </c>
      <c r="H352" s="307"/>
      <c r="I352" s="307"/>
      <c r="J352" s="307">
        <f t="shared" si="81"/>
        <v>0</v>
      </c>
      <c r="K352" s="304"/>
      <c r="L352" s="307"/>
      <c r="M352" s="308"/>
      <c r="N352" s="307"/>
      <c r="O352" s="309">
        <f t="shared" si="85"/>
        <v>0</v>
      </c>
      <c r="P352" s="309">
        <f t="shared" si="78"/>
        <v>0</v>
      </c>
      <c r="Q352" s="306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6"/>
      <c r="DD352" s="216"/>
      <c r="DE352" s="216"/>
      <c r="DF352" s="216"/>
      <c r="DG352" s="216"/>
      <c r="DH352" s="216"/>
      <c r="DI352" s="216"/>
      <c r="DJ352" s="216"/>
      <c r="DK352" s="216"/>
      <c r="DL352" s="216"/>
      <c r="DM352" s="216"/>
      <c r="DN352" s="216"/>
      <c r="DO352" s="216"/>
      <c r="DP352" s="216"/>
      <c r="DQ352" s="216"/>
      <c r="DR352" s="216"/>
      <c r="DS352" s="216"/>
      <c r="DT352" s="216"/>
      <c r="DU352" s="216"/>
      <c r="DV352" s="216"/>
      <c r="DW352" s="216"/>
      <c r="DX352" s="216"/>
      <c r="DY352" s="216"/>
      <c r="DZ352" s="216"/>
      <c r="EA352" s="216"/>
      <c r="EB352" s="216"/>
      <c r="EC352" s="216"/>
      <c r="ED352" s="216"/>
      <c r="EE352" s="216"/>
      <c r="EF352" s="216"/>
      <c r="EG352" s="216"/>
      <c r="EH352" s="216"/>
      <c r="EI352" s="216"/>
      <c r="EJ352" s="216"/>
      <c r="EK352" s="216"/>
      <c r="EL352" s="216"/>
      <c r="EM352" s="216"/>
      <c r="EN352" s="216"/>
      <c r="EO352" s="216"/>
      <c r="EP352" s="216"/>
      <c r="EQ352" s="216"/>
      <c r="ER352" s="216"/>
      <c r="ES352" s="216"/>
      <c r="ET352" s="216"/>
      <c r="EU352" s="216"/>
      <c r="EV352" s="216"/>
      <c r="EW352" s="216"/>
      <c r="EX352" s="216"/>
    </row>
    <row r="353" spans="1:154" ht="18" hidden="1" x14ac:dyDescent="0.2">
      <c r="A353" s="263"/>
      <c r="B353" s="262"/>
      <c r="C353" s="262"/>
      <c r="D353" s="262"/>
      <c r="E353" s="262"/>
      <c r="F353" s="262"/>
      <c r="G353" s="266" t="s">
        <v>194</v>
      </c>
      <c r="H353" s="307"/>
      <c r="I353" s="307"/>
      <c r="J353" s="307">
        <f t="shared" si="81"/>
        <v>0</v>
      </c>
      <c r="K353" s="304"/>
      <c r="L353" s="307"/>
      <c r="M353" s="308"/>
      <c r="N353" s="307"/>
      <c r="O353" s="309">
        <f t="shared" si="85"/>
        <v>0</v>
      </c>
      <c r="P353" s="309">
        <f t="shared" si="78"/>
        <v>0</v>
      </c>
      <c r="Q353" s="306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6"/>
      <c r="DD353" s="216"/>
      <c r="DE353" s="216"/>
      <c r="DF353" s="216"/>
      <c r="DG353" s="216"/>
      <c r="DH353" s="216"/>
      <c r="DI353" s="216"/>
      <c r="DJ353" s="216"/>
      <c r="DK353" s="216"/>
      <c r="DL353" s="216"/>
      <c r="DM353" s="216"/>
      <c r="DN353" s="216"/>
      <c r="DO353" s="216"/>
      <c r="DP353" s="216"/>
      <c r="DQ353" s="216"/>
      <c r="DR353" s="216"/>
      <c r="DS353" s="216"/>
      <c r="DT353" s="216"/>
      <c r="DU353" s="216"/>
      <c r="DV353" s="216"/>
      <c r="DW353" s="216"/>
      <c r="DX353" s="216"/>
      <c r="DY353" s="216"/>
      <c r="DZ353" s="216"/>
      <c r="EA353" s="216"/>
      <c r="EB353" s="216"/>
      <c r="EC353" s="216"/>
      <c r="ED353" s="216"/>
      <c r="EE353" s="216"/>
      <c r="EF353" s="216"/>
      <c r="EG353" s="216"/>
      <c r="EH353" s="216"/>
      <c r="EI353" s="216"/>
      <c r="EJ353" s="216"/>
      <c r="EK353" s="216"/>
      <c r="EL353" s="216"/>
      <c r="EM353" s="216"/>
      <c r="EN353" s="216"/>
      <c r="EO353" s="216"/>
      <c r="EP353" s="216"/>
      <c r="EQ353" s="216"/>
      <c r="ER353" s="216"/>
      <c r="ES353" s="216"/>
      <c r="ET353" s="216"/>
      <c r="EU353" s="216"/>
      <c r="EV353" s="216"/>
      <c r="EW353" s="216"/>
      <c r="EX353" s="216"/>
    </row>
    <row r="354" spans="1:154" ht="18" hidden="1" x14ac:dyDescent="0.2">
      <c r="A354" s="263"/>
      <c r="B354" s="262"/>
      <c r="C354" s="262"/>
      <c r="D354" s="262"/>
      <c r="E354" s="262"/>
      <c r="F354" s="262"/>
      <c r="G354" s="266" t="s">
        <v>195</v>
      </c>
      <c r="H354" s="307"/>
      <c r="I354" s="307"/>
      <c r="J354" s="307">
        <f t="shared" si="81"/>
        <v>0</v>
      </c>
      <c r="K354" s="304"/>
      <c r="L354" s="307"/>
      <c r="M354" s="308"/>
      <c r="N354" s="307"/>
      <c r="O354" s="309">
        <f t="shared" si="85"/>
        <v>0</v>
      </c>
      <c r="P354" s="309">
        <f t="shared" si="78"/>
        <v>0</v>
      </c>
      <c r="Q354" s="306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6"/>
      <c r="DD354" s="216"/>
      <c r="DE354" s="216"/>
      <c r="DF354" s="216"/>
      <c r="DG354" s="216"/>
      <c r="DH354" s="216"/>
      <c r="DI354" s="216"/>
      <c r="DJ354" s="216"/>
      <c r="DK354" s="216"/>
      <c r="DL354" s="216"/>
      <c r="DM354" s="216"/>
      <c r="DN354" s="216"/>
      <c r="DO354" s="216"/>
      <c r="DP354" s="216"/>
      <c r="DQ354" s="216"/>
      <c r="DR354" s="216"/>
      <c r="DS354" s="216"/>
      <c r="DT354" s="216"/>
      <c r="DU354" s="216"/>
      <c r="DV354" s="216"/>
      <c r="DW354" s="216"/>
      <c r="DX354" s="216"/>
      <c r="DY354" s="216"/>
      <c r="DZ354" s="216"/>
      <c r="EA354" s="216"/>
      <c r="EB354" s="216"/>
      <c r="EC354" s="216"/>
      <c r="ED354" s="216"/>
      <c r="EE354" s="216"/>
      <c r="EF354" s="216"/>
      <c r="EG354" s="216"/>
      <c r="EH354" s="216"/>
      <c r="EI354" s="216"/>
      <c r="EJ354" s="216"/>
      <c r="EK354" s="216"/>
      <c r="EL354" s="216"/>
      <c r="EM354" s="216"/>
      <c r="EN354" s="216"/>
      <c r="EO354" s="216"/>
      <c r="EP354" s="216"/>
      <c r="EQ354" s="216"/>
      <c r="ER354" s="216"/>
      <c r="ES354" s="216"/>
      <c r="ET354" s="216"/>
      <c r="EU354" s="216"/>
      <c r="EV354" s="216"/>
      <c r="EW354" s="216"/>
      <c r="EX354" s="216"/>
    </row>
    <row r="355" spans="1:154" ht="18" x14ac:dyDescent="0.2">
      <c r="A355" s="364"/>
      <c r="B355" s="365"/>
      <c r="C355" s="365"/>
      <c r="D355" s="365"/>
      <c r="E355" s="365" t="s">
        <v>31</v>
      </c>
      <c r="F355" s="365"/>
      <c r="G355" s="264" t="s">
        <v>101</v>
      </c>
      <c r="H355" s="347">
        <f>H356</f>
        <v>0</v>
      </c>
      <c r="I355" s="347">
        <f>I356</f>
        <v>0</v>
      </c>
      <c r="J355" s="307">
        <f t="shared" si="81"/>
        <v>0</v>
      </c>
      <c r="K355" s="304" t="e">
        <f t="shared" si="75"/>
        <v>#DIV/0!</v>
      </c>
      <c r="L355" s="347">
        <f>L356</f>
        <v>0</v>
      </c>
      <c r="M355" s="285">
        <f>M356</f>
        <v>0</v>
      </c>
      <c r="N355" s="347">
        <f>N356</f>
        <v>0</v>
      </c>
      <c r="O355" s="285">
        <f>O356</f>
        <v>0</v>
      </c>
      <c r="P355" s="285">
        <f t="shared" si="78"/>
        <v>0</v>
      </c>
      <c r="Q355" s="306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6"/>
      <c r="DD355" s="216"/>
      <c r="DE355" s="216"/>
      <c r="DF355" s="216"/>
      <c r="DG355" s="216"/>
      <c r="DH355" s="216"/>
      <c r="DI355" s="216"/>
      <c r="DJ355" s="216"/>
      <c r="DK355" s="216"/>
      <c r="DL355" s="216"/>
      <c r="DM355" s="216"/>
      <c r="DN355" s="216"/>
      <c r="DO355" s="216"/>
      <c r="DP355" s="216"/>
      <c r="DQ355" s="216"/>
      <c r="DR355" s="216"/>
      <c r="DS355" s="216"/>
      <c r="DT355" s="216"/>
      <c r="DU355" s="216"/>
      <c r="DV355" s="216"/>
      <c r="DW355" s="216"/>
      <c r="DX355" s="216"/>
      <c r="DY355" s="216"/>
      <c r="DZ355" s="216"/>
      <c r="EA355" s="216"/>
      <c r="EB355" s="216"/>
      <c r="EC355" s="216"/>
      <c r="ED355" s="216"/>
      <c r="EE355" s="216"/>
      <c r="EF355" s="216"/>
      <c r="EG355" s="216"/>
      <c r="EH355" s="216"/>
      <c r="EI355" s="216"/>
      <c r="EJ355" s="216"/>
      <c r="EK355" s="216"/>
      <c r="EL355" s="216"/>
      <c r="EM355" s="216"/>
      <c r="EN355" s="216"/>
      <c r="EO355" s="216"/>
      <c r="EP355" s="216"/>
      <c r="EQ355" s="216"/>
      <c r="ER355" s="216"/>
      <c r="ES355" s="216"/>
      <c r="ET355" s="216"/>
      <c r="EU355" s="216"/>
      <c r="EV355" s="216"/>
      <c r="EW355" s="216"/>
      <c r="EX355" s="216"/>
    </row>
    <row r="356" spans="1:154" ht="18" x14ac:dyDescent="0.2">
      <c r="A356" s="263"/>
      <c r="B356" s="262"/>
      <c r="C356" s="262"/>
      <c r="D356" s="262"/>
      <c r="E356" s="262"/>
      <c r="F356" s="262" t="s">
        <v>33</v>
      </c>
      <c r="G356" s="266" t="s">
        <v>196</v>
      </c>
      <c r="H356" s="307">
        <f>H357</f>
        <v>0</v>
      </c>
      <c r="I356" s="307">
        <f>I357</f>
        <v>0</v>
      </c>
      <c r="J356" s="307">
        <f t="shared" si="81"/>
        <v>0</v>
      </c>
      <c r="K356" s="304" t="e">
        <f t="shared" si="75"/>
        <v>#DIV/0!</v>
      </c>
      <c r="L356" s="307">
        <f>L357</f>
        <v>0</v>
      </c>
      <c r="M356" s="307">
        <f>M357</f>
        <v>0</v>
      </c>
      <c r="N356" s="307">
        <f>N357</f>
        <v>0</v>
      </c>
      <c r="O356" s="307">
        <f t="shared" ref="O356" si="86">O357</f>
        <v>0</v>
      </c>
      <c r="P356" s="307">
        <f t="shared" si="78"/>
        <v>0</v>
      </c>
      <c r="Q356" s="306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6"/>
      <c r="DD356" s="216"/>
      <c r="DE356" s="216"/>
      <c r="DF356" s="216"/>
      <c r="DG356" s="216"/>
      <c r="DH356" s="216"/>
      <c r="DI356" s="216"/>
      <c r="DJ356" s="216"/>
      <c r="DK356" s="216"/>
      <c r="DL356" s="216"/>
      <c r="DM356" s="216"/>
      <c r="DN356" s="216"/>
      <c r="DO356" s="216"/>
      <c r="DP356" s="216"/>
      <c r="DQ356" s="216"/>
      <c r="DR356" s="216"/>
      <c r="DS356" s="216"/>
      <c r="DT356" s="216"/>
      <c r="DU356" s="216"/>
      <c r="DV356" s="216"/>
      <c r="DW356" s="216"/>
      <c r="DX356" s="216"/>
      <c r="DY356" s="216"/>
      <c r="DZ356" s="216"/>
      <c r="EA356" s="216"/>
      <c r="EB356" s="216"/>
      <c r="EC356" s="216"/>
      <c r="ED356" s="216"/>
      <c r="EE356" s="216"/>
      <c r="EF356" s="216"/>
      <c r="EG356" s="216"/>
      <c r="EH356" s="216"/>
      <c r="EI356" s="216"/>
      <c r="EJ356" s="216"/>
      <c r="EK356" s="216"/>
      <c r="EL356" s="216"/>
      <c r="EM356" s="216"/>
      <c r="EN356" s="216"/>
      <c r="EO356" s="216"/>
      <c r="EP356" s="216"/>
      <c r="EQ356" s="216"/>
      <c r="ER356" s="216"/>
      <c r="ES356" s="216"/>
      <c r="ET356" s="216"/>
      <c r="EU356" s="216"/>
      <c r="EV356" s="216"/>
      <c r="EW356" s="216"/>
      <c r="EX356" s="216"/>
    </row>
    <row r="357" spans="1:154" ht="18" x14ac:dyDescent="0.2">
      <c r="A357" s="263"/>
      <c r="B357" s="262"/>
      <c r="C357" s="348"/>
      <c r="D357" s="262"/>
      <c r="E357" s="262"/>
      <c r="F357" s="311"/>
      <c r="G357" s="266" t="s">
        <v>197</v>
      </c>
      <c r="H357" s="307"/>
      <c r="I357" s="307"/>
      <c r="J357" s="307">
        <f t="shared" si="81"/>
        <v>0</v>
      </c>
      <c r="K357" s="304"/>
      <c r="L357" s="307"/>
      <c r="M357" s="308"/>
      <c r="N357" s="307"/>
      <c r="O357" s="309">
        <f t="shared" ref="O357" si="87">M357+N357</f>
        <v>0</v>
      </c>
      <c r="P357" s="309">
        <f t="shared" si="78"/>
        <v>0</v>
      </c>
      <c r="Q357" s="306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6"/>
      <c r="DD357" s="216"/>
      <c r="DE357" s="216"/>
      <c r="DF357" s="216"/>
      <c r="DG357" s="216"/>
      <c r="DH357" s="216"/>
      <c r="DI357" s="216"/>
      <c r="DJ357" s="216"/>
      <c r="DK357" s="216"/>
      <c r="DL357" s="216"/>
      <c r="DM357" s="216"/>
      <c r="DN357" s="216"/>
      <c r="DO357" s="216"/>
      <c r="DP357" s="216"/>
      <c r="DQ357" s="216"/>
      <c r="DR357" s="216"/>
      <c r="DS357" s="216"/>
      <c r="DT357" s="216"/>
      <c r="DU357" s="216"/>
      <c r="DV357" s="216"/>
      <c r="DW357" s="216"/>
      <c r="DX357" s="216"/>
      <c r="DY357" s="216"/>
      <c r="DZ357" s="216"/>
      <c r="EA357" s="216"/>
      <c r="EB357" s="216"/>
      <c r="EC357" s="216"/>
      <c r="ED357" s="216"/>
      <c r="EE357" s="216"/>
      <c r="EF357" s="216"/>
      <c r="EG357" s="216"/>
      <c r="EH357" s="216"/>
      <c r="EI357" s="216"/>
      <c r="EJ357" s="216"/>
      <c r="EK357" s="216"/>
      <c r="EL357" s="216"/>
      <c r="EM357" s="216"/>
      <c r="EN357" s="216"/>
      <c r="EO357" s="216"/>
      <c r="EP357" s="216"/>
      <c r="EQ357" s="216"/>
      <c r="ER357" s="216"/>
      <c r="ES357" s="216"/>
      <c r="ET357" s="216"/>
      <c r="EU357" s="216"/>
      <c r="EV357" s="216"/>
      <c r="EW357" s="216"/>
      <c r="EX357" s="216"/>
    </row>
    <row r="358" spans="1:154" ht="18" x14ac:dyDescent="0.2">
      <c r="A358" s="263"/>
      <c r="B358" s="262"/>
      <c r="C358" s="262"/>
      <c r="D358" s="365">
        <v>59</v>
      </c>
      <c r="E358" s="262"/>
      <c r="F358" s="262"/>
      <c r="G358" s="302" t="s">
        <v>81</v>
      </c>
      <c r="H358" s="307">
        <f>+H359+H360</f>
        <v>0</v>
      </c>
      <c r="I358" s="307">
        <f>+I359+I360</f>
        <v>0</v>
      </c>
      <c r="J358" s="307">
        <f t="shared" si="81"/>
        <v>0</v>
      </c>
      <c r="K358" s="304" t="e">
        <f t="shared" si="75"/>
        <v>#DIV/0!</v>
      </c>
      <c r="L358" s="307">
        <f>+L359+L360</f>
        <v>0</v>
      </c>
      <c r="M358" s="307">
        <f>+M359+M360</f>
        <v>0</v>
      </c>
      <c r="N358" s="307">
        <f>+N359+N360</f>
        <v>0</v>
      </c>
      <c r="O358" s="309">
        <f>+O359+O360</f>
        <v>0</v>
      </c>
      <c r="P358" s="309">
        <f t="shared" si="78"/>
        <v>0</v>
      </c>
      <c r="Q358" s="306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6"/>
      <c r="DD358" s="216"/>
      <c r="DE358" s="216"/>
      <c r="DF358" s="216"/>
      <c r="DG358" s="216"/>
      <c r="DH358" s="216"/>
      <c r="DI358" s="216"/>
      <c r="DJ358" s="216"/>
      <c r="DK358" s="216"/>
      <c r="DL358" s="216"/>
      <c r="DM358" s="216"/>
      <c r="DN358" s="216"/>
      <c r="DO358" s="216"/>
      <c r="DP358" s="216"/>
      <c r="DQ358" s="216"/>
      <c r="DR358" s="216"/>
      <c r="DS358" s="216"/>
      <c r="DT358" s="216"/>
      <c r="DU358" s="216"/>
      <c r="DV358" s="216"/>
      <c r="DW358" s="216"/>
      <c r="DX358" s="216"/>
      <c r="DY358" s="216"/>
      <c r="DZ358" s="216"/>
      <c r="EA358" s="216"/>
      <c r="EB358" s="216"/>
      <c r="EC358" s="216"/>
      <c r="ED358" s="216"/>
      <c r="EE358" s="216"/>
      <c r="EF358" s="216"/>
      <c r="EG358" s="216"/>
      <c r="EH358" s="216"/>
      <c r="EI358" s="216"/>
      <c r="EJ358" s="216"/>
      <c r="EK358" s="216"/>
      <c r="EL358" s="216"/>
      <c r="EM358" s="216"/>
      <c r="EN358" s="216"/>
      <c r="EO358" s="216"/>
      <c r="EP358" s="216"/>
      <c r="EQ358" s="216"/>
      <c r="ER358" s="216"/>
      <c r="ES358" s="216"/>
      <c r="ET358" s="216"/>
      <c r="EU358" s="216"/>
      <c r="EV358" s="216"/>
      <c r="EW358" s="216"/>
      <c r="EX358" s="216"/>
    </row>
    <row r="359" spans="1:154" ht="18" x14ac:dyDescent="0.2">
      <c r="A359" s="263"/>
      <c r="B359" s="262"/>
      <c r="C359" s="262"/>
      <c r="D359" s="262"/>
      <c r="E359" s="262">
        <v>17</v>
      </c>
      <c r="F359" s="262"/>
      <c r="G359" s="266" t="s">
        <v>198</v>
      </c>
      <c r="H359" s="307"/>
      <c r="I359" s="307"/>
      <c r="J359" s="307">
        <f t="shared" si="81"/>
        <v>0</v>
      </c>
      <c r="K359" s="304" t="e">
        <f t="shared" si="75"/>
        <v>#DIV/0!</v>
      </c>
      <c r="L359" s="307"/>
      <c r="M359" s="308"/>
      <c r="N359" s="307"/>
      <c r="O359" s="309">
        <f t="shared" ref="O359:O360" si="88">M359+N359</f>
        <v>0</v>
      </c>
      <c r="P359" s="309">
        <f t="shared" si="78"/>
        <v>0</v>
      </c>
      <c r="Q359" s="306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6"/>
      <c r="DD359" s="216"/>
      <c r="DE359" s="216"/>
      <c r="DF359" s="216"/>
      <c r="DG359" s="216"/>
      <c r="DH359" s="216"/>
      <c r="DI359" s="216"/>
      <c r="DJ359" s="216"/>
      <c r="DK359" s="216"/>
      <c r="DL359" s="216"/>
      <c r="DM359" s="216"/>
      <c r="DN359" s="216"/>
      <c r="DO359" s="216"/>
      <c r="DP359" s="216"/>
      <c r="DQ359" s="216"/>
      <c r="DR359" s="216"/>
      <c r="DS359" s="216"/>
      <c r="DT359" s="216"/>
      <c r="DU359" s="216"/>
      <c r="DV359" s="216"/>
      <c r="DW359" s="216"/>
      <c r="DX359" s="216"/>
      <c r="DY359" s="216"/>
      <c r="DZ359" s="216"/>
      <c r="EA359" s="216"/>
      <c r="EB359" s="216"/>
      <c r="EC359" s="216"/>
      <c r="ED359" s="216"/>
      <c r="EE359" s="216"/>
      <c r="EF359" s="216"/>
      <c r="EG359" s="216"/>
      <c r="EH359" s="216"/>
      <c r="EI359" s="216"/>
      <c r="EJ359" s="216"/>
      <c r="EK359" s="216"/>
      <c r="EL359" s="216"/>
      <c r="EM359" s="216"/>
      <c r="EN359" s="216"/>
      <c r="EO359" s="216"/>
      <c r="EP359" s="216"/>
      <c r="EQ359" s="216"/>
      <c r="ER359" s="216"/>
      <c r="ES359" s="216"/>
      <c r="ET359" s="216"/>
      <c r="EU359" s="216"/>
      <c r="EV359" s="216"/>
      <c r="EW359" s="216"/>
      <c r="EX359" s="216"/>
    </row>
    <row r="360" spans="1:154" ht="18" x14ac:dyDescent="0.2">
      <c r="A360" s="263"/>
      <c r="B360" s="262"/>
      <c r="C360" s="262"/>
      <c r="D360" s="262"/>
      <c r="E360" s="349">
        <v>40</v>
      </c>
      <c r="F360" s="349"/>
      <c r="G360" s="350" t="s">
        <v>266</v>
      </c>
      <c r="H360" s="307"/>
      <c r="I360" s="307"/>
      <c r="J360" s="307">
        <f t="shared" si="81"/>
        <v>0</v>
      </c>
      <c r="K360" s="304" t="e">
        <f t="shared" si="75"/>
        <v>#DIV/0!</v>
      </c>
      <c r="L360" s="307"/>
      <c r="M360" s="308"/>
      <c r="N360" s="307"/>
      <c r="O360" s="309">
        <f t="shared" si="88"/>
        <v>0</v>
      </c>
      <c r="P360" s="309">
        <f t="shared" si="78"/>
        <v>0</v>
      </c>
      <c r="Q360" s="306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6"/>
      <c r="DD360" s="216"/>
      <c r="DE360" s="216"/>
      <c r="DF360" s="216"/>
      <c r="DG360" s="216"/>
      <c r="DH360" s="216"/>
      <c r="DI360" s="216"/>
      <c r="DJ360" s="216"/>
      <c r="DK360" s="216"/>
      <c r="DL360" s="216"/>
      <c r="DM360" s="216"/>
      <c r="DN360" s="216"/>
      <c r="DO360" s="216"/>
      <c r="DP360" s="216"/>
      <c r="DQ360" s="216"/>
      <c r="DR360" s="216"/>
      <c r="DS360" s="216"/>
      <c r="DT360" s="216"/>
      <c r="DU360" s="216"/>
      <c r="DV360" s="216"/>
      <c r="DW360" s="216"/>
      <c r="DX360" s="216"/>
      <c r="DY360" s="216"/>
      <c r="DZ360" s="216"/>
      <c r="EA360" s="216"/>
      <c r="EB360" s="216"/>
      <c r="EC360" s="216"/>
      <c r="ED360" s="216"/>
      <c r="EE360" s="216"/>
      <c r="EF360" s="216"/>
      <c r="EG360" s="216"/>
      <c r="EH360" s="216"/>
      <c r="EI360" s="216"/>
      <c r="EJ360" s="216"/>
      <c r="EK360" s="216"/>
      <c r="EL360" s="216"/>
      <c r="EM360" s="216"/>
      <c r="EN360" s="216"/>
      <c r="EO360" s="216"/>
      <c r="EP360" s="216"/>
      <c r="EQ360" s="216"/>
      <c r="ER360" s="216"/>
      <c r="ES360" s="216"/>
      <c r="ET360" s="216"/>
      <c r="EU360" s="216"/>
      <c r="EV360" s="216"/>
      <c r="EW360" s="216"/>
      <c r="EX360" s="216"/>
    </row>
    <row r="361" spans="1:154" ht="18" x14ac:dyDescent="0.2">
      <c r="A361" s="364"/>
      <c r="B361" s="365"/>
      <c r="C361" s="365"/>
      <c r="D361" s="365" t="s">
        <v>106</v>
      </c>
      <c r="E361" s="365"/>
      <c r="F361" s="365"/>
      <c r="G361" s="302" t="s">
        <v>84</v>
      </c>
      <c r="H361" s="303">
        <f>H362</f>
        <v>0</v>
      </c>
      <c r="I361" s="303">
        <f>I362</f>
        <v>0</v>
      </c>
      <c r="J361" s="307">
        <f t="shared" si="81"/>
        <v>0</v>
      </c>
      <c r="K361" s="304" t="e">
        <f t="shared" si="75"/>
        <v>#DIV/0!</v>
      </c>
      <c r="L361" s="303">
        <f>L362</f>
        <v>0</v>
      </c>
      <c r="M361" s="285">
        <f>M362</f>
        <v>0</v>
      </c>
      <c r="N361" s="303">
        <f>N362</f>
        <v>0</v>
      </c>
      <c r="O361" s="305">
        <f>O362</f>
        <v>0</v>
      </c>
      <c r="P361" s="305">
        <f t="shared" si="78"/>
        <v>0</v>
      </c>
      <c r="Q361" s="306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6"/>
      <c r="DD361" s="216"/>
      <c r="DE361" s="216"/>
      <c r="DF361" s="216"/>
      <c r="DG361" s="216"/>
      <c r="DH361" s="216"/>
      <c r="DI361" s="216"/>
      <c r="DJ361" s="216"/>
      <c r="DK361" s="216"/>
      <c r="DL361" s="216"/>
      <c r="DM361" s="216"/>
      <c r="DN361" s="216"/>
      <c r="DO361" s="216"/>
      <c r="DP361" s="216"/>
      <c r="DQ361" s="216"/>
      <c r="DR361" s="216"/>
      <c r="DS361" s="216"/>
      <c r="DT361" s="216"/>
      <c r="DU361" s="216"/>
      <c r="DV361" s="216"/>
      <c r="DW361" s="216"/>
      <c r="DX361" s="216"/>
      <c r="DY361" s="216"/>
      <c r="DZ361" s="216"/>
      <c r="EA361" s="216"/>
      <c r="EB361" s="216"/>
      <c r="EC361" s="216"/>
      <c r="ED361" s="216"/>
      <c r="EE361" s="216"/>
      <c r="EF361" s="216"/>
      <c r="EG361" s="216"/>
      <c r="EH361" s="216"/>
      <c r="EI361" s="216"/>
      <c r="EJ361" s="216"/>
      <c r="EK361" s="216"/>
      <c r="EL361" s="216"/>
      <c r="EM361" s="216"/>
      <c r="EN361" s="216"/>
      <c r="EO361" s="216"/>
      <c r="EP361" s="216"/>
      <c r="EQ361" s="216"/>
      <c r="ER361" s="216"/>
      <c r="ES361" s="216"/>
      <c r="ET361" s="216"/>
      <c r="EU361" s="216"/>
      <c r="EV361" s="216"/>
      <c r="EW361" s="216"/>
      <c r="EX361" s="216"/>
    </row>
    <row r="362" spans="1:154" ht="18" x14ac:dyDescent="0.2">
      <c r="A362" s="364"/>
      <c r="B362" s="365"/>
      <c r="C362" s="365"/>
      <c r="D362" s="365">
        <v>71</v>
      </c>
      <c r="E362" s="365"/>
      <c r="F362" s="365"/>
      <c r="G362" s="302" t="s">
        <v>348</v>
      </c>
      <c r="H362" s="303">
        <f>H363+H368</f>
        <v>0</v>
      </c>
      <c r="I362" s="303">
        <f>I363+I368</f>
        <v>0</v>
      </c>
      <c r="J362" s="307">
        <f t="shared" si="81"/>
        <v>0</v>
      </c>
      <c r="K362" s="304" t="e">
        <f t="shared" si="75"/>
        <v>#DIV/0!</v>
      </c>
      <c r="L362" s="303">
        <f>L363+L368</f>
        <v>0</v>
      </c>
      <c r="M362" s="285">
        <f>M363+M368</f>
        <v>0</v>
      </c>
      <c r="N362" s="303">
        <f>N363+N368</f>
        <v>0</v>
      </c>
      <c r="O362" s="305">
        <f>O363+O368</f>
        <v>0</v>
      </c>
      <c r="P362" s="305">
        <f t="shared" si="78"/>
        <v>0</v>
      </c>
      <c r="Q362" s="306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6"/>
      <c r="DD362" s="216"/>
      <c r="DE362" s="216"/>
      <c r="DF362" s="216"/>
      <c r="DG362" s="216"/>
      <c r="DH362" s="216"/>
      <c r="DI362" s="216"/>
      <c r="DJ362" s="216"/>
      <c r="DK362" s="216"/>
      <c r="DL362" s="216"/>
      <c r="DM362" s="216"/>
      <c r="DN362" s="216"/>
      <c r="DO362" s="216"/>
      <c r="DP362" s="216"/>
      <c r="DQ362" s="216"/>
      <c r="DR362" s="216"/>
      <c r="DS362" s="216"/>
      <c r="DT362" s="216"/>
      <c r="DU362" s="216"/>
      <c r="DV362" s="216"/>
      <c r="DW362" s="216"/>
      <c r="DX362" s="216"/>
      <c r="DY362" s="216"/>
      <c r="DZ362" s="216"/>
      <c r="EA362" s="216"/>
      <c r="EB362" s="216"/>
      <c r="EC362" s="216"/>
      <c r="ED362" s="216"/>
      <c r="EE362" s="216"/>
      <c r="EF362" s="216"/>
      <c r="EG362" s="216"/>
      <c r="EH362" s="216"/>
      <c r="EI362" s="216"/>
      <c r="EJ362" s="216"/>
      <c r="EK362" s="216"/>
      <c r="EL362" s="216"/>
      <c r="EM362" s="216"/>
      <c r="EN362" s="216"/>
      <c r="EO362" s="216"/>
      <c r="EP362" s="216"/>
      <c r="EQ362" s="216"/>
      <c r="ER362" s="216"/>
      <c r="ES362" s="216"/>
      <c r="ET362" s="216"/>
      <c r="EU362" s="216"/>
      <c r="EV362" s="216"/>
      <c r="EW362" s="216"/>
      <c r="EX362" s="216"/>
    </row>
    <row r="363" spans="1:154" ht="18" x14ac:dyDescent="0.2">
      <c r="A363" s="364"/>
      <c r="B363" s="365"/>
      <c r="C363" s="365"/>
      <c r="D363" s="365"/>
      <c r="E363" s="365" t="s">
        <v>33</v>
      </c>
      <c r="F363" s="365"/>
      <c r="G363" s="264" t="s">
        <v>368</v>
      </c>
      <c r="H363" s="303">
        <f>H364+H365+H366+H367</f>
        <v>0</v>
      </c>
      <c r="I363" s="303">
        <f>I364+I365+I366+I367</f>
        <v>0</v>
      </c>
      <c r="J363" s="307">
        <f t="shared" si="81"/>
        <v>0</v>
      </c>
      <c r="K363" s="304" t="e">
        <f t="shared" si="75"/>
        <v>#DIV/0!</v>
      </c>
      <c r="L363" s="303">
        <f>L364+L365+L366+L367</f>
        <v>0</v>
      </c>
      <c r="M363" s="285">
        <f>M364+M365+M366+M367</f>
        <v>0</v>
      </c>
      <c r="N363" s="303">
        <f>N364+N365+N366+N367</f>
        <v>0</v>
      </c>
      <c r="O363" s="305">
        <f>O364+O365+O366+O367</f>
        <v>0</v>
      </c>
      <c r="P363" s="305">
        <f t="shared" si="78"/>
        <v>0</v>
      </c>
      <c r="Q363" s="306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6"/>
      <c r="DD363" s="216"/>
      <c r="DE363" s="216"/>
      <c r="DF363" s="216"/>
      <c r="DG363" s="216"/>
      <c r="DH363" s="216"/>
      <c r="DI363" s="216"/>
      <c r="DJ363" s="216"/>
      <c r="DK363" s="216"/>
      <c r="DL363" s="216"/>
      <c r="DM363" s="216"/>
      <c r="DN363" s="216"/>
      <c r="DO363" s="216"/>
      <c r="DP363" s="216"/>
      <c r="DQ363" s="216"/>
      <c r="DR363" s="216"/>
      <c r="DS363" s="216"/>
      <c r="DT363" s="216"/>
      <c r="DU363" s="216"/>
      <c r="DV363" s="216"/>
      <c r="DW363" s="216"/>
      <c r="DX363" s="216"/>
      <c r="DY363" s="216"/>
      <c r="DZ363" s="216"/>
      <c r="EA363" s="216"/>
      <c r="EB363" s="216"/>
      <c r="EC363" s="216"/>
      <c r="ED363" s="216"/>
      <c r="EE363" s="216"/>
      <c r="EF363" s="216"/>
      <c r="EG363" s="216"/>
      <c r="EH363" s="216"/>
      <c r="EI363" s="216"/>
      <c r="EJ363" s="216"/>
      <c r="EK363" s="216"/>
      <c r="EL363" s="216"/>
      <c r="EM363" s="216"/>
      <c r="EN363" s="216"/>
      <c r="EO363" s="216"/>
      <c r="EP363" s="216"/>
      <c r="EQ363" s="216"/>
      <c r="ER363" s="216"/>
      <c r="ES363" s="216"/>
      <c r="ET363" s="216"/>
      <c r="EU363" s="216"/>
      <c r="EV363" s="216"/>
      <c r="EW363" s="216"/>
      <c r="EX363" s="216"/>
    </row>
    <row r="364" spans="1:154" ht="18" hidden="1" x14ac:dyDescent="0.2">
      <c r="A364" s="263"/>
      <c r="B364" s="262"/>
      <c r="C364" s="262"/>
      <c r="D364" s="262"/>
      <c r="E364" s="262"/>
      <c r="F364" s="262" t="s">
        <v>33</v>
      </c>
      <c r="G364" s="266" t="s">
        <v>331</v>
      </c>
      <c r="H364" s="307"/>
      <c r="I364" s="307"/>
      <c r="J364" s="307">
        <f t="shared" si="81"/>
        <v>0</v>
      </c>
      <c r="K364" s="304" t="e">
        <f t="shared" si="75"/>
        <v>#DIV/0!</v>
      </c>
      <c r="L364" s="307"/>
      <c r="M364" s="308"/>
      <c r="N364" s="307"/>
      <c r="O364" s="309">
        <f t="shared" ref="O364:O368" si="89">M364+N364</f>
        <v>0</v>
      </c>
      <c r="P364" s="309">
        <f t="shared" si="78"/>
        <v>0</v>
      </c>
      <c r="Q364" s="306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6"/>
      <c r="DD364" s="216"/>
      <c r="DE364" s="216"/>
      <c r="DF364" s="216"/>
      <c r="DG364" s="216"/>
      <c r="DH364" s="216"/>
      <c r="DI364" s="216"/>
      <c r="DJ364" s="216"/>
      <c r="DK364" s="216"/>
      <c r="DL364" s="216"/>
      <c r="DM364" s="216"/>
      <c r="DN364" s="216"/>
      <c r="DO364" s="216"/>
      <c r="DP364" s="216"/>
      <c r="DQ364" s="216"/>
      <c r="DR364" s="216"/>
      <c r="DS364" s="216"/>
      <c r="DT364" s="216"/>
      <c r="DU364" s="216"/>
      <c r="DV364" s="216"/>
      <c r="DW364" s="216"/>
      <c r="DX364" s="216"/>
      <c r="DY364" s="216"/>
      <c r="DZ364" s="216"/>
      <c r="EA364" s="216"/>
      <c r="EB364" s="216"/>
      <c r="EC364" s="216"/>
      <c r="ED364" s="216"/>
      <c r="EE364" s="216"/>
      <c r="EF364" s="216"/>
      <c r="EG364" s="216"/>
      <c r="EH364" s="216"/>
      <c r="EI364" s="216"/>
      <c r="EJ364" s="216"/>
      <c r="EK364" s="216"/>
      <c r="EL364" s="216"/>
      <c r="EM364" s="216"/>
      <c r="EN364" s="216"/>
      <c r="EO364" s="216"/>
      <c r="EP364" s="216"/>
      <c r="EQ364" s="216"/>
      <c r="ER364" s="216"/>
      <c r="ES364" s="216"/>
      <c r="ET364" s="216"/>
      <c r="EU364" s="216"/>
      <c r="EV364" s="216"/>
      <c r="EW364" s="216"/>
      <c r="EX364" s="216"/>
    </row>
    <row r="365" spans="1:154" ht="18" x14ac:dyDescent="0.2">
      <c r="A365" s="263"/>
      <c r="B365" s="262"/>
      <c r="C365" s="262"/>
      <c r="D365" s="262"/>
      <c r="E365" s="262"/>
      <c r="F365" s="262" t="s">
        <v>31</v>
      </c>
      <c r="G365" s="266" t="s">
        <v>332</v>
      </c>
      <c r="H365" s="307"/>
      <c r="I365" s="307"/>
      <c r="J365" s="307">
        <f t="shared" si="81"/>
        <v>0</v>
      </c>
      <c r="K365" s="304" t="e">
        <f t="shared" si="75"/>
        <v>#DIV/0!</v>
      </c>
      <c r="L365" s="307"/>
      <c r="M365" s="308"/>
      <c r="N365" s="307"/>
      <c r="O365" s="309">
        <f t="shared" si="89"/>
        <v>0</v>
      </c>
      <c r="P365" s="309">
        <f t="shared" si="78"/>
        <v>0</v>
      </c>
      <c r="Q365" s="306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6"/>
      <c r="DD365" s="216"/>
      <c r="DE365" s="216"/>
      <c r="DF365" s="216"/>
      <c r="DG365" s="216"/>
      <c r="DH365" s="216"/>
      <c r="DI365" s="216"/>
      <c r="DJ365" s="216"/>
      <c r="DK365" s="216"/>
      <c r="DL365" s="216"/>
      <c r="DM365" s="216"/>
      <c r="DN365" s="216"/>
      <c r="DO365" s="216"/>
      <c r="DP365" s="216"/>
      <c r="DQ365" s="216"/>
      <c r="DR365" s="216"/>
      <c r="DS365" s="216"/>
      <c r="DT365" s="216"/>
      <c r="DU365" s="216"/>
      <c r="DV365" s="216"/>
      <c r="DW365" s="216"/>
      <c r="DX365" s="216"/>
      <c r="DY365" s="216"/>
      <c r="DZ365" s="216"/>
      <c r="EA365" s="216"/>
      <c r="EB365" s="216"/>
      <c r="EC365" s="216"/>
      <c r="ED365" s="216"/>
      <c r="EE365" s="216"/>
      <c r="EF365" s="216"/>
      <c r="EG365" s="216"/>
      <c r="EH365" s="216"/>
      <c r="EI365" s="216"/>
      <c r="EJ365" s="216"/>
      <c r="EK365" s="216"/>
      <c r="EL365" s="216"/>
      <c r="EM365" s="216"/>
      <c r="EN365" s="216"/>
      <c r="EO365" s="216"/>
      <c r="EP365" s="216"/>
      <c r="EQ365" s="216"/>
      <c r="ER365" s="216"/>
      <c r="ES365" s="216"/>
      <c r="ET365" s="216"/>
      <c r="EU365" s="216"/>
      <c r="EV365" s="216"/>
      <c r="EW365" s="216"/>
      <c r="EX365" s="216"/>
    </row>
    <row r="366" spans="1:154" ht="18" x14ac:dyDescent="0.2">
      <c r="A366" s="263"/>
      <c r="B366" s="262"/>
      <c r="C366" s="262"/>
      <c r="D366" s="262"/>
      <c r="E366" s="262"/>
      <c r="F366" s="262" t="s">
        <v>44</v>
      </c>
      <c r="G366" s="266" t="s">
        <v>333</v>
      </c>
      <c r="H366" s="307"/>
      <c r="I366" s="307"/>
      <c r="J366" s="307">
        <f t="shared" si="81"/>
        <v>0</v>
      </c>
      <c r="K366" s="304" t="e">
        <f t="shared" si="75"/>
        <v>#DIV/0!</v>
      </c>
      <c r="L366" s="307"/>
      <c r="M366" s="308"/>
      <c r="N366" s="307"/>
      <c r="O366" s="309">
        <f t="shared" si="89"/>
        <v>0</v>
      </c>
      <c r="P366" s="309">
        <f t="shared" si="78"/>
        <v>0</v>
      </c>
      <c r="Q366" s="306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6"/>
      <c r="DD366" s="216"/>
      <c r="DE366" s="216"/>
      <c r="DF366" s="216"/>
      <c r="DG366" s="216"/>
      <c r="DH366" s="216"/>
      <c r="DI366" s="216"/>
      <c r="DJ366" s="216"/>
      <c r="DK366" s="216"/>
      <c r="DL366" s="216"/>
      <c r="DM366" s="216"/>
      <c r="DN366" s="216"/>
      <c r="DO366" s="216"/>
      <c r="DP366" s="216"/>
      <c r="DQ366" s="216"/>
      <c r="DR366" s="216"/>
      <c r="DS366" s="216"/>
      <c r="DT366" s="216"/>
      <c r="DU366" s="216"/>
      <c r="DV366" s="216"/>
      <c r="DW366" s="216"/>
      <c r="DX366" s="216"/>
      <c r="DY366" s="216"/>
      <c r="DZ366" s="216"/>
      <c r="EA366" s="216"/>
      <c r="EB366" s="216"/>
      <c r="EC366" s="216"/>
      <c r="ED366" s="216"/>
      <c r="EE366" s="216"/>
      <c r="EF366" s="216"/>
      <c r="EG366" s="216"/>
      <c r="EH366" s="216"/>
      <c r="EI366" s="216"/>
      <c r="EJ366" s="216"/>
      <c r="EK366" s="216"/>
      <c r="EL366" s="216"/>
      <c r="EM366" s="216"/>
      <c r="EN366" s="216"/>
      <c r="EO366" s="216"/>
      <c r="EP366" s="216"/>
      <c r="EQ366" s="216"/>
      <c r="ER366" s="216"/>
      <c r="ES366" s="216"/>
      <c r="ET366" s="216"/>
      <c r="EU366" s="216"/>
      <c r="EV366" s="216"/>
      <c r="EW366" s="216"/>
      <c r="EX366" s="216"/>
    </row>
    <row r="367" spans="1:154" ht="18" x14ac:dyDescent="0.2">
      <c r="A367" s="263"/>
      <c r="B367" s="262"/>
      <c r="C367" s="262"/>
      <c r="D367" s="262"/>
      <c r="E367" s="262"/>
      <c r="F367" s="262" t="s">
        <v>91</v>
      </c>
      <c r="G367" s="266" t="s">
        <v>334</v>
      </c>
      <c r="H367" s="307"/>
      <c r="I367" s="307"/>
      <c r="J367" s="307">
        <f t="shared" si="81"/>
        <v>0</v>
      </c>
      <c r="K367" s="304" t="e">
        <f t="shared" si="75"/>
        <v>#DIV/0!</v>
      </c>
      <c r="L367" s="307"/>
      <c r="M367" s="308"/>
      <c r="N367" s="307"/>
      <c r="O367" s="309">
        <f t="shared" si="89"/>
        <v>0</v>
      </c>
      <c r="P367" s="309">
        <f t="shared" si="78"/>
        <v>0</v>
      </c>
      <c r="Q367" s="306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6"/>
      <c r="DD367" s="216"/>
      <c r="DE367" s="216"/>
      <c r="DF367" s="216"/>
      <c r="DG367" s="216"/>
      <c r="DH367" s="216"/>
      <c r="DI367" s="216"/>
      <c r="DJ367" s="216"/>
      <c r="DK367" s="216"/>
      <c r="DL367" s="216"/>
      <c r="DM367" s="216"/>
      <c r="DN367" s="216"/>
      <c r="DO367" s="216"/>
      <c r="DP367" s="216"/>
      <c r="DQ367" s="216"/>
      <c r="DR367" s="216"/>
      <c r="DS367" s="216"/>
      <c r="DT367" s="216"/>
      <c r="DU367" s="216"/>
      <c r="DV367" s="216"/>
      <c r="DW367" s="216"/>
      <c r="DX367" s="216"/>
      <c r="DY367" s="216"/>
      <c r="DZ367" s="216"/>
      <c r="EA367" s="216"/>
      <c r="EB367" s="216"/>
      <c r="EC367" s="216"/>
      <c r="ED367" s="216"/>
      <c r="EE367" s="216"/>
      <c r="EF367" s="216"/>
      <c r="EG367" s="216"/>
      <c r="EH367" s="216"/>
      <c r="EI367" s="216"/>
      <c r="EJ367" s="216"/>
      <c r="EK367" s="216"/>
      <c r="EL367" s="216"/>
      <c r="EM367" s="216"/>
      <c r="EN367" s="216"/>
      <c r="EO367" s="216"/>
      <c r="EP367" s="216"/>
      <c r="EQ367" s="216"/>
      <c r="ER367" s="216"/>
      <c r="ES367" s="216"/>
      <c r="ET367" s="216"/>
      <c r="EU367" s="216"/>
      <c r="EV367" s="216"/>
      <c r="EW367" s="216"/>
      <c r="EX367" s="216"/>
    </row>
    <row r="368" spans="1:154" ht="18" x14ac:dyDescent="0.2">
      <c r="A368" s="263"/>
      <c r="B368" s="262"/>
      <c r="C368" s="262"/>
      <c r="D368" s="262"/>
      <c r="E368" s="262" t="s">
        <v>44</v>
      </c>
      <c r="F368" s="262"/>
      <c r="G368" s="266" t="s">
        <v>335</v>
      </c>
      <c r="H368" s="307"/>
      <c r="I368" s="307"/>
      <c r="J368" s="307">
        <f t="shared" si="81"/>
        <v>0</v>
      </c>
      <c r="K368" s="304" t="e">
        <f t="shared" si="75"/>
        <v>#DIV/0!</v>
      </c>
      <c r="L368" s="307"/>
      <c r="M368" s="308"/>
      <c r="N368" s="307"/>
      <c r="O368" s="309">
        <f t="shared" si="89"/>
        <v>0</v>
      </c>
      <c r="P368" s="309">
        <f t="shared" si="78"/>
        <v>0</v>
      </c>
      <c r="Q368" s="306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6"/>
      <c r="DD368" s="216"/>
      <c r="DE368" s="216"/>
      <c r="DF368" s="216"/>
      <c r="DG368" s="216"/>
      <c r="DH368" s="216"/>
      <c r="DI368" s="216"/>
      <c r="DJ368" s="216"/>
      <c r="DK368" s="216"/>
      <c r="DL368" s="216"/>
      <c r="DM368" s="216"/>
      <c r="DN368" s="216"/>
      <c r="DO368" s="216"/>
      <c r="DP368" s="216"/>
      <c r="DQ368" s="216"/>
      <c r="DR368" s="216"/>
      <c r="DS368" s="216"/>
      <c r="DT368" s="216"/>
      <c r="DU368" s="216"/>
      <c r="DV368" s="216"/>
      <c r="DW368" s="216"/>
      <c r="DX368" s="216"/>
      <c r="DY368" s="216"/>
      <c r="DZ368" s="216"/>
      <c r="EA368" s="216"/>
      <c r="EB368" s="216"/>
      <c r="EC368" s="216"/>
      <c r="ED368" s="216"/>
      <c r="EE368" s="216"/>
      <c r="EF368" s="216"/>
      <c r="EG368" s="216"/>
      <c r="EH368" s="216"/>
      <c r="EI368" s="216"/>
      <c r="EJ368" s="216"/>
      <c r="EK368" s="216"/>
      <c r="EL368" s="216"/>
      <c r="EM368" s="216"/>
      <c r="EN368" s="216"/>
      <c r="EO368" s="216"/>
      <c r="EP368" s="216"/>
      <c r="EQ368" s="216"/>
      <c r="ER368" s="216"/>
      <c r="ES368" s="216"/>
      <c r="ET368" s="216"/>
      <c r="EU368" s="216"/>
      <c r="EV368" s="216"/>
      <c r="EW368" s="216"/>
      <c r="EX368" s="216"/>
    </row>
    <row r="369" spans="1:154" ht="18" x14ac:dyDescent="0.2">
      <c r="A369" s="364"/>
      <c r="B369" s="365"/>
      <c r="C369" s="365"/>
      <c r="D369" s="365">
        <v>79</v>
      </c>
      <c r="E369" s="365"/>
      <c r="F369" s="365"/>
      <c r="G369" s="302" t="s">
        <v>347</v>
      </c>
      <c r="H369" s="303">
        <f t="shared" ref="H369:I371" si="90">H370</f>
        <v>0</v>
      </c>
      <c r="I369" s="303">
        <f t="shared" si="90"/>
        <v>0</v>
      </c>
      <c r="J369" s="307">
        <f t="shared" si="81"/>
        <v>0</v>
      </c>
      <c r="K369" s="304" t="e">
        <f t="shared" si="75"/>
        <v>#DIV/0!</v>
      </c>
      <c r="L369" s="303">
        <f t="shared" ref="L369:O371" si="91">L370</f>
        <v>0</v>
      </c>
      <c r="M369" s="285">
        <f t="shared" si="91"/>
        <v>0</v>
      </c>
      <c r="N369" s="303">
        <f t="shared" si="91"/>
        <v>0</v>
      </c>
      <c r="O369" s="305">
        <f t="shared" si="91"/>
        <v>0</v>
      </c>
      <c r="P369" s="305">
        <f t="shared" si="78"/>
        <v>0</v>
      </c>
      <c r="Q369" s="306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6"/>
      <c r="DD369" s="216"/>
      <c r="DE369" s="216"/>
      <c r="DF369" s="216"/>
      <c r="DG369" s="216"/>
      <c r="DH369" s="216"/>
      <c r="DI369" s="216"/>
      <c r="DJ369" s="216"/>
      <c r="DK369" s="216"/>
      <c r="DL369" s="216"/>
      <c r="DM369" s="216"/>
      <c r="DN369" s="216"/>
      <c r="DO369" s="216"/>
      <c r="DP369" s="216"/>
      <c r="DQ369" s="216"/>
      <c r="DR369" s="216"/>
      <c r="DS369" s="216"/>
      <c r="DT369" s="216"/>
      <c r="DU369" s="216"/>
      <c r="DV369" s="216"/>
      <c r="DW369" s="216"/>
      <c r="DX369" s="216"/>
      <c r="DY369" s="216"/>
      <c r="DZ369" s="216"/>
      <c r="EA369" s="216"/>
      <c r="EB369" s="216"/>
      <c r="EC369" s="216"/>
      <c r="ED369" s="216"/>
      <c r="EE369" s="216"/>
      <c r="EF369" s="216"/>
      <c r="EG369" s="216"/>
      <c r="EH369" s="216"/>
      <c r="EI369" s="216"/>
      <c r="EJ369" s="216"/>
      <c r="EK369" s="216"/>
      <c r="EL369" s="216"/>
      <c r="EM369" s="216"/>
      <c r="EN369" s="216"/>
      <c r="EO369" s="216"/>
      <c r="EP369" s="216"/>
      <c r="EQ369" s="216"/>
      <c r="ER369" s="216"/>
      <c r="ES369" s="216"/>
      <c r="ET369" s="216"/>
      <c r="EU369" s="216"/>
      <c r="EV369" s="216"/>
      <c r="EW369" s="216"/>
      <c r="EX369" s="216"/>
    </row>
    <row r="370" spans="1:154" ht="18" hidden="1" x14ac:dyDescent="0.2">
      <c r="A370" s="364"/>
      <c r="B370" s="365"/>
      <c r="C370" s="365"/>
      <c r="D370" s="365">
        <v>81</v>
      </c>
      <c r="E370" s="365"/>
      <c r="F370" s="365"/>
      <c r="G370" s="302" t="s">
        <v>346</v>
      </c>
      <c r="H370" s="303">
        <f t="shared" si="90"/>
        <v>0</v>
      </c>
      <c r="I370" s="303">
        <f t="shared" si="90"/>
        <v>0</v>
      </c>
      <c r="J370" s="307">
        <f t="shared" si="81"/>
        <v>0</v>
      </c>
      <c r="K370" s="304" t="e">
        <f t="shared" si="75"/>
        <v>#DIV/0!</v>
      </c>
      <c r="L370" s="303">
        <f t="shared" si="91"/>
        <v>0</v>
      </c>
      <c r="M370" s="285">
        <f t="shared" si="91"/>
        <v>0</v>
      </c>
      <c r="N370" s="303">
        <f t="shared" si="91"/>
        <v>0</v>
      </c>
      <c r="O370" s="305">
        <f t="shared" si="91"/>
        <v>0</v>
      </c>
      <c r="P370" s="305">
        <f t="shared" si="78"/>
        <v>0</v>
      </c>
      <c r="Q370" s="306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6"/>
      <c r="DD370" s="216"/>
      <c r="DE370" s="216"/>
      <c r="DF370" s="216"/>
      <c r="DG370" s="216"/>
      <c r="DH370" s="216"/>
      <c r="DI370" s="216"/>
      <c r="DJ370" s="216"/>
      <c r="DK370" s="216"/>
      <c r="DL370" s="216"/>
      <c r="DM370" s="216"/>
      <c r="DN370" s="216"/>
      <c r="DO370" s="216"/>
      <c r="DP370" s="216"/>
      <c r="DQ370" s="216"/>
      <c r="DR370" s="216"/>
      <c r="DS370" s="216"/>
      <c r="DT370" s="216"/>
      <c r="DU370" s="216"/>
      <c r="DV370" s="216"/>
      <c r="DW370" s="216"/>
      <c r="DX370" s="216"/>
      <c r="DY370" s="216"/>
      <c r="DZ370" s="216"/>
      <c r="EA370" s="216"/>
      <c r="EB370" s="216"/>
      <c r="EC370" s="216"/>
      <c r="ED370" s="216"/>
      <c r="EE370" s="216"/>
      <c r="EF370" s="216"/>
      <c r="EG370" s="216"/>
      <c r="EH370" s="216"/>
      <c r="EI370" s="216"/>
      <c r="EJ370" s="216"/>
      <c r="EK370" s="216"/>
      <c r="EL370" s="216"/>
      <c r="EM370" s="216"/>
      <c r="EN370" s="216"/>
      <c r="EO370" s="216"/>
      <c r="EP370" s="216"/>
      <c r="EQ370" s="216"/>
      <c r="ER370" s="216"/>
      <c r="ES370" s="216"/>
      <c r="ET370" s="216"/>
      <c r="EU370" s="216"/>
      <c r="EV370" s="216"/>
      <c r="EW370" s="216"/>
      <c r="EX370" s="216"/>
    </row>
    <row r="371" spans="1:154" ht="18" hidden="1" x14ac:dyDescent="0.2">
      <c r="A371" s="364"/>
      <c r="B371" s="365"/>
      <c r="C371" s="365"/>
      <c r="D371" s="365"/>
      <c r="E371" s="365" t="s">
        <v>33</v>
      </c>
      <c r="F371" s="365"/>
      <c r="G371" s="264" t="s">
        <v>345</v>
      </c>
      <c r="H371" s="303">
        <f t="shared" si="90"/>
        <v>0</v>
      </c>
      <c r="I371" s="303">
        <f t="shared" si="90"/>
        <v>0</v>
      </c>
      <c r="J371" s="307">
        <f t="shared" si="81"/>
        <v>0</v>
      </c>
      <c r="K371" s="304" t="e">
        <f t="shared" si="75"/>
        <v>#DIV/0!</v>
      </c>
      <c r="L371" s="303">
        <f t="shared" si="91"/>
        <v>0</v>
      </c>
      <c r="M371" s="285">
        <f t="shared" si="91"/>
        <v>0</v>
      </c>
      <c r="N371" s="303">
        <f t="shared" si="91"/>
        <v>0</v>
      </c>
      <c r="O371" s="305">
        <f t="shared" si="91"/>
        <v>0</v>
      </c>
      <c r="P371" s="305">
        <f t="shared" si="78"/>
        <v>0</v>
      </c>
      <c r="Q371" s="306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6"/>
      <c r="DD371" s="216"/>
      <c r="DE371" s="216"/>
      <c r="DF371" s="216"/>
      <c r="DG371" s="216"/>
      <c r="DH371" s="216"/>
      <c r="DI371" s="216"/>
      <c r="DJ371" s="216"/>
      <c r="DK371" s="216"/>
      <c r="DL371" s="216"/>
      <c r="DM371" s="216"/>
      <c r="DN371" s="216"/>
      <c r="DO371" s="216"/>
      <c r="DP371" s="216"/>
      <c r="DQ371" s="216"/>
      <c r="DR371" s="216"/>
      <c r="DS371" s="216"/>
      <c r="DT371" s="216"/>
      <c r="DU371" s="216"/>
      <c r="DV371" s="216"/>
      <c r="DW371" s="216"/>
      <c r="DX371" s="216"/>
      <c r="DY371" s="216"/>
      <c r="DZ371" s="216"/>
      <c r="EA371" s="216"/>
      <c r="EB371" s="216"/>
      <c r="EC371" s="216"/>
      <c r="ED371" s="216"/>
      <c r="EE371" s="216"/>
      <c r="EF371" s="216"/>
      <c r="EG371" s="216"/>
      <c r="EH371" s="216"/>
      <c r="EI371" s="216"/>
      <c r="EJ371" s="216"/>
      <c r="EK371" s="216"/>
      <c r="EL371" s="216"/>
      <c r="EM371" s="216"/>
      <c r="EN371" s="216"/>
      <c r="EO371" s="216"/>
      <c r="EP371" s="216"/>
      <c r="EQ371" s="216"/>
      <c r="ER371" s="216"/>
      <c r="ES371" s="216"/>
      <c r="ET371" s="216"/>
      <c r="EU371" s="216"/>
      <c r="EV371" s="216"/>
      <c r="EW371" s="216"/>
      <c r="EX371" s="216"/>
    </row>
    <row r="372" spans="1:154" ht="36" hidden="1" x14ac:dyDescent="0.2">
      <c r="A372" s="263"/>
      <c r="B372" s="262"/>
      <c r="C372" s="262"/>
      <c r="D372" s="262"/>
      <c r="E372" s="262"/>
      <c r="F372" s="262" t="s">
        <v>33</v>
      </c>
      <c r="G372" s="266" t="s">
        <v>344</v>
      </c>
      <c r="H372" s="307"/>
      <c r="I372" s="307"/>
      <c r="J372" s="307">
        <f t="shared" si="81"/>
        <v>0</v>
      </c>
      <c r="K372" s="304" t="e">
        <f t="shared" si="75"/>
        <v>#DIV/0!</v>
      </c>
      <c r="L372" s="307"/>
      <c r="M372" s="308"/>
      <c r="N372" s="307"/>
      <c r="O372" s="309">
        <f t="shared" ref="O372:O373" si="93">M372+N372</f>
        <v>0</v>
      </c>
      <c r="P372" s="309">
        <f t="shared" si="78"/>
        <v>0</v>
      </c>
      <c r="Q372" s="306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6"/>
      <c r="DD372" s="216"/>
      <c r="DE372" s="216"/>
      <c r="DF372" s="216"/>
      <c r="DG372" s="216"/>
      <c r="DH372" s="216"/>
      <c r="DI372" s="216"/>
      <c r="DJ372" s="216"/>
      <c r="DK372" s="216"/>
      <c r="DL372" s="216"/>
      <c r="DM372" s="216"/>
      <c r="DN372" s="216"/>
      <c r="DO372" s="216"/>
      <c r="DP372" s="216"/>
      <c r="DQ372" s="216"/>
      <c r="DR372" s="216"/>
      <c r="DS372" s="216"/>
      <c r="DT372" s="216"/>
      <c r="DU372" s="216"/>
      <c r="DV372" s="216"/>
      <c r="DW372" s="216"/>
      <c r="DX372" s="216"/>
      <c r="DY372" s="216"/>
      <c r="DZ372" s="216"/>
      <c r="EA372" s="216"/>
      <c r="EB372" s="216"/>
      <c r="EC372" s="216"/>
      <c r="ED372" s="216"/>
      <c r="EE372" s="216"/>
      <c r="EF372" s="216"/>
      <c r="EG372" s="216"/>
      <c r="EH372" s="216"/>
      <c r="EI372" s="216"/>
      <c r="EJ372" s="216"/>
      <c r="EK372" s="216"/>
      <c r="EL372" s="216"/>
      <c r="EM372" s="216"/>
      <c r="EN372" s="216"/>
      <c r="EO372" s="216"/>
      <c r="EP372" s="216"/>
      <c r="EQ372" s="216"/>
      <c r="ER372" s="216"/>
      <c r="ES372" s="216"/>
      <c r="ET372" s="216"/>
      <c r="EU372" s="216"/>
      <c r="EV372" s="216"/>
      <c r="EW372" s="216"/>
      <c r="EX372" s="216"/>
    </row>
    <row r="373" spans="1:154" ht="18" x14ac:dyDescent="0.2">
      <c r="A373" s="312"/>
      <c r="B373" s="313"/>
      <c r="C373" s="313"/>
      <c r="D373" s="313">
        <v>85</v>
      </c>
      <c r="E373" s="313"/>
      <c r="F373" s="313"/>
      <c r="G373" s="315" t="s">
        <v>87</v>
      </c>
      <c r="H373" s="316"/>
      <c r="I373" s="316">
        <v>-57886</v>
      </c>
      <c r="J373" s="316">
        <f t="shared" si="81"/>
        <v>57886</v>
      </c>
      <c r="K373" s="317"/>
      <c r="L373" s="316"/>
      <c r="M373" s="318">
        <v>-50154</v>
      </c>
      <c r="N373" s="316">
        <v>-7732</v>
      </c>
      <c r="O373" s="319">
        <f t="shared" si="93"/>
        <v>-57886</v>
      </c>
      <c r="P373" s="319">
        <f t="shared" si="78"/>
        <v>57886</v>
      </c>
      <c r="Q373" s="320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6"/>
      <c r="DD373" s="216"/>
      <c r="DE373" s="216"/>
      <c r="DF373" s="216"/>
      <c r="DG373" s="216"/>
      <c r="DH373" s="216"/>
      <c r="DI373" s="216"/>
      <c r="DJ373" s="216"/>
      <c r="DK373" s="216"/>
      <c r="DL373" s="216"/>
      <c r="DM373" s="216"/>
      <c r="DN373" s="216"/>
      <c r="DO373" s="216"/>
      <c r="DP373" s="216"/>
      <c r="DQ373" s="216"/>
      <c r="DR373" s="216"/>
      <c r="DS373" s="216"/>
      <c r="DT373" s="216"/>
      <c r="DU373" s="216"/>
      <c r="DV373" s="216"/>
      <c r="DW373" s="216"/>
      <c r="DX373" s="216"/>
      <c r="DY373" s="216"/>
      <c r="DZ373" s="216"/>
      <c r="EA373" s="216"/>
      <c r="EB373" s="216"/>
      <c r="EC373" s="216"/>
      <c r="ED373" s="216"/>
      <c r="EE373" s="216"/>
      <c r="EF373" s="216"/>
      <c r="EG373" s="216"/>
      <c r="EH373" s="216"/>
      <c r="EI373" s="216"/>
      <c r="EJ373" s="216"/>
      <c r="EK373" s="216"/>
      <c r="EL373" s="216"/>
      <c r="EM373" s="216"/>
      <c r="EN373" s="216"/>
      <c r="EO373" s="216"/>
      <c r="EP373" s="216"/>
      <c r="EQ373" s="216"/>
      <c r="ER373" s="216"/>
      <c r="ES373" s="216"/>
      <c r="ET373" s="216"/>
      <c r="EU373" s="216"/>
      <c r="EV373" s="216"/>
      <c r="EW373" s="216"/>
      <c r="EX373" s="216"/>
    </row>
    <row r="374" spans="1:154" ht="18" x14ac:dyDescent="0.2">
      <c r="A374" s="263"/>
      <c r="B374" s="262"/>
      <c r="C374" s="262"/>
      <c r="D374" s="262"/>
      <c r="E374" s="262"/>
      <c r="F374" s="262"/>
      <c r="G374" s="266" t="s">
        <v>199</v>
      </c>
      <c r="H374" s="307"/>
      <c r="I374" s="307"/>
      <c r="J374" s="307">
        <f t="shared" si="81"/>
        <v>0</v>
      </c>
      <c r="K374" s="304"/>
      <c r="L374" s="307"/>
      <c r="M374" s="308"/>
      <c r="N374" s="307"/>
      <c r="O374" s="337"/>
      <c r="P374" s="337">
        <f t="shared" si="78"/>
        <v>0</v>
      </c>
      <c r="Q374" s="306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6"/>
      <c r="DD374" s="216"/>
      <c r="DE374" s="216"/>
      <c r="DF374" s="216"/>
      <c r="DG374" s="216"/>
      <c r="DH374" s="216"/>
      <c r="DI374" s="216"/>
      <c r="DJ374" s="216"/>
      <c r="DK374" s="216"/>
      <c r="DL374" s="216"/>
      <c r="DM374" s="216"/>
      <c r="DN374" s="216"/>
      <c r="DO374" s="216"/>
      <c r="DP374" s="216"/>
      <c r="DQ374" s="216"/>
      <c r="DR374" s="216"/>
      <c r="DS374" s="216"/>
      <c r="DT374" s="216"/>
      <c r="DU374" s="216"/>
      <c r="DV374" s="216"/>
      <c r="DW374" s="216"/>
      <c r="DX374" s="216"/>
      <c r="DY374" s="216"/>
      <c r="DZ374" s="216"/>
      <c r="EA374" s="216"/>
      <c r="EB374" s="216"/>
      <c r="EC374" s="216"/>
      <c r="ED374" s="216"/>
      <c r="EE374" s="216"/>
      <c r="EF374" s="216"/>
      <c r="EG374" s="216"/>
      <c r="EH374" s="216"/>
      <c r="EI374" s="216"/>
      <c r="EJ374" s="216"/>
      <c r="EK374" s="216"/>
      <c r="EL374" s="216"/>
      <c r="EM374" s="216"/>
      <c r="EN374" s="216"/>
      <c r="EO374" s="216"/>
      <c r="EP374" s="216"/>
      <c r="EQ374" s="216"/>
      <c r="ER374" s="216"/>
      <c r="ES374" s="216"/>
      <c r="ET374" s="216"/>
      <c r="EU374" s="216"/>
      <c r="EV374" s="216"/>
      <c r="EW374" s="216"/>
      <c r="EX374" s="216"/>
    </row>
    <row r="375" spans="1:154" ht="18" x14ac:dyDescent="0.2">
      <c r="A375" s="364" t="s">
        <v>167</v>
      </c>
      <c r="B375" s="365" t="s">
        <v>126</v>
      </c>
      <c r="C375" s="365"/>
      <c r="D375" s="365"/>
      <c r="E375" s="365"/>
      <c r="F375" s="365"/>
      <c r="G375" s="302" t="s">
        <v>200</v>
      </c>
      <c r="H375" s="303">
        <f>H333+H338</f>
        <v>13410000</v>
      </c>
      <c r="I375" s="303">
        <f>I333+I338</f>
        <v>4143898</v>
      </c>
      <c r="J375" s="307">
        <f>J333+J338</f>
        <v>9266102</v>
      </c>
      <c r="K375" s="304">
        <f t="shared" si="75"/>
        <v>30.9</v>
      </c>
      <c r="L375" s="303">
        <f>L333+L338</f>
        <v>4253000</v>
      </c>
      <c r="M375" s="303">
        <f>M333+M338</f>
        <v>2720725</v>
      </c>
      <c r="N375" s="303">
        <f>N333+N338</f>
        <v>1423173</v>
      </c>
      <c r="O375" s="303">
        <f>O333+O338</f>
        <v>4143898</v>
      </c>
      <c r="P375" s="305">
        <f t="shared" si="78"/>
        <v>109102</v>
      </c>
      <c r="Q375" s="306">
        <f t="shared" ref="Q375:Q381" si="94">ROUND(O375/N375*100,2)</f>
        <v>291.17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6"/>
      <c r="DD375" s="216"/>
      <c r="DE375" s="216"/>
      <c r="DF375" s="216"/>
      <c r="DG375" s="216"/>
      <c r="DH375" s="216"/>
      <c r="DI375" s="216"/>
      <c r="DJ375" s="216"/>
      <c r="DK375" s="216"/>
      <c r="DL375" s="216"/>
      <c r="DM375" s="216"/>
      <c r="DN375" s="216"/>
      <c r="DO375" s="216"/>
      <c r="DP375" s="216"/>
      <c r="DQ375" s="216"/>
      <c r="DR375" s="216"/>
      <c r="DS375" s="216"/>
      <c r="DT375" s="216"/>
      <c r="DU375" s="216"/>
      <c r="DV375" s="216"/>
      <c r="DW375" s="216"/>
      <c r="DX375" s="216"/>
      <c r="DY375" s="216"/>
      <c r="DZ375" s="216"/>
      <c r="EA375" s="216"/>
      <c r="EB375" s="216"/>
      <c r="EC375" s="216"/>
      <c r="ED375" s="216"/>
      <c r="EE375" s="216"/>
      <c r="EF375" s="216"/>
      <c r="EG375" s="216"/>
      <c r="EH375" s="216"/>
      <c r="EI375" s="216"/>
      <c r="EJ375" s="216"/>
      <c r="EK375" s="216"/>
      <c r="EL375" s="216"/>
      <c r="EM375" s="216"/>
      <c r="EN375" s="216"/>
      <c r="EO375" s="216"/>
      <c r="EP375" s="216"/>
      <c r="EQ375" s="216"/>
      <c r="ER375" s="216"/>
      <c r="ES375" s="216"/>
      <c r="ET375" s="216"/>
      <c r="EU375" s="216"/>
      <c r="EV375" s="216"/>
      <c r="EW375" s="216"/>
      <c r="EX375" s="216"/>
    </row>
    <row r="376" spans="1:154" ht="18" x14ac:dyDescent="0.2">
      <c r="A376" s="364"/>
      <c r="B376" s="365">
        <v>15</v>
      </c>
      <c r="C376" s="365"/>
      <c r="D376" s="365"/>
      <c r="E376" s="365"/>
      <c r="F376" s="365"/>
      <c r="G376" s="302" t="s">
        <v>201</v>
      </c>
      <c r="H376" s="303">
        <f>H377</f>
        <v>0</v>
      </c>
      <c r="I376" s="303">
        <f>I377</f>
        <v>0</v>
      </c>
      <c r="J376" s="307">
        <f t="shared" si="81"/>
        <v>0</v>
      </c>
      <c r="K376" s="304" t="e">
        <f t="shared" si="75"/>
        <v>#DIV/0!</v>
      </c>
      <c r="L376" s="303">
        <f>L377</f>
        <v>0</v>
      </c>
      <c r="M376" s="303">
        <f>M377</f>
        <v>0</v>
      </c>
      <c r="N376" s="303">
        <f>N377</f>
        <v>0</v>
      </c>
      <c r="O376" s="303">
        <f>O377</f>
        <v>0</v>
      </c>
      <c r="P376" s="305">
        <f t="shared" si="78"/>
        <v>0</v>
      </c>
      <c r="Q376" s="306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6"/>
      <c r="DD376" s="216"/>
      <c r="DE376" s="216"/>
      <c r="DF376" s="216"/>
      <c r="DG376" s="216"/>
      <c r="DH376" s="216"/>
      <c r="DI376" s="216"/>
      <c r="DJ376" s="216"/>
      <c r="DK376" s="216"/>
      <c r="DL376" s="216"/>
      <c r="DM376" s="216"/>
      <c r="DN376" s="216"/>
      <c r="DO376" s="216"/>
      <c r="DP376" s="216"/>
      <c r="DQ376" s="216"/>
      <c r="DR376" s="216"/>
      <c r="DS376" s="216"/>
      <c r="DT376" s="216"/>
      <c r="DU376" s="216"/>
      <c r="DV376" s="216"/>
      <c r="DW376" s="216"/>
      <c r="DX376" s="216"/>
      <c r="DY376" s="216"/>
      <c r="DZ376" s="216"/>
      <c r="EA376" s="216"/>
      <c r="EB376" s="216"/>
      <c r="EC376" s="216"/>
      <c r="ED376" s="216"/>
      <c r="EE376" s="216"/>
      <c r="EF376" s="216"/>
      <c r="EG376" s="216"/>
      <c r="EH376" s="216"/>
      <c r="EI376" s="216"/>
      <c r="EJ376" s="216"/>
      <c r="EK376" s="216"/>
      <c r="EL376" s="216"/>
      <c r="EM376" s="216"/>
      <c r="EN376" s="216"/>
      <c r="EO376" s="216"/>
      <c r="EP376" s="216"/>
      <c r="EQ376" s="216"/>
      <c r="ER376" s="216"/>
      <c r="ES376" s="216"/>
      <c r="ET376" s="216"/>
      <c r="EU376" s="216"/>
      <c r="EV376" s="216"/>
      <c r="EW376" s="216"/>
      <c r="EX376" s="216"/>
    </row>
    <row r="377" spans="1:154" ht="18" x14ac:dyDescent="0.2">
      <c r="A377" s="364"/>
      <c r="B377" s="365"/>
      <c r="C377" s="365" t="s">
        <v>49</v>
      </c>
      <c r="D377" s="365"/>
      <c r="E377" s="365"/>
      <c r="F377" s="365"/>
      <c r="G377" s="302" t="s">
        <v>202</v>
      </c>
      <c r="H377" s="303">
        <f>H356</f>
        <v>0</v>
      </c>
      <c r="I377" s="303">
        <f>I356</f>
        <v>0</v>
      </c>
      <c r="J377" s="307">
        <f t="shared" si="81"/>
        <v>0</v>
      </c>
      <c r="K377" s="304" t="e">
        <f t="shared" ref="K377:K381" si="95">ROUND(I377/H377*100,2)</f>
        <v>#DIV/0!</v>
      </c>
      <c r="L377" s="303">
        <f>L356</f>
        <v>0</v>
      </c>
      <c r="M377" s="303">
        <f>M356</f>
        <v>0</v>
      </c>
      <c r="N377" s="303">
        <f>N356</f>
        <v>0</v>
      </c>
      <c r="O377" s="303">
        <f>O356</f>
        <v>0</v>
      </c>
      <c r="P377" s="305">
        <f t="shared" si="78"/>
        <v>0</v>
      </c>
      <c r="Q377" s="306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6"/>
      <c r="DD377" s="216"/>
      <c r="DE377" s="216"/>
      <c r="DF377" s="216"/>
      <c r="DG377" s="216"/>
      <c r="DH377" s="216"/>
      <c r="DI377" s="216"/>
      <c r="DJ377" s="216"/>
      <c r="DK377" s="216"/>
      <c r="DL377" s="216"/>
      <c r="DM377" s="216"/>
      <c r="DN377" s="216"/>
      <c r="DO377" s="216"/>
      <c r="DP377" s="216"/>
      <c r="DQ377" s="216"/>
      <c r="DR377" s="216"/>
      <c r="DS377" s="216"/>
      <c r="DT377" s="216"/>
      <c r="DU377" s="216"/>
      <c r="DV377" s="216"/>
      <c r="DW377" s="216"/>
      <c r="DX377" s="216"/>
      <c r="DY377" s="216"/>
      <c r="DZ377" s="216"/>
      <c r="EA377" s="216"/>
      <c r="EB377" s="216"/>
      <c r="EC377" s="216"/>
      <c r="ED377" s="216"/>
      <c r="EE377" s="216"/>
      <c r="EF377" s="216"/>
      <c r="EG377" s="216"/>
      <c r="EH377" s="216"/>
      <c r="EI377" s="216"/>
      <c r="EJ377" s="216"/>
      <c r="EK377" s="216"/>
      <c r="EL377" s="216"/>
      <c r="EM377" s="216"/>
      <c r="EN377" s="216"/>
      <c r="EO377" s="216"/>
      <c r="EP377" s="216"/>
      <c r="EQ377" s="216"/>
      <c r="ER377" s="216"/>
      <c r="ES377" s="216"/>
      <c r="ET377" s="216"/>
      <c r="EU377" s="216"/>
      <c r="EV377" s="216"/>
      <c r="EW377" s="216"/>
      <c r="EX377" s="216"/>
    </row>
    <row r="378" spans="1:154" ht="36" x14ac:dyDescent="0.2">
      <c r="A378" s="364"/>
      <c r="B378" s="365" t="s">
        <v>49</v>
      </c>
      <c r="C378" s="365"/>
      <c r="D378" s="365"/>
      <c r="E378" s="365"/>
      <c r="F378" s="365"/>
      <c r="G378" s="302" t="s">
        <v>203</v>
      </c>
      <c r="H378" s="303">
        <f>H379+H380</f>
        <v>4930000</v>
      </c>
      <c r="I378" s="303">
        <f>I379+I380</f>
        <v>1346191.8899999997</v>
      </c>
      <c r="J378" s="307">
        <f t="shared" si="81"/>
        <v>3583808.1100000003</v>
      </c>
      <c r="K378" s="304">
        <f t="shared" si="95"/>
        <v>27.31</v>
      </c>
      <c r="L378" s="303">
        <f>L379+L380</f>
        <v>1431200</v>
      </c>
      <c r="M378" s="303">
        <f>M379+M380</f>
        <v>899275.08000000007</v>
      </c>
      <c r="N378" s="303">
        <f>N379+N380</f>
        <v>446916.81000000006</v>
      </c>
      <c r="O378" s="303">
        <f>O379+O380</f>
        <v>1346191.8899999997</v>
      </c>
      <c r="P378" s="305">
        <f t="shared" si="78"/>
        <v>85008.110000000335</v>
      </c>
      <c r="Q378" s="306">
        <f t="shared" si="94"/>
        <v>301.22000000000003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6"/>
      <c r="DD378" s="216"/>
      <c r="DE378" s="216"/>
      <c r="DF378" s="216"/>
      <c r="DG378" s="216"/>
      <c r="DH378" s="216"/>
      <c r="DI378" s="216"/>
      <c r="DJ378" s="216"/>
      <c r="DK378" s="216"/>
      <c r="DL378" s="216"/>
      <c r="DM378" s="216"/>
      <c r="DN378" s="216"/>
      <c r="DO378" s="216"/>
      <c r="DP378" s="216"/>
      <c r="DQ378" s="216"/>
      <c r="DR378" s="216"/>
      <c r="DS378" s="216"/>
      <c r="DT378" s="216"/>
      <c r="DU378" s="216"/>
      <c r="DV378" s="216"/>
      <c r="DW378" s="216"/>
      <c r="DX378" s="216"/>
      <c r="DY378" s="216"/>
      <c r="DZ378" s="216"/>
      <c r="EA378" s="216"/>
      <c r="EB378" s="216"/>
      <c r="EC378" s="216"/>
      <c r="ED378" s="216"/>
      <c r="EE378" s="216"/>
      <c r="EF378" s="216"/>
      <c r="EG378" s="216"/>
      <c r="EH378" s="216"/>
      <c r="EI378" s="216"/>
      <c r="EJ378" s="216"/>
      <c r="EK378" s="216"/>
      <c r="EL378" s="216"/>
      <c r="EM378" s="216"/>
      <c r="EN378" s="216"/>
      <c r="EO378" s="216"/>
      <c r="EP378" s="216"/>
      <c r="EQ378" s="216"/>
      <c r="ER378" s="216"/>
      <c r="ES378" s="216"/>
      <c r="ET378" s="216"/>
      <c r="EU378" s="216"/>
      <c r="EV378" s="216"/>
      <c r="EW378" s="216"/>
      <c r="EX378" s="216"/>
    </row>
    <row r="379" spans="1:154" ht="18" x14ac:dyDescent="0.2">
      <c r="A379" s="364"/>
      <c r="B379" s="365"/>
      <c r="C379" s="365" t="s">
        <v>31</v>
      </c>
      <c r="D379" s="365"/>
      <c r="E379" s="365"/>
      <c r="F379" s="365"/>
      <c r="G379" s="302" t="s">
        <v>132</v>
      </c>
      <c r="H379" s="303">
        <f>+H326</f>
        <v>84000</v>
      </c>
      <c r="I379" s="303">
        <f>+I326</f>
        <v>24651.61</v>
      </c>
      <c r="J379" s="307">
        <f t="shared" si="81"/>
        <v>59348.39</v>
      </c>
      <c r="K379" s="304">
        <f t="shared" si="95"/>
        <v>29.35</v>
      </c>
      <c r="L379" s="303">
        <f>+L326</f>
        <v>26000</v>
      </c>
      <c r="M379" s="303">
        <f>+M326</f>
        <v>16364.42</v>
      </c>
      <c r="N379" s="303">
        <f>+N326</f>
        <v>8287.19</v>
      </c>
      <c r="O379" s="303">
        <f>+O326</f>
        <v>24651.61</v>
      </c>
      <c r="P379" s="305">
        <f t="shared" si="78"/>
        <v>1348.3899999999994</v>
      </c>
      <c r="Q379" s="306">
        <f t="shared" si="94"/>
        <v>297.47000000000003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6"/>
      <c r="DD379" s="216"/>
      <c r="DE379" s="216"/>
      <c r="DF379" s="216"/>
      <c r="DG379" s="216"/>
      <c r="DH379" s="216"/>
      <c r="DI379" s="216"/>
      <c r="DJ379" s="216"/>
      <c r="DK379" s="216"/>
      <c r="DL379" s="216"/>
      <c r="DM379" s="216"/>
      <c r="DN379" s="216"/>
      <c r="DO379" s="216"/>
      <c r="DP379" s="216"/>
      <c r="DQ379" s="216"/>
      <c r="DR379" s="216"/>
      <c r="DS379" s="216"/>
      <c r="DT379" s="216"/>
      <c r="DU379" s="216"/>
      <c r="DV379" s="216"/>
      <c r="DW379" s="216"/>
      <c r="DX379" s="216"/>
      <c r="DY379" s="216"/>
      <c r="DZ379" s="216"/>
      <c r="EA379" s="216"/>
      <c r="EB379" s="216"/>
      <c r="EC379" s="216"/>
      <c r="ED379" s="216"/>
      <c r="EE379" s="216"/>
      <c r="EF379" s="216"/>
      <c r="EG379" s="216"/>
      <c r="EH379" s="216"/>
      <c r="EI379" s="216"/>
      <c r="EJ379" s="216"/>
      <c r="EK379" s="216"/>
      <c r="EL379" s="216"/>
      <c r="EM379" s="216"/>
      <c r="EN379" s="216"/>
      <c r="EO379" s="216"/>
      <c r="EP379" s="216"/>
      <c r="EQ379" s="216"/>
      <c r="ER379" s="216"/>
      <c r="ES379" s="216"/>
      <c r="ET379" s="216"/>
      <c r="EU379" s="216"/>
      <c r="EV379" s="216"/>
      <c r="EW379" s="216"/>
      <c r="EX379" s="216"/>
    </row>
    <row r="380" spans="1:154" ht="18" x14ac:dyDescent="0.2">
      <c r="A380" s="364"/>
      <c r="B380" s="365"/>
      <c r="C380" s="365" t="s">
        <v>44</v>
      </c>
      <c r="D380" s="365"/>
      <c r="E380" s="365"/>
      <c r="F380" s="365"/>
      <c r="G380" s="302" t="s">
        <v>204</v>
      </c>
      <c r="H380" s="303">
        <f>H262-H375-H376-H379</f>
        <v>4846000</v>
      </c>
      <c r="I380" s="303">
        <f>I262-I375-I376-I379</f>
        <v>1321540.2799999996</v>
      </c>
      <c r="J380" s="307">
        <f t="shared" si="81"/>
        <v>3524459.7200000007</v>
      </c>
      <c r="K380" s="304">
        <f t="shared" si="95"/>
        <v>27.27</v>
      </c>
      <c r="L380" s="303">
        <f>L262-L375-L376-L379</f>
        <v>1405200</v>
      </c>
      <c r="M380" s="303">
        <f>M262-M375-M376-M379</f>
        <v>882910.66</v>
      </c>
      <c r="N380" s="303">
        <f>N262-N375-N376-N379</f>
        <v>438629.62000000005</v>
      </c>
      <c r="O380" s="303">
        <f>O262-O375-O376-O379</f>
        <v>1321540.2799999996</v>
      </c>
      <c r="P380" s="305">
        <f t="shared" si="78"/>
        <v>83659.720000000438</v>
      </c>
      <c r="Q380" s="306">
        <f t="shared" si="94"/>
        <v>301.29000000000002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6"/>
      <c r="DD380" s="216"/>
      <c r="DE380" s="216"/>
      <c r="DF380" s="216"/>
      <c r="DG380" s="216"/>
      <c r="DH380" s="216"/>
      <c r="DI380" s="216"/>
      <c r="DJ380" s="216"/>
      <c r="DK380" s="216"/>
      <c r="DL380" s="216"/>
      <c r="DM380" s="216"/>
      <c r="DN380" s="216"/>
      <c r="DO380" s="216"/>
      <c r="DP380" s="216"/>
      <c r="DQ380" s="216"/>
      <c r="DR380" s="216"/>
      <c r="DS380" s="216"/>
      <c r="DT380" s="216"/>
      <c r="DU380" s="216"/>
      <c r="DV380" s="216"/>
      <c r="DW380" s="216"/>
      <c r="DX380" s="216"/>
      <c r="DY380" s="216"/>
      <c r="DZ380" s="216"/>
      <c r="EA380" s="216"/>
      <c r="EB380" s="216"/>
      <c r="EC380" s="216"/>
      <c r="ED380" s="216"/>
      <c r="EE380" s="216"/>
      <c r="EF380" s="216"/>
      <c r="EG380" s="216"/>
      <c r="EH380" s="216"/>
      <c r="EI380" s="216"/>
      <c r="EJ380" s="216"/>
      <c r="EK380" s="216"/>
      <c r="EL380" s="216"/>
      <c r="EM380" s="216"/>
      <c r="EN380" s="216"/>
      <c r="EO380" s="216"/>
      <c r="EP380" s="216"/>
      <c r="EQ380" s="216"/>
      <c r="ER380" s="216"/>
      <c r="ES380" s="216"/>
      <c r="ET380" s="216"/>
      <c r="EU380" s="216"/>
      <c r="EV380" s="216"/>
      <c r="EW380" s="216"/>
      <c r="EX380" s="216"/>
    </row>
    <row r="381" spans="1:154" ht="18" x14ac:dyDescent="0.2">
      <c r="A381" s="364" t="s">
        <v>205</v>
      </c>
      <c r="B381" s="365" t="s">
        <v>104</v>
      </c>
      <c r="C381" s="365"/>
      <c r="D381" s="365"/>
      <c r="E381" s="365"/>
      <c r="F381" s="365"/>
      <c r="G381" s="302" t="s">
        <v>206</v>
      </c>
      <c r="H381" s="303">
        <f>H383</f>
        <v>13785000</v>
      </c>
      <c r="I381" s="303">
        <f>I383</f>
        <v>2633168.2800000003</v>
      </c>
      <c r="J381" s="307">
        <f t="shared" si="81"/>
        <v>11151831.719999999</v>
      </c>
      <c r="K381" s="304">
        <f t="shared" si="95"/>
        <v>19.100000000000001</v>
      </c>
      <c r="L381" s="303">
        <f>L383</f>
        <v>2652200</v>
      </c>
      <c r="M381" s="303">
        <f>M383</f>
        <v>1297679.58</v>
      </c>
      <c r="N381" s="303">
        <f>N383</f>
        <v>1335488.7</v>
      </c>
      <c r="O381" s="303">
        <f>O383</f>
        <v>2633168.2800000003</v>
      </c>
      <c r="P381" s="305">
        <f t="shared" si="78"/>
        <v>19031.719999999739</v>
      </c>
      <c r="Q381" s="306">
        <f t="shared" si="94"/>
        <v>197.17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6"/>
      <c r="DD381" s="216"/>
      <c r="DE381" s="216"/>
      <c r="DF381" s="216"/>
      <c r="DG381" s="216"/>
      <c r="DH381" s="216"/>
      <c r="DI381" s="216"/>
      <c r="DJ381" s="216"/>
      <c r="DK381" s="216"/>
      <c r="DL381" s="216"/>
      <c r="DM381" s="216"/>
      <c r="DN381" s="216"/>
      <c r="DO381" s="216"/>
      <c r="DP381" s="216"/>
      <c r="DQ381" s="216"/>
      <c r="DR381" s="216"/>
      <c r="DS381" s="216"/>
      <c r="DT381" s="216"/>
      <c r="DU381" s="216"/>
      <c r="DV381" s="216"/>
      <c r="DW381" s="216"/>
      <c r="DX381" s="216"/>
      <c r="DY381" s="216"/>
      <c r="DZ381" s="216"/>
      <c r="EA381" s="216"/>
      <c r="EB381" s="216"/>
      <c r="EC381" s="216"/>
      <c r="ED381" s="216"/>
      <c r="EE381" s="216"/>
      <c r="EF381" s="216"/>
      <c r="EG381" s="216"/>
      <c r="EH381" s="216"/>
      <c r="EI381" s="216"/>
      <c r="EJ381" s="216"/>
      <c r="EK381" s="216"/>
      <c r="EL381" s="216"/>
      <c r="EM381" s="216"/>
      <c r="EN381" s="216"/>
      <c r="EO381" s="216"/>
      <c r="EP381" s="216"/>
      <c r="EQ381" s="216"/>
      <c r="ER381" s="216"/>
      <c r="ES381" s="216"/>
      <c r="ET381" s="216"/>
      <c r="EU381" s="216"/>
      <c r="EV381" s="216"/>
      <c r="EW381" s="216"/>
      <c r="EX381" s="216"/>
    </row>
    <row r="382" spans="1:154" ht="54" x14ac:dyDescent="0.2">
      <c r="A382" s="364"/>
      <c r="B382" s="365"/>
      <c r="C382" s="365"/>
      <c r="D382" s="365" t="s">
        <v>82</v>
      </c>
      <c r="E382" s="365"/>
      <c r="F382" s="365"/>
      <c r="G382" s="302" t="s">
        <v>207</v>
      </c>
      <c r="H382" s="303">
        <f>H442</f>
        <v>0</v>
      </c>
      <c r="I382" s="303">
        <f>I442</f>
        <v>0</v>
      </c>
      <c r="J382" s="307">
        <f t="shared" si="81"/>
        <v>0</v>
      </c>
      <c r="K382" s="347"/>
      <c r="L382" s="303">
        <f>L442</f>
        <v>0</v>
      </c>
      <c r="M382" s="327">
        <f>M442</f>
        <v>0</v>
      </c>
      <c r="N382" s="303">
        <f>N442</f>
        <v>0</v>
      </c>
      <c r="O382" s="305">
        <f>O442</f>
        <v>0</v>
      </c>
      <c r="P382" s="305">
        <f t="shared" si="78"/>
        <v>0</v>
      </c>
      <c r="Q382" s="306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6"/>
      <c r="DD382" s="216"/>
      <c r="DE382" s="216"/>
      <c r="DF382" s="216"/>
      <c r="DG382" s="216"/>
      <c r="DH382" s="216"/>
      <c r="DI382" s="216"/>
      <c r="DJ382" s="216"/>
      <c r="DK382" s="216"/>
      <c r="DL382" s="216"/>
      <c r="DM382" s="216"/>
      <c r="DN382" s="216"/>
      <c r="DO382" s="216"/>
      <c r="DP382" s="216"/>
      <c r="DQ382" s="216"/>
      <c r="DR382" s="216"/>
      <c r="DS382" s="216"/>
      <c r="DT382" s="216"/>
      <c r="DU382" s="216"/>
      <c r="DV382" s="216"/>
      <c r="DW382" s="216"/>
      <c r="DX382" s="216"/>
      <c r="DY382" s="216"/>
      <c r="DZ382" s="216"/>
      <c r="EA382" s="216"/>
      <c r="EB382" s="216"/>
      <c r="EC382" s="216"/>
      <c r="ED382" s="216"/>
      <c r="EE382" s="216"/>
      <c r="EF382" s="216"/>
      <c r="EG382" s="216"/>
      <c r="EH382" s="216"/>
      <c r="EI382" s="216"/>
      <c r="EJ382" s="216"/>
      <c r="EK382" s="216"/>
      <c r="EL382" s="216"/>
      <c r="EM382" s="216"/>
      <c r="EN382" s="216"/>
      <c r="EO382" s="216"/>
      <c r="EP382" s="216"/>
      <c r="EQ382" s="216"/>
      <c r="ER382" s="216"/>
      <c r="ES382" s="216"/>
      <c r="ET382" s="216"/>
      <c r="EU382" s="216"/>
      <c r="EV382" s="216"/>
      <c r="EW382" s="216"/>
      <c r="EX382" s="216"/>
    </row>
    <row r="383" spans="1:154" s="45" customFormat="1" ht="36" x14ac:dyDescent="0.25">
      <c r="A383" s="430" t="s">
        <v>208</v>
      </c>
      <c r="B383" s="431"/>
      <c r="C383" s="431"/>
      <c r="D383" s="431"/>
      <c r="E383" s="431"/>
      <c r="F383" s="431"/>
      <c r="G383" s="321" t="s">
        <v>209</v>
      </c>
      <c r="H383" s="322">
        <f>+H384+H445</f>
        <v>13785000</v>
      </c>
      <c r="I383" s="322">
        <f>+I384+I445</f>
        <v>2633168.2800000003</v>
      </c>
      <c r="J383" s="322">
        <f>+J384</f>
        <v>11144878.76</v>
      </c>
      <c r="K383" s="351">
        <f t="shared" ref="K383:K416" si="96">ROUND(I383/H383*100,2)</f>
        <v>19.100000000000001</v>
      </c>
      <c r="L383" s="322">
        <f>+L384+L445</f>
        <v>2652200</v>
      </c>
      <c r="M383" s="324">
        <f>+M384+M445</f>
        <v>1297679.58</v>
      </c>
      <c r="N383" s="322">
        <f>+N384+N445</f>
        <v>1335488.7</v>
      </c>
      <c r="O383" s="325">
        <f>+O384+O445</f>
        <v>2633168.2800000003</v>
      </c>
      <c r="P383" s="325">
        <f t="shared" si="78"/>
        <v>19031.719999999739</v>
      </c>
      <c r="Q383" s="326">
        <f t="shared" si="92"/>
        <v>99.28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364"/>
      <c r="B384" s="365"/>
      <c r="C384" s="365"/>
      <c r="D384" s="365" t="s">
        <v>33</v>
      </c>
      <c r="E384" s="365"/>
      <c r="F384" s="365"/>
      <c r="G384" s="302" t="s">
        <v>63</v>
      </c>
      <c r="H384" s="303">
        <f>H385+H388+H391+H394+H400+H414</f>
        <v>13785000</v>
      </c>
      <c r="I384" s="303">
        <f>I385+I388+I391+I394+I400+I414</f>
        <v>2640121.2400000002</v>
      </c>
      <c r="J384" s="303">
        <f>J385+J388+J391+J394+J400+J414</f>
        <v>11144878.76</v>
      </c>
      <c r="K384" s="347">
        <f t="shared" si="96"/>
        <v>19.149999999999999</v>
      </c>
      <c r="L384" s="303">
        <f>L385+L388+L391+L394+L400+L414</f>
        <v>2652200</v>
      </c>
      <c r="M384" s="285">
        <f>M385+M388+M391+M394+M400+M414</f>
        <v>1301901.54</v>
      </c>
      <c r="N384" s="303">
        <f>N385+N388+N391+N394+N400+N414</f>
        <v>1338219.7</v>
      </c>
      <c r="O384" s="339">
        <f>O385+O388+O391+O394+O400+O414</f>
        <v>2640121.2400000002</v>
      </c>
      <c r="P384" s="305">
        <f t="shared" si="78"/>
        <v>12078.759999999776</v>
      </c>
      <c r="Q384" s="306">
        <f t="shared" si="92"/>
        <v>99.54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6"/>
      <c r="DD384" s="216"/>
      <c r="DE384" s="216"/>
      <c r="DF384" s="216"/>
      <c r="DG384" s="216"/>
      <c r="DH384" s="216"/>
      <c r="DI384" s="216"/>
      <c r="DJ384" s="216"/>
      <c r="DK384" s="216"/>
      <c r="DL384" s="216"/>
      <c r="DM384" s="216"/>
      <c r="DN384" s="216"/>
      <c r="DO384" s="216"/>
      <c r="DP384" s="216"/>
      <c r="DQ384" s="216"/>
      <c r="DR384" s="216"/>
      <c r="DS384" s="216"/>
      <c r="DT384" s="216"/>
      <c r="DU384" s="216"/>
      <c r="DV384" s="216"/>
      <c r="DW384" s="216"/>
      <c r="DX384" s="216"/>
      <c r="DY384" s="216"/>
      <c r="DZ384" s="216"/>
      <c r="EA384" s="216"/>
      <c r="EB384" s="216"/>
      <c r="EC384" s="216"/>
      <c r="ED384" s="216"/>
      <c r="EE384" s="216"/>
      <c r="EF384" s="216"/>
      <c r="EG384" s="216"/>
      <c r="EH384" s="216"/>
      <c r="EI384" s="216"/>
      <c r="EJ384" s="216"/>
      <c r="EK384" s="216"/>
      <c r="EL384" s="216"/>
      <c r="EM384" s="216"/>
      <c r="EN384" s="216"/>
      <c r="EO384" s="216"/>
      <c r="EP384" s="216"/>
      <c r="EQ384" s="216"/>
      <c r="ER384" s="216"/>
      <c r="ES384" s="216"/>
      <c r="ET384" s="216"/>
      <c r="EU384" s="216"/>
      <c r="EV384" s="216"/>
      <c r="EW384" s="216"/>
      <c r="EX384" s="216"/>
    </row>
    <row r="385" spans="1:154" ht="18" x14ac:dyDescent="0.2">
      <c r="A385" s="364"/>
      <c r="B385" s="365"/>
      <c r="C385" s="365"/>
      <c r="D385" s="365" t="s">
        <v>90</v>
      </c>
      <c r="E385" s="365"/>
      <c r="F385" s="365"/>
      <c r="G385" s="302" t="s">
        <v>67</v>
      </c>
      <c r="H385" s="303">
        <f>H386</f>
        <v>0</v>
      </c>
      <c r="I385" s="303">
        <f>I386</f>
        <v>0</v>
      </c>
      <c r="J385" s="303">
        <f t="shared" ref="J385:J386" si="97">J386</f>
        <v>0</v>
      </c>
      <c r="K385" s="347" t="e">
        <f t="shared" si="96"/>
        <v>#DIV/0!</v>
      </c>
      <c r="L385" s="303">
        <f t="shared" ref="L385:O386" si="98">L386</f>
        <v>0</v>
      </c>
      <c r="M385" s="285">
        <f t="shared" si="98"/>
        <v>0</v>
      </c>
      <c r="N385" s="303">
        <f t="shared" si="98"/>
        <v>0</v>
      </c>
      <c r="O385" s="305">
        <f t="shared" si="98"/>
        <v>0</v>
      </c>
      <c r="P385" s="305">
        <f t="shared" si="78"/>
        <v>0</v>
      </c>
      <c r="Q385" s="306" t="e">
        <f t="shared" si="92"/>
        <v>#DIV/0!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6"/>
      <c r="DD385" s="216"/>
      <c r="DE385" s="216"/>
      <c r="DF385" s="216"/>
      <c r="DG385" s="216"/>
      <c r="DH385" s="216"/>
      <c r="DI385" s="216"/>
      <c r="DJ385" s="216"/>
      <c r="DK385" s="216"/>
      <c r="DL385" s="216"/>
      <c r="DM385" s="216"/>
      <c r="DN385" s="216"/>
      <c r="DO385" s="216"/>
      <c r="DP385" s="216"/>
      <c r="DQ385" s="216"/>
      <c r="DR385" s="216"/>
      <c r="DS385" s="216"/>
      <c r="DT385" s="216"/>
      <c r="DU385" s="216"/>
      <c r="DV385" s="216"/>
      <c r="DW385" s="216"/>
      <c r="DX385" s="216"/>
      <c r="DY385" s="216"/>
      <c r="DZ385" s="216"/>
      <c r="EA385" s="216"/>
      <c r="EB385" s="216"/>
      <c r="EC385" s="216"/>
      <c r="ED385" s="216"/>
      <c r="EE385" s="216"/>
      <c r="EF385" s="216"/>
      <c r="EG385" s="216"/>
      <c r="EH385" s="216"/>
      <c r="EI385" s="216"/>
      <c r="EJ385" s="216"/>
      <c r="EK385" s="216"/>
      <c r="EL385" s="216"/>
      <c r="EM385" s="216"/>
      <c r="EN385" s="216"/>
      <c r="EO385" s="216"/>
      <c r="EP385" s="216"/>
      <c r="EQ385" s="216"/>
      <c r="ER385" s="216"/>
      <c r="ES385" s="216"/>
      <c r="ET385" s="216"/>
      <c r="EU385" s="216"/>
      <c r="EV385" s="216"/>
      <c r="EW385" s="216"/>
      <c r="EX385" s="216"/>
    </row>
    <row r="386" spans="1:154" ht="18" x14ac:dyDescent="0.2">
      <c r="A386" s="364"/>
      <c r="B386" s="365"/>
      <c r="C386" s="365"/>
      <c r="D386" s="365"/>
      <c r="E386" s="365" t="s">
        <v>91</v>
      </c>
      <c r="F386" s="365"/>
      <c r="G386" s="264" t="s">
        <v>183</v>
      </c>
      <c r="H386" s="303">
        <f>H387</f>
        <v>0</v>
      </c>
      <c r="I386" s="303">
        <f>I387</f>
        <v>0</v>
      </c>
      <c r="J386" s="303">
        <f t="shared" si="97"/>
        <v>0</v>
      </c>
      <c r="K386" s="347" t="e">
        <f t="shared" si="96"/>
        <v>#DIV/0!</v>
      </c>
      <c r="L386" s="303">
        <f t="shared" si="98"/>
        <v>0</v>
      </c>
      <c r="M386" s="285">
        <f t="shared" si="98"/>
        <v>0</v>
      </c>
      <c r="N386" s="303">
        <f t="shared" si="98"/>
        <v>0</v>
      </c>
      <c r="O386" s="305">
        <f t="shared" si="98"/>
        <v>0</v>
      </c>
      <c r="P386" s="305">
        <f t="shared" si="78"/>
        <v>0</v>
      </c>
      <c r="Q386" s="306" t="e">
        <f t="shared" si="92"/>
        <v>#DIV/0!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6"/>
      <c r="DD386" s="216"/>
      <c r="DE386" s="216"/>
      <c r="DF386" s="216"/>
      <c r="DG386" s="216"/>
      <c r="DH386" s="216"/>
      <c r="DI386" s="216"/>
      <c r="DJ386" s="216"/>
      <c r="DK386" s="216"/>
      <c r="DL386" s="216"/>
      <c r="DM386" s="216"/>
      <c r="DN386" s="216"/>
      <c r="DO386" s="216"/>
      <c r="DP386" s="216"/>
      <c r="DQ386" s="216"/>
      <c r="DR386" s="216"/>
      <c r="DS386" s="216"/>
      <c r="DT386" s="216"/>
      <c r="DU386" s="216"/>
      <c r="DV386" s="216"/>
      <c r="DW386" s="216"/>
      <c r="DX386" s="216"/>
      <c r="DY386" s="216"/>
      <c r="DZ386" s="216"/>
      <c r="EA386" s="216"/>
      <c r="EB386" s="216"/>
      <c r="EC386" s="216"/>
      <c r="ED386" s="216"/>
      <c r="EE386" s="216"/>
      <c r="EF386" s="216"/>
      <c r="EG386" s="216"/>
      <c r="EH386" s="216"/>
      <c r="EI386" s="216"/>
      <c r="EJ386" s="216"/>
      <c r="EK386" s="216"/>
      <c r="EL386" s="216"/>
      <c r="EM386" s="216"/>
      <c r="EN386" s="216"/>
      <c r="EO386" s="216"/>
      <c r="EP386" s="216"/>
      <c r="EQ386" s="216"/>
      <c r="ER386" s="216"/>
      <c r="ES386" s="216"/>
      <c r="ET386" s="216"/>
      <c r="EU386" s="216"/>
      <c r="EV386" s="216"/>
      <c r="EW386" s="216"/>
      <c r="EX386" s="216"/>
    </row>
    <row r="387" spans="1:154" ht="18" x14ac:dyDescent="0.2">
      <c r="A387" s="263"/>
      <c r="B387" s="262"/>
      <c r="C387" s="262"/>
      <c r="D387" s="262"/>
      <c r="E387" s="262"/>
      <c r="F387" s="262" t="s">
        <v>91</v>
      </c>
      <c r="G387" s="266" t="s">
        <v>156</v>
      </c>
      <c r="H387" s="307"/>
      <c r="I387" s="307"/>
      <c r="J387" s="307">
        <f t="shared" ref="J387:J450" si="99">H387-I387</f>
        <v>0</v>
      </c>
      <c r="K387" s="347" t="e">
        <f t="shared" si="96"/>
        <v>#DIV/0!</v>
      </c>
      <c r="L387" s="307"/>
      <c r="M387" s="308"/>
      <c r="N387" s="307"/>
      <c r="O387" s="309">
        <f t="shared" ref="O387" si="100">M387+N387</f>
        <v>0</v>
      </c>
      <c r="P387" s="309">
        <f t="shared" si="78"/>
        <v>0</v>
      </c>
      <c r="Q387" s="306" t="e">
        <f t="shared" si="92"/>
        <v>#DIV/0!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6"/>
      <c r="DD387" s="216"/>
      <c r="DE387" s="216"/>
      <c r="DF387" s="216"/>
      <c r="DG387" s="216"/>
      <c r="DH387" s="216"/>
      <c r="DI387" s="216"/>
      <c r="DJ387" s="216"/>
      <c r="DK387" s="216"/>
      <c r="DL387" s="216"/>
      <c r="DM387" s="216"/>
      <c r="DN387" s="216"/>
      <c r="DO387" s="216"/>
      <c r="DP387" s="216"/>
      <c r="DQ387" s="216"/>
      <c r="DR387" s="216"/>
      <c r="DS387" s="216"/>
      <c r="DT387" s="216"/>
      <c r="DU387" s="216"/>
      <c r="DV387" s="216"/>
      <c r="DW387" s="216"/>
      <c r="DX387" s="216"/>
      <c r="DY387" s="216"/>
      <c r="DZ387" s="216"/>
      <c r="EA387" s="216"/>
      <c r="EB387" s="216"/>
      <c r="EC387" s="216"/>
      <c r="ED387" s="216"/>
      <c r="EE387" s="216"/>
      <c r="EF387" s="216"/>
      <c r="EG387" s="216"/>
      <c r="EH387" s="216"/>
      <c r="EI387" s="216"/>
      <c r="EJ387" s="216"/>
      <c r="EK387" s="216"/>
      <c r="EL387" s="216"/>
      <c r="EM387" s="216"/>
      <c r="EN387" s="216"/>
      <c r="EO387" s="216"/>
      <c r="EP387" s="216"/>
      <c r="EQ387" s="216"/>
      <c r="ER387" s="216"/>
      <c r="ES387" s="216"/>
      <c r="ET387" s="216"/>
      <c r="EU387" s="216"/>
      <c r="EV387" s="216"/>
      <c r="EW387" s="216"/>
      <c r="EX387" s="216"/>
    </row>
    <row r="388" spans="1:154" ht="18" hidden="1" x14ac:dyDescent="0.2">
      <c r="A388" s="364"/>
      <c r="B388" s="365"/>
      <c r="C388" s="365"/>
      <c r="D388" s="365" t="s">
        <v>92</v>
      </c>
      <c r="E388" s="365"/>
      <c r="F388" s="365"/>
      <c r="G388" s="302" t="s">
        <v>71</v>
      </c>
      <c r="H388" s="303">
        <f>H389+H390</f>
        <v>0</v>
      </c>
      <c r="I388" s="303">
        <f>I389+I390</f>
        <v>0</v>
      </c>
      <c r="J388" s="307">
        <f t="shared" si="99"/>
        <v>0</v>
      </c>
      <c r="K388" s="347" t="e">
        <f t="shared" si="96"/>
        <v>#DIV/0!</v>
      </c>
      <c r="L388" s="303">
        <f>L389+L390</f>
        <v>0</v>
      </c>
      <c r="M388" s="285">
        <f>M389+M390</f>
        <v>0</v>
      </c>
      <c r="N388" s="303">
        <f>N389+N390</f>
        <v>0</v>
      </c>
      <c r="O388" s="305">
        <f>O389+O390</f>
        <v>0</v>
      </c>
      <c r="P388" s="305">
        <f t="shared" ref="P388:P445" si="101">L388-O388</f>
        <v>0</v>
      </c>
      <c r="Q388" s="306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6"/>
      <c r="DD388" s="216"/>
      <c r="DE388" s="216"/>
      <c r="DF388" s="216"/>
      <c r="DG388" s="216"/>
      <c r="DH388" s="216"/>
      <c r="DI388" s="216"/>
      <c r="DJ388" s="216"/>
      <c r="DK388" s="216"/>
      <c r="DL388" s="216"/>
      <c r="DM388" s="216"/>
      <c r="DN388" s="216"/>
      <c r="DO388" s="216"/>
      <c r="DP388" s="216"/>
      <c r="DQ388" s="216"/>
      <c r="DR388" s="216"/>
      <c r="DS388" s="216"/>
      <c r="DT388" s="216"/>
      <c r="DU388" s="216"/>
      <c r="DV388" s="216"/>
      <c r="DW388" s="216"/>
      <c r="DX388" s="216"/>
      <c r="DY388" s="216"/>
      <c r="DZ388" s="216"/>
      <c r="EA388" s="216"/>
      <c r="EB388" s="216"/>
      <c r="EC388" s="216"/>
      <c r="ED388" s="216"/>
      <c r="EE388" s="216"/>
      <c r="EF388" s="216"/>
      <c r="EG388" s="216"/>
      <c r="EH388" s="216"/>
      <c r="EI388" s="216"/>
      <c r="EJ388" s="216"/>
      <c r="EK388" s="216"/>
      <c r="EL388" s="216"/>
      <c r="EM388" s="216"/>
      <c r="EN388" s="216"/>
      <c r="EO388" s="216"/>
      <c r="EP388" s="216"/>
      <c r="EQ388" s="216"/>
      <c r="ER388" s="216"/>
      <c r="ES388" s="216"/>
      <c r="ET388" s="216"/>
      <c r="EU388" s="216"/>
      <c r="EV388" s="216"/>
      <c r="EW388" s="216"/>
      <c r="EX388" s="216"/>
    </row>
    <row r="389" spans="1:154" ht="18" hidden="1" x14ac:dyDescent="0.2">
      <c r="A389" s="263"/>
      <c r="B389" s="262"/>
      <c r="C389" s="262"/>
      <c r="D389" s="262"/>
      <c r="E389" s="262" t="s">
        <v>39</v>
      </c>
      <c r="F389" s="262"/>
      <c r="G389" s="266" t="s">
        <v>343</v>
      </c>
      <c r="H389" s="307"/>
      <c r="I389" s="307"/>
      <c r="J389" s="307">
        <f t="shared" si="99"/>
        <v>0</v>
      </c>
      <c r="K389" s="347" t="e">
        <f t="shared" si="96"/>
        <v>#DIV/0!</v>
      </c>
      <c r="L389" s="307"/>
      <c r="M389" s="308"/>
      <c r="N389" s="307"/>
      <c r="O389" s="309">
        <f t="shared" ref="O389:O390" si="102">M389+N389</f>
        <v>0</v>
      </c>
      <c r="P389" s="309">
        <f t="shared" si="101"/>
        <v>0</v>
      </c>
      <c r="Q389" s="306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6"/>
      <c r="DD389" s="216"/>
      <c r="DE389" s="216"/>
      <c r="DF389" s="216"/>
      <c r="DG389" s="216"/>
      <c r="DH389" s="216"/>
      <c r="DI389" s="216"/>
      <c r="DJ389" s="216"/>
      <c r="DK389" s="216"/>
      <c r="DL389" s="216"/>
      <c r="DM389" s="216"/>
      <c r="DN389" s="216"/>
      <c r="DO389" s="216"/>
      <c r="DP389" s="216"/>
      <c r="DQ389" s="216"/>
      <c r="DR389" s="216"/>
      <c r="DS389" s="216"/>
      <c r="DT389" s="216"/>
      <c r="DU389" s="216"/>
      <c r="DV389" s="216"/>
      <c r="DW389" s="216"/>
      <c r="DX389" s="216"/>
      <c r="DY389" s="216"/>
      <c r="DZ389" s="216"/>
      <c r="EA389" s="216"/>
      <c r="EB389" s="216"/>
      <c r="EC389" s="216"/>
      <c r="ED389" s="216"/>
      <c r="EE389" s="216"/>
      <c r="EF389" s="216"/>
      <c r="EG389" s="216"/>
      <c r="EH389" s="216"/>
      <c r="EI389" s="216"/>
      <c r="EJ389" s="216"/>
      <c r="EK389" s="216"/>
      <c r="EL389" s="216"/>
      <c r="EM389" s="216"/>
      <c r="EN389" s="216"/>
      <c r="EO389" s="216"/>
      <c r="EP389" s="216"/>
      <c r="EQ389" s="216"/>
      <c r="ER389" s="216"/>
      <c r="ES389" s="216"/>
      <c r="ET389" s="216"/>
      <c r="EU389" s="216"/>
      <c r="EV389" s="216"/>
      <c r="EW389" s="216"/>
      <c r="EX389" s="216"/>
    </row>
    <row r="390" spans="1:154" ht="36" hidden="1" x14ac:dyDescent="0.2">
      <c r="A390" s="263"/>
      <c r="B390" s="262"/>
      <c r="C390" s="262"/>
      <c r="D390" s="262"/>
      <c r="E390" s="262">
        <v>10</v>
      </c>
      <c r="F390" s="262"/>
      <c r="G390" s="266" t="s">
        <v>342</v>
      </c>
      <c r="H390" s="307"/>
      <c r="I390" s="307"/>
      <c r="J390" s="307">
        <f t="shared" si="99"/>
        <v>0</v>
      </c>
      <c r="K390" s="347" t="e">
        <f t="shared" si="96"/>
        <v>#DIV/0!</v>
      </c>
      <c r="L390" s="307"/>
      <c r="M390" s="308"/>
      <c r="N390" s="307"/>
      <c r="O390" s="309">
        <f t="shared" si="102"/>
        <v>0</v>
      </c>
      <c r="P390" s="309">
        <f t="shared" si="101"/>
        <v>0</v>
      </c>
      <c r="Q390" s="306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6"/>
      <c r="DD390" s="216"/>
      <c r="DE390" s="216"/>
      <c r="DF390" s="216"/>
      <c r="DG390" s="216"/>
      <c r="DH390" s="216"/>
      <c r="DI390" s="216"/>
      <c r="DJ390" s="216"/>
      <c r="DK390" s="216"/>
      <c r="DL390" s="216"/>
      <c r="DM390" s="216"/>
      <c r="DN390" s="216"/>
      <c r="DO390" s="216"/>
      <c r="DP390" s="216"/>
      <c r="DQ390" s="216"/>
      <c r="DR390" s="216"/>
      <c r="DS390" s="216"/>
      <c r="DT390" s="216"/>
      <c r="DU390" s="216"/>
      <c r="DV390" s="216"/>
      <c r="DW390" s="216"/>
      <c r="DX390" s="216"/>
      <c r="DY390" s="216"/>
      <c r="DZ390" s="216"/>
      <c r="EA390" s="216"/>
      <c r="EB390" s="216"/>
      <c r="EC390" s="216"/>
      <c r="ED390" s="216"/>
      <c r="EE390" s="216"/>
      <c r="EF390" s="216"/>
      <c r="EG390" s="216"/>
      <c r="EH390" s="216"/>
      <c r="EI390" s="216"/>
      <c r="EJ390" s="216"/>
      <c r="EK390" s="216"/>
      <c r="EL390" s="216"/>
      <c r="EM390" s="216"/>
      <c r="EN390" s="216"/>
      <c r="EO390" s="216"/>
      <c r="EP390" s="216"/>
      <c r="EQ390" s="216"/>
      <c r="ER390" s="216"/>
      <c r="ES390" s="216"/>
      <c r="ET390" s="216"/>
      <c r="EU390" s="216"/>
      <c r="EV390" s="216"/>
      <c r="EW390" s="216"/>
      <c r="EX390" s="216"/>
    </row>
    <row r="391" spans="1:154" ht="36" hidden="1" x14ac:dyDescent="0.2">
      <c r="A391" s="364"/>
      <c r="B391" s="365"/>
      <c r="C391" s="365"/>
      <c r="D391" s="365">
        <v>51</v>
      </c>
      <c r="E391" s="365"/>
      <c r="F391" s="365"/>
      <c r="G391" s="302" t="s">
        <v>73</v>
      </c>
      <c r="H391" s="303">
        <f>H392</f>
        <v>0</v>
      </c>
      <c r="I391" s="303">
        <f>I392</f>
        <v>0</v>
      </c>
      <c r="J391" s="307">
        <f t="shared" si="99"/>
        <v>0</v>
      </c>
      <c r="K391" s="347" t="e">
        <f t="shared" si="96"/>
        <v>#DIV/0!</v>
      </c>
      <c r="L391" s="303">
        <f t="shared" ref="L391:O392" si="103">L392</f>
        <v>0</v>
      </c>
      <c r="M391" s="285">
        <f t="shared" si="103"/>
        <v>0</v>
      </c>
      <c r="N391" s="303">
        <f t="shared" si="103"/>
        <v>0</v>
      </c>
      <c r="O391" s="305">
        <f t="shared" si="103"/>
        <v>0</v>
      </c>
      <c r="P391" s="305">
        <f t="shared" si="101"/>
        <v>0</v>
      </c>
      <c r="Q391" s="306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6"/>
      <c r="DD391" s="216"/>
      <c r="DE391" s="216"/>
      <c r="DF391" s="216"/>
      <c r="DG391" s="216"/>
      <c r="DH391" s="216"/>
      <c r="DI391" s="216"/>
      <c r="DJ391" s="216"/>
      <c r="DK391" s="216"/>
      <c r="DL391" s="216"/>
      <c r="DM391" s="216"/>
      <c r="DN391" s="216"/>
      <c r="DO391" s="216"/>
      <c r="DP391" s="216"/>
      <c r="DQ391" s="216"/>
      <c r="DR391" s="216"/>
      <c r="DS391" s="216"/>
      <c r="DT391" s="216"/>
      <c r="DU391" s="216"/>
      <c r="DV391" s="216"/>
      <c r="DW391" s="216"/>
      <c r="DX391" s="216"/>
      <c r="DY391" s="216"/>
      <c r="DZ391" s="216"/>
      <c r="EA391" s="216"/>
      <c r="EB391" s="216"/>
      <c r="EC391" s="216"/>
      <c r="ED391" s="216"/>
      <c r="EE391" s="216"/>
      <c r="EF391" s="216"/>
      <c r="EG391" s="216"/>
      <c r="EH391" s="216"/>
      <c r="EI391" s="216"/>
      <c r="EJ391" s="216"/>
      <c r="EK391" s="216"/>
      <c r="EL391" s="216"/>
      <c r="EM391" s="216"/>
      <c r="EN391" s="216"/>
      <c r="EO391" s="216"/>
      <c r="EP391" s="216"/>
      <c r="EQ391" s="216"/>
      <c r="ER391" s="216"/>
      <c r="ES391" s="216"/>
      <c r="ET391" s="216"/>
      <c r="EU391" s="216"/>
      <c r="EV391" s="216"/>
      <c r="EW391" s="216"/>
      <c r="EX391" s="216"/>
    </row>
    <row r="392" spans="1:154" ht="18" hidden="1" x14ac:dyDescent="0.2">
      <c r="A392" s="364"/>
      <c r="B392" s="365"/>
      <c r="C392" s="365"/>
      <c r="D392" s="365"/>
      <c r="E392" s="365" t="s">
        <v>33</v>
      </c>
      <c r="F392" s="365"/>
      <c r="G392" s="264" t="s">
        <v>93</v>
      </c>
      <c r="H392" s="303">
        <f>H393</f>
        <v>0</v>
      </c>
      <c r="I392" s="303">
        <f>I393</f>
        <v>0</v>
      </c>
      <c r="J392" s="307">
        <f t="shared" si="99"/>
        <v>0</v>
      </c>
      <c r="K392" s="347" t="e">
        <f t="shared" si="96"/>
        <v>#DIV/0!</v>
      </c>
      <c r="L392" s="303">
        <f t="shared" si="103"/>
        <v>0</v>
      </c>
      <c r="M392" s="285">
        <f t="shared" si="103"/>
        <v>0</v>
      </c>
      <c r="N392" s="303">
        <f t="shared" si="103"/>
        <v>0</v>
      </c>
      <c r="O392" s="305">
        <f t="shared" si="103"/>
        <v>0</v>
      </c>
      <c r="P392" s="305">
        <f t="shared" si="101"/>
        <v>0</v>
      </c>
      <c r="Q392" s="306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6"/>
      <c r="DD392" s="216"/>
      <c r="DE392" s="216"/>
      <c r="DF392" s="216"/>
      <c r="DG392" s="216"/>
      <c r="DH392" s="216"/>
      <c r="DI392" s="216"/>
      <c r="DJ392" s="216"/>
      <c r="DK392" s="216"/>
      <c r="DL392" s="216"/>
      <c r="DM392" s="216"/>
      <c r="DN392" s="216"/>
      <c r="DO392" s="216"/>
      <c r="DP392" s="216"/>
      <c r="DQ392" s="216"/>
      <c r="DR392" s="216"/>
      <c r="DS392" s="216"/>
      <c r="DT392" s="216"/>
      <c r="DU392" s="216"/>
      <c r="DV392" s="216"/>
      <c r="DW392" s="216"/>
      <c r="DX392" s="216"/>
      <c r="DY392" s="216"/>
      <c r="DZ392" s="216"/>
      <c r="EA392" s="216"/>
      <c r="EB392" s="216"/>
      <c r="EC392" s="216"/>
      <c r="ED392" s="216"/>
      <c r="EE392" s="216"/>
      <c r="EF392" s="216"/>
      <c r="EG392" s="216"/>
      <c r="EH392" s="216"/>
      <c r="EI392" s="216"/>
      <c r="EJ392" s="216"/>
      <c r="EK392" s="216"/>
      <c r="EL392" s="216"/>
      <c r="EM392" s="216"/>
      <c r="EN392" s="216"/>
      <c r="EO392" s="216"/>
      <c r="EP392" s="216"/>
      <c r="EQ392" s="216"/>
      <c r="ER392" s="216"/>
      <c r="ES392" s="216"/>
      <c r="ET392" s="216"/>
      <c r="EU392" s="216"/>
      <c r="EV392" s="216"/>
      <c r="EW392" s="216"/>
      <c r="EX392" s="216"/>
    </row>
    <row r="393" spans="1:154" ht="54" hidden="1" x14ac:dyDescent="0.2">
      <c r="A393" s="263"/>
      <c r="B393" s="262"/>
      <c r="C393" s="262"/>
      <c r="D393" s="262"/>
      <c r="E393" s="262"/>
      <c r="F393" s="262">
        <v>18</v>
      </c>
      <c r="G393" s="266" t="s">
        <v>96</v>
      </c>
      <c r="H393" s="307"/>
      <c r="I393" s="307"/>
      <c r="J393" s="307">
        <f t="shared" si="99"/>
        <v>0</v>
      </c>
      <c r="K393" s="347" t="e">
        <f t="shared" si="96"/>
        <v>#DIV/0!</v>
      </c>
      <c r="L393" s="307"/>
      <c r="M393" s="308"/>
      <c r="N393" s="307"/>
      <c r="O393" s="309">
        <f t="shared" ref="O393" si="104">M393+N393</f>
        <v>0</v>
      </c>
      <c r="P393" s="309">
        <f t="shared" si="101"/>
        <v>0</v>
      </c>
      <c r="Q393" s="306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6"/>
      <c r="DD393" s="216"/>
      <c r="DE393" s="216"/>
      <c r="DF393" s="216"/>
      <c r="DG393" s="216"/>
      <c r="DH393" s="216"/>
      <c r="DI393" s="216"/>
      <c r="DJ393" s="216"/>
      <c r="DK393" s="216"/>
      <c r="DL393" s="216"/>
      <c r="DM393" s="216"/>
      <c r="DN393" s="216"/>
      <c r="DO393" s="216"/>
      <c r="DP393" s="216"/>
      <c r="DQ393" s="216"/>
      <c r="DR393" s="216"/>
      <c r="DS393" s="216"/>
      <c r="DT393" s="216"/>
      <c r="DU393" s="216"/>
      <c r="DV393" s="216"/>
      <c r="DW393" s="216"/>
      <c r="DX393" s="216"/>
      <c r="DY393" s="216"/>
      <c r="DZ393" s="216"/>
      <c r="EA393" s="216"/>
      <c r="EB393" s="216"/>
      <c r="EC393" s="216"/>
      <c r="ED393" s="216"/>
      <c r="EE393" s="216"/>
      <c r="EF393" s="216"/>
      <c r="EG393" s="216"/>
      <c r="EH393" s="216"/>
      <c r="EI393" s="216"/>
      <c r="EJ393" s="216"/>
      <c r="EK393" s="216"/>
      <c r="EL393" s="216"/>
      <c r="EM393" s="216"/>
      <c r="EN393" s="216"/>
      <c r="EO393" s="216"/>
      <c r="EP393" s="216"/>
      <c r="EQ393" s="216"/>
      <c r="ER393" s="216"/>
      <c r="ES393" s="216"/>
      <c r="ET393" s="216"/>
      <c r="EU393" s="216"/>
      <c r="EV393" s="216"/>
      <c r="EW393" s="216"/>
      <c r="EX393" s="216"/>
    </row>
    <row r="394" spans="1:154" ht="18" x14ac:dyDescent="0.2">
      <c r="A394" s="364"/>
      <c r="B394" s="365"/>
      <c r="C394" s="365"/>
      <c r="D394" s="365">
        <v>55</v>
      </c>
      <c r="E394" s="365"/>
      <c r="F394" s="365"/>
      <c r="G394" s="302" t="s">
        <v>341</v>
      </c>
      <c r="H394" s="303">
        <f>H395+H398</f>
        <v>0</v>
      </c>
      <c r="I394" s="303">
        <f>I395+I398</f>
        <v>0</v>
      </c>
      <c r="J394" s="307">
        <f t="shared" si="99"/>
        <v>0</v>
      </c>
      <c r="K394" s="347" t="e">
        <f t="shared" si="96"/>
        <v>#DIV/0!</v>
      </c>
      <c r="L394" s="303">
        <f>L395+L398</f>
        <v>0</v>
      </c>
      <c r="M394" s="285">
        <f>M395+M398</f>
        <v>0</v>
      </c>
      <c r="N394" s="303">
        <f>N395+N398</f>
        <v>0</v>
      </c>
      <c r="O394" s="305">
        <f>O395+O398</f>
        <v>0</v>
      </c>
      <c r="P394" s="305">
        <f t="shared" si="101"/>
        <v>0</v>
      </c>
      <c r="Q394" s="306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6"/>
      <c r="DD394" s="216"/>
      <c r="DE394" s="216"/>
      <c r="DF394" s="216"/>
      <c r="DG394" s="216"/>
      <c r="DH394" s="216"/>
      <c r="DI394" s="216"/>
      <c r="DJ394" s="216"/>
      <c r="DK394" s="216"/>
      <c r="DL394" s="216"/>
      <c r="DM394" s="216"/>
      <c r="DN394" s="216"/>
      <c r="DO394" s="216"/>
      <c r="DP394" s="216"/>
      <c r="DQ394" s="216"/>
      <c r="DR394" s="216"/>
      <c r="DS394" s="216"/>
      <c r="DT394" s="216"/>
      <c r="DU394" s="216"/>
      <c r="DV394" s="216"/>
      <c r="DW394" s="216"/>
      <c r="DX394" s="216"/>
      <c r="DY394" s="216"/>
      <c r="DZ394" s="216"/>
      <c r="EA394" s="216"/>
      <c r="EB394" s="216"/>
      <c r="EC394" s="216"/>
      <c r="ED394" s="216"/>
      <c r="EE394" s="216"/>
      <c r="EF394" s="216"/>
      <c r="EG394" s="216"/>
      <c r="EH394" s="216"/>
      <c r="EI394" s="216"/>
      <c r="EJ394" s="216"/>
      <c r="EK394" s="216"/>
      <c r="EL394" s="216"/>
      <c r="EM394" s="216"/>
      <c r="EN394" s="216"/>
      <c r="EO394" s="216"/>
      <c r="EP394" s="216"/>
      <c r="EQ394" s="216"/>
      <c r="ER394" s="216"/>
      <c r="ES394" s="216"/>
      <c r="ET394" s="216"/>
      <c r="EU394" s="216"/>
      <c r="EV394" s="216"/>
      <c r="EW394" s="216"/>
      <c r="EX394" s="216"/>
    </row>
    <row r="395" spans="1:154" ht="18" x14ac:dyDescent="0.2">
      <c r="A395" s="364"/>
      <c r="B395" s="365"/>
      <c r="C395" s="365"/>
      <c r="D395" s="365"/>
      <c r="E395" s="365" t="s">
        <v>33</v>
      </c>
      <c r="F395" s="365"/>
      <c r="G395" s="302" t="s">
        <v>340</v>
      </c>
      <c r="H395" s="303">
        <f>H396+H397</f>
        <v>0</v>
      </c>
      <c r="I395" s="303">
        <f>I396+I397</f>
        <v>0</v>
      </c>
      <c r="J395" s="307">
        <f t="shared" si="99"/>
        <v>0</v>
      </c>
      <c r="K395" s="347" t="e">
        <f t="shared" si="96"/>
        <v>#DIV/0!</v>
      </c>
      <c r="L395" s="303">
        <f>L396+L397</f>
        <v>0</v>
      </c>
      <c r="M395" s="285">
        <f>M396+M397</f>
        <v>0</v>
      </c>
      <c r="N395" s="303">
        <f>N396+N397</f>
        <v>0</v>
      </c>
      <c r="O395" s="305">
        <f>O396+O397</f>
        <v>0</v>
      </c>
      <c r="P395" s="305">
        <f t="shared" si="101"/>
        <v>0</v>
      </c>
      <c r="Q395" s="306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6"/>
      <c r="DD395" s="216"/>
      <c r="DE395" s="216"/>
      <c r="DF395" s="216"/>
      <c r="DG395" s="216"/>
      <c r="DH395" s="216"/>
      <c r="DI395" s="216"/>
      <c r="DJ395" s="216"/>
      <c r="DK395" s="216"/>
      <c r="DL395" s="216"/>
      <c r="DM395" s="216"/>
      <c r="DN395" s="216"/>
      <c r="DO395" s="216"/>
      <c r="DP395" s="216"/>
      <c r="DQ395" s="216"/>
      <c r="DR395" s="216"/>
      <c r="DS395" s="216"/>
      <c r="DT395" s="216"/>
      <c r="DU395" s="216"/>
      <c r="DV395" s="216"/>
      <c r="DW395" s="216"/>
      <c r="DX395" s="216"/>
      <c r="DY395" s="216"/>
      <c r="DZ395" s="216"/>
      <c r="EA395" s="216"/>
      <c r="EB395" s="216"/>
      <c r="EC395" s="216"/>
      <c r="ED395" s="216"/>
      <c r="EE395" s="216"/>
      <c r="EF395" s="216"/>
      <c r="EG395" s="216"/>
      <c r="EH395" s="216"/>
      <c r="EI395" s="216"/>
      <c r="EJ395" s="216"/>
      <c r="EK395" s="216"/>
      <c r="EL395" s="216"/>
      <c r="EM395" s="216"/>
      <c r="EN395" s="216"/>
      <c r="EO395" s="216"/>
      <c r="EP395" s="216"/>
      <c r="EQ395" s="216"/>
      <c r="ER395" s="216"/>
      <c r="ES395" s="216"/>
      <c r="ET395" s="216"/>
      <c r="EU395" s="216"/>
      <c r="EV395" s="216"/>
      <c r="EW395" s="216"/>
      <c r="EX395" s="216"/>
    </row>
    <row r="396" spans="1:154" ht="36" hidden="1" x14ac:dyDescent="0.2">
      <c r="A396" s="263"/>
      <c r="B396" s="262"/>
      <c r="C396" s="262"/>
      <c r="D396" s="262"/>
      <c r="E396" s="262"/>
      <c r="F396" s="262" t="s">
        <v>117</v>
      </c>
      <c r="G396" s="266" t="s">
        <v>339</v>
      </c>
      <c r="H396" s="307"/>
      <c r="I396" s="307"/>
      <c r="J396" s="307">
        <f t="shared" si="99"/>
        <v>0</v>
      </c>
      <c r="K396" s="347" t="e">
        <f t="shared" si="96"/>
        <v>#DIV/0!</v>
      </c>
      <c r="L396" s="307"/>
      <c r="M396" s="308"/>
      <c r="N396" s="307"/>
      <c r="O396" s="309">
        <f t="shared" ref="O396:O397" si="105">M396+N396</f>
        <v>0</v>
      </c>
      <c r="P396" s="309">
        <f t="shared" si="101"/>
        <v>0</v>
      </c>
      <c r="Q396" s="306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6"/>
      <c r="DD396" s="216"/>
      <c r="DE396" s="216"/>
      <c r="DF396" s="216"/>
      <c r="DG396" s="216"/>
      <c r="DH396" s="216"/>
      <c r="DI396" s="216"/>
      <c r="DJ396" s="216"/>
      <c r="DK396" s="216"/>
      <c r="DL396" s="216"/>
      <c r="DM396" s="216"/>
      <c r="DN396" s="216"/>
      <c r="DO396" s="216"/>
      <c r="DP396" s="216"/>
      <c r="DQ396" s="216"/>
      <c r="DR396" s="216"/>
      <c r="DS396" s="216"/>
      <c r="DT396" s="216"/>
      <c r="DU396" s="216"/>
      <c r="DV396" s="216"/>
      <c r="DW396" s="216"/>
      <c r="DX396" s="216"/>
      <c r="DY396" s="216"/>
      <c r="DZ396" s="216"/>
      <c r="EA396" s="216"/>
      <c r="EB396" s="216"/>
      <c r="EC396" s="216"/>
      <c r="ED396" s="216"/>
      <c r="EE396" s="216"/>
      <c r="EF396" s="216"/>
      <c r="EG396" s="216"/>
      <c r="EH396" s="216"/>
      <c r="EI396" s="216"/>
      <c r="EJ396" s="216"/>
      <c r="EK396" s="216"/>
      <c r="EL396" s="216"/>
      <c r="EM396" s="216"/>
      <c r="EN396" s="216"/>
      <c r="EO396" s="216"/>
      <c r="EP396" s="216"/>
      <c r="EQ396" s="216"/>
      <c r="ER396" s="216"/>
      <c r="ES396" s="216"/>
      <c r="ET396" s="216"/>
      <c r="EU396" s="216"/>
      <c r="EV396" s="216"/>
      <c r="EW396" s="216"/>
      <c r="EX396" s="216"/>
    </row>
    <row r="397" spans="1:154" ht="18" x14ac:dyDescent="0.2">
      <c r="A397" s="263"/>
      <c r="B397" s="262"/>
      <c r="C397" s="262"/>
      <c r="D397" s="262"/>
      <c r="E397" s="262"/>
      <c r="F397" s="262">
        <v>18</v>
      </c>
      <c r="G397" s="266" t="s">
        <v>210</v>
      </c>
      <c r="H397" s="307"/>
      <c r="I397" s="307"/>
      <c r="J397" s="307">
        <f t="shared" si="99"/>
        <v>0</v>
      </c>
      <c r="K397" s="347" t="e">
        <f t="shared" si="96"/>
        <v>#DIV/0!</v>
      </c>
      <c r="L397" s="307"/>
      <c r="M397" s="308"/>
      <c r="N397" s="307"/>
      <c r="O397" s="309">
        <f t="shared" si="105"/>
        <v>0</v>
      </c>
      <c r="P397" s="309">
        <f t="shared" si="101"/>
        <v>0</v>
      </c>
      <c r="Q397" s="306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6"/>
      <c r="DD397" s="216"/>
      <c r="DE397" s="216"/>
      <c r="DF397" s="216"/>
      <c r="DG397" s="216"/>
      <c r="DH397" s="216"/>
      <c r="DI397" s="216"/>
      <c r="DJ397" s="216"/>
      <c r="DK397" s="216"/>
      <c r="DL397" s="216"/>
      <c r="DM397" s="216"/>
      <c r="DN397" s="216"/>
      <c r="DO397" s="216"/>
      <c r="DP397" s="216"/>
      <c r="DQ397" s="216"/>
      <c r="DR397" s="216"/>
      <c r="DS397" s="216"/>
      <c r="DT397" s="216"/>
      <c r="DU397" s="216"/>
      <c r="DV397" s="216"/>
      <c r="DW397" s="216"/>
      <c r="DX397" s="216"/>
      <c r="DY397" s="216"/>
      <c r="DZ397" s="216"/>
      <c r="EA397" s="216"/>
      <c r="EB397" s="216"/>
      <c r="EC397" s="216"/>
      <c r="ED397" s="216"/>
      <c r="EE397" s="216"/>
      <c r="EF397" s="216"/>
      <c r="EG397" s="216"/>
      <c r="EH397" s="216"/>
      <c r="EI397" s="216"/>
      <c r="EJ397" s="216"/>
      <c r="EK397" s="216"/>
      <c r="EL397" s="216"/>
      <c r="EM397" s="216"/>
      <c r="EN397" s="216"/>
      <c r="EO397" s="216"/>
      <c r="EP397" s="216"/>
      <c r="EQ397" s="216"/>
      <c r="ER397" s="216"/>
      <c r="ES397" s="216"/>
      <c r="ET397" s="216"/>
      <c r="EU397" s="216"/>
      <c r="EV397" s="216"/>
      <c r="EW397" s="216"/>
      <c r="EX397" s="216"/>
    </row>
    <row r="398" spans="1:154" ht="36" x14ac:dyDescent="0.2">
      <c r="A398" s="364"/>
      <c r="B398" s="365"/>
      <c r="C398" s="365"/>
      <c r="D398" s="365"/>
      <c r="E398" s="365" t="s">
        <v>31</v>
      </c>
      <c r="F398" s="365"/>
      <c r="G398" s="264" t="s">
        <v>338</v>
      </c>
      <c r="H398" s="303">
        <f>H399</f>
        <v>0</v>
      </c>
      <c r="I398" s="303">
        <f>I399</f>
        <v>0</v>
      </c>
      <c r="J398" s="307">
        <f t="shared" si="99"/>
        <v>0</v>
      </c>
      <c r="K398" s="347" t="e">
        <f t="shared" si="96"/>
        <v>#DIV/0!</v>
      </c>
      <c r="L398" s="303">
        <f>L399</f>
        <v>0</v>
      </c>
      <c r="M398" s="285">
        <f>M399</f>
        <v>0</v>
      </c>
      <c r="N398" s="303">
        <f>N399</f>
        <v>0</v>
      </c>
      <c r="O398" s="305">
        <f>O399</f>
        <v>0</v>
      </c>
      <c r="P398" s="305">
        <f t="shared" si="101"/>
        <v>0</v>
      </c>
      <c r="Q398" s="306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6"/>
      <c r="DD398" s="216"/>
      <c r="DE398" s="216"/>
      <c r="DF398" s="216"/>
      <c r="DG398" s="216"/>
      <c r="DH398" s="216"/>
      <c r="DI398" s="216"/>
      <c r="DJ398" s="216"/>
      <c r="DK398" s="216"/>
      <c r="DL398" s="216"/>
      <c r="DM398" s="216"/>
      <c r="DN398" s="216"/>
      <c r="DO398" s="216"/>
      <c r="DP398" s="216"/>
      <c r="DQ398" s="216"/>
      <c r="DR398" s="216"/>
      <c r="DS398" s="216"/>
      <c r="DT398" s="216"/>
      <c r="DU398" s="216"/>
      <c r="DV398" s="216"/>
      <c r="DW398" s="216"/>
      <c r="DX398" s="216"/>
      <c r="DY398" s="216"/>
      <c r="DZ398" s="216"/>
      <c r="EA398" s="216"/>
      <c r="EB398" s="216"/>
      <c r="EC398" s="216"/>
      <c r="ED398" s="216"/>
      <c r="EE398" s="216"/>
      <c r="EF398" s="216"/>
      <c r="EG398" s="216"/>
      <c r="EH398" s="216"/>
      <c r="EI398" s="216"/>
      <c r="EJ398" s="216"/>
      <c r="EK398" s="216"/>
      <c r="EL398" s="216"/>
      <c r="EM398" s="216"/>
      <c r="EN398" s="216"/>
      <c r="EO398" s="216"/>
      <c r="EP398" s="216"/>
      <c r="EQ398" s="216"/>
      <c r="ER398" s="216"/>
      <c r="ES398" s="216"/>
      <c r="ET398" s="216"/>
      <c r="EU398" s="216"/>
      <c r="EV398" s="216"/>
      <c r="EW398" s="216"/>
      <c r="EX398" s="216"/>
    </row>
    <row r="399" spans="1:154" ht="18" x14ac:dyDescent="0.2">
      <c r="A399" s="263"/>
      <c r="B399" s="262"/>
      <c r="C399" s="262"/>
      <c r="D399" s="262"/>
      <c r="E399" s="262"/>
      <c r="F399" s="262" t="s">
        <v>33</v>
      </c>
      <c r="G399" s="266" t="s">
        <v>337</v>
      </c>
      <c r="H399" s="307"/>
      <c r="I399" s="307"/>
      <c r="J399" s="307">
        <f t="shared" si="99"/>
        <v>0</v>
      </c>
      <c r="K399" s="347" t="e">
        <f t="shared" si="96"/>
        <v>#DIV/0!</v>
      </c>
      <c r="L399" s="307"/>
      <c r="M399" s="308"/>
      <c r="N399" s="307"/>
      <c r="O399" s="309">
        <f t="shared" ref="O399" si="106">M399+N399</f>
        <v>0</v>
      </c>
      <c r="P399" s="309">
        <f t="shared" si="101"/>
        <v>0</v>
      </c>
      <c r="Q399" s="306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6"/>
      <c r="DD399" s="216"/>
      <c r="DE399" s="216"/>
      <c r="DF399" s="216"/>
      <c r="DG399" s="216"/>
      <c r="DH399" s="216"/>
      <c r="DI399" s="216"/>
      <c r="DJ399" s="216"/>
      <c r="DK399" s="216"/>
      <c r="DL399" s="216"/>
      <c r="DM399" s="216"/>
      <c r="DN399" s="216"/>
      <c r="DO399" s="216"/>
      <c r="DP399" s="216"/>
      <c r="DQ399" s="216"/>
      <c r="DR399" s="216"/>
      <c r="DS399" s="216"/>
      <c r="DT399" s="216"/>
      <c r="DU399" s="216"/>
      <c r="DV399" s="216"/>
      <c r="DW399" s="216"/>
      <c r="DX399" s="216"/>
      <c r="DY399" s="216"/>
      <c r="DZ399" s="216"/>
      <c r="EA399" s="216"/>
      <c r="EB399" s="216"/>
      <c r="EC399" s="216"/>
      <c r="ED399" s="216"/>
      <c r="EE399" s="216"/>
      <c r="EF399" s="216"/>
      <c r="EG399" s="216"/>
      <c r="EH399" s="216"/>
      <c r="EI399" s="216"/>
      <c r="EJ399" s="216"/>
      <c r="EK399" s="216"/>
      <c r="EL399" s="216"/>
      <c r="EM399" s="216"/>
      <c r="EN399" s="216"/>
      <c r="EO399" s="216"/>
      <c r="EP399" s="216"/>
      <c r="EQ399" s="216"/>
      <c r="ER399" s="216"/>
      <c r="ES399" s="216"/>
      <c r="ET399" s="216"/>
      <c r="EU399" s="216"/>
      <c r="EV399" s="216"/>
      <c r="EW399" s="216"/>
      <c r="EX399" s="216"/>
    </row>
    <row r="400" spans="1:154" ht="36" x14ac:dyDescent="0.2">
      <c r="A400" s="364"/>
      <c r="B400" s="365"/>
      <c r="C400" s="365"/>
      <c r="D400" s="365">
        <v>56</v>
      </c>
      <c r="E400" s="365"/>
      <c r="F400" s="365"/>
      <c r="G400" s="264" t="s">
        <v>336</v>
      </c>
      <c r="H400" s="303">
        <f>+H401+H404+H407+H410</f>
        <v>3115000</v>
      </c>
      <c r="I400" s="303">
        <f>+I401+I404+I407+I410</f>
        <v>0</v>
      </c>
      <c r="J400" s="307">
        <f t="shared" si="99"/>
        <v>3115000</v>
      </c>
      <c r="K400" s="347">
        <f t="shared" si="96"/>
        <v>0</v>
      </c>
      <c r="L400" s="303">
        <f>+L401+L404+L407+L410</f>
        <v>0</v>
      </c>
      <c r="M400" s="285">
        <f>+M401+M404+M407+M410</f>
        <v>0</v>
      </c>
      <c r="N400" s="303">
        <f>+N401+N404+N407+N410</f>
        <v>0</v>
      </c>
      <c r="O400" s="305">
        <f t="shared" ref="O400" si="107">+O401+O404+O407+O410</f>
        <v>0</v>
      </c>
      <c r="P400" s="309">
        <f t="shared" si="101"/>
        <v>0</v>
      </c>
      <c r="Q400" s="306" t="e">
        <f t="shared" si="92"/>
        <v>#DIV/0!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6"/>
      <c r="DD400" s="216"/>
      <c r="DE400" s="216"/>
      <c r="DF400" s="216"/>
      <c r="DG400" s="216"/>
      <c r="DH400" s="216"/>
      <c r="DI400" s="216"/>
      <c r="DJ400" s="216"/>
      <c r="DK400" s="216"/>
      <c r="DL400" s="216"/>
      <c r="DM400" s="216"/>
      <c r="DN400" s="216"/>
      <c r="DO400" s="216"/>
      <c r="DP400" s="216"/>
      <c r="DQ400" s="216"/>
      <c r="DR400" s="216"/>
      <c r="DS400" s="216"/>
      <c r="DT400" s="216"/>
      <c r="DU400" s="216"/>
      <c r="DV400" s="216"/>
      <c r="DW400" s="216"/>
      <c r="DX400" s="216"/>
      <c r="DY400" s="216"/>
      <c r="DZ400" s="216"/>
      <c r="EA400" s="216"/>
      <c r="EB400" s="216"/>
      <c r="EC400" s="216"/>
      <c r="ED400" s="216"/>
      <c r="EE400" s="216"/>
      <c r="EF400" s="216"/>
      <c r="EG400" s="216"/>
      <c r="EH400" s="216"/>
      <c r="EI400" s="216"/>
      <c r="EJ400" s="216"/>
      <c r="EK400" s="216"/>
      <c r="EL400" s="216"/>
      <c r="EM400" s="216"/>
      <c r="EN400" s="216"/>
      <c r="EO400" s="216"/>
      <c r="EP400" s="216"/>
      <c r="EQ400" s="216"/>
      <c r="ER400" s="216"/>
      <c r="ES400" s="216"/>
      <c r="ET400" s="216"/>
      <c r="EU400" s="216"/>
      <c r="EV400" s="216"/>
      <c r="EW400" s="216"/>
      <c r="EX400" s="216"/>
    </row>
    <row r="401" spans="1:154" ht="18" hidden="1" x14ac:dyDescent="0.2">
      <c r="A401" s="364"/>
      <c r="B401" s="365"/>
      <c r="C401" s="365"/>
      <c r="D401" s="349"/>
      <c r="E401" s="352" t="s">
        <v>253</v>
      </c>
      <c r="F401" s="349"/>
      <c r="G401" s="350" t="s">
        <v>411</v>
      </c>
      <c r="H401" s="303">
        <f>H402+H403</f>
        <v>0</v>
      </c>
      <c r="I401" s="303">
        <f>I402+I403</f>
        <v>0</v>
      </c>
      <c r="J401" s="307">
        <f t="shared" si="99"/>
        <v>0</v>
      </c>
      <c r="K401" s="347" t="e">
        <f t="shared" si="96"/>
        <v>#DIV/0!</v>
      </c>
      <c r="L401" s="303">
        <f>L402+L403</f>
        <v>0</v>
      </c>
      <c r="M401" s="285">
        <f>M402+M403</f>
        <v>0</v>
      </c>
      <c r="N401" s="303">
        <f>N402+N403</f>
        <v>0</v>
      </c>
      <c r="O401" s="305">
        <f>O402+O403</f>
        <v>0</v>
      </c>
      <c r="P401" s="305">
        <f>P402+P403</f>
        <v>0</v>
      </c>
      <c r="Q401" s="306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6"/>
      <c r="DD401" s="216"/>
      <c r="DE401" s="216"/>
      <c r="DF401" s="216"/>
      <c r="DG401" s="216"/>
      <c r="DH401" s="216"/>
      <c r="DI401" s="216"/>
      <c r="DJ401" s="216"/>
      <c r="DK401" s="216"/>
      <c r="DL401" s="216"/>
      <c r="DM401" s="216"/>
      <c r="DN401" s="216"/>
      <c r="DO401" s="216"/>
      <c r="DP401" s="216"/>
      <c r="DQ401" s="216"/>
      <c r="DR401" s="216"/>
      <c r="DS401" s="216"/>
      <c r="DT401" s="216"/>
      <c r="DU401" s="216"/>
      <c r="DV401" s="216"/>
      <c r="DW401" s="216"/>
      <c r="DX401" s="216"/>
      <c r="DY401" s="216"/>
      <c r="DZ401" s="216"/>
      <c r="EA401" s="216"/>
      <c r="EB401" s="216"/>
      <c r="EC401" s="216"/>
      <c r="ED401" s="216"/>
      <c r="EE401" s="216"/>
      <c r="EF401" s="216"/>
      <c r="EG401" s="216"/>
      <c r="EH401" s="216"/>
      <c r="EI401" s="216"/>
      <c r="EJ401" s="216"/>
      <c r="EK401" s="216"/>
      <c r="EL401" s="216"/>
      <c r="EM401" s="216"/>
      <c r="EN401" s="216"/>
      <c r="EO401" s="216"/>
      <c r="EP401" s="216"/>
      <c r="EQ401" s="216"/>
      <c r="ER401" s="216"/>
      <c r="ES401" s="216"/>
      <c r="ET401" s="216"/>
      <c r="EU401" s="216"/>
      <c r="EV401" s="216"/>
      <c r="EW401" s="216"/>
      <c r="EX401" s="216"/>
    </row>
    <row r="402" spans="1:154" ht="18" hidden="1" x14ac:dyDescent="0.2">
      <c r="A402" s="364"/>
      <c r="B402" s="365"/>
      <c r="C402" s="365"/>
      <c r="D402" s="349"/>
      <c r="E402" s="353"/>
      <c r="F402" s="349" t="s">
        <v>55</v>
      </c>
      <c r="G402" s="350" t="s">
        <v>157</v>
      </c>
      <c r="H402" s="303"/>
      <c r="I402" s="303"/>
      <c r="J402" s="307">
        <f t="shared" si="99"/>
        <v>0</v>
      </c>
      <c r="K402" s="347" t="e">
        <f t="shared" si="96"/>
        <v>#DIV/0!</v>
      </c>
      <c r="L402" s="303"/>
      <c r="M402" s="285"/>
      <c r="N402" s="303"/>
      <c r="O402" s="305">
        <f t="shared" ref="O402:O403" si="108">M402+N402</f>
        <v>0</v>
      </c>
      <c r="P402" s="305"/>
      <c r="Q402" s="306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6"/>
      <c r="DD402" s="216"/>
      <c r="DE402" s="216"/>
      <c r="DF402" s="216"/>
      <c r="DG402" s="216"/>
      <c r="DH402" s="216"/>
      <c r="DI402" s="216"/>
      <c r="DJ402" s="216"/>
      <c r="DK402" s="216"/>
      <c r="DL402" s="216"/>
      <c r="DM402" s="216"/>
      <c r="DN402" s="216"/>
      <c r="DO402" s="216"/>
      <c r="DP402" s="216"/>
      <c r="DQ402" s="216"/>
      <c r="DR402" s="216"/>
      <c r="DS402" s="216"/>
      <c r="DT402" s="216"/>
      <c r="DU402" s="216"/>
      <c r="DV402" s="216"/>
      <c r="DW402" s="216"/>
      <c r="DX402" s="216"/>
      <c r="DY402" s="216"/>
      <c r="DZ402" s="216"/>
      <c r="EA402" s="216"/>
      <c r="EB402" s="216"/>
      <c r="EC402" s="216"/>
      <c r="ED402" s="216"/>
      <c r="EE402" s="216"/>
      <c r="EF402" s="216"/>
      <c r="EG402" s="216"/>
      <c r="EH402" s="216"/>
      <c r="EI402" s="216"/>
      <c r="EJ402" s="216"/>
      <c r="EK402" s="216"/>
      <c r="EL402" s="216"/>
      <c r="EM402" s="216"/>
      <c r="EN402" s="216"/>
      <c r="EO402" s="216"/>
      <c r="EP402" s="216"/>
      <c r="EQ402" s="216"/>
      <c r="ER402" s="216"/>
      <c r="ES402" s="216"/>
      <c r="ET402" s="216"/>
      <c r="EU402" s="216"/>
      <c r="EV402" s="216"/>
      <c r="EW402" s="216"/>
      <c r="EX402" s="216"/>
    </row>
    <row r="403" spans="1:154" ht="18" hidden="1" x14ac:dyDescent="0.2">
      <c r="A403" s="364"/>
      <c r="B403" s="365"/>
      <c r="C403" s="365"/>
      <c r="D403" s="349"/>
      <c r="E403" s="353"/>
      <c r="F403" s="349" t="s">
        <v>56</v>
      </c>
      <c r="G403" s="350" t="s">
        <v>158</v>
      </c>
      <c r="H403" s="303"/>
      <c r="I403" s="303"/>
      <c r="J403" s="307">
        <f t="shared" si="99"/>
        <v>0</v>
      </c>
      <c r="K403" s="347" t="e">
        <f t="shared" si="96"/>
        <v>#DIV/0!</v>
      </c>
      <c r="L403" s="303"/>
      <c r="M403" s="285"/>
      <c r="N403" s="303"/>
      <c r="O403" s="305">
        <f t="shared" si="108"/>
        <v>0</v>
      </c>
      <c r="P403" s="305"/>
      <c r="Q403" s="306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6"/>
      <c r="DD403" s="216"/>
      <c r="DE403" s="216"/>
      <c r="DF403" s="216"/>
      <c r="DG403" s="216"/>
      <c r="DH403" s="216"/>
      <c r="DI403" s="216"/>
      <c r="DJ403" s="216"/>
      <c r="DK403" s="216"/>
      <c r="DL403" s="216"/>
      <c r="DM403" s="216"/>
      <c r="DN403" s="216"/>
      <c r="DO403" s="216"/>
      <c r="DP403" s="216"/>
      <c r="DQ403" s="216"/>
      <c r="DR403" s="216"/>
      <c r="DS403" s="216"/>
      <c r="DT403" s="216"/>
      <c r="DU403" s="216"/>
      <c r="DV403" s="216"/>
      <c r="DW403" s="216"/>
      <c r="DX403" s="216"/>
      <c r="DY403" s="216"/>
      <c r="DZ403" s="216"/>
      <c r="EA403" s="216"/>
      <c r="EB403" s="216"/>
      <c r="EC403" s="216"/>
      <c r="ED403" s="216"/>
      <c r="EE403" s="216"/>
      <c r="EF403" s="216"/>
      <c r="EG403" s="216"/>
      <c r="EH403" s="216"/>
      <c r="EI403" s="216"/>
      <c r="EJ403" s="216"/>
      <c r="EK403" s="216"/>
      <c r="EL403" s="216"/>
      <c r="EM403" s="216"/>
      <c r="EN403" s="216"/>
      <c r="EO403" s="216"/>
      <c r="EP403" s="216"/>
      <c r="EQ403" s="216"/>
      <c r="ER403" s="216"/>
      <c r="ES403" s="216"/>
      <c r="ET403" s="216"/>
      <c r="EU403" s="216"/>
      <c r="EV403" s="216"/>
      <c r="EW403" s="216"/>
      <c r="EX403" s="216"/>
    </row>
    <row r="404" spans="1:154" ht="36" x14ac:dyDescent="0.2">
      <c r="A404" s="263"/>
      <c r="B404" s="262"/>
      <c r="C404" s="262"/>
      <c r="D404" s="349"/>
      <c r="E404" s="354">
        <v>48</v>
      </c>
      <c r="F404" s="354"/>
      <c r="G404" s="355" t="s">
        <v>267</v>
      </c>
      <c r="H404" s="307">
        <f>H405+H406</f>
        <v>0</v>
      </c>
      <c r="I404" s="307">
        <f>I405+I406</f>
        <v>0</v>
      </c>
      <c r="J404" s="307">
        <f t="shared" si="99"/>
        <v>0</v>
      </c>
      <c r="K404" s="347" t="e">
        <f t="shared" si="96"/>
        <v>#DIV/0!</v>
      </c>
      <c r="L404" s="307">
        <f>L405+L406</f>
        <v>0</v>
      </c>
      <c r="M404" s="308">
        <f>M405+M406</f>
        <v>0</v>
      </c>
      <c r="N404" s="307">
        <f>N405+N406</f>
        <v>0</v>
      </c>
      <c r="O404" s="309">
        <f>O405+O406</f>
        <v>0</v>
      </c>
      <c r="P404" s="309">
        <f>P405+P406</f>
        <v>0</v>
      </c>
      <c r="Q404" s="306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6"/>
      <c r="DD404" s="216"/>
      <c r="DE404" s="216"/>
      <c r="DF404" s="216"/>
      <c r="DG404" s="216"/>
      <c r="DH404" s="216"/>
      <c r="DI404" s="216"/>
      <c r="DJ404" s="216"/>
      <c r="DK404" s="216"/>
      <c r="DL404" s="216"/>
      <c r="DM404" s="216"/>
      <c r="DN404" s="216"/>
      <c r="DO404" s="216"/>
      <c r="DP404" s="216"/>
      <c r="DQ404" s="216"/>
      <c r="DR404" s="216"/>
      <c r="DS404" s="216"/>
      <c r="DT404" s="216"/>
      <c r="DU404" s="216"/>
      <c r="DV404" s="216"/>
      <c r="DW404" s="216"/>
      <c r="DX404" s="216"/>
      <c r="DY404" s="216"/>
      <c r="DZ404" s="216"/>
      <c r="EA404" s="216"/>
      <c r="EB404" s="216"/>
      <c r="EC404" s="216"/>
      <c r="ED404" s="216"/>
      <c r="EE404" s="216"/>
      <c r="EF404" s="216"/>
      <c r="EG404" s="216"/>
      <c r="EH404" s="216"/>
      <c r="EI404" s="216"/>
      <c r="EJ404" s="216"/>
      <c r="EK404" s="216"/>
      <c r="EL404" s="216"/>
      <c r="EM404" s="216"/>
      <c r="EN404" s="216"/>
      <c r="EO404" s="216"/>
      <c r="EP404" s="216"/>
      <c r="EQ404" s="216"/>
      <c r="ER404" s="216"/>
      <c r="ES404" s="216"/>
      <c r="ET404" s="216"/>
      <c r="EU404" s="216"/>
      <c r="EV404" s="216"/>
      <c r="EW404" s="216"/>
      <c r="EX404" s="216"/>
    </row>
    <row r="405" spans="1:154" ht="18" x14ac:dyDescent="0.2">
      <c r="A405" s="263"/>
      <c r="B405" s="262"/>
      <c r="C405" s="262"/>
      <c r="D405" s="349"/>
      <c r="E405" s="354"/>
      <c r="F405" s="349" t="s">
        <v>55</v>
      </c>
      <c r="G405" s="356" t="s">
        <v>157</v>
      </c>
      <c r="H405" s="307"/>
      <c r="I405" s="307"/>
      <c r="J405" s="307">
        <f t="shared" si="99"/>
        <v>0</v>
      </c>
      <c r="K405" s="347" t="e">
        <f t="shared" si="96"/>
        <v>#DIV/0!</v>
      </c>
      <c r="L405" s="307"/>
      <c r="M405" s="308"/>
      <c r="N405" s="307"/>
      <c r="O405" s="309">
        <f t="shared" ref="O405:O406" si="109">M405+N405</f>
        <v>0</v>
      </c>
      <c r="P405" s="309"/>
      <c r="Q405" s="306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6"/>
      <c r="DD405" s="216"/>
      <c r="DE405" s="216"/>
      <c r="DF405" s="216"/>
      <c r="DG405" s="216"/>
      <c r="DH405" s="216"/>
      <c r="DI405" s="216"/>
      <c r="DJ405" s="216"/>
      <c r="DK405" s="216"/>
      <c r="DL405" s="216"/>
      <c r="DM405" s="216"/>
      <c r="DN405" s="216"/>
      <c r="DO405" s="216"/>
      <c r="DP405" s="216"/>
      <c r="DQ405" s="216"/>
      <c r="DR405" s="216"/>
      <c r="DS405" s="216"/>
      <c r="DT405" s="216"/>
      <c r="DU405" s="216"/>
      <c r="DV405" s="216"/>
      <c r="DW405" s="216"/>
      <c r="DX405" s="216"/>
      <c r="DY405" s="216"/>
      <c r="DZ405" s="216"/>
      <c r="EA405" s="216"/>
      <c r="EB405" s="216"/>
      <c r="EC405" s="216"/>
      <c r="ED405" s="216"/>
      <c r="EE405" s="216"/>
      <c r="EF405" s="216"/>
      <c r="EG405" s="216"/>
      <c r="EH405" s="216"/>
      <c r="EI405" s="216"/>
      <c r="EJ405" s="216"/>
      <c r="EK405" s="216"/>
      <c r="EL405" s="216"/>
      <c r="EM405" s="216"/>
      <c r="EN405" s="216"/>
      <c r="EO405" s="216"/>
      <c r="EP405" s="216"/>
      <c r="EQ405" s="216"/>
      <c r="ER405" s="216"/>
      <c r="ES405" s="216"/>
      <c r="ET405" s="216"/>
      <c r="EU405" s="216"/>
      <c r="EV405" s="216"/>
      <c r="EW405" s="216"/>
      <c r="EX405" s="216"/>
    </row>
    <row r="406" spans="1:154" ht="18" x14ac:dyDescent="0.2">
      <c r="A406" s="263"/>
      <c r="B406" s="262"/>
      <c r="C406" s="262"/>
      <c r="D406" s="349"/>
      <c r="E406" s="354"/>
      <c r="F406" s="349" t="s">
        <v>56</v>
      </c>
      <c r="G406" s="356" t="s">
        <v>158</v>
      </c>
      <c r="H406" s="307"/>
      <c r="I406" s="307"/>
      <c r="J406" s="307">
        <f t="shared" si="99"/>
        <v>0</v>
      </c>
      <c r="K406" s="347" t="e">
        <f t="shared" si="96"/>
        <v>#DIV/0!</v>
      </c>
      <c r="L406" s="307"/>
      <c r="M406" s="308"/>
      <c r="N406" s="307"/>
      <c r="O406" s="309">
        <f t="shared" si="109"/>
        <v>0</v>
      </c>
      <c r="P406" s="309"/>
      <c r="Q406" s="306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6"/>
      <c r="DD406" s="216"/>
      <c r="DE406" s="216"/>
      <c r="DF406" s="216"/>
      <c r="DG406" s="216"/>
      <c r="DH406" s="216"/>
      <c r="DI406" s="216"/>
      <c r="DJ406" s="216"/>
      <c r="DK406" s="216"/>
      <c r="DL406" s="216"/>
      <c r="DM406" s="216"/>
      <c r="DN406" s="216"/>
      <c r="DO406" s="216"/>
      <c r="DP406" s="216"/>
      <c r="DQ406" s="216"/>
      <c r="DR406" s="216"/>
      <c r="DS406" s="216"/>
      <c r="DT406" s="216"/>
      <c r="DU406" s="216"/>
      <c r="DV406" s="216"/>
      <c r="DW406" s="216"/>
      <c r="DX406" s="216"/>
      <c r="DY406" s="216"/>
      <c r="DZ406" s="216"/>
      <c r="EA406" s="216"/>
      <c r="EB406" s="216"/>
      <c r="EC406" s="216"/>
      <c r="ED406" s="216"/>
      <c r="EE406" s="216"/>
      <c r="EF406" s="216"/>
      <c r="EG406" s="216"/>
      <c r="EH406" s="216"/>
      <c r="EI406" s="216"/>
      <c r="EJ406" s="216"/>
      <c r="EK406" s="216"/>
      <c r="EL406" s="216"/>
      <c r="EM406" s="216"/>
      <c r="EN406" s="216"/>
      <c r="EO406" s="216"/>
      <c r="EP406" s="216"/>
      <c r="EQ406" s="216"/>
      <c r="ER406" s="216"/>
      <c r="ES406" s="216"/>
      <c r="ET406" s="216"/>
      <c r="EU406" s="216"/>
      <c r="EV406" s="216"/>
      <c r="EW406" s="216"/>
      <c r="EX406" s="216"/>
    </row>
    <row r="407" spans="1:154" ht="36" x14ac:dyDescent="0.2">
      <c r="A407" s="263"/>
      <c r="B407" s="262"/>
      <c r="C407" s="262"/>
      <c r="D407" s="349"/>
      <c r="E407" s="354">
        <v>49</v>
      </c>
      <c r="F407" s="354"/>
      <c r="G407" s="355" t="s">
        <v>268</v>
      </c>
      <c r="H407" s="307">
        <f>H408+H409</f>
        <v>3115000</v>
      </c>
      <c r="I407" s="307">
        <f>I408+I409</f>
        <v>0</v>
      </c>
      <c r="J407" s="307">
        <f t="shared" si="99"/>
        <v>3115000</v>
      </c>
      <c r="K407" s="347">
        <f t="shared" si="96"/>
        <v>0</v>
      </c>
      <c r="L407" s="307">
        <f>L408+L409</f>
        <v>0</v>
      </c>
      <c r="M407" s="308">
        <f>M408+M409</f>
        <v>0</v>
      </c>
      <c r="N407" s="307">
        <f>N408+N409</f>
        <v>0</v>
      </c>
      <c r="O407" s="309">
        <f>O408+O409</f>
        <v>0</v>
      </c>
      <c r="P407" s="309">
        <f>P408+P409</f>
        <v>0</v>
      </c>
      <c r="Q407" s="306" t="e">
        <f t="shared" si="92"/>
        <v>#DIV/0!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6"/>
      <c r="DD407" s="216"/>
      <c r="DE407" s="216"/>
      <c r="DF407" s="216"/>
      <c r="DG407" s="216"/>
      <c r="DH407" s="216"/>
      <c r="DI407" s="216"/>
      <c r="DJ407" s="216"/>
      <c r="DK407" s="216"/>
      <c r="DL407" s="216"/>
      <c r="DM407" s="216"/>
      <c r="DN407" s="216"/>
      <c r="DO407" s="216"/>
      <c r="DP407" s="216"/>
      <c r="DQ407" s="216"/>
      <c r="DR407" s="216"/>
      <c r="DS407" s="216"/>
      <c r="DT407" s="216"/>
      <c r="DU407" s="216"/>
      <c r="DV407" s="216"/>
      <c r="DW407" s="216"/>
      <c r="DX407" s="216"/>
      <c r="DY407" s="216"/>
      <c r="DZ407" s="216"/>
      <c r="EA407" s="216"/>
      <c r="EB407" s="216"/>
      <c r="EC407" s="216"/>
      <c r="ED407" s="216"/>
      <c r="EE407" s="216"/>
      <c r="EF407" s="216"/>
      <c r="EG407" s="216"/>
      <c r="EH407" s="216"/>
      <c r="EI407" s="216"/>
      <c r="EJ407" s="216"/>
      <c r="EK407" s="216"/>
      <c r="EL407" s="216"/>
      <c r="EM407" s="216"/>
      <c r="EN407" s="216"/>
      <c r="EO407" s="216"/>
      <c r="EP407" s="216"/>
      <c r="EQ407" s="216"/>
      <c r="ER407" s="216"/>
      <c r="ES407" s="216"/>
      <c r="ET407" s="216"/>
      <c r="EU407" s="216"/>
      <c r="EV407" s="216"/>
      <c r="EW407" s="216"/>
      <c r="EX407" s="216"/>
    </row>
    <row r="408" spans="1:154" ht="18" x14ac:dyDescent="0.2">
      <c r="A408" s="263"/>
      <c r="B408" s="262"/>
      <c r="C408" s="262"/>
      <c r="D408" s="349"/>
      <c r="E408" s="354"/>
      <c r="F408" s="349" t="s">
        <v>55</v>
      </c>
      <c r="G408" s="356" t="s">
        <v>157</v>
      </c>
      <c r="H408" s="307">
        <v>688000</v>
      </c>
      <c r="I408" s="307"/>
      <c r="J408" s="307">
        <f t="shared" si="99"/>
        <v>688000</v>
      </c>
      <c r="K408" s="347">
        <f t="shared" si="96"/>
        <v>0</v>
      </c>
      <c r="L408" s="307">
        <v>0</v>
      </c>
      <c r="M408" s="308"/>
      <c r="N408" s="307"/>
      <c r="O408" s="309">
        <f t="shared" ref="O408:O413" si="110">M408+N408</f>
        <v>0</v>
      </c>
      <c r="P408" s="309"/>
      <c r="Q408" s="306" t="e">
        <f t="shared" si="92"/>
        <v>#DIV/0!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6"/>
      <c r="DD408" s="216"/>
      <c r="DE408" s="216"/>
      <c r="DF408" s="216"/>
      <c r="DG408" s="216"/>
      <c r="DH408" s="216"/>
      <c r="DI408" s="216"/>
      <c r="DJ408" s="216"/>
      <c r="DK408" s="216"/>
      <c r="DL408" s="216"/>
      <c r="DM408" s="216"/>
      <c r="DN408" s="216"/>
      <c r="DO408" s="216"/>
      <c r="DP408" s="216"/>
      <c r="DQ408" s="216"/>
      <c r="DR408" s="216"/>
      <c r="DS408" s="216"/>
      <c r="DT408" s="216"/>
      <c r="DU408" s="216"/>
      <c r="DV408" s="216"/>
      <c r="DW408" s="216"/>
      <c r="DX408" s="216"/>
      <c r="DY408" s="216"/>
      <c r="DZ408" s="216"/>
      <c r="EA408" s="216"/>
      <c r="EB408" s="216"/>
      <c r="EC408" s="216"/>
      <c r="ED408" s="216"/>
      <c r="EE408" s="216"/>
      <c r="EF408" s="216"/>
      <c r="EG408" s="216"/>
      <c r="EH408" s="216"/>
      <c r="EI408" s="216"/>
      <c r="EJ408" s="216"/>
      <c r="EK408" s="216"/>
      <c r="EL408" s="216"/>
      <c r="EM408" s="216"/>
      <c r="EN408" s="216"/>
      <c r="EO408" s="216"/>
      <c r="EP408" s="216"/>
      <c r="EQ408" s="216"/>
      <c r="ER408" s="216"/>
      <c r="ES408" s="216"/>
      <c r="ET408" s="216"/>
      <c r="EU408" s="216"/>
      <c r="EV408" s="216"/>
      <c r="EW408" s="216"/>
      <c r="EX408" s="216"/>
    </row>
    <row r="409" spans="1:154" ht="18" x14ac:dyDescent="0.2">
      <c r="A409" s="263"/>
      <c r="B409" s="262"/>
      <c r="C409" s="262"/>
      <c r="D409" s="349"/>
      <c r="E409" s="354"/>
      <c r="F409" s="349" t="s">
        <v>56</v>
      </c>
      <c r="G409" s="356" t="s">
        <v>158</v>
      </c>
      <c r="H409" s="307">
        <v>2427000</v>
      </c>
      <c r="I409" s="307"/>
      <c r="J409" s="307">
        <f t="shared" si="99"/>
        <v>2427000</v>
      </c>
      <c r="K409" s="347">
        <f t="shared" si="96"/>
        <v>0</v>
      </c>
      <c r="L409" s="307">
        <v>0</v>
      </c>
      <c r="M409" s="308"/>
      <c r="N409" s="307"/>
      <c r="O409" s="309">
        <f t="shared" si="110"/>
        <v>0</v>
      </c>
      <c r="P409" s="309"/>
      <c r="Q409" s="306" t="e">
        <f t="shared" si="92"/>
        <v>#DIV/0!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6"/>
      <c r="DD409" s="216"/>
      <c r="DE409" s="216"/>
      <c r="DF409" s="216"/>
      <c r="DG409" s="216"/>
      <c r="DH409" s="216"/>
      <c r="DI409" s="216"/>
      <c r="DJ409" s="216"/>
      <c r="DK409" s="216"/>
      <c r="DL409" s="216"/>
      <c r="DM409" s="216"/>
      <c r="DN409" s="216"/>
      <c r="DO409" s="216"/>
      <c r="DP409" s="216"/>
      <c r="DQ409" s="216"/>
      <c r="DR409" s="216"/>
      <c r="DS409" s="216"/>
      <c r="DT409" s="216"/>
      <c r="DU409" s="216"/>
      <c r="DV409" s="216"/>
      <c r="DW409" s="216"/>
      <c r="DX409" s="216"/>
      <c r="DY409" s="216"/>
      <c r="DZ409" s="216"/>
      <c r="EA409" s="216"/>
      <c r="EB409" s="216"/>
      <c r="EC409" s="216"/>
      <c r="ED409" s="216"/>
      <c r="EE409" s="216"/>
      <c r="EF409" s="216"/>
      <c r="EG409" s="216"/>
      <c r="EH409" s="216"/>
      <c r="EI409" s="216"/>
      <c r="EJ409" s="216"/>
      <c r="EK409" s="216"/>
      <c r="EL409" s="216"/>
      <c r="EM409" s="216"/>
      <c r="EN409" s="216"/>
      <c r="EO409" s="216"/>
      <c r="EP409" s="216"/>
      <c r="EQ409" s="216"/>
      <c r="ER409" s="216"/>
      <c r="ES409" s="216"/>
      <c r="ET409" s="216"/>
      <c r="EU409" s="216"/>
      <c r="EV409" s="216"/>
      <c r="EW409" s="216"/>
      <c r="EX409" s="216"/>
    </row>
    <row r="410" spans="1:154" ht="36" x14ac:dyDescent="0.2">
      <c r="A410" s="263"/>
      <c r="B410" s="262"/>
      <c r="C410" s="262"/>
      <c r="D410" s="349"/>
      <c r="E410" s="354">
        <v>51</v>
      </c>
      <c r="F410" s="349"/>
      <c r="G410" s="356" t="s">
        <v>410</v>
      </c>
      <c r="H410" s="307">
        <f>H411+H412</f>
        <v>0</v>
      </c>
      <c r="I410" s="307">
        <f>I411+I412</f>
        <v>0</v>
      </c>
      <c r="J410" s="307">
        <f t="shared" si="99"/>
        <v>0</v>
      </c>
      <c r="K410" s="347" t="e">
        <f t="shared" si="96"/>
        <v>#DIV/0!</v>
      </c>
      <c r="L410" s="307">
        <f>L411+L412</f>
        <v>0</v>
      </c>
      <c r="M410" s="308">
        <f>M411+M412</f>
        <v>0</v>
      </c>
      <c r="N410" s="307">
        <f>N411+N412+N413</f>
        <v>0</v>
      </c>
      <c r="O410" s="309">
        <f t="shared" si="110"/>
        <v>0</v>
      </c>
      <c r="P410" s="309"/>
      <c r="Q410" s="306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6"/>
      <c r="DD410" s="216"/>
      <c r="DE410" s="216"/>
      <c r="DF410" s="216"/>
      <c r="DG410" s="216"/>
      <c r="DH410" s="216"/>
      <c r="DI410" s="216"/>
      <c r="DJ410" s="216"/>
      <c r="DK410" s="216"/>
      <c r="DL410" s="216"/>
      <c r="DM410" s="216"/>
      <c r="DN410" s="216"/>
      <c r="DO410" s="216"/>
      <c r="DP410" s="216"/>
      <c r="DQ410" s="216"/>
      <c r="DR410" s="216"/>
      <c r="DS410" s="216"/>
      <c r="DT410" s="216"/>
      <c r="DU410" s="216"/>
      <c r="DV410" s="216"/>
      <c r="DW410" s="216"/>
      <c r="DX410" s="216"/>
      <c r="DY410" s="216"/>
      <c r="DZ410" s="216"/>
      <c r="EA410" s="216"/>
      <c r="EB410" s="216"/>
      <c r="EC410" s="216"/>
      <c r="ED410" s="216"/>
      <c r="EE410" s="216"/>
      <c r="EF410" s="216"/>
      <c r="EG410" s="216"/>
      <c r="EH410" s="216"/>
      <c r="EI410" s="216"/>
      <c r="EJ410" s="216"/>
      <c r="EK410" s="216"/>
      <c r="EL410" s="216"/>
      <c r="EM410" s="216"/>
      <c r="EN410" s="216"/>
      <c r="EO410" s="216"/>
      <c r="EP410" s="216"/>
      <c r="EQ410" s="216"/>
      <c r="ER410" s="216"/>
      <c r="ES410" s="216"/>
      <c r="ET410" s="216"/>
      <c r="EU410" s="216"/>
      <c r="EV410" s="216"/>
      <c r="EW410" s="216"/>
      <c r="EX410" s="216"/>
    </row>
    <row r="411" spans="1:154" ht="18" x14ac:dyDescent="0.2">
      <c r="A411" s="263"/>
      <c r="B411" s="262"/>
      <c r="C411" s="262"/>
      <c r="D411" s="349"/>
      <c r="E411" s="354"/>
      <c r="F411" s="349" t="s">
        <v>407</v>
      </c>
      <c r="G411" s="356" t="s">
        <v>157</v>
      </c>
      <c r="H411" s="307"/>
      <c r="I411" s="307"/>
      <c r="J411" s="307">
        <f t="shared" si="99"/>
        <v>0</v>
      </c>
      <c r="K411" s="347" t="e">
        <f t="shared" si="96"/>
        <v>#DIV/0!</v>
      </c>
      <c r="L411" s="307"/>
      <c r="M411" s="308"/>
      <c r="N411" s="307"/>
      <c r="O411" s="309">
        <f t="shared" si="110"/>
        <v>0</v>
      </c>
      <c r="P411" s="309"/>
      <c r="Q411" s="306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6"/>
      <c r="DD411" s="216"/>
      <c r="DE411" s="216"/>
      <c r="DF411" s="216"/>
      <c r="DG411" s="216"/>
      <c r="DH411" s="216"/>
      <c r="DI411" s="216"/>
      <c r="DJ411" s="216"/>
      <c r="DK411" s="216"/>
      <c r="DL411" s="216"/>
      <c r="DM411" s="216"/>
      <c r="DN411" s="216"/>
      <c r="DO411" s="216"/>
      <c r="DP411" s="216"/>
      <c r="DQ411" s="216"/>
      <c r="DR411" s="216"/>
      <c r="DS411" s="216"/>
      <c r="DT411" s="216"/>
      <c r="DU411" s="216"/>
      <c r="DV411" s="216"/>
      <c r="DW411" s="216"/>
      <c r="DX411" s="216"/>
      <c r="DY411" s="216"/>
      <c r="DZ411" s="216"/>
      <c r="EA411" s="216"/>
      <c r="EB411" s="216"/>
      <c r="EC411" s="216"/>
      <c r="ED411" s="216"/>
      <c r="EE411" s="216"/>
      <c r="EF411" s="216"/>
      <c r="EG411" s="216"/>
      <c r="EH411" s="216"/>
      <c r="EI411" s="216"/>
      <c r="EJ411" s="216"/>
      <c r="EK411" s="216"/>
      <c r="EL411" s="216"/>
      <c r="EM411" s="216"/>
      <c r="EN411" s="216"/>
      <c r="EO411" s="216"/>
      <c r="EP411" s="216"/>
      <c r="EQ411" s="216"/>
      <c r="ER411" s="216"/>
      <c r="ES411" s="216"/>
      <c r="ET411" s="216"/>
      <c r="EU411" s="216"/>
      <c r="EV411" s="216"/>
      <c r="EW411" s="216"/>
      <c r="EX411" s="216"/>
    </row>
    <row r="412" spans="1:154" ht="18" x14ac:dyDescent="0.2">
      <c r="A412" s="263"/>
      <c r="B412" s="262"/>
      <c r="C412" s="262"/>
      <c r="D412" s="349"/>
      <c r="E412" s="354"/>
      <c r="F412" s="349" t="s">
        <v>408</v>
      </c>
      <c r="G412" s="356" t="s">
        <v>158</v>
      </c>
      <c r="H412" s="307"/>
      <c r="I412" s="307"/>
      <c r="J412" s="307">
        <f t="shared" si="99"/>
        <v>0</v>
      </c>
      <c r="K412" s="347" t="e">
        <f t="shared" si="96"/>
        <v>#DIV/0!</v>
      </c>
      <c r="L412" s="307"/>
      <c r="M412" s="308"/>
      <c r="N412" s="307"/>
      <c r="O412" s="309">
        <f t="shared" si="110"/>
        <v>0</v>
      </c>
      <c r="P412" s="309"/>
      <c r="Q412" s="306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6"/>
      <c r="DD412" s="216"/>
      <c r="DE412" s="216"/>
      <c r="DF412" s="216"/>
      <c r="DG412" s="216"/>
      <c r="DH412" s="216"/>
      <c r="DI412" s="216"/>
      <c r="DJ412" s="216"/>
      <c r="DK412" s="216"/>
      <c r="DL412" s="216"/>
      <c r="DM412" s="216"/>
      <c r="DN412" s="216"/>
      <c r="DO412" s="216"/>
      <c r="DP412" s="216"/>
      <c r="DQ412" s="216"/>
      <c r="DR412" s="216"/>
      <c r="DS412" s="216"/>
      <c r="DT412" s="216"/>
      <c r="DU412" s="216"/>
      <c r="DV412" s="216"/>
      <c r="DW412" s="216"/>
      <c r="DX412" s="216"/>
      <c r="DY412" s="216"/>
      <c r="DZ412" s="216"/>
      <c r="EA412" s="216"/>
      <c r="EB412" s="216"/>
      <c r="EC412" s="216"/>
      <c r="ED412" s="216"/>
      <c r="EE412" s="216"/>
      <c r="EF412" s="216"/>
      <c r="EG412" s="216"/>
      <c r="EH412" s="216"/>
      <c r="EI412" s="216"/>
      <c r="EJ412" s="216"/>
      <c r="EK412" s="216"/>
      <c r="EL412" s="216"/>
      <c r="EM412" s="216"/>
      <c r="EN412" s="216"/>
      <c r="EO412" s="216"/>
      <c r="EP412" s="216"/>
      <c r="EQ412" s="216"/>
      <c r="ER412" s="216"/>
      <c r="ES412" s="216"/>
      <c r="ET412" s="216"/>
      <c r="EU412" s="216"/>
      <c r="EV412" s="216"/>
      <c r="EW412" s="216"/>
      <c r="EX412" s="216"/>
    </row>
    <row r="413" spans="1:154" ht="18" x14ac:dyDescent="0.2">
      <c r="A413" s="263"/>
      <c r="B413" s="262"/>
      <c r="C413" s="262"/>
      <c r="D413" s="349"/>
      <c r="E413" s="354"/>
      <c r="F413" s="349" t="s">
        <v>409</v>
      </c>
      <c r="G413" s="356" t="s">
        <v>234</v>
      </c>
      <c r="H413" s="307"/>
      <c r="I413" s="307"/>
      <c r="J413" s="307">
        <f t="shared" si="99"/>
        <v>0</v>
      </c>
      <c r="K413" s="347" t="e">
        <f t="shared" si="96"/>
        <v>#DIV/0!</v>
      </c>
      <c r="L413" s="307"/>
      <c r="M413" s="308"/>
      <c r="N413" s="307"/>
      <c r="O413" s="309">
        <f t="shared" si="110"/>
        <v>0</v>
      </c>
      <c r="P413" s="309"/>
      <c r="Q413" s="306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6"/>
      <c r="DD413" s="216"/>
      <c r="DE413" s="216"/>
      <c r="DF413" s="216"/>
      <c r="DG413" s="216"/>
      <c r="DH413" s="216"/>
      <c r="DI413" s="216"/>
      <c r="DJ413" s="216"/>
      <c r="DK413" s="216"/>
      <c r="DL413" s="216"/>
      <c r="DM413" s="216"/>
      <c r="DN413" s="216"/>
      <c r="DO413" s="216"/>
      <c r="DP413" s="216"/>
      <c r="DQ413" s="216"/>
      <c r="DR413" s="216"/>
      <c r="DS413" s="216"/>
      <c r="DT413" s="216"/>
      <c r="DU413" s="216"/>
      <c r="DV413" s="216"/>
      <c r="DW413" s="216"/>
      <c r="DX413" s="216"/>
      <c r="DY413" s="216"/>
      <c r="DZ413" s="216"/>
      <c r="EA413" s="216"/>
      <c r="EB413" s="216"/>
      <c r="EC413" s="216"/>
      <c r="ED413" s="216"/>
      <c r="EE413" s="216"/>
      <c r="EF413" s="216"/>
      <c r="EG413" s="216"/>
      <c r="EH413" s="216"/>
      <c r="EI413" s="216"/>
      <c r="EJ413" s="216"/>
      <c r="EK413" s="216"/>
      <c r="EL413" s="216"/>
      <c r="EM413" s="216"/>
      <c r="EN413" s="216"/>
      <c r="EO413" s="216"/>
      <c r="EP413" s="216"/>
      <c r="EQ413" s="216"/>
      <c r="ER413" s="216"/>
      <c r="ES413" s="216"/>
      <c r="ET413" s="216"/>
      <c r="EU413" s="216"/>
      <c r="EV413" s="216"/>
      <c r="EW413" s="216"/>
      <c r="EX413" s="216"/>
    </row>
    <row r="414" spans="1:154" ht="18" x14ac:dyDescent="0.2">
      <c r="A414" s="364"/>
      <c r="B414" s="365"/>
      <c r="C414" s="365"/>
      <c r="D414" s="365">
        <v>57</v>
      </c>
      <c r="E414" s="365"/>
      <c r="F414" s="365"/>
      <c r="G414" s="264" t="s">
        <v>79</v>
      </c>
      <c r="H414" s="303">
        <f>H415</f>
        <v>10670000</v>
      </c>
      <c r="I414" s="303">
        <f>I415</f>
        <v>2640121.2400000002</v>
      </c>
      <c r="J414" s="303">
        <f t="shared" si="99"/>
        <v>8029878.7599999998</v>
      </c>
      <c r="K414" s="347">
        <f t="shared" si="96"/>
        <v>24.74</v>
      </c>
      <c r="L414" s="303">
        <f>L415</f>
        <v>2652200</v>
      </c>
      <c r="M414" s="285">
        <f>M415</f>
        <v>1301901.54</v>
      </c>
      <c r="N414" s="303">
        <f>N415</f>
        <v>1338219.7</v>
      </c>
      <c r="O414" s="305">
        <f t="shared" ref="O414" si="111">O415</f>
        <v>2640121.2400000002</v>
      </c>
      <c r="P414" s="305">
        <f t="shared" si="101"/>
        <v>12078.759999999776</v>
      </c>
      <c r="Q414" s="306">
        <f t="shared" si="92"/>
        <v>99.54</v>
      </c>
      <c r="R414" s="284"/>
      <c r="S414" s="284"/>
      <c r="T414" s="284"/>
      <c r="U414" s="284"/>
      <c r="V414" s="284"/>
      <c r="W414" s="284"/>
      <c r="X414" s="284"/>
      <c r="Y414" s="284"/>
      <c r="Z414" s="284"/>
      <c r="AA414" s="284"/>
      <c r="AB414" s="284"/>
      <c r="AC414" s="284"/>
      <c r="AD414" s="284"/>
      <c r="AE414" s="284"/>
      <c r="AF414" s="284"/>
      <c r="AG414" s="284"/>
      <c r="AH414" s="284"/>
      <c r="AI414" s="284"/>
      <c r="AJ414" s="284"/>
      <c r="AK414" s="284"/>
      <c r="AL414" s="284"/>
      <c r="AM414" s="284"/>
      <c r="AN414" s="284"/>
      <c r="AO414" s="284"/>
      <c r="AP414" s="284"/>
      <c r="AQ414" s="284"/>
      <c r="AR414" s="284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216"/>
      <c r="BN414" s="216"/>
      <c r="BO414" s="216"/>
      <c r="BP414" s="216"/>
      <c r="BQ414" s="216"/>
      <c r="BR414" s="216"/>
      <c r="BS414" s="216"/>
      <c r="BT414" s="216"/>
      <c r="BU414" s="216"/>
      <c r="BV414" s="216"/>
      <c r="BW414" s="216"/>
      <c r="BX414" s="216"/>
      <c r="BY414" s="216"/>
      <c r="BZ414" s="216"/>
      <c r="CA414" s="216"/>
      <c r="CB414" s="216"/>
      <c r="CC414" s="216"/>
      <c r="CD414" s="216"/>
      <c r="CE414" s="216"/>
      <c r="CF414" s="216"/>
      <c r="CG414" s="216"/>
      <c r="CH414" s="216"/>
      <c r="CI414" s="216"/>
      <c r="CJ414" s="216"/>
      <c r="CK414" s="216"/>
      <c r="CL414" s="216"/>
      <c r="CM414" s="216"/>
      <c r="CN414" s="216"/>
      <c r="CO414" s="216"/>
      <c r="CP414" s="216"/>
      <c r="CQ414" s="216"/>
      <c r="CR414" s="216"/>
      <c r="CS414" s="216"/>
      <c r="CT414" s="216"/>
      <c r="CU414" s="216"/>
      <c r="CV414" s="216"/>
      <c r="CW414" s="216"/>
      <c r="CX414" s="216"/>
      <c r="CY414" s="216"/>
      <c r="CZ414" s="216"/>
      <c r="DA414" s="216"/>
      <c r="DB414" s="216"/>
      <c r="DC414" s="216"/>
      <c r="DD414" s="216"/>
      <c r="DE414" s="216"/>
      <c r="DF414" s="216"/>
      <c r="DG414" s="216"/>
      <c r="DH414" s="216"/>
      <c r="DI414" s="216"/>
      <c r="DJ414" s="216"/>
      <c r="DK414" s="216"/>
      <c r="DL414" s="216"/>
      <c r="DM414" s="216"/>
      <c r="DN414" s="216"/>
      <c r="DO414" s="216"/>
      <c r="DP414" s="216"/>
      <c r="DQ414" s="216"/>
      <c r="DR414" s="216"/>
      <c r="DS414" s="216"/>
      <c r="DT414" s="216"/>
      <c r="DU414" s="216"/>
      <c r="DV414" s="216"/>
      <c r="DW414" s="216"/>
      <c r="DX414" s="216"/>
      <c r="DY414" s="216"/>
      <c r="DZ414" s="216"/>
      <c r="EA414" s="216"/>
      <c r="EB414" s="216"/>
      <c r="EC414" s="216"/>
      <c r="ED414" s="216"/>
      <c r="EE414" s="216"/>
      <c r="EF414" s="216"/>
      <c r="EG414" s="216"/>
      <c r="EH414" s="216"/>
      <c r="EI414" s="216"/>
      <c r="EJ414" s="216"/>
      <c r="EK414" s="216"/>
      <c r="EL414" s="216"/>
      <c r="EM414" s="216"/>
      <c r="EN414" s="216"/>
      <c r="EO414" s="216"/>
      <c r="EP414" s="216"/>
      <c r="EQ414" s="216"/>
      <c r="ER414" s="216"/>
      <c r="ES414" s="216"/>
      <c r="ET414" s="216"/>
      <c r="EU414" s="216"/>
      <c r="EV414" s="216"/>
      <c r="EW414" s="216"/>
      <c r="EX414" s="216"/>
    </row>
    <row r="415" spans="1:154" ht="18" x14ac:dyDescent="0.2">
      <c r="A415" s="364"/>
      <c r="B415" s="365"/>
      <c r="C415" s="365"/>
      <c r="D415" s="365"/>
      <c r="E415" s="365" t="s">
        <v>31</v>
      </c>
      <c r="F415" s="365"/>
      <c r="G415" s="264" t="s">
        <v>211</v>
      </c>
      <c r="H415" s="303">
        <f>+H416+H441</f>
        <v>10670000</v>
      </c>
      <c r="I415" s="303">
        <f>+I416+I441</f>
        <v>2640121.2400000002</v>
      </c>
      <c r="J415" s="307">
        <f t="shared" si="99"/>
        <v>8029878.7599999998</v>
      </c>
      <c r="K415" s="347">
        <f t="shared" si="96"/>
        <v>24.74</v>
      </c>
      <c r="L415" s="303">
        <f t="shared" ref="L415:O415" si="112">+L416+L441</f>
        <v>2652200</v>
      </c>
      <c r="M415" s="285">
        <f t="shared" si="112"/>
        <v>1301901.54</v>
      </c>
      <c r="N415" s="303">
        <f t="shared" si="112"/>
        <v>1338219.7</v>
      </c>
      <c r="O415" s="303">
        <f t="shared" si="112"/>
        <v>2640121.2400000002</v>
      </c>
      <c r="P415" s="305">
        <f t="shared" si="101"/>
        <v>12078.759999999776</v>
      </c>
      <c r="Q415" s="306">
        <f t="shared" si="92"/>
        <v>99.54</v>
      </c>
      <c r="R415" s="284"/>
      <c r="S415" s="284"/>
      <c r="T415" s="284"/>
      <c r="U415" s="284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4"/>
      <c r="AS415" s="216"/>
      <c r="AT415" s="216"/>
      <c r="AU415" s="216"/>
      <c r="AV415" s="216"/>
      <c r="AW415" s="216"/>
      <c r="AX415" s="216"/>
      <c r="AY415" s="216"/>
      <c r="AZ415" s="216"/>
      <c r="BA415" s="216"/>
      <c r="BB415" s="216"/>
      <c r="BC415" s="216"/>
      <c r="BD415" s="216"/>
      <c r="BE415" s="216"/>
      <c r="BF415" s="216"/>
      <c r="BG415" s="216"/>
      <c r="BH415" s="216"/>
      <c r="BI415" s="216"/>
      <c r="BJ415" s="216"/>
      <c r="BK415" s="216"/>
      <c r="BL415" s="216"/>
      <c r="BM415" s="216"/>
      <c r="BN415" s="216"/>
      <c r="BO415" s="216"/>
      <c r="BP415" s="216"/>
      <c r="BQ415" s="216"/>
      <c r="BR415" s="216"/>
      <c r="BS415" s="216"/>
      <c r="BT415" s="216"/>
      <c r="BU415" s="216"/>
      <c r="BV415" s="216"/>
      <c r="BW415" s="216"/>
      <c r="BX415" s="216"/>
      <c r="BY415" s="216"/>
      <c r="BZ415" s="216"/>
      <c r="CA415" s="216"/>
      <c r="CB415" s="216"/>
      <c r="CC415" s="216"/>
      <c r="CD415" s="216"/>
      <c r="CE415" s="216"/>
      <c r="CF415" s="216"/>
      <c r="CG415" s="216"/>
      <c r="CH415" s="216"/>
      <c r="CI415" s="216"/>
      <c r="CJ415" s="216"/>
      <c r="CK415" s="216"/>
      <c r="CL415" s="216"/>
      <c r="CM415" s="216"/>
      <c r="CN415" s="216"/>
      <c r="CO415" s="216"/>
      <c r="CP415" s="216"/>
      <c r="CQ415" s="216"/>
      <c r="CR415" s="216"/>
      <c r="CS415" s="216"/>
      <c r="CT415" s="216"/>
      <c r="CU415" s="216"/>
      <c r="CV415" s="216"/>
      <c r="CW415" s="216"/>
      <c r="CX415" s="216"/>
      <c r="CY415" s="216"/>
      <c r="CZ415" s="216"/>
      <c r="DA415" s="216"/>
      <c r="DB415" s="216"/>
      <c r="DC415" s="216"/>
      <c r="DD415" s="216"/>
      <c r="DE415" s="216"/>
      <c r="DF415" s="216"/>
      <c r="DG415" s="216"/>
      <c r="DH415" s="216"/>
      <c r="DI415" s="216"/>
      <c r="DJ415" s="216"/>
      <c r="DK415" s="216"/>
      <c r="DL415" s="216"/>
      <c r="DM415" s="216"/>
      <c r="DN415" s="216"/>
      <c r="DO415" s="216"/>
      <c r="DP415" s="216"/>
      <c r="DQ415" s="216"/>
      <c r="DR415" s="216"/>
      <c r="DS415" s="216"/>
      <c r="DT415" s="216"/>
      <c r="DU415" s="216"/>
      <c r="DV415" s="216"/>
      <c r="DW415" s="216"/>
      <c r="DX415" s="216"/>
      <c r="DY415" s="216"/>
      <c r="DZ415" s="216"/>
      <c r="EA415" s="216"/>
      <c r="EB415" s="216"/>
      <c r="EC415" s="216"/>
      <c r="ED415" s="216"/>
      <c r="EE415" s="216"/>
      <c r="EF415" s="216"/>
      <c r="EG415" s="216"/>
      <c r="EH415" s="216"/>
      <c r="EI415" s="216"/>
      <c r="EJ415" s="216"/>
      <c r="EK415" s="216"/>
      <c r="EL415" s="216"/>
      <c r="EM415" s="216"/>
      <c r="EN415" s="216"/>
      <c r="EO415" s="216"/>
      <c r="EP415" s="216"/>
      <c r="EQ415" s="216"/>
      <c r="ER415" s="216"/>
      <c r="ES415" s="216"/>
      <c r="ET415" s="216"/>
      <c r="EU415" s="216"/>
      <c r="EV415" s="216"/>
      <c r="EW415" s="216"/>
      <c r="EX415" s="216"/>
    </row>
    <row r="416" spans="1:154" ht="18" x14ac:dyDescent="0.2">
      <c r="A416" s="364"/>
      <c r="B416" s="365"/>
      <c r="C416" s="365"/>
      <c r="D416" s="365"/>
      <c r="E416" s="365"/>
      <c r="F416" s="365" t="s">
        <v>33</v>
      </c>
      <c r="G416" s="264" t="s">
        <v>102</v>
      </c>
      <c r="H416" s="303">
        <f>+H417+H427+H429+H434+H435+H436+H437+H438+H439+H440+H431</f>
        <v>10670000</v>
      </c>
      <c r="I416" s="303">
        <f>+I417+I427+I429+I434+I435+I436+I437+I438+I439+I440+I431</f>
        <v>2640121.2400000002</v>
      </c>
      <c r="J416" s="307">
        <f t="shared" si="99"/>
        <v>8029878.7599999998</v>
      </c>
      <c r="K416" s="347">
        <f t="shared" si="96"/>
        <v>24.74</v>
      </c>
      <c r="L416" s="303">
        <f t="shared" ref="L416:N416" si="113">+L417+L427+L429+L434+L435+L436+L437+L438+L439+L440+L431</f>
        <v>2652200</v>
      </c>
      <c r="M416" s="357">
        <f t="shared" si="113"/>
        <v>1301901.54</v>
      </c>
      <c r="N416" s="303">
        <f t="shared" si="113"/>
        <v>1338219.7</v>
      </c>
      <c r="O416" s="303">
        <f>+O417+O427+O429+O434+O435+O436+O437+O438+O439+O440+O431</f>
        <v>2640121.2400000002</v>
      </c>
      <c r="P416" s="357">
        <f t="shared" si="101"/>
        <v>12078.759999999776</v>
      </c>
      <c r="Q416" s="306">
        <f t="shared" si="92"/>
        <v>99.54</v>
      </c>
      <c r="R416" s="284"/>
      <c r="S416" s="284"/>
      <c r="T416" s="284"/>
      <c r="U416" s="284"/>
      <c r="V416" s="284"/>
      <c r="W416" s="284"/>
      <c r="X416" s="284"/>
      <c r="Y416" s="284"/>
      <c r="Z416" s="284"/>
      <c r="AA416" s="284"/>
      <c r="AB416" s="284"/>
      <c r="AC416" s="284"/>
      <c r="AD416" s="284"/>
      <c r="AE416" s="284"/>
      <c r="AF416" s="284"/>
      <c r="AG416" s="284"/>
      <c r="AH416" s="284"/>
      <c r="AI416" s="284"/>
      <c r="AJ416" s="284"/>
      <c r="AK416" s="284"/>
      <c r="AL416" s="284"/>
      <c r="AM416" s="284"/>
      <c r="AN416" s="284"/>
      <c r="AO416" s="284"/>
      <c r="AP416" s="284"/>
      <c r="AQ416" s="284"/>
      <c r="AR416" s="284"/>
      <c r="AS416" s="216"/>
      <c r="AT416" s="216"/>
      <c r="AU416" s="216"/>
      <c r="AV416" s="216"/>
      <c r="AW416" s="216"/>
      <c r="AX416" s="216"/>
      <c r="AY416" s="216"/>
      <c r="AZ416" s="216"/>
      <c r="BA416" s="216"/>
      <c r="BB416" s="216"/>
      <c r="BC416" s="216"/>
      <c r="BD416" s="216"/>
      <c r="BE416" s="216"/>
      <c r="BF416" s="216"/>
      <c r="BG416" s="216"/>
      <c r="BH416" s="216"/>
      <c r="BI416" s="216"/>
      <c r="BJ416" s="216"/>
      <c r="BK416" s="216"/>
      <c r="BL416" s="216"/>
      <c r="BM416" s="216"/>
      <c r="BN416" s="216"/>
      <c r="BO416" s="216"/>
      <c r="BP416" s="216"/>
      <c r="BQ416" s="216"/>
      <c r="BR416" s="216"/>
      <c r="BS416" s="216"/>
      <c r="BT416" s="216"/>
      <c r="BU416" s="216"/>
      <c r="BV416" s="216"/>
      <c r="BW416" s="216"/>
      <c r="BX416" s="216"/>
      <c r="BY416" s="216"/>
      <c r="BZ416" s="216"/>
      <c r="CA416" s="216"/>
      <c r="CB416" s="216"/>
      <c r="CC416" s="216"/>
      <c r="CD416" s="216"/>
      <c r="CE416" s="216"/>
      <c r="CF416" s="216"/>
      <c r="CG416" s="216"/>
      <c r="CH416" s="216"/>
      <c r="CI416" s="216"/>
      <c r="CJ416" s="216"/>
      <c r="CK416" s="216"/>
      <c r="CL416" s="216"/>
      <c r="CM416" s="216"/>
      <c r="CN416" s="216"/>
      <c r="CO416" s="216"/>
      <c r="CP416" s="216"/>
      <c r="CQ416" s="216"/>
      <c r="CR416" s="216"/>
      <c r="CS416" s="216"/>
      <c r="CT416" s="216"/>
      <c r="CU416" s="216"/>
      <c r="CV416" s="216"/>
      <c r="CW416" s="216"/>
      <c r="CX416" s="216"/>
      <c r="CY416" s="216"/>
      <c r="CZ416" s="216"/>
      <c r="DA416" s="216"/>
      <c r="DB416" s="216"/>
      <c r="DC416" s="216"/>
      <c r="DD416" s="216"/>
      <c r="DE416" s="216"/>
      <c r="DF416" s="216"/>
      <c r="DG416" s="216"/>
      <c r="DH416" s="216"/>
      <c r="DI416" s="216"/>
      <c r="DJ416" s="216"/>
      <c r="DK416" s="216"/>
      <c r="DL416" s="216"/>
      <c r="DM416" s="216"/>
      <c r="DN416" s="216"/>
      <c r="DO416" s="216"/>
      <c r="DP416" s="216"/>
      <c r="DQ416" s="216"/>
      <c r="DR416" s="216"/>
      <c r="DS416" s="216"/>
      <c r="DT416" s="216"/>
      <c r="DU416" s="216"/>
      <c r="DV416" s="216"/>
      <c r="DW416" s="216"/>
      <c r="DX416" s="216"/>
      <c r="DY416" s="216"/>
      <c r="DZ416" s="216"/>
      <c r="EA416" s="216"/>
      <c r="EB416" s="216"/>
      <c r="EC416" s="216"/>
      <c r="ED416" s="216"/>
      <c r="EE416" s="216"/>
      <c r="EF416" s="216"/>
      <c r="EG416" s="216"/>
      <c r="EH416" s="216"/>
      <c r="EI416" s="216"/>
      <c r="EJ416" s="216"/>
      <c r="EK416" s="216"/>
      <c r="EL416" s="216"/>
      <c r="EM416" s="216"/>
      <c r="EN416" s="216"/>
      <c r="EO416" s="216"/>
      <c r="EP416" s="216"/>
      <c r="EQ416" s="216"/>
      <c r="ER416" s="216"/>
      <c r="ES416" s="216"/>
      <c r="ET416" s="216"/>
      <c r="EU416" s="216"/>
      <c r="EV416" s="216"/>
      <c r="EW416" s="216"/>
      <c r="EX416" s="216"/>
    </row>
    <row r="417" spans="1:154" ht="18" x14ac:dyDescent="0.2">
      <c r="A417" s="364"/>
      <c r="B417" s="365"/>
      <c r="C417" s="365"/>
      <c r="D417" s="365"/>
      <c r="E417" s="365"/>
      <c r="F417" s="365"/>
      <c r="G417" s="264" t="s">
        <v>212</v>
      </c>
      <c r="H417" s="303">
        <f>+H418+H419</f>
        <v>0</v>
      </c>
      <c r="I417" s="303">
        <f>+I418+I419</f>
        <v>0</v>
      </c>
      <c r="J417" s="307">
        <f t="shared" si="99"/>
        <v>0</v>
      </c>
      <c r="K417" s="347"/>
      <c r="L417" s="303">
        <f>+L418+L419</f>
        <v>0</v>
      </c>
      <c r="M417" s="285">
        <f>+M418+M419</f>
        <v>0</v>
      </c>
      <c r="N417" s="303">
        <f>+N418+N419</f>
        <v>0</v>
      </c>
      <c r="O417" s="303">
        <f>+O418+O419</f>
        <v>0</v>
      </c>
      <c r="P417" s="305">
        <f t="shared" si="101"/>
        <v>0</v>
      </c>
      <c r="Q417" s="306"/>
      <c r="R417" s="284"/>
      <c r="S417" s="284"/>
      <c r="T417" s="284"/>
      <c r="U417" s="284"/>
      <c r="V417" s="284"/>
      <c r="W417" s="284"/>
      <c r="X417" s="284"/>
      <c r="Y417" s="284"/>
      <c r="Z417" s="284"/>
      <c r="AA417" s="284"/>
      <c r="AB417" s="284"/>
      <c r="AC417" s="284"/>
      <c r="AD417" s="284"/>
      <c r="AE417" s="284"/>
      <c r="AF417" s="284"/>
      <c r="AG417" s="284"/>
      <c r="AH417" s="284"/>
      <c r="AI417" s="284"/>
      <c r="AJ417" s="284"/>
      <c r="AK417" s="284"/>
      <c r="AL417" s="284"/>
      <c r="AM417" s="284"/>
      <c r="AN417" s="284"/>
      <c r="AO417" s="284"/>
      <c r="AP417" s="284"/>
      <c r="AQ417" s="284"/>
      <c r="AR417" s="284"/>
      <c r="AS417" s="216"/>
      <c r="AT417" s="216"/>
      <c r="AU417" s="216"/>
      <c r="AV417" s="216"/>
      <c r="AW417" s="216"/>
      <c r="AX417" s="216"/>
      <c r="AY417" s="216"/>
      <c r="AZ417" s="216"/>
      <c r="BA417" s="216"/>
      <c r="BB417" s="216"/>
      <c r="BC417" s="216"/>
      <c r="BD417" s="216"/>
      <c r="BE417" s="216"/>
      <c r="BF417" s="216"/>
      <c r="BG417" s="216"/>
      <c r="BH417" s="216"/>
      <c r="BI417" s="216"/>
      <c r="BJ417" s="216"/>
      <c r="BK417" s="216"/>
      <c r="BL417" s="216"/>
      <c r="BM417" s="216"/>
      <c r="BN417" s="216"/>
      <c r="BO417" s="216"/>
      <c r="BP417" s="216"/>
      <c r="BQ417" s="216"/>
      <c r="BR417" s="216"/>
      <c r="BS417" s="216"/>
      <c r="BT417" s="216"/>
      <c r="BU417" s="216"/>
      <c r="BV417" s="216"/>
      <c r="BW417" s="216"/>
      <c r="BX417" s="216"/>
      <c r="BY417" s="216"/>
      <c r="BZ417" s="216"/>
      <c r="CA417" s="216"/>
      <c r="CB417" s="216"/>
      <c r="CC417" s="216"/>
      <c r="CD417" s="216"/>
      <c r="CE417" s="216"/>
      <c r="CF417" s="216"/>
      <c r="CG417" s="216"/>
      <c r="CH417" s="216"/>
      <c r="CI417" s="216"/>
      <c r="CJ417" s="216"/>
      <c r="CK417" s="216"/>
      <c r="CL417" s="216"/>
      <c r="CM417" s="216"/>
      <c r="CN417" s="216"/>
      <c r="CO417" s="216"/>
      <c r="CP417" s="216"/>
      <c r="CQ417" s="216"/>
      <c r="CR417" s="216"/>
      <c r="CS417" s="216"/>
      <c r="CT417" s="216"/>
      <c r="CU417" s="216"/>
      <c r="CV417" s="216"/>
      <c r="CW417" s="216"/>
      <c r="CX417" s="216"/>
      <c r="CY417" s="216"/>
      <c r="CZ417" s="216"/>
      <c r="DA417" s="216"/>
      <c r="DB417" s="216"/>
      <c r="DC417" s="216"/>
      <c r="DD417" s="216"/>
      <c r="DE417" s="216"/>
      <c r="DF417" s="216"/>
      <c r="DG417" s="216"/>
      <c r="DH417" s="216"/>
      <c r="DI417" s="216"/>
      <c r="DJ417" s="216"/>
      <c r="DK417" s="216"/>
      <c r="DL417" s="216"/>
      <c r="DM417" s="216"/>
      <c r="DN417" s="216"/>
      <c r="DO417" s="216"/>
      <c r="DP417" s="216"/>
      <c r="DQ417" s="216"/>
      <c r="DR417" s="216"/>
      <c r="DS417" s="216"/>
      <c r="DT417" s="216"/>
      <c r="DU417" s="216"/>
      <c r="DV417" s="216"/>
      <c r="DW417" s="216"/>
      <c r="DX417" s="216"/>
      <c r="DY417" s="216"/>
      <c r="DZ417" s="216"/>
      <c r="EA417" s="216"/>
      <c r="EB417" s="216"/>
      <c r="EC417" s="216"/>
      <c r="ED417" s="216"/>
      <c r="EE417" s="216"/>
      <c r="EF417" s="216"/>
      <c r="EG417" s="216"/>
      <c r="EH417" s="216"/>
      <c r="EI417" s="216"/>
      <c r="EJ417" s="216"/>
      <c r="EK417" s="216"/>
      <c r="EL417" s="216"/>
      <c r="EM417" s="216"/>
      <c r="EN417" s="216"/>
      <c r="EO417" s="216"/>
      <c r="EP417" s="216"/>
      <c r="EQ417" s="216"/>
      <c r="ER417" s="216"/>
      <c r="ES417" s="216"/>
      <c r="ET417" s="216"/>
      <c r="EU417" s="216"/>
      <c r="EV417" s="216"/>
      <c r="EW417" s="216"/>
      <c r="EX417" s="216"/>
    </row>
    <row r="418" spans="1:154" ht="18" x14ac:dyDescent="0.2">
      <c r="A418" s="263"/>
      <c r="B418" s="262"/>
      <c r="C418" s="262"/>
      <c r="D418" s="262"/>
      <c r="E418" s="262"/>
      <c r="F418" s="262"/>
      <c r="G418" s="266" t="s">
        <v>213</v>
      </c>
      <c r="H418" s="307"/>
      <c r="I418" s="307"/>
      <c r="J418" s="307">
        <f t="shared" si="99"/>
        <v>0</v>
      </c>
      <c r="K418" s="347"/>
      <c r="L418" s="307"/>
      <c r="M418" s="308"/>
      <c r="N418" s="307"/>
      <c r="O418" s="309">
        <f t="shared" ref="O418:O426" si="114">M418+N418</f>
        <v>0</v>
      </c>
      <c r="P418" s="309">
        <f t="shared" si="101"/>
        <v>0</v>
      </c>
      <c r="Q418" s="306"/>
      <c r="R418" s="284"/>
      <c r="S418" s="284"/>
      <c r="T418" s="284"/>
      <c r="U418" s="284"/>
      <c r="V418" s="284"/>
      <c r="W418" s="284"/>
      <c r="X418" s="284"/>
      <c r="Y418" s="284"/>
      <c r="Z418" s="284"/>
      <c r="AA418" s="284"/>
      <c r="AB418" s="284"/>
      <c r="AC418" s="284"/>
      <c r="AD418" s="284"/>
      <c r="AE418" s="284"/>
      <c r="AF418" s="284"/>
      <c r="AG418" s="284"/>
      <c r="AH418" s="284"/>
      <c r="AI418" s="284"/>
      <c r="AJ418" s="284"/>
      <c r="AK418" s="284"/>
      <c r="AL418" s="284"/>
      <c r="AM418" s="284"/>
      <c r="AN418" s="284"/>
      <c r="AO418" s="284"/>
      <c r="AP418" s="284"/>
      <c r="AQ418" s="284"/>
      <c r="AR418" s="284"/>
      <c r="AS418" s="216"/>
      <c r="AT418" s="216"/>
      <c r="AU418" s="216"/>
      <c r="AV418" s="216"/>
      <c r="AW418" s="216"/>
      <c r="AX418" s="216"/>
      <c r="AY418" s="216"/>
      <c r="AZ418" s="216"/>
      <c r="BA418" s="216"/>
      <c r="BB418" s="216"/>
      <c r="BC418" s="216"/>
      <c r="BD418" s="216"/>
      <c r="BE418" s="216"/>
      <c r="BF418" s="216"/>
      <c r="BG418" s="216"/>
      <c r="BH418" s="216"/>
      <c r="BI418" s="216"/>
      <c r="BJ418" s="216"/>
      <c r="BK418" s="216"/>
      <c r="BL418" s="216"/>
      <c r="BM418" s="216"/>
      <c r="BN418" s="216"/>
      <c r="BO418" s="216"/>
      <c r="BP418" s="216"/>
      <c r="BQ418" s="216"/>
      <c r="BR418" s="216"/>
      <c r="BS418" s="216"/>
      <c r="BT418" s="216"/>
      <c r="BU418" s="216"/>
      <c r="BV418" s="216"/>
      <c r="BW418" s="216"/>
      <c r="BX418" s="216"/>
      <c r="BY418" s="216"/>
      <c r="BZ418" s="216"/>
      <c r="CA418" s="216"/>
      <c r="CB418" s="216"/>
      <c r="CC418" s="216"/>
      <c r="CD418" s="216"/>
      <c r="CE418" s="216"/>
      <c r="CF418" s="216"/>
      <c r="CG418" s="216"/>
      <c r="CH418" s="216"/>
      <c r="CI418" s="216"/>
      <c r="CJ418" s="216"/>
      <c r="CK418" s="216"/>
      <c r="CL418" s="216"/>
      <c r="CM418" s="216"/>
      <c r="CN418" s="216"/>
      <c r="CO418" s="216"/>
      <c r="CP418" s="216"/>
      <c r="CQ418" s="216"/>
      <c r="CR418" s="216"/>
      <c r="CS418" s="216"/>
      <c r="CT418" s="216"/>
      <c r="CU418" s="216"/>
      <c r="CV418" s="216"/>
      <c r="CW418" s="216"/>
      <c r="CX418" s="216"/>
      <c r="CY418" s="216"/>
      <c r="CZ418" s="216"/>
      <c r="DA418" s="216"/>
      <c r="DB418" s="216"/>
      <c r="DC418" s="216"/>
      <c r="DD418" s="216"/>
      <c r="DE418" s="216"/>
      <c r="DF418" s="216"/>
      <c r="DG418" s="216"/>
      <c r="DH418" s="216"/>
      <c r="DI418" s="216"/>
      <c r="DJ418" s="216"/>
      <c r="DK418" s="216"/>
      <c r="DL418" s="216"/>
      <c r="DM418" s="216"/>
      <c r="DN418" s="216"/>
      <c r="DO418" s="216"/>
      <c r="DP418" s="216"/>
      <c r="DQ418" s="216"/>
      <c r="DR418" s="216"/>
      <c r="DS418" s="216"/>
      <c r="DT418" s="216"/>
      <c r="DU418" s="216"/>
      <c r="DV418" s="216"/>
      <c r="DW418" s="216"/>
      <c r="DX418" s="216"/>
      <c r="DY418" s="216"/>
      <c r="DZ418" s="216"/>
      <c r="EA418" s="216"/>
      <c r="EB418" s="216"/>
      <c r="EC418" s="216"/>
      <c r="ED418" s="216"/>
      <c r="EE418" s="216"/>
      <c r="EF418" s="216"/>
      <c r="EG418" s="216"/>
      <c r="EH418" s="216"/>
      <c r="EI418" s="216"/>
      <c r="EJ418" s="216"/>
      <c r="EK418" s="216"/>
      <c r="EL418" s="216"/>
      <c r="EM418" s="216"/>
      <c r="EN418" s="216"/>
      <c r="EO418" s="216"/>
      <c r="EP418" s="216"/>
      <c r="EQ418" s="216"/>
      <c r="ER418" s="216"/>
      <c r="ES418" s="216"/>
      <c r="ET418" s="216"/>
      <c r="EU418" s="216"/>
      <c r="EV418" s="216"/>
      <c r="EW418" s="216"/>
      <c r="EX418" s="216"/>
    </row>
    <row r="419" spans="1:154" ht="18" x14ac:dyDescent="0.2">
      <c r="A419" s="263"/>
      <c r="B419" s="262"/>
      <c r="C419" s="262"/>
      <c r="D419" s="262"/>
      <c r="E419" s="262"/>
      <c r="F419" s="262"/>
      <c r="G419" s="266" t="s">
        <v>214</v>
      </c>
      <c r="H419" s="307"/>
      <c r="I419" s="307"/>
      <c r="J419" s="307">
        <f t="shared" si="99"/>
        <v>0</v>
      </c>
      <c r="K419" s="347"/>
      <c r="L419" s="307"/>
      <c r="M419" s="340"/>
      <c r="N419" s="307"/>
      <c r="O419" s="340">
        <f t="shared" si="114"/>
        <v>0</v>
      </c>
      <c r="P419" s="340">
        <f t="shared" si="101"/>
        <v>0</v>
      </c>
      <c r="Q419" s="306"/>
      <c r="R419" s="284"/>
      <c r="S419" s="284"/>
      <c r="T419" s="284"/>
      <c r="U419" s="284"/>
      <c r="V419" s="284"/>
      <c r="W419" s="284"/>
      <c r="X419" s="284"/>
      <c r="Y419" s="284"/>
      <c r="Z419" s="284"/>
      <c r="AA419" s="284"/>
      <c r="AB419" s="284"/>
      <c r="AC419" s="284"/>
      <c r="AD419" s="284"/>
      <c r="AE419" s="284"/>
      <c r="AF419" s="284"/>
      <c r="AG419" s="284"/>
      <c r="AH419" s="284"/>
      <c r="AI419" s="284"/>
      <c r="AJ419" s="284"/>
      <c r="AK419" s="284"/>
      <c r="AL419" s="284"/>
      <c r="AM419" s="284"/>
      <c r="AN419" s="284"/>
      <c r="AO419" s="284"/>
      <c r="AP419" s="284"/>
      <c r="AQ419" s="284"/>
      <c r="AR419" s="284"/>
      <c r="AS419" s="216"/>
      <c r="AT419" s="216"/>
      <c r="AU419" s="216"/>
      <c r="AV419" s="216"/>
      <c r="AW419" s="216"/>
      <c r="AX419" s="216"/>
      <c r="AY419" s="216"/>
      <c r="AZ419" s="216"/>
      <c r="BA419" s="216"/>
      <c r="BB419" s="216"/>
      <c r="BC419" s="216"/>
      <c r="BD419" s="216"/>
      <c r="BE419" s="216"/>
      <c r="BF419" s="216"/>
      <c r="BG419" s="216"/>
      <c r="BH419" s="216"/>
      <c r="BI419" s="216"/>
      <c r="BJ419" s="216"/>
      <c r="BK419" s="216"/>
      <c r="BL419" s="216"/>
      <c r="BM419" s="216"/>
      <c r="BN419" s="216"/>
      <c r="BO419" s="216"/>
      <c r="BP419" s="216"/>
      <c r="BQ419" s="216"/>
      <c r="BR419" s="216"/>
      <c r="BS419" s="216"/>
      <c r="BT419" s="216"/>
      <c r="BU419" s="216"/>
      <c r="BV419" s="216"/>
      <c r="BW419" s="216"/>
      <c r="BX419" s="216"/>
      <c r="BY419" s="216"/>
      <c r="BZ419" s="216"/>
      <c r="CA419" s="216"/>
      <c r="CB419" s="216"/>
      <c r="CC419" s="216"/>
      <c r="CD419" s="216"/>
      <c r="CE419" s="216"/>
      <c r="CF419" s="216"/>
      <c r="CG419" s="216"/>
      <c r="CH419" s="216"/>
      <c r="CI419" s="216"/>
      <c r="CJ419" s="216"/>
      <c r="CK419" s="216"/>
      <c r="CL419" s="216"/>
      <c r="CM419" s="216"/>
      <c r="CN419" s="216"/>
      <c r="CO419" s="216"/>
      <c r="CP419" s="216"/>
      <c r="CQ419" s="216"/>
      <c r="CR419" s="216"/>
      <c r="CS419" s="216"/>
      <c r="CT419" s="216"/>
      <c r="CU419" s="216"/>
      <c r="CV419" s="216"/>
      <c r="CW419" s="216"/>
      <c r="CX419" s="216"/>
      <c r="CY419" s="216"/>
      <c r="CZ419" s="216"/>
      <c r="DA419" s="216"/>
      <c r="DB419" s="216"/>
      <c r="DC419" s="216"/>
      <c r="DD419" s="216"/>
      <c r="DE419" s="216"/>
      <c r="DF419" s="216"/>
      <c r="DG419" s="216"/>
      <c r="DH419" s="216"/>
      <c r="DI419" s="216"/>
      <c r="DJ419" s="216"/>
      <c r="DK419" s="216"/>
      <c r="DL419" s="216"/>
      <c r="DM419" s="216"/>
      <c r="DN419" s="216"/>
      <c r="DO419" s="216"/>
      <c r="DP419" s="216"/>
      <c r="DQ419" s="216"/>
      <c r="DR419" s="216"/>
      <c r="DS419" s="216"/>
      <c r="DT419" s="216"/>
      <c r="DU419" s="216"/>
      <c r="DV419" s="216"/>
      <c r="DW419" s="216"/>
      <c r="DX419" s="216"/>
      <c r="DY419" s="216"/>
      <c r="DZ419" s="216"/>
      <c r="EA419" s="216"/>
      <c r="EB419" s="216"/>
      <c r="EC419" s="216"/>
      <c r="ED419" s="216"/>
      <c r="EE419" s="216"/>
      <c r="EF419" s="216"/>
      <c r="EG419" s="216"/>
      <c r="EH419" s="216"/>
      <c r="EI419" s="216"/>
      <c r="EJ419" s="216"/>
      <c r="EK419" s="216"/>
      <c r="EL419" s="216"/>
      <c r="EM419" s="216"/>
      <c r="EN419" s="216"/>
      <c r="EO419" s="216"/>
      <c r="EP419" s="216"/>
      <c r="EQ419" s="216"/>
      <c r="ER419" s="216"/>
      <c r="ES419" s="216"/>
      <c r="ET419" s="216"/>
      <c r="EU419" s="216"/>
      <c r="EV419" s="216"/>
      <c r="EW419" s="216"/>
      <c r="EX419" s="216"/>
    </row>
    <row r="420" spans="1:154" ht="18" x14ac:dyDescent="0.2">
      <c r="A420" s="263"/>
      <c r="B420" s="262"/>
      <c r="C420" s="262"/>
      <c r="D420" s="262"/>
      <c r="E420" s="262"/>
      <c r="F420" s="262"/>
      <c r="G420" s="266" t="s">
        <v>215</v>
      </c>
      <c r="H420" s="307"/>
      <c r="I420" s="307"/>
      <c r="J420" s="307">
        <f t="shared" si="99"/>
        <v>0</v>
      </c>
      <c r="K420" s="347"/>
      <c r="L420" s="307"/>
      <c r="M420" s="308"/>
      <c r="N420" s="307"/>
      <c r="O420" s="340">
        <f t="shared" si="114"/>
        <v>0</v>
      </c>
      <c r="P420" s="309">
        <f t="shared" si="101"/>
        <v>0</v>
      </c>
      <c r="Q420" s="306"/>
      <c r="R420" s="284"/>
      <c r="S420" s="284"/>
      <c r="T420" s="284"/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84"/>
      <c r="AI420" s="284"/>
      <c r="AJ420" s="284"/>
      <c r="AK420" s="284"/>
      <c r="AL420" s="284"/>
      <c r="AM420" s="284"/>
      <c r="AN420" s="284"/>
      <c r="AO420" s="284"/>
      <c r="AP420" s="284"/>
      <c r="AQ420" s="284"/>
      <c r="AR420" s="284"/>
      <c r="AS420" s="216"/>
      <c r="AT420" s="216"/>
      <c r="AU420" s="216"/>
      <c r="AV420" s="216"/>
      <c r="AW420" s="216"/>
      <c r="AX420" s="216"/>
      <c r="AY420" s="216"/>
      <c r="AZ420" s="216"/>
      <c r="BA420" s="216"/>
      <c r="BB420" s="216"/>
      <c r="BC420" s="216"/>
      <c r="BD420" s="216"/>
      <c r="BE420" s="216"/>
      <c r="BF420" s="216"/>
      <c r="BG420" s="216"/>
      <c r="BH420" s="216"/>
      <c r="BI420" s="216"/>
      <c r="BJ420" s="216"/>
      <c r="BK420" s="216"/>
      <c r="BL420" s="216"/>
      <c r="BM420" s="216"/>
      <c r="BN420" s="216"/>
      <c r="BO420" s="216"/>
      <c r="BP420" s="216"/>
      <c r="BQ420" s="216"/>
      <c r="BR420" s="216"/>
      <c r="BS420" s="216"/>
      <c r="BT420" s="216"/>
      <c r="BU420" s="216"/>
      <c r="BV420" s="216"/>
      <c r="BW420" s="216"/>
      <c r="BX420" s="216"/>
      <c r="BY420" s="216"/>
      <c r="BZ420" s="216"/>
      <c r="CA420" s="216"/>
      <c r="CB420" s="216"/>
      <c r="CC420" s="216"/>
      <c r="CD420" s="216"/>
      <c r="CE420" s="216"/>
      <c r="CF420" s="216"/>
      <c r="CG420" s="216"/>
      <c r="CH420" s="216"/>
      <c r="CI420" s="216"/>
      <c r="CJ420" s="216"/>
      <c r="CK420" s="216"/>
      <c r="CL420" s="216"/>
      <c r="CM420" s="216"/>
      <c r="CN420" s="216"/>
      <c r="CO420" s="216"/>
      <c r="CP420" s="216"/>
      <c r="CQ420" s="216"/>
      <c r="CR420" s="216"/>
      <c r="CS420" s="216"/>
      <c r="CT420" s="216"/>
      <c r="CU420" s="216"/>
      <c r="CV420" s="216"/>
      <c r="CW420" s="216"/>
      <c r="CX420" s="216"/>
      <c r="CY420" s="216"/>
      <c r="CZ420" s="216"/>
      <c r="DA420" s="216"/>
      <c r="DB420" s="216"/>
      <c r="DC420" s="216"/>
      <c r="DD420" s="216"/>
      <c r="DE420" s="216"/>
      <c r="DF420" s="216"/>
      <c r="DG420" s="216"/>
      <c r="DH420" s="216"/>
      <c r="DI420" s="216"/>
      <c r="DJ420" s="216"/>
      <c r="DK420" s="216"/>
      <c r="DL420" s="216"/>
      <c r="DM420" s="216"/>
      <c r="DN420" s="216"/>
      <c r="DO420" s="216"/>
      <c r="DP420" s="216"/>
      <c r="DQ420" s="216"/>
      <c r="DR420" s="216"/>
      <c r="DS420" s="216"/>
      <c r="DT420" s="216"/>
      <c r="DU420" s="216"/>
      <c r="DV420" s="216"/>
      <c r="DW420" s="216"/>
      <c r="DX420" s="216"/>
      <c r="DY420" s="216"/>
      <c r="DZ420" s="216"/>
      <c r="EA420" s="216"/>
      <c r="EB420" s="216"/>
      <c r="EC420" s="216"/>
      <c r="ED420" s="216"/>
      <c r="EE420" s="216"/>
      <c r="EF420" s="216"/>
      <c r="EG420" s="216"/>
      <c r="EH420" s="216"/>
      <c r="EI420" s="216"/>
      <c r="EJ420" s="216"/>
      <c r="EK420" s="216"/>
      <c r="EL420" s="216"/>
      <c r="EM420" s="216"/>
      <c r="EN420" s="216"/>
      <c r="EO420" s="216"/>
      <c r="EP420" s="216"/>
      <c r="EQ420" s="216"/>
      <c r="ER420" s="216"/>
      <c r="ES420" s="216"/>
      <c r="ET420" s="216"/>
      <c r="EU420" s="216"/>
      <c r="EV420" s="216"/>
      <c r="EW420" s="216"/>
      <c r="EX420" s="216"/>
    </row>
    <row r="421" spans="1:154" ht="18" x14ac:dyDescent="0.2">
      <c r="A421" s="263"/>
      <c r="B421" s="262"/>
      <c r="C421" s="262"/>
      <c r="D421" s="262"/>
      <c r="E421" s="262"/>
      <c r="F421" s="262"/>
      <c r="G421" s="266" t="s">
        <v>216</v>
      </c>
      <c r="H421" s="307"/>
      <c r="I421" s="307"/>
      <c r="J421" s="307">
        <f t="shared" si="99"/>
        <v>0</v>
      </c>
      <c r="K421" s="347"/>
      <c r="L421" s="307"/>
      <c r="M421" s="308"/>
      <c r="N421" s="307"/>
      <c r="O421" s="340">
        <f t="shared" si="114"/>
        <v>0</v>
      </c>
      <c r="P421" s="309">
        <f t="shared" si="101"/>
        <v>0</v>
      </c>
      <c r="Q421" s="306"/>
      <c r="R421" s="284"/>
      <c r="S421" s="284"/>
      <c r="T421" s="284"/>
      <c r="U421" s="284"/>
      <c r="V421" s="284"/>
      <c r="W421" s="284"/>
      <c r="X421" s="284"/>
      <c r="Y421" s="284"/>
      <c r="Z421" s="284"/>
      <c r="AA421" s="284"/>
      <c r="AB421" s="284"/>
      <c r="AC421" s="284"/>
      <c r="AD421" s="284"/>
      <c r="AE421" s="284"/>
      <c r="AF421" s="284"/>
      <c r="AG421" s="284"/>
      <c r="AH421" s="284"/>
      <c r="AI421" s="284"/>
      <c r="AJ421" s="284"/>
      <c r="AK421" s="284"/>
      <c r="AL421" s="284"/>
      <c r="AM421" s="284"/>
      <c r="AN421" s="284"/>
      <c r="AO421" s="284"/>
      <c r="AP421" s="284"/>
      <c r="AQ421" s="284"/>
      <c r="AR421" s="284"/>
      <c r="AS421" s="216"/>
      <c r="AT421" s="216"/>
      <c r="AU421" s="216"/>
      <c r="AV421" s="216"/>
      <c r="AW421" s="216"/>
      <c r="AX421" s="216"/>
      <c r="AY421" s="216"/>
      <c r="AZ421" s="216"/>
      <c r="BA421" s="216"/>
      <c r="BB421" s="216"/>
      <c r="BC421" s="216"/>
      <c r="BD421" s="216"/>
      <c r="BE421" s="216"/>
      <c r="BF421" s="216"/>
      <c r="BG421" s="216"/>
      <c r="BH421" s="216"/>
      <c r="BI421" s="216"/>
      <c r="BJ421" s="216"/>
      <c r="BK421" s="216"/>
      <c r="BL421" s="216"/>
      <c r="BM421" s="216"/>
      <c r="BN421" s="216"/>
      <c r="BO421" s="216"/>
      <c r="BP421" s="216"/>
      <c r="BQ421" s="216"/>
      <c r="BR421" s="216"/>
      <c r="BS421" s="216"/>
      <c r="BT421" s="216"/>
      <c r="BU421" s="216"/>
      <c r="BV421" s="216"/>
      <c r="BW421" s="216"/>
      <c r="BX421" s="216"/>
      <c r="BY421" s="216"/>
      <c r="BZ421" s="216"/>
      <c r="CA421" s="216"/>
      <c r="CB421" s="216"/>
      <c r="CC421" s="216"/>
      <c r="CD421" s="216"/>
      <c r="CE421" s="216"/>
      <c r="CF421" s="216"/>
      <c r="CG421" s="216"/>
      <c r="CH421" s="216"/>
      <c r="CI421" s="216"/>
      <c r="CJ421" s="216"/>
      <c r="CK421" s="216"/>
      <c r="CL421" s="216"/>
      <c r="CM421" s="216"/>
      <c r="CN421" s="216"/>
      <c r="CO421" s="216"/>
      <c r="CP421" s="216"/>
      <c r="CQ421" s="216"/>
      <c r="CR421" s="216"/>
      <c r="CS421" s="216"/>
      <c r="CT421" s="216"/>
      <c r="CU421" s="216"/>
      <c r="CV421" s="216"/>
      <c r="CW421" s="216"/>
      <c r="CX421" s="216"/>
      <c r="CY421" s="216"/>
      <c r="CZ421" s="216"/>
      <c r="DA421" s="216"/>
      <c r="DB421" s="216"/>
      <c r="DC421" s="216"/>
      <c r="DD421" s="216"/>
      <c r="DE421" s="216"/>
      <c r="DF421" s="216"/>
      <c r="DG421" s="216"/>
      <c r="DH421" s="216"/>
      <c r="DI421" s="216"/>
      <c r="DJ421" s="216"/>
      <c r="DK421" s="216"/>
      <c r="DL421" s="216"/>
      <c r="DM421" s="216"/>
      <c r="DN421" s="216"/>
      <c r="DO421" s="216"/>
      <c r="DP421" s="216"/>
      <c r="DQ421" s="216"/>
      <c r="DR421" s="216"/>
      <c r="DS421" s="216"/>
      <c r="DT421" s="216"/>
      <c r="DU421" s="216"/>
      <c r="DV421" s="216"/>
      <c r="DW421" s="216"/>
      <c r="DX421" s="216"/>
      <c r="DY421" s="216"/>
      <c r="DZ421" s="216"/>
      <c r="EA421" s="216"/>
      <c r="EB421" s="216"/>
      <c r="EC421" s="216"/>
      <c r="ED421" s="216"/>
      <c r="EE421" s="216"/>
      <c r="EF421" s="216"/>
      <c r="EG421" s="216"/>
      <c r="EH421" s="216"/>
      <c r="EI421" s="216"/>
      <c r="EJ421" s="216"/>
      <c r="EK421" s="216"/>
      <c r="EL421" s="216"/>
      <c r="EM421" s="216"/>
      <c r="EN421" s="216"/>
      <c r="EO421" s="216"/>
      <c r="EP421" s="216"/>
      <c r="EQ421" s="216"/>
      <c r="ER421" s="216"/>
      <c r="ES421" s="216"/>
      <c r="ET421" s="216"/>
      <c r="EU421" s="216"/>
      <c r="EV421" s="216"/>
      <c r="EW421" s="216"/>
      <c r="EX421" s="216"/>
    </row>
    <row r="422" spans="1:154" ht="18" x14ac:dyDescent="0.2">
      <c r="A422" s="263"/>
      <c r="B422" s="262"/>
      <c r="C422" s="262"/>
      <c r="D422" s="262"/>
      <c r="E422" s="262"/>
      <c r="F422" s="262"/>
      <c r="G422" s="266" t="s">
        <v>217</v>
      </c>
      <c r="H422" s="307"/>
      <c r="I422" s="307"/>
      <c r="J422" s="307">
        <f t="shared" si="99"/>
        <v>0</v>
      </c>
      <c r="K422" s="347"/>
      <c r="L422" s="307"/>
      <c r="M422" s="308"/>
      <c r="N422" s="307"/>
      <c r="O422" s="340">
        <f t="shared" si="114"/>
        <v>0</v>
      </c>
      <c r="P422" s="309">
        <f t="shared" si="101"/>
        <v>0</v>
      </c>
      <c r="Q422" s="306"/>
      <c r="R422" s="284"/>
      <c r="S422" s="284"/>
      <c r="T422" s="284"/>
      <c r="U422" s="284"/>
      <c r="V422" s="284"/>
      <c r="W422" s="284"/>
      <c r="X422" s="284"/>
      <c r="Y422" s="284"/>
      <c r="Z422" s="284"/>
      <c r="AA422" s="284"/>
      <c r="AB422" s="284"/>
      <c r="AC422" s="284"/>
      <c r="AD422" s="284"/>
      <c r="AE422" s="284"/>
      <c r="AF422" s="284"/>
      <c r="AG422" s="284"/>
      <c r="AH422" s="284"/>
      <c r="AI422" s="284"/>
      <c r="AJ422" s="284"/>
      <c r="AK422" s="284"/>
      <c r="AL422" s="284"/>
      <c r="AM422" s="284"/>
      <c r="AN422" s="284"/>
      <c r="AO422" s="284"/>
      <c r="AP422" s="284"/>
      <c r="AQ422" s="284"/>
      <c r="AR422" s="284"/>
      <c r="AS422" s="216"/>
      <c r="AT422" s="216"/>
      <c r="AU422" s="216"/>
      <c r="AV422" s="216"/>
      <c r="AW422" s="216"/>
      <c r="AX422" s="216"/>
      <c r="AY422" s="216"/>
      <c r="AZ422" s="216"/>
      <c r="BA422" s="216"/>
      <c r="BB422" s="216"/>
      <c r="BC422" s="216"/>
      <c r="BD422" s="216"/>
      <c r="BE422" s="216"/>
      <c r="BF422" s="216"/>
      <c r="BG422" s="216"/>
      <c r="BH422" s="216"/>
      <c r="BI422" s="216"/>
      <c r="BJ422" s="216"/>
      <c r="BK422" s="216"/>
      <c r="BL422" s="216"/>
      <c r="BM422" s="216"/>
      <c r="BN422" s="216"/>
      <c r="BO422" s="216"/>
      <c r="BP422" s="216"/>
      <c r="BQ422" s="216"/>
      <c r="BR422" s="216"/>
      <c r="BS422" s="216"/>
      <c r="BT422" s="216"/>
      <c r="BU422" s="216"/>
      <c r="BV422" s="216"/>
      <c r="BW422" s="216"/>
      <c r="BX422" s="216"/>
      <c r="BY422" s="216"/>
      <c r="BZ422" s="216"/>
      <c r="CA422" s="216"/>
      <c r="CB422" s="216"/>
      <c r="CC422" s="216"/>
      <c r="CD422" s="216"/>
      <c r="CE422" s="216"/>
      <c r="CF422" s="216"/>
      <c r="CG422" s="216"/>
      <c r="CH422" s="216"/>
      <c r="CI422" s="216"/>
      <c r="CJ422" s="216"/>
      <c r="CK422" s="216"/>
      <c r="CL422" s="216"/>
      <c r="CM422" s="216"/>
      <c r="CN422" s="216"/>
      <c r="CO422" s="216"/>
      <c r="CP422" s="216"/>
      <c r="CQ422" s="216"/>
      <c r="CR422" s="216"/>
      <c r="CS422" s="216"/>
      <c r="CT422" s="216"/>
      <c r="CU422" s="216"/>
      <c r="CV422" s="216"/>
      <c r="CW422" s="216"/>
      <c r="CX422" s="216"/>
      <c r="CY422" s="216"/>
      <c r="CZ422" s="216"/>
      <c r="DA422" s="216"/>
      <c r="DB422" s="216"/>
      <c r="DC422" s="216"/>
      <c r="DD422" s="216"/>
      <c r="DE422" s="216"/>
      <c r="DF422" s="216"/>
      <c r="DG422" s="216"/>
      <c r="DH422" s="216"/>
      <c r="DI422" s="216"/>
      <c r="DJ422" s="216"/>
      <c r="DK422" s="216"/>
      <c r="DL422" s="216"/>
      <c r="DM422" s="216"/>
      <c r="DN422" s="216"/>
      <c r="DO422" s="216"/>
      <c r="DP422" s="216"/>
      <c r="DQ422" s="216"/>
      <c r="DR422" s="216"/>
      <c r="DS422" s="216"/>
      <c r="DT422" s="216"/>
      <c r="DU422" s="216"/>
      <c r="DV422" s="216"/>
      <c r="DW422" s="216"/>
      <c r="DX422" s="216"/>
      <c r="DY422" s="216"/>
      <c r="DZ422" s="216"/>
      <c r="EA422" s="216"/>
      <c r="EB422" s="216"/>
      <c r="EC422" s="216"/>
      <c r="ED422" s="216"/>
      <c r="EE422" s="216"/>
      <c r="EF422" s="216"/>
      <c r="EG422" s="216"/>
      <c r="EH422" s="216"/>
      <c r="EI422" s="216"/>
      <c r="EJ422" s="216"/>
      <c r="EK422" s="216"/>
      <c r="EL422" s="216"/>
      <c r="EM422" s="216"/>
      <c r="EN422" s="216"/>
      <c r="EO422" s="216"/>
      <c r="EP422" s="216"/>
      <c r="EQ422" s="216"/>
      <c r="ER422" s="216"/>
      <c r="ES422" s="216"/>
      <c r="ET422" s="216"/>
      <c r="EU422" s="216"/>
      <c r="EV422" s="216"/>
      <c r="EW422" s="216"/>
      <c r="EX422" s="216"/>
    </row>
    <row r="423" spans="1:154" ht="18" x14ac:dyDescent="0.2">
      <c r="A423" s="263"/>
      <c r="B423" s="262"/>
      <c r="C423" s="262"/>
      <c r="D423" s="262"/>
      <c r="E423" s="262"/>
      <c r="F423" s="262"/>
      <c r="G423" s="266" t="s">
        <v>218</v>
      </c>
      <c r="H423" s="307">
        <f>+H424+H425+H426</f>
        <v>0</v>
      </c>
      <c r="I423" s="307">
        <f>+I424+I425+I426</f>
        <v>0</v>
      </c>
      <c r="J423" s="307">
        <f t="shared" si="99"/>
        <v>0</v>
      </c>
      <c r="K423" s="347"/>
      <c r="L423" s="307">
        <f>+L424+L425+L426</f>
        <v>0</v>
      </c>
      <c r="M423" s="340">
        <f>+M424+M425+M426</f>
        <v>0</v>
      </c>
      <c r="N423" s="307">
        <f>+N424+N425+N426</f>
        <v>0</v>
      </c>
      <c r="O423" s="340">
        <f t="shared" si="114"/>
        <v>0</v>
      </c>
      <c r="P423" s="340">
        <f t="shared" si="101"/>
        <v>0</v>
      </c>
      <c r="Q423" s="306"/>
      <c r="R423" s="284"/>
      <c r="S423" s="284"/>
      <c r="T423" s="284"/>
      <c r="U423" s="284"/>
      <c r="V423" s="284"/>
      <c r="W423" s="284"/>
      <c r="X423" s="284"/>
      <c r="Y423" s="284"/>
      <c r="Z423" s="284"/>
      <c r="AA423" s="284"/>
      <c r="AB423" s="284"/>
      <c r="AC423" s="284"/>
      <c r="AD423" s="284"/>
      <c r="AE423" s="284"/>
      <c r="AF423" s="284"/>
      <c r="AG423" s="284"/>
      <c r="AH423" s="284"/>
      <c r="AI423" s="284"/>
      <c r="AJ423" s="284"/>
      <c r="AK423" s="284"/>
      <c r="AL423" s="284"/>
      <c r="AM423" s="284"/>
      <c r="AN423" s="284"/>
      <c r="AO423" s="284"/>
      <c r="AP423" s="284"/>
      <c r="AQ423" s="284"/>
      <c r="AR423" s="284"/>
      <c r="AS423" s="216"/>
      <c r="AT423" s="216"/>
      <c r="AU423" s="216"/>
      <c r="AV423" s="216"/>
      <c r="AW423" s="216"/>
      <c r="AX423" s="216"/>
      <c r="AY423" s="216"/>
      <c r="AZ423" s="216"/>
      <c r="BA423" s="216"/>
      <c r="BB423" s="216"/>
      <c r="BC423" s="216"/>
      <c r="BD423" s="216"/>
      <c r="BE423" s="216"/>
      <c r="BF423" s="216"/>
      <c r="BG423" s="216"/>
      <c r="BH423" s="216"/>
      <c r="BI423" s="216"/>
      <c r="BJ423" s="216"/>
      <c r="BK423" s="216"/>
      <c r="BL423" s="216"/>
      <c r="BM423" s="216"/>
      <c r="BN423" s="216"/>
      <c r="BO423" s="216"/>
      <c r="BP423" s="216"/>
      <c r="BQ423" s="216"/>
      <c r="BR423" s="216"/>
      <c r="BS423" s="216"/>
      <c r="BT423" s="216"/>
      <c r="BU423" s="216"/>
      <c r="BV423" s="216"/>
      <c r="BW423" s="216"/>
      <c r="BX423" s="216"/>
      <c r="BY423" s="216"/>
      <c r="BZ423" s="216"/>
      <c r="CA423" s="216"/>
      <c r="CB423" s="216"/>
      <c r="CC423" s="216"/>
      <c r="CD423" s="216"/>
      <c r="CE423" s="216"/>
      <c r="CF423" s="216"/>
      <c r="CG423" s="216"/>
      <c r="CH423" s="216"/>
      <c r="CI423" s="216"/>
      <c r="CJ423" s="216"/>
      <c r="CK423" s="216"/>
      <c r="CL423" s="216"/>
      <c r="CM423" s="216"/>
      <c r="CN423" s="216"/>
      <c r="CO423" s="216"/>
      <c r="CP423" s="216"/>
      <c r="CQ423" s="216"/>
      <c r="CR423" s="216"/>
      <c r="CS423" s="216"/>
      <c r="CT423" s="216"/>
      <c r="CU423" s="216"/>
      <c r="CV423" s="216"/>
      <c r="CW423" s="216"/>
      <c r="CX423" s="216"/>
      <c r="CY423" s="216"/>
      <c r="CZ423" s="216"/>
      <c r="DA423" s="216"/>
      <c r="DB423" s="216"/>
      <c r="DC423" s="216"/>
      <c r="DD423" s="216"/>
      <c r="DE423" s="216"/>
      <c r="DF423" s="216"/>
      <c r="DG423" s="216"/>
      <c r="DH423" s="216"/>
      <c r="DI423" s="216"/>
      <c r="DJ423" s="216"/>
      <c r="DK423" s="216"/>
      <c r="DL423" s="216"/>
      <c r="DM423" s="216"/>
      <c r="DN423" s="216"/>
      <c r="DO423" s="216"/>
      <c r="DP423" s="216"/>
      <c r="DQ423" s="216"/>
      <c r="DR423" s="216"/>
      <c r="DS423" s="216"/>
      <c r="DT423" s="216"/>
      <c r="DU423" s="216"/>
      <c r="DV423" s="216"/>
      <c r="DW423" s="216"/>
      <c r="DX423" s="216"/>
      <c r="DY423" s="216"/>
      <c r="DZ423" s="216"/>
      <c r="EA423" s="216"/>
      <c r="EB423" s="216"/>
      <c r="EC423" s="216"/>
      <c r="ED423" s="216"/>
      <c r="EE423" s="216"/>
      <c r="EF423" s="216"/>
      <c r="EG423" s="216"/>
      <c r="EH423" s="216"/>
      <c r="EI423" s="216"/>
      <c r="EJ423" s="216"/>
      <c r="EK423" s="216"/>
      <c r="EL423" s="216"/>
      <c r="EM423" s="216"/>
      <c r="EN423" s="216"/>
      <c r="EO423" s="216"/>
      <c r="EP423" s="216"/>
      <c r="EQ423" s="216"/>
      <c r="ER423" s="216"/>
      <c r="ES423" s="216"/>
      <c r="ET423" s="216"/>
      <c r="EU423" s="216"/>
      <c r="EV423" s="216"/>
      <c r="EW423" s="216"/>
      <c r="EX423" s="216"/>
    </row>
    <row r="424" spans="1:154" ht="18" x14ac:dyDescent="0.2">
      <c r="A424" s="263"/>
      <c r="B424" s="262"/>
      <c r="C424" s="262"/>
      <c r="D424" s="262"/>
      <c r="E424" s="262"/>
      <c r="F424" s="262"/>
      <c r="G424" s="266" t="s">
        <v>219</v>
      </c>
      <c r="H424" s="307"/>
      <c r="I424" s="307"/>
      <c r="J424" s="307">
        <f t="shared" si="99"/>
        <v>0</v>
      </c>
      <c r="K424" s="347"/>
      <c r="L424" s="307"/>
      <c r="M424" s="308"/>
      <c r="N424" s="307"/>
      <c r="O424" s="340">
        <f t="shared" si="114"/>
        <v>0</v>
      </c>
      <c r="P424" s="309">
        <f t="shared" si="101"/>
        <v>0</v>
      </c>
      <c r="Q424" s="306"/>
      <c r="R424" s="284"/>
      <c r="S424" s="284"/>
      <c r="T424" s="284"/>
      <c r="U424" s="284"/>
      <c r="V424" s="284"/>
      <c r="W424" s="284"/>
      <c r="X424" s="284"/>
      <c r="Y424" s="284"/>
      <c r="Z424" s="284"/>
      <c r="AA424" s="284"/>
      <c r="AB424" s="284"/>
      <c r="AC424" s="284"/>
      <c r="AD424" s="284"/>
      <c r="AE424" s="284"/>
      <c r="AF424" s="284"/>
      <c r="AG424" s="284"/>
      <c r="AH424" s="284"/>
      <c r="AI424" s="284"/>
      <c r="AJ424" s="284"/>
      <c r="AK424" s="284"/>
      <c r="AL424" s="284"/>
      <c r="AM424" s="284"/>
      <c r="AN424" s="284"/>
      <c r="AO424" s="284"/>
      <c r="AP424" s="284"/>
      <c r="AQ424" s="284"/>
      <c r="AR424" s="284"/>
      <c r="AS424" s="216"/>
      <c r="AT424" s="216"/>
      <c r="AU424" s="216"/>
      <c r="AV424" s="216"/>
      <c r="AW424" s="216"/>
      <c r="AX424" s="216"/>
      <c r="AY424" s="216"/>
      <c r="AZ424" s="216"/>
      <c r="BA424" s="216"/>
      <c r="BB424" s="216"/>
      <c r="BC424" s="216"/>
      <c r="BD424" s="216"/>
      <c r="BE424" s="216"/>
      <c r="BF424" s="216"/>
      <c r="BG424" s="216"/>
      <c r="BH424" s="216"/>
      <c r="BI424" s="216"/>
      <c r="BJ424" s="216"/>
      <c r="BK424" s="216"/>
      <c r="BL424" s="216"/>
      <c r="BM424" s="216"/>
      <c r="BN424" s="216"/>
      <c r="BO424" s="216"/>
      <c r="BP424" s="216"/>
      <c r="BQ424" s="216"/>
      <c r="BR424" s="216"/>
      <c r="BS424" s="216"/>
      <c r="BT424" s="216"/>
      <c r="BU424" s="216"/>
      <c r="BV424" s="216"/>
      <c r="BW424" s="216"/>
      <c r="BX424" s="216"/>
      <c r="BY424" s="216"/>
      <c r="BZ424" s="216"/>
      <c r="CA424" s="216"/>
      <c r="CB424" s="216"/>
      <c r="CC424" s="216"/>
      <c r="CD424" s="216"/>
      <c r="CE424" s="216"/>
      <c r="CF424" s="216"/>
      <c r="CG424" s="216"/>
      <c r="CH424" s="216"/>
      <c r="CI424" s="216"/>
      <c r="CJ424" s="216"/>
      <c r="CK424" s="216"/>
      <c r="CL424" s="216"/>
      <c r="CM424" s="216"/>
      <c r="CN424" s="216"/>
      <c r="CO424" s="216"/>
      <c r="CP424" s="216"/>
      <c r="CQ424" s="216"/>
      <c r="CR424" s="216"/>
      <c r="CS424" s="216"/>
      <c r="CT424" s="216"/>
      <c r="CU424" s="216"/>
      <c r="CV424" s="216"/>
      <c r="CW424" s="216"/>
      <c r="CX424" s="216"/>
      <c r="CY424" s="216"/>
      <c r="CZ424" s="216"/>
      <c r="DA424" s="216"/>
      <c r="DB424" s="216"/>
      <c r="DC424" s="216"/>
      <c r="DD424" s="216"/>
      <c r="DE424" s="216"/>
      <c r="DF424" s="216"/>
      <c r="DG424" s="216"/>
      <c r="DH424" s="216"/>
      <c r="DI424" s="216"/>
      <c r="DJ424" s="216"/>
      <c r="DK424" s="216"/>
      <c r="DL424" s="216"/>
      <c r="DM424" s="216"/>
      <c r="DN424" s="216"/>
      <c r="DO424" s="216"/>
      <c r="DP424" s="216"/>
      <c r="DQ424" s="216"/>
      <c r="DR424" s="216"/>
      <c r="DS424" s="216"/>
      <c r="DT424" s="216"/>
      <c r="DU424" s="216"/>
      <c r="DV424" s="216"/>
      <c r="DW424" s="216"/>
      <c r="DX424" s="216"/>
      <c r="DY424" s="216"/>
      <c r="DZ424" s="216"/>
      <c r="EA424" s="216"/>
      <c r="EB424" s="216"/>
      <c r="EC424" s="216"/>
      <c r="ED424" s="216"/>
      <c r="EE424" s="216"/>
      <c r="EF424" s="216"/>
      <c r="EG424" s="216"/>
      <c r="EH424" s="216"/>
      <c r="EI424" s="216"/>
      <c r="EJ424" s="216"/>
      <c r="EK424" s="216"/>
      <c r="EL424" s="216"/>
      <c r="EM424" s="216"/>
      <c r="EN424" s="216"/>
      <c r="EO424" s="216"/>
      <c r="EP424" s="216"/>
      <c r="EQ424" s="216"/>
      <c r="ER424" s="216"/>
      <c r="ES424" s="216"/>
      <c r="ET424" s="216"/>
      <c r="EU424" s="216"/>
      <c r="EV424" s="216"/>
      <c r="EW424" s="216"/>
      <c r="EX424" s="216"/>
    </row>
    <row r="425" spans="1:154" ht="18" x14ac:dyDescent="0.2">
      <c r="A425" s="263"/>
      <c r="B425" s="262"/>
      <c r="C425" s="262"/>
      <c r="D425" s="262"/>
      <c r="E425" s="262"/>
      <c r="F425" s="262"/>
      <c r="G425" s="266" t="s">
        <v>220</v>
      </c>
      <c r="H425" s="307"/>
      <c r="I425" s="307"/>
      <c r="J425" s="307">
        <f t="shared" si="99"/>
        <v>0</v>
      </c>
      <c r="K425" s="347"/>
      <c r="L425" s="307"/>
      <c r="M425" s="308"/>
      <c r="N425" s="307"/>
      <c r="O425" s="340">
        <f t="shared" si="114"/>
        <v>0</v>
      </c>
      <c r="P425" s="309">
        <f t="shared" si="101"/>
        <v>0</v>
      </c>
      <c r="Q425" s="306"/>
      <c r="R425" s="284"/>
      <c r="S425" s="284"/>
      <c r="T425" s="284"/>
      <c r="U425" s="284"/>
      <c r="V425" s="284"/>
      <c r="W425" s="284"/>
      <c r="X425" s="284"/>
      <c r="Y425" s="284"/>
      <c r="Z425" s="284"/>
      <c r="AA425" s="284"/>
      <c r="AB425" s="284"/>
      <c r="AC425" s="284"/>
      <c r="AD425" s="284"/>
      <c r="AE425" s="284"/>
      <c r="AF425" s="284"/>
      <c r="AG425" s="284"/>
      <c r="AH425" s="284"/>
      <c r="AI425" s="284"/>
      <c r="AJ425" s="284"/>
      <c r="AK425" s="284"/>
      <c r="AL425" s="284"/>
      <c r="AM425" s="284"/>
      <c r="AN425" s="284"/>
      <c r="AO425" s="284"/>
      <c r="AP425" s="284"/>
      <c r="AQ425" s="284"/>
      <c r="AR425" s="284"/>
      <c r="AS425" s="216"/>
      <c r="AT425" s="216"/>
      <c r="AU425" s="216"/>
      <c r="AV425" s="216"/>
      <c r="AW425" s="216"/>
      <c r="AX425" s="216"/>
      <c r="AY425" s="216"/>
      <c r="AZ425" s="216"/>
      <c r="BA425" s="216"/>
      <c r="BB425" s="216"/>
      <c r="BC425" s="216"/>
      <c r="BD425" s="216"/>
      <c r="BE425" s="216"/>
      <c r="BF425" s="216"/>
      <c r="BG425" s="216"/>
      <c r="BH425" s="216"/>
      <c r="BI425" s="216"/>
      <c r="BJ425" s="216"/>
      <c r="BK425" s="216"/>
      <c r="BL425" s="216"/>
      <c r="BM425" s="216"/>
      <c r="BN425" s="216"/>
      <c r="BO425" s="216"/>
      <c r="BP425" s="216"/>
      <c r="BQ425" s="216"/>
      <c r="BR425" s="216"/>
      <c r="BS425" s="216"/>
      <c r="BT425" s="216"/>
      <c r="BU425" s="216"/>
      <c r="BV425" s="216"/>
      <c r="BW425" s="216"/>
      <c r="BX425" s="216"/>
      <c r="BY425" s="216"/>
      <c r="BZ425" s="216"/>
      <c r="CA425" s="216"/>
      <c r="CB425" s="216"/>
      <c r="CC425" s="216"/>
      <c r="CD425" s="216"/>
      <c r="CE425" s="216"/>
      <c r="CF425" s="216"/>
      <c r="CG425" s="216"/>
      <c r="CH425" s="216"/>
      <c r="CI425" s="216"/>
      <c r="CJ425" s="216"/>
      <c r="CK425" s="216"/>
      <c r="CL425" s="216"/>
      <c r="CM425" s="216"/>
      <c r="CN425" s="216"/>
      <c r="CO425" s="216"/>
      <c r="CP425" s="216"/>
      <c r="CQ425" s="216"/>
      <c r="CR425" s="216"/>
      <c r="CS425" s="216"/>
      <c r="CT425" s="216"/>
      <c r="CU425" s="216"/>
      <c r="CV425" s="216"/>
      <c r="CW425" s="216"/>
      <c r="CX425" s="216"/>
      <c r="CY425" s="216"/>
      <c r="CZ425" s="216"/>
      <c r="DA425" s="216"/>
      <c r="DB425" s="216"/>
      <c r="DC425" s="216"/>
      <c r="DD425" s="216"/>
      <c r="DE425" s="216"/>
      <c r="DF425" s="216"/>
      <c r="DG425" s="216"/>
      <c r="DH425" s="216"/>
      <c r="DI425" s="216"/>
      <c r="DJ425" s="216"/>
      <c r="DK425" s="216"/>
      <c r="DL425" s="216"/>
      <c r="DM425" s="216"/>
      <c r="DN425" s="216"/>
      <c r="DO425" s="216"/>
      <c r="DP425" s="216"/>
      <c r="DQ425" s="216"/>
      <c r="DR425" s="216"/>
      <c r="DS425" s="216"/>
      <c r="DT425" s="216"/>
      <c r="DU425" s="216"/>
      <c r="DV425" s="216"/>
      <c r="DW425" s="216"/>
      <c r="DX425" s="216"/>
      <c r="DY425" s="216"/>
      <c r="DZ425" s="216"/>
      <c r="EA425" s="216"/>
      <c r="EB425" s="216"/>
      <c r="EC425" s="216"/>
      <c r="ED425" s="216"/>
      <c r="EE425" s="216"/>
      <c r="EF425" s="216"/>
      <c r="EG425" s="216"/>
      <c r="EH425" s="216"/>
      <c r="EI425" s="216"/>
      <c r="EJ425" s="216"/>
      <c r="EK425" s="216"/>
      <c r="EL425" s="216"/>
      <c r="EM425" s="216"/>
      <c r="EN425" s="216"/>
      <c r="EO425" s="216"/>
      <c r="EP425" s="216"/>
      <c r="EQ425" s="216"/>
      <c r="ER425" s="216"/>
      <c r="ES425" s="216"/>
      <c r="ET425" s="216"/>
      <c r="EU425" s="216"/>
      <c r="EV425" s="216"/>
      <c r="EW425" s="216"/>
      <c r="EX425" s="216"/>
    </row>
    <row r="426" spans="1:154" ht="18" x14ac:dyDescent="0.2">
      <c r="A426" s="263"/>
      <c r="B426" s="262"/>
      <c r="C426" s="262"/>
      <c r="D426" s="262"/>
      <c r="E426" s="262"/>
      <c r="F426" s="262"/>
      <c r="G426" s="266" t="s">
        <v>221</v>
      </c>
      <c r="H426" s="307"/>
      <c r="I426" s="307"/>
      <c r="J426" s="307">
        <f t="shared" si="99"/>
        <v>0</v>
      </c>
      <c r="K426" s="347"/>
      <c r="L426" s="307"/>
      <c r="M426" s="308"/>
      <c r="N426" s="307"/>
      <c r="O426" s="340">
        <f t="shared" si="114"/>
        <v>0</v>
      </c>
      <c r="P426" s="309">
        <f t="shared" si="101"/>
        <v>0</v>
      </c>
      <c r="Q426" s="306"/>
      <c r="R426" s="284"/>
      <c r="S426" s="284"/>
      <c r="T426" s="284"/>
      <c r="U426" s="284"/>
      <c r="V426" s="284"/>
      <c r="W426" s="284"/>
      <c r="X426" s="284"/>
      <c r="Y426" s="284"/>
      <c r="Z426" s="284"/>
      <c r="AA426" s="284"/>
      <c r="AB426" s="284"/>
      <c r="AC426" s="284"/>
      <c r="AD426" s="284"/>
      <c r="AE426" s="284"/>
      <c r="AF426" s="284"/>
      <c r="AG426" s="284"/>
      <c r="AH426" s="284"/>
      <c r="AI426" s="284"/>
      <c r="AJ426" s="284"/>
      <c r="AK426" s="284"/>
      <c r="AL426" s="284"/>
      <c r="AM426" s="284"/>
      <c r="AN426" s="284"/>
      <c r="AO426" s="284"/>
      <c r="AP426" s="284"/>
      <c r="AQ426" s="284"/>
      <c r="AR426" s="284"/>
      <c r="AS426" s="216"/>
      <c r="AT426" s="216"/>
      <c r="AU426" s="216"/>
      <c r="AV426" s="216"/>
      <c r="AW426" s="216"/>
      <c r="AX426" s="216"/>
      <c r="AY426" s="216"/>
      <c r="AZ426" s="216"/>
      <c r="BA426" s="216"/>
      <c r="BB426" s="216"/>
      <c r="BC426" s="216"/>
      <c r="BD426" s="216"/>
      <c r="BE426" s="216"/>
      <c r="BF426" s="216"/>
      <c r="BG426" s="216"/>
      <c r="BH426" s="216"/>
      <c r="BI426" s="216"/>
      <c r="BJ426" s="216"/>
      <c r="BK426" s="216"/>
      <c r="BL426" s="216"/>
      <c r="BM426" s="216"/>
      <c r="BN426" s="216"/>
      <c r="BO426" s="216"/>
      <c r="BP426" s="216"/>
      <c r="BQ426" s="216"/>
      <c r="BR426" s="216"/>
      <c r="BS426" s="216"/>
      <c r="BT426" s="216"/>
      <c r="BU426" s="216"/>
      <c r="BV426" s="216"/>
      <c r="BW426" s="216"/>
      <c r="BX426" s="216"/>
      <c r="BY426" s="216"/>
      <c r="BZ426" s="216"/>
      <c r="CA426" s="216"/>
      <c r="CB426" s="216"/>
      <c r="CC426" s="216"/>
      <c r="CD426" s="216"/>
      <c r="CE426" s="216"/>
      <c r="CF426" s="216"/>
      <c r="CG426" s="216"/>
      <c r="CH426" s="216"/>
      <c r="CI426" s="216"/>
      <c r="CJ426" s="216"/>
      <c r="CK426" s="216"/>
      <c r="CL426" s="216"/>
      <c r="CM426" s="216"/>
      <c r="CN426" s="216"/>
      <c r="CO426" s="216"/>
      <c r="CP426" s="216"/>
      <c r="CQ426" s="216"/>
      <c r="CR426" s="216"/>
      <c r="CS426" s="216"/>
      <c r="CT426" s="216"/>
      <c r="CU426" s="216"/>
      <c r="CV426" s="216"/>
      <c r="CW426" s="216"/>
      <c r="CX426" s="216"/>
      <c r="CY426" s="216"/>
      <c r="CZ426" s="216"/>
      <c r="DA426" s="216"/>
      <c r="DB426" s="216"/>
      <c r="DC426" s="216"/>
      <c r="DD426" s="216"/>
      <c r="DE426" s="216"/>
      <c r="DF426" s="216"/>
      <c r="DG426" s="216"/>
      <c r="DH426" s="216"/>
      <c r="DI426" s="216"/>
      <c r="DJ426" s="216"/>
      <c r="DK426" s="216"/>
      <c r="DL426" s="216"/>
      <c r="DM426" s="216"/>
      <c r="DN426" s="216"/>
      <c r="DO426" s="216"/>
      <c r="DP426" s="216"/>
      <c r="DQ426" s="216"/>
      <c r="DR426" s="216"/>
      <c r="DS426" s="216"/>
      <c r="DT426" s="216"/>
      <c r="DU426" s="216"/>
      <c r="DV426" s="216"/>
      <c r="DW426" s="216"/>
      <c r="DX426" s="216"/>
      <c r="DY426" s="216"/>
      <c r="DZ426" s="216"/>
      <c r="EA426" s="216"/>
      <c r="EB426" s="216"/>
      <c r="EC426" s="216"/>
      <c r="ED426" s="216"/>
      <c r="EE426" s="216"/>
      <c r="EF426" s="216"/>
      <c r="EG426" s="216"/>
      <c r="EH426" s="216"/>
      <c r="EI426" s="216"/>
      <c r="EJ426" s="216"/>
      <c r="EK426" s="216"/>
      <c r="EL426" s="216"/>
      <c r="EM426" s="216"/>
      <c r="EN426" s="216"/>
      <c r="EO426" s="216"/>
      <c r="EP426" s="216"/>
      <c r="EQ426" s="216"/>
      <c r="ER426" s="216"/>
      <c r="ES426" s="216"/>
      <c r="ET426" s="216"/>
      <c r="EU426" s="216"/>
      <c r="EV426" s="216"/>
      <c r="EW426" s="216"/>
      <c r="EX426" s="216"/>
    </row>
    <row r="427" spans="1:154" ht="36" x14ac:dyDescent="0.2">
      <c r="A427" s="364"/>
      <c r="B427" s="365"/>
      <c r="C427" s="365"/>
      <c r="D427" s="365"/>
      <c r="E427" s="365"/>
      <c r="F427" s="365"/>
      <c r="G427" s="264" t="s">
        <v>222</v>
      </c>
      <c r="H427" s="303">
        <f>H428</f>
        <v>363000</v>
      </c>
      <c r="I427" s="303">
        <f>I428</f>
        <v>4500</v>
      </c>
      <c r="J427" s="307">
        <f t="shared" si="99"/>
        <v>358500</v>
      </c>
      <c r="K427" s="347"/>
      <c r="L427" s="303">
        <f>L428</f>
        <v>4500</v>
      </c>
      <c r="M427" s="285">
        <f>M428</f>
        <v>4500</v>
      </c>
      <c r="N427" s="303">
        <f>N428</f>
        <v>0</v>
      </c>
      <c r="O427" s="303">
        <f>O428</f>
        <v>4500</v>
      </c>
      <c r="P427" s="358">
        <f t="shared" si="101"/>
        <v>0</v>
      </c>
      <c r="Q427" s="306"/>
      <c r="R427" s="284"/>
      <c r="S427" s="284"/>
      <c r="T427" s="284"/>
      <c r="U427" s="284"/>
      <c r="V427" s="284"/>
      <c r="W427" s="284"/>
      <c r="X427" s="284"/>
      <c r="Y427" s="284"/>
      <c r="Z427" s="284"/>
      <c r="AA427" s="284"/>
      <c r="AB427" s="284"/>
      <c r="AC427" s="284"/>
      <c r="AD427" s="284"/>
      <c r="AE427" s="284"/>
      <c r="AF427" s="284"/>
      <c r="AG427" s="284"/>
      <c r="AH427" s="284"/>
      <c r="AI427" s="284"/>
      <c r="AJ427" s="284"/>
      <c r="AK427" s="284"/>
      <c r="AL427" s="284"/>
      <c r="AM427" s="284"/>
      <c r="AN427" s="284"/>
      <c r="AO427" s="284"/>
      <c r="AP427" s="284"/>
      <c r="AQ427" s="284"/>
      <c r="AR427" s="284"/>
      <c r="AS427" s="216"/>
      <c r="AT427" s="216"/>
      <c r="AU427" s="216"/>
      <c r="AV427" s="216"/>
      <c r="AW427" s="216"/>
      <c r="AX427" s="216"/>
      <c r="AY427" s="216"/>
      <c r="AZ427" s="216"/>
      <c r="BA427" s="216"/>
      <c r="BB427" s="216"/>
      <c r="BC427" s="216"/>
      <c r="BD427" s="216"/>
      <c r="BE427" s="216"/>
      <c r="BF427" s="216"/>
      <c r="BG427" s="216"/>
      <c r="BH427" s="216"/>
      <c r="BI427" s="216"/>
      <c r="BJ427" s="216"/>
      <c r="BK427" s="216"/>
      <c r="BL427" s="216"/>
      <c r="BM427" s="216"/>
      <c r="BN427" s="216"/>
      <c r="BO427" s="216"/>
      <c r="BP427" s="216"/>
      <c r="BQ427" s="216"/>
      <c r="BR427" s="216"/>
      <c r="BS427" s="216"/>
      <c r="BT427" s="216"/>
      <c r="BU427" s="216"/>
      <c r="BV427" s="216"/>
      <c r="BW427" s="216"/>
      <c r="BX427" s="216"/>
      <c r="BY427" s="216"/>
      <c r="BZ427" s="216"/>
      <c r="CA427" s="216"/>
      <c r="CB427" s="216"/>
      <c r="CC427" s="216"/>
      <c r="CD427" s="216"/>
      <c r="CE427" s="216"/>
      <c r="CF427" s="216"/>
      <c r="CG427" s="216"/>
      <c r="CH427" s="216"/>
      <c r="CI427" s="216"/>
      <c r="CJ427" s="216"/>
      <c r="CK427" s="216"/>
      <c r="CL427" s="216"/>
      <c r="CM427" s="216"/>
      <c r="CN427" s="216"/>
      <c r="CO427" s="216"/>
      <c r="CP427" s="216"/>
      <c r="CQ427" s="216"/>
      <c r="CR427" s="216"/>
      <c r="CS427" s="216"/>
      <c r="CT427" s="216"/>
      <c r="CU427" s="216"/>
      <c r="CV427" s="216"/>
      <c r="CW427" s="216"/>
      <c r="CX427" s="216"/>
      <c r="CY427" s="216"/>
      <c r="CZ427" s="216"/>
      <c r="DA427" s="216"/>
      <c r="DB427" s="216"/>
      <c r="DC427" s="216"/>
      <c r="DD427" s="216"/>
      <c r="DE427" s="216"/>
      <c r="DF427" s="216"/>
      <c r="DG427" s="216"/>
      <c r="DH427" s="216"/>
      <c r="DI427" s="216"/>
      <c r="DJ427" s="216"/>
      <c r="DK427" s="216"/>
      <c r="DL427" s="216"/>
      <c r="DM427" s="216"/>
      <c r="DN427" s="216"/>
      <c r="DO427" s="216"/>
      <c r="DP427" s="216"/>
      <c r="DQ427" s="216"/>
      <c r="DR427" s="216"/>
      <c r="DS427" s="216"/>
      <c r="DT427" s="216"/>
      <c r="DU427" s="216"/>
      <c r="DV427" s="216"/>
      <c r="DW427" s="216"/>
      <c r="DX427" s="216"/>
      <c r="DY427" s="216"/>
      <c r="DZ427" s="216"/>
      <c r="EA427" s="216"/>
      <c r="EB427" s="216"/>
      <c r="EC427" s="216"/>
      <c r="ED427" s="216"/>
      <c r="EE427" s="216"/>
      <c r="EF427" s="216"/>
      <c r="EG427" s="216"/>
      <c r="EH427" s="216"/>
      <c r="EI427" s="216"/>
      <c r="EJ427" s="216"/>
      <c r="EK427" s="216"/>
      <c r="EL427" s="216"/>
      <c r="EM427" s="216"/>
      <c r="EN427" s="216"/>
      <c r="EO427" s="216"/>
      <c r="EP427" s="216"/>
      <c r="EQ427" s="216"/>
      <c r="ER427" s="216"/>
      <c r="ES427" s="216"/>
      <c r="ET427" s="216"/>
      <c r="EU427" s="216"/>
      <c r="EV427" s="216"/>
      <c r="EW427" s="216"/>
      <c r="EX427" s="216"/>
    </row>
    <row r="428" spans="1:154" ht="18" x14ac:dyDescent="0.2">
      <c r="A428" s="263"/>
      <c r="B428" s="262"/>
      <c r="C428" s="262"/>
      <c r="D428" s="262"/>
      <c r="E428" s="262"/>
      <c r="F428" s="262"/>
      <c r="G428" s="359" t="s">
        <v>223</v>
      </c>
      <c r="H428" s="307">
        <v>363000</v>
      </c>
      <c r="I428" s="307">
        <v>4500</v>
      </c>
      <c r="J428" s="307">
        <f t="shared" si="99"/>
        <v>358500</v>
      </c>
      <c r="K428" s="347"/>
      <c r="L428" s="307">
        <v>4500</v>
      </c>
      <c r="M428" s="308">
        <v>4500</v>
      </c>
      <c r="N428" s="307">
        <v>0</v>
      </c>
      <c r="O428" s="309">
        <f t="shared" ref="O428" si="115">M428+N428</f>
        <v>4500</v>
      </c>
      <c r="P428" s="309">
        <f t="shared" si="101"/>
        <v>0</v>
      </c>
      <c r="Q428" s="306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  <c r="AQ428" s="284"/>
      <c r="AR428" s="284"/>
      <c r="AS428" s="216"/>
      <c r="AT428" s="216"/>
      <c r="AU428" s="216"/>
      <c r="AV428" s="216"/>
      <c r="AW428" s="216"/>
      <c r="AX428" s="216"/>
      <c r="AY428" s="216"/>
      <c r="AZ428" s="216"/>
      <c r="BA428" s="216"/>
      <c r="BB428" s="216"/>
      <c r="BC428" s="216"/>
      <c r="BD428" s="216"/>
      <c r="BE428" s="216"/>
      <c r="BF428" s="216"/>
      <c r="BG428" s="216"/>
      <c r="BH428" s="216"/>
      <c r="BI428" s="216"/>
      <c r="BJ428" s="216"/>
      <c r="BK428" s="216"/>
      <c r="BL428" s="216"/>
      <c r="BM428" s="216"/>
      <c r="BN428" s="216"/>
      <c r="BO428" s="216"/>
      <c r="BP428" s="216"/>
      <c r="BQ428" s="216"/>
      <c r="BR428" s="216"/>
      <c r="BS428" s="216"/>
      <c r="BT428" s="216"/>
      <c r="BU428" s="216"/>
      <c r="BV428" s="216"/>
      <c r="BW428" s="216"/>
      <c r="BX428" s="216"/>
      <c r="BY428" s="216"/>
      <c r="BZ428" s="216"/>
      <c r="CA428" s="216"/>
      <c r="CB428" s="216"/>
      <c r="CC428" s="216"/>
      <c r="CD428" s="216"/>
      <c r="CE428" s="216"/>
      <c r="CF428" s="216"/>
      <c r="CG428" s="216"/>
      <c r="CH428" s="216"/>
      <c r="CI428" s="216"/>
      <c r="CJ428" s="216"/>
      <c r="CK428" s="216"/>
      <c r="CL428" s="216"/>
      <c r="CM428" s="216"/>
      <c r="CN428" s="216"/>
      <c r="CO428" s="216"/>
      <c r="CP428" s="216"/>
      <c r="CQ428" s="216"/>
      <c r="CR428" s="216"/>
      <c r="CS428" s="216"/>
      <c r="CT428" s="216"/>
      <c r="CU428" s="216"/>
      <c r="CV428" s="216"/>
      <c r="CW428" s="216"/>
      <c r="CX428" s="216"/>
      <c r="CY428" s="216"/>
      <c r="CZ428" s="216"/>
      <c r="DA428" s="216"/>
      <c r="DB428" s="216"/>
      <c r="DC428" s="216"/>
      <c r="DD428" s="216"/>
      <c r="DE428" s="216"/>
      <c r="DF428" s="216"/>
      <c r="DG428" s="216"/>
      <c r="DH428" s="216"/>
      <c r="DI428" s="216"/>
      <c r="DJ428" s="216"/>
      <c r="DK428" s="216"/>
      <c r="DL428" s="216"/>
      <c r="DM428" s="216"/>
      <c r="DN428" s="216"/>
      <c r="DO428" s="216"/>
      <c r="DP428" s="216"/>
      <c r="DQ428" s="216"/>
      <c r="DR428" s="216"/>
      <c r="DS428" s="216"/>
      <c r="DT428" s="216"/>
      <c r="DU428" s="216"/>
      <c r="DV428" s="216"/>
      <c r="DW428" s="216"/>
      <c r="DX428" s="216"/>
      <c r="DY428" s="216"/>
      <c r="DZ428" s="216"/>
      <c r="EA428" s="216"/>
      <c r="EB428" s="216"/>
      <c r="EC428" s="216"/>
      <c r="ED428" s="216"/>
      <c r="EE428" s="216"/>
      <c r="EF428" s="216"/>
      <c r="EG428" s="216"/>
      <c r="EH428" s="216"/>
      <c r="EI428" s="216"/>
      <c r="EJ428" s="216"/>
      <c r="EK428" s="216"/>
      <c r="EL428" s="216"/>
      <c r="EM428" s="216"/>
      <c r="EN428" s="216"/>
      <c r="EO428" s="216"/>
      <c r="EP428" s="216"/>
      <c r="EQ428" s="216"/>
      <c r="ER428" s="216"/>
      <c r="ES428" s="216"/>
      <c r="ET428" s="216"/>
      <c r="EU428" s="216"/>
      <c r="EV428" s="216"/>
      <c r="EW428" s="216"/>
      <c r="EX428" s="216"/>
    </row>
    <row r="429" spans="1:154" ht="54" x14ac:dyDescent="0.2">
      <c r="A429" s="364"/>
      <c r="B429" s="365"/>
      <c r="C429" s="365"/>
      <c r="D429" s="365"/>
      <c r="E429" s="365"/>
      <c r="F429" s="365"/>
      <c r="G429" s="264" t="s">
        <v>224</v>
      </c>
      <c r="H429" s="303">
        <f>H430</f>
        <v>10225000</v>
      </c>
      <c r="I429" s="303">
        <f>I430</f>
        <v>2554931.2400000002</v>
      </c>
      <c r="J429" s="307">
        <f t="shared" si="99"/>
        <v>7670068.7599999998</v>
      </c>
      <c r="K429" s="347"/>
      <c r="L429" s="303">
        <f>L430</f>
        <v>2565700</v>
      </c>
      <c r="M429" s="285">
        <f>M430</f>
        <v>1240245.54</v>
      </c>
      <c r="N429" s="303">
        <f>N430</f>
        <v>1314685.7</v>
      </c>
      <c r="O429" s="303">
        <f>O430</f>
        <v>2554931.2400000002</v>
      </c>
      <c r="P429" s="358">
        <f t="shared" si="101"/>
        <v>10768.759999999776</v>
      </c>
      <c r="Q429" s="306"/>
      <c r="R429" s="284"/>
      <c r="S429" s="284"/>
      <c r="T429" s="284"/>
      <c r="U429" s="284"/>
      <c r="V429" s="284"/>
      <c r="W429" s="284"/>
      <c r="X429" s="284"/>
      <c r="Y429" s="284"/>
      <c r="Z429" s="284"/>
      <c r="AA429" s="284"/>
      <c r="AB429" s="284"/>
      <c r="AC429" s="284"/>
      <c r="AD429" s="284"/>
      <c r="AE429" s="284"/>
      <c r="AF429" s="284"/>
      <c r="AG429" s="284"/>
      <c r="AH429" s="284"/>
      <c r="AI429" s="284"/>
      <c r="AJ429" s="284"/>
      <c r="AK429" s="284"/>
      <c r="AL429" s="284"/>
      <c r="AM429" s="284"/>
      <c r="AN429" s="284"/>
      <c r="AO429" s="284"/>
      <c r="AP429" s="284"/>
      <c r="AQ429" s="284"/>
      <c r="AR429" s="284"/>
      <c r="AS429" s="216"/>
      <c r="AT429" s="216"/>
      <c r="AU429" s="216"/>
      <c r="AV429" s="216"/>
      <c r="AW429" s="216"/>
      <c r="AX429" s="216"/>
      <c r="AY429" s="216"/>
      <c r="AZ429" s="216"/>
      <c r="BA429" s="216"/>
      <c r="BB429" s="216"/>
      <c r="BC429" s="216"/>
      <c r="BD429" s="216"/>
      <c r="BE429" s="216"/>
      <c r="BF429" s="216"/>
      <c r="BG429" s="216"/>
      <c r="BH429" s="216"/>
      <c r="BI429" s="216"/>
      <c r="BJ429" s="216"/>
      <c r="BK429" s="216"/>
      <c r="BL429" s="216"/>
      <c r="BM429" s="216"/>
      <c r="BN429" s="216"/>
      <c r="BO429" s="216"/>
      <c r="BP429" s="216"/>
      <c r="BQ429" s="216"/>
      <c r="BR429" s="216"/>
      <c r="BS429" s="216"/>
      <c r="BT429" s="216"/>
      <c r="BU429" s="216"/>
      <c r="BV429" s="216"/>
      <c r="BW429" s="216"/>
      <c r="BX429" s="216"/>
      <c r="BY429" s="216"/>
      <c r="BZ429" s="216"/>
      <c r="CA429" s="216"/>
      <c r="CB429" s="216"/>
      <c r="CC429" s="216"/>
      <c r="CD429" s="216"/>
      <c r="CE429" s="216"/>
      <c r="CF429" s="216"/>
      <c r="CG429" s="216"/>
      <c r="CH429" s="216"/>
      <c r="CI429" s="216"/>
      <c r="CJ429" s="216"/>
      <c r="CK429" s="216"/>
      <c r="CL429" s="216"/>
      <c r="CM429" s="216"/>
      <c r="CN429" s="216"/>
      <c r="CO429" s="216"/>
      <c r="CP429" s="216"/>
      <c r="CQ429" s="216"/>
      <c r="CR429" s="216"/>
      <c r="CS429" s="216"/>
      <c r="CT429" s="216"/>
      <c r="CU429" s="216"/>
      <c r="CV429" s="216"/>
      <c r="CW429" s="216"/>
      <c r="CX429" s="216"/>
      <c r="CY429" s="216"/>
      <c r="CZ429" s="216"/>
      <c r="DA429" s="216"/>
      <c r="DB429" s="216"/>
      <c r="DC429" s="216"/>
      <c r="DD429" s="216"/>
      <c r="DE429" s="216"/>
      <c r="DF429" s="216"/>
      <c r="DG429" s="216"/>
      <c r="DH429" s="216"/>
      <c r="DI429" s="216"/>
      <c r="DJ429" s="216"/>
      <c r="DK429" s="216"/>
      <c r="DL429" s="216"/>
      <c r="DM429" s="216"/>
      <c r="DN429" s="216"/>
      <c r="DO429" s="216"/>
      <c r="DP429" s="216"/>
      <c r="DQ429" s="216"/>
      <c r="DR429" s="216"/>
      <c r="DS429" s="216"/>
      <c r="DT429" s="216"/>
      <c r="DU429" s="216"/>
      <c r="DV429" s="216"/>
      <c r="DW429" s="216"/>
      <c r="DX429" s="216"/>
      <c r="DY429" s="216"/>
      <c r="DZ429" s="216"/>
      <c r="EA429" s="216"/>
      <c r="EB429" s="216"/>
      <c r="EC429" s="216"/>
      <c r="ED429" s="216"/>
      <c r="EE429" s="216"/>
      <c r="EF429" s="216"/>
      <c r="EG429" s="216"/>
      <c r="EH429" s="216"/>
      <c r="EI429" s="216"/>
      <c r="EJ429" s="216"/>
      <c r="EK429" s="216"/>
      <c r="EL429" s="216"/>
      <c r="EM429" s="216"/>
      <c r="EN429" s="216"/>
      <c r="EO429" s="216"/>
      <c r="EP429" s="216"/>
      <c r="EQ429" s="216"/>
      <c r="ER429" s="216"/>
      <c r="ES429" s="216"/>
      <c r="ET429" s="216"/>
      <c r="EU429" s="216"/>
      <c r="EV429" s="216"/>
      <c r="EW429" s="216"/>
      <c r="EX429" s="216"/>
    </row>
    <row r="430" spans="1:154" ht="18" x14ac:dyDescent="0.2">
      <c r="A430" s="263"/>
      <c r="B430" s="262"/>
      <c r="C430" s="262"/>
      <c r="D430" s="262"/>
      <c r="E430" s="262"/>
      <c r="F430" s="262"/>
      <c r="G430" s="359" t="s">
        <v>225</v>
      </c>
      <c r="H430" s="307">
        <v>10225000</v>
      </c>
      <c r="I430" s="307">
        <f>O430</f>
        <v>2554931.2400000002</v>
      </c>
      <c r="J430" s="307">
        <f t="shared" si="99"/>
        <v>7670068.7599999998</v>
      </c>
      <c r="K430" s="347"/>
      <c r="L430" s="307">
        <v>2565700</v>
      </c>
      <c r="M430" s="308">
        <v>1240245.54</v>
      </c>
      <c r="N430" s="307">
        <v>1314685.7</v>
      </c>
      <c r="O430" s="309">
        <f t="shared" ref="O430" si="116">M430+N430</f>
        <v>2554931.2400000002</v>
      </c>
      <c r="P430" s="309">
        <f t="shared" si="101"/>
        <v>10768.759999999776</v>
      </c>
      <c r="Q430" s="306"/>
      <c r="R430" s="284"/>
      <c r="S430" s="284"/>
      <c r="T430" s="284"/>
      <c r="U430" s="284"/>
      <c r="V430" s="284"/>
      <c r="W430" s="284"/>
      <c r="X430" s="284"/>
      <c r="Y430" s="284"/>
      <c r="Z430" s="284"/>
      <c r="AA430" s="284"/>
      <c r="AB430" s="284"/>
      <c r="AC430" s="284"/>
      <c r="AD430" s="284"/>
      <c r="AE430" s="284"/>
      <c r="AF430" s="284"/>
      <c r="AG430" s="284"/>
      <c r="AH430" s="284"/>
      <c r="AI430" s="284"/>
      <c r="AJ430" s="284"/>
      <c r="AK430" s="284"/>
      <c r="AL430" s="284"/>
      <c r="AM430" s="284"/>
      <c r="AN430" s="284"/>
      <c r="AO430" s="284"/>
      <c r="AP430" s="284"/>
      <c r="AQ430" s="284"/>
      <c r="AR430" s="284"/>
      <c r="AS430" s="216"/>
      <c r="AT430" s="216"/>
      <c r="AU430" s="216"/>
      <c r="AV430" s="216"/>
      <c r="AW430" s="216"/>
      <c r="AX430" s="216"/>
      <c r="AY430" s="216"/>
      <c r="AZ430" s="216"/>
      <c r="BA430" s="216"/>
      <c r="BB430" s="216"/>
      <c r="BC430" s="216"/>
      <c r="BD430" s="216"/>
      <c r="BE430" s="216"/>
      <c r="BF430" s="216"/>
      <c r="BG430" s="216"/>
      <c r="BH430" s="216"/>
      <c r="BI430" s="216"/>
      <c r="BJ430" s="216"/>
      <c r="BK430" s="216"/>
      <c r="BL430" s="216"/>
      <c r="BM430" s="216"/>
      <c r="BN430" s="216"/>
      <c r="BO430" s="216"/>
      <c r="BP430" s="216"/>
      <c r="BQ430" s="216"/>
      <c r="BR430" s="216"/>
      <c r="BS430" s="216"/>
      <c r="BT430" s="216"/>
      <c r="BU430" s="216"/>
      <c r="BV430" s="216"/>
      <c r="BW430" s="216"/>
      <c r="BX430" s="216"/>
      <c r="BY430" s="216"/>
      <c r="BZ430" s="216"/>
      <c r="CA430" s="216"/>
      <c r="CB430" s="216"/>
      <c r="CC430" s="216"/>
      <c r="CD430" s="216"/>
      <c r="CE430" s="216"/>
      <c r="CF430" s="216"/>
      <c r="CG430" s="216"/>
      <c r="CH430" s="216"/>
      <c r="CI430" s="216"/>
      <c r="CJ430" s="216"/>
      <c r="CK430" s="216"/>
      <c r="CL430" s="216"/>
      <c r="CM430" s="216"/>
      <c r="CN430" s="216"/>
      <c r="CO430" s="216"/>
      <c r="CP430" s="216"/>
      <c r="CQ430" s="216"/>
      <c r="CR430" s="216"/>
      <c r="CS430" s="216"/>
      <c r="CT430" s="216"/>
      <c r="CU430" s="216"/>
      <c r="CV430" s="216"/>
      <c r="CW430" s="216"/>
      <c r="CX430" s="216"/>
      <c r="CY430" s="216"/>
      <c r="CZ430" s="216"/>
      <c r="DA430" s="216"/>
      <c r="DB430" s="216"/>
      <c r="DC430" s="216"/>
      <c r="DD430" s="216"/>
      <c r="DE430" s="216"/>
      <c r="DF430" s="216"/>
      <c r="DG430" s="216"/>
      <c r="DH430" s="216"/>
      <c r="DI430" s="216"/>
      <c r="DJ430" s="216"/>
      <c r="DK430" s="216"/>
      <c r="DL430" s="216"/>
      <c r="DM430" s="216"/>
      <c r="DN430" s="216"/>
      <c r="DO430" s="216"/>
      <c r="DP430" s="216"/>
      <c r="DQ430" s="216"/>
      <c r="DR430" s="216"/>
      <c r="DS430" s="216"/>
      <c r="DT430" s="216"/>
      <c r="DU430" s="216"/>
      <c r="DV430" s="216"/>
      <c r="DW430" s="216"/>
      <c r="DX430" s="216"/>
      <c r="DY430" s="216"/>
      <c r="DZ430" s="216"/>
      <c r="EA430" s="216"/>
      <c r="EB430" s="216"/>
      <c r="EC430" s="216"/>
      <c r="ED430" s="216"/>
      <c r="EE430" s="216"/>
      <c r="EF430" s="216"/>
      <c r="EG430" s="216"/>
      <c r="EH430" s="216"/>
      <c r="EI430" s="216"/>
      <c r="EJ430" s="216"/>
      <c r="EK430" s="216"/>
      <c r="EL430" s="216"/>
      <c r="EM430" s="216"/>
      <c r="EN430" s="216"/>
      <c r="EO430" s="216"/>
      <c r="EP430" s="216"/>
      <c r="EQ430" s="216"/>
      <c r="ER430" s="216"/>
      <c r="ES430" s="216"/>
      <c r="ET430" s="216"/>
      <c r="EU430" s="216"/>
      <c r="EV430" s="216"/>
      <c r="EW430" s="216"/>
      <c r="EX430" s="216"/>
    </row>
    <row r="431" spans="1:154" ht="18" x14ac:dyDescent="0.2">
      <c r="A431" s="263"/>
      <c r="B431" s="262"/>
      <c r="C431" s="262"/>
      <c r="D431" s="262"/>
      <c r="E431" s="262"/>
      <c r="F431" s="262"/>
      <c r="G431" s="264" t="s">
        <v>226</v>
      </c>
      <c r="H431" s="303">
        <f>+H432+H433</f>
        <v>0</v>
      </c>
      <c r="I431" s="303">
        <f>+I432+I433</f>
        <v>0</v>
      </c>
      <c r="J431" s="307">
        <f t="shared" si="99"/>
        <v>0</v>
      </c>
      <c r="K431" s="347"/>
      <c r="L431" s="303">
        <f>+L432+L433</f>
        <v>0</v>
      </c>
      <c r="M431" s="303">
        <f>+M432+M433</f>
        <v>0</v>
      </c>
      <c r="N431" s="303">
        <f>+N432+N433</f>
        <v>0</v>
      </c>
      <c r="O431" s="303">
        <f t="shared" ref="O431" si="117">+O432+O433</f>
        <v>0</v>
      </c>
      <c r="P431" s="305">
        <f t="shared" si="101"/>
        <v>0</v>
      </c>
      <c r="Q431" s="306"/>
      <c r="R431" s="284"/>
      <c r="S431" s="284"/>
      <c r="T431" s="284"/>
      <c r="U431" s="284"/>
      <c r="V431" s="284"/>
      <c r="W431" s="284"/>
      <c r="X431" s="284"/>
      <c r="Y431" s="284"/>
      <c r="Z431" s="284"/>
      <c r="AA431" s="284"/>
      <c r="AB431" s="284"/>
      <c r="AC431" s="284"/>
      <c r="AD431" s="284"/>
      <c r="AE431" s="284"/>
      <c r="AF431" s="284"/>
      <c r="AG431" s="284"/>
      <c r="AH431" s="284"/>
      <c r="AI431" s="284"/>
      <c r="AJ431" s="284"/>
      <c r="AK431" s="284"/>
      <c r="AL431" s="284"/>
      <c r="AM431" s="284"/>
      <c r="AN431" s="284"/>
      <c r="AO431" s="284"/>
      <c r="AP431" s="284"/>
      <c r="AQ431" s="284"/>
      <c r="AR431" s="284"/>
      <c r="AS431" s="216"/>
      <c r="AT431" s="216"/>
      <c r="AU431" s="216"/>
      <c r="AV431" s="216"/>
      <c r="AW431" s="216"/>
      <c r="AX431" s="216"/>
      <c r="AY431" s="216"/>
      <c r="AZ431" s="216"/>
      <c r="BA431" s="216"/>
      <c r="BB431" s="216"/>
      <c r="BC431" s="216"/>
      <c r="BD431" s="216"/>
      <c r="BE431" s="216"/>
      <c r="BF431" s="216"/>
      <c r="BG431" s="216"/>
      <c r="BH431" s="216"/>
      <c r="BI431" s="216"/>
      <c r="BJ431" s="216"/>
      <c r="BK431" s="216"/>
      <c r="BL431" s="216"/>
      <c r="BM431" s="216"/>
      <c r="BN431" s="216"/>
      <c r="BO431" s="216"/>
      <c r="BP431" s="216"/>
      <c r="BQ431" s="216"/>
      <c r="BR431" s="216"/>
      <c r="BS431" s="216"/>
      <c r="BT431" s="216"/>
      <c r="BU431" s="216"/>
      <c r="BV431" s="216"/>
      <c r="BW431" s="216"/>
      <c r="BX431" s="216"/>
      <c r="BY431" s="216"/>
      <c r="BZ431" s="216"/>
      <c r="CA431" s="216"/>
      <c r="CB431" s="216"/>
      <c r="CC431" s="216"/>
      <c r="CD431" s="216"/>
      <c r="CE431" s="216"/>
      <c r="CF431" s="216"/>
      <c r="CG431" s="216"/>
      <c r="CH431" s="216"/>
      <c r="CI431" s="216"/>
      <c r="CJ431" s="216"/>
      <c r="CK431" s="216"/>
      <c r="CL431" s="216"/>
      <c r="CM431" s="216"/>
      <c r="CN431" s="216"/>
      <c r="CO431" s="216"/>
      <c r="CP431" s="216"/>
      <c r="CQ431" s="216"/>
      <c r="CR431" s="216"/>
      <c r="CS431" s="216"/>
      <c r="CT431" s="216"/>
      <c r="CU431" s="216"/>
      <c r="CV431" s="216"/>
      <c r="CW431" s="216"/>
      <c r="CX431" s="216"/>
      <c r="CY431" s="216"/>
      <c r="CZ431" s="216"/>
      <c r="DA431" s="216"/>
      <c r="DB431" s="216"/>
      <c r="DC431" s="216"/>
      <c r="DD431" s="216"/>
      <c r="DE431" s="216"/>
      <c r="DF431" s="216"/>
      <c r="DG431" s="216"/>
      <c r="DH431" s="216"/>
      <c r="DI431" s="216"/>
      <c r="DJ431" s="216"/>
      <c r="DK431" s="216"/>
      <c r="DL431" s="216"/>
      <c r="DM431" s="216"/>
      <c r="DN431" s="216"/>
      <c r="DO431" s="216"/>
      <c r="DP431" s="216"/>
      <c r="DQ431" s="216"/>
      <c r="DR431" s="216"/>
      <c r="DS431" s="216"/>
      <c r="DT431" s="216"/>
      <c r="DU431" s="216"/>
      <c r="DV431" s="216"/>
      <c r="DW431" s="216"/>
      <c r="DX431" s="216"/>
      <c r="DY431" s="216"/>
      <c r="DZ431" s="216"/>
      <c r="EA431" s="216"/>
      <c r="EB431" s="216"/>
      <c r="EC431" s="216"/>
      <c r="ED431" s="216"/>
      <c r="EE431" s="216"/>
      <c r="EF431" s="216"/>
      <c r="EG431" s="216"/>
      <c r="EH431" s="216"/>
      <c r="EI431" s="216"/>
      <c r="EJ431" s="216"/>
      <c r="EK431" s="216"/>
      <c r="EL431" s="216"/>
      <c r="EM431" s="216"/>
      <c r="EN431" s="216"/>
      <c r="EO431" s="216"/>
      <c r="EP431" s="216"/>
      <c r="EQ431" s="216"/>
      <c r="ER431" s="216"/>
      <c r="ES431" s="216"/>
      <c r="ET431" s="216"/>
      <c r="EU431" s="216"/>
      <c r="EV431" s="216"/>
      <c r="EW431" s="216"/>
      <c r="EX431" s="216"/>
    </row>
    <row r="432" spans="1:154" ht="18" x14ac:dyDescent="0.2">
      <c r="A432" s="263"/>
      <c r="B432" s="262"/>
      <c r="C432" s="262"/>
      <c r="D432" s="262"/>
      <c r="E432" s="262"/>
      <c r="F432" s="262"/>
      <c r="G432" s="266" t="s">
        <v>227</v>
      </c>
      <c r="H432" s="307"/>
      <c r="I432" s="307"/>
      <c r="J432" s="307">
        <f t="shared" si="99"/>
        <v>0</v>
      </c>
      <c r="K432" s="347"/>
      <c r="L432" s="307"/>
      <c r="M432" s="308"/>
      <c r="N432" s="307"/>
      <c r="O432" s="309">
        <f t="shared" ref="O432:O441" si="118">M432+N432</f>
        <v>0</v>
      </c>
      <c r="P432" s="309">
        <f t="shared" si="101"/>
        <v>0</v>
      </c>
      <c r="Q432" s="306"/>
      <c r="R432" s="284"/>
      <c r="S432" s="284"/>
      <c r="T432" s="284"/>
      <c r="U432" s="284"/>
      <c r="V432" s="284"/>
      <c r="W432" s="284"/>
      <c r="X432" s="284"/>
      <c r="Y432" s="284"/>
      <c r="Z432" s="284"/>
      <c r="AA432" s="284"/>
      <c r="AB432" s="284"/>
      <c r="AC432" s="284"/>
      <c r="AD432" s="284"/>
      <c r="AE432" s="284"/>
      <c r="AF432" s="284"/>
      <c r="AG432" s="284"/>
      <c r="AH432" s="284"/>
      <c r="AI432" s="284"/>
      <c r="AJ432" s="284"/>
      <c r="AK432" s="284"/>
      <c r="AL432" s="284"/>
      <c r="AM432" s="284"/>
      <c r="AN432" s="284"/>
      <c r="AO432" s="284"/>
      <c r="AP432" s="284"/>
      <c r="AQ432" s="284"/>
      <c r="AR432" s="284"/>
      <c r="AS432" s="216"/>
      <c r="AT432" s="216"/>
      <c r="AU432" s="216"/>
      <c r="AV432" s="216"/>
      <c r="AW432" s="216"/>
      <c r="AX432" s="216"/>
      <c r="AY432" s="216"/>
      <c r="AZ432" s="216"/>
      <c r="BA432" s="216"/>
      <c r="BB432" s="216"/>
      <c r="BC432" s="216"/>
      <c r="BD432" s="216"/>
      <c r="BE432" s="216"/>
      <c r="BF432" s="216"/>
      <c r="BG432" s="216"/>
      <c r="BH432" s="216"/>
      <c r="BI432" s="216"/>
      <c r="BJ432" s="216"/>
      <c r="BK432" s="216"/>
      <c r="BL432" s="216"/>
      <c r="BM432" s="216"/>
      <c r="BN432" s="216"/>
      <c r="BO432" s="216"/>
      <c r="BP432" s="216"/>
      <c r="BQ432" s="216"/>
      <c r="BR432" s="216"/>
      <c r="BS432" s="216"/>
      <c r="BT432" s="216"/>
      <c r="BU432" s="216"/>
      <c r="BV432" s="216"/>
      <c r="BW432" s="216"/>
      <c r="BX432" s="216"/>
      <c r="BY432" s="216"/>
      <c r="BZ432" s="216"/>
      <c r="CA432" s="216"/>
      <c r="CB432" s="216"/>
      <c r="CC432" s="216"/>
      <c r="CD432" s="216"/>
      <c r="CE432" s="216"/>
      <c r="CF432" s="216"/>
      <c r="CG432" s="216"/>
      <c r="CH432" s="216"/>
      <c r="CI432" s="216"/>
      <c r="CJ432" s="216"/>
      <c r="CK432" s="216"/>
      <c r="CL432" s="216"/>
      <c r="CM432" s="216"/>
      <c r="CN432" s="216"/>
      <c r="CO432" s="216"/>
      <c r="CP432" s="216"/>
      <c r="CQ432" s="216"/>
      <c r="CR432" s="216"/>
      <c r="CS432" s="216"/>
      <c r="CT432" s="216"/>
      <c r="CU432" s="216"/>
      <c r="CV432" s="216"/>
      <c r="CW432" s="216"/>
      <c r="CX432" s="216"/>
      <c r="CY432" s="216"/>
      <c r="CZ432" s="216"/>
      <c r="DA432" s="216"/>
      <c r="DB432" s="216"/>
      <c r="DC432" s="216"/>
      <c r="DD432" s="216"/>
      <c r="DE432" s="216"/>
      <c r="DF432" s="216"/>
      <c r="DG432" s="216"/>
      <c r="DH432" s="216"/>
      <c r="DI432" s="216"/>
      <c r="DJ432" s="216"/>
      <c r="DK432" s="216"/>
      <c r="DL432" s="216"/>
      <c r="DM432" s="216"/>
      <c r="DN432" s="216"/>
      <c r="DO432" s="216"/>
      <c r="DP432" s="216"/>
      <c r="DQ432" s="216"/>
      <c r="DR432" s="216"/>
      <c r="DS432" s="216"/>
      <c r="DT432" s="216"/>
      <c r="DU432" s="216"/>
      <c r="DV432" s="216"/>
      <c r="DW432" s="216"/>
      <c r="DX432" s="216"/>
      <c r="DY432" s="216"/>
      <c r="DZ432" s="216"/>
      <c r="EA432" s="216"/>
      <c r="EB432" s="216"/>
      <c r="EC432" s="216"/>
      <c r="ED432" s="216"/>
      <c r="EE432" s="216"/>
      <c r="EF432" s="216"/>
      <c r="EG432" s="216"/>
      <c r="EH432" s="216"/>
      <c r="EI432" s="216"/>
      <c r="EJ432" s="216"/>
      <c r="EK432" s="216"/>
      <c r="EL432" s="216"/>
      <c r="EM432" s="216"/>
      <c r="EN432" s="216"/>
      <c r="EO432" s="216"/>
      <c r="EP432" s="216"/>
      <c r="EQ432" s="216"/>
      <c r="ER432" s="216"/>
      <c r="ES432" s="216"/>
      <c r="ET432" s="216"/>
      <c r="EU432" s="216"/>
      <c r="EV432" s="216"/>
      <c r="EW432" s="216"/>
      <c r="EX432" s="216"/>
    </row>
    <row r="433" spans="1:154" ht="18" x14ac:dyDescent="0.2">
      <c r="A433" s="263"/>
      <c r="B433" s="262"/>
      <c r="C433" s="262"/>
      <c r="D433" s="262"/>
      <c r="E433" s="262"/>
      <c r="F433" s="262"/>
      <c r="G433" s="266" t="s">
        <v>436</v>
      </c>
      <c r="H433" s="307"/>
      <c r="I433" s="307"/>
      <c r="J433" s="307">
        <f t="shared" si="99"/>
        <v>0</v>
      </c>
      <c r="K433" s="347"/>
      <c r="L433" s="307"/>
      <c r="M433" s="308"/>
      <c r="N433" s="307"/>
      <c r="O433" s="309">
        <f t="shared" si="118"/>
        <v>0</v>
      </c>
      <c r="P433" s="309">
        <f t="shared" si="101"/>
        <v>0</v>
      </c>
      <c r="Q433" s="306"/>
      <c r="R433" s="284"/>
      <c r="S433" s="284"/>
      <c r="T433" s="284"/>
      <c r="U433" s="284"/>
      <c r="V433" s="284"/>
      <c r="W433" s="284"/>
      <c r="X433" s="284"/>
      <c r="Y433" s="284"/>
      <c r="Z433" s="284"/>
      <c r="AA433" s="284"/>
      <c r="AB433" s="284"/>
      <c r="AC433" s="284"/>
      <c r="AD433" s="284"/>
      <c r="AE433" s="284"/>
      <c r="AF433" s="284"/>
      <c r="AG433" s="284"/>
      <c r="AH433" s="284"/>
      <c r="AI433" s="284"/>
      <c r="AJ433" s="284"/>
      <c r="AK433" s="284"/>
      <c r="AL433" s="284"/>
      <c r="AM433" s="284"/>
      <c r="AN433" s="284"/>
      <c r="AO433" s="284"/>
      <c r="AP433" s="284"/>
      <c r="AQ433" s="284"/>
      <c r="AR433" s="284"/>
      <c r="AS433" s="216"/>
      <c r="AT433" s="216"/>
      <c r="AU433" s="216"/>
      <c r="AV433" s="216"/>
      <c r="AW433" s="216"/>
      <c r="AX433" s="216"/>
      <c r="AY433" s="216"/>
      <c r="AZ433" s="216"/>
      <c r="BA433" s="216"/>
      <c r="BB433" s="216"/>
      <c r="BC433" s="216"/>
      <c r="BD433" s="216"/>
      <c r="BE433" s="216"/>
      <c r="BF433" s="216"/>
      <c r="BG433" s="216"/>
      <c r="BH433" s="216"/>
      <c r="BI433" s="216"/>
      <c r="BJ433" s="216"/>
      <c r="BK433" s="216"/>
      <c r="BL433" s="216"/>
      <c r="BM433" s="216"/>
      <c r="BN433" s="216"/>
      <c r="BO433" s="216"/>
      <c r="BP433" s="216"/>
      <c r="BQ433" s="216"/>
      <c r="BR433" s="216"/>
      <c r="BS433" s="216"/>
      <c r="BT433" s="216"/>
      <c r="BU433" s="216"/>
      <c r="BV433" s="216"/>
      <c r="BW433" s="216"/>
      <c r="BX433" s="216"/>
      <c r="BY433" s="216"/>
      <c r="BZ433" s="216"/>
      <c r="CA433" s="216"/>
      <c r="CB433" s="216"/>
      <c r="CC433" s="216"/>
      <c r="CD433" s="216"/>
      <c r="CE433" s="216"/>
      <c r="CF433" s="216"/>
      <c r="CG433" s="216"/>
      <c r="CH433" s="216"/>
      <c r="CI433" s="216"/>
      <c r="CJ433" s="216"/>
      <c r="CK433" s="216"/>
      <c r="CL433" s="216"/>
      <c r="CM433" s="216"/>
      <c r="CN433" s="216"/>
      <c r="CO433" s="216"/>
      <c r="CP433" s="216"/>
      <c r="CQ433" s="216"/>
      <c r="CR433" s="216"/>
      <c r="CS433" s="216"/>
      <c r="CT433" s="216"/>
      <c r="CU433" s="216"/>
      <c r="CV433" s="216"/>
      <c r="CW433" s="216"/>
      <c r="CX433" s="216"/>
      <c r="CY433" s="216"/>
      <c r="CZ433" s="216"/>
      <c r="DA433" s="216"/>
      <c r="DB433" s="216"/>
      <c r="DC433" s="216"/>
      <c r="DD433" s="216"/>
      <c r="DE433" s="216"/>
      <c r="DF433" s="216"/>
      <c r="DG433" s="216"/>
      <c r="DH433" s="216"/>
      <c r="DI433" s="216"/>
      <c r="DJ433" s="216"/>
      <c r="DK433" s="216"/>
      <c r="DL433" s="216"/>
      <c r="DM433" s="216"/>
      <c r="DN433" s="216"/>
      <c r="DO433" s="216"/>
      <c r="DP433" s="216"/>
      <c r="DQ433" s="216"/>
      <c r="DR433" s="216"/>
      <c r="DS433" s="216"/>
      <c r="DT433" s="216"/>
      <c r="DU433" s="216"/>
      <c r="DV433" s="216"/>
      <c r="DW433" s="216"/>
      <c r="DX433" s="216"/>
      <c r="DY433" s="216"/>
      <c r="DZ433" s="216"/>
      <c r="EA433" s="216"/>
      <c r="EB433" s="216"/>
      <c r="EC433" s="216"/>
      <c r="ED433" s="216"/>
      <c r="EE433" s="216"/>
      <c r="EF433" s="216"/>
      <c r="EG433" s="216"/>
      <c r="EH433" s="216"/>
      <c r="EI433" s="216"/>
      <c r="EJ433" s="216"/>
      <c r="EK433" s="216"/>
      <c r="EL433" s="216"/>
      <c r="EM433" s="216"/>
      <c r="EN433" s="216"/>
      <c r="EO433" s="216"/>
      <c r="EP433" s="216"/>
      <c r="EQ433" s="216"/>
      <c r="ER433" s="216"/>
      <c r="ES433" s="216"/>
      <c r="ET433" s="216"/>
      <c r="EU433" s="216"/>
      <c r="EV433" s="216"/>
      <c r="EW433" s="216"/>
      <c r="EX433" s="216"/>
    </row>
    <row r="434" spans="1:154" s="45" customFormat="1" ht="18" x14ac:dyDescent="0.25">
      <c r="A434" s="364"/>
      <c r="B434" s="365"/>
      <c r="C434" s="365"/>
      <c r="D434" s="365"/>
      <c r="E434" s="365"/>
      <c r="F434" s="365"/>
      <c r="G434" s="264" t="s">
        <v>228</v>
      </c>
      <c r="H434" s="303"/>
      <c r="I434" s="303"/>
      <c r="J434" s="307">
        <f t="shared" si="99"/>
        <v>0</v>
      </c>
      <c r="K434" s="347"/>
      <c r="L434" s="303"/>
      <c r="M434" s="285"/>
      <c r="N434" s="303"/>
      <c r="O434" s="309">
        <f t="shared" si="118"/>
        <v>0</v>
      </c>
      <c r="P434" s="358">
        <f t="shared" si="101"/>
        <v>0</v>
      </c>
      <c r="Q434" s="306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364"/>
      <c r="B435" s="365"/>
      <c r="C435" s="365"/>
      <c r="D435" s="365"/>
      <c r="E435" s="365"/>
      <c r="F435" s="365"/>
      <c r="G435" s="264" t="s">
        <v>229</v>
      </c>
      <c r="H435" s="303"/>
      <c r="I435" s="303"/>
      <c r="J435" s="307">
        <f t="shared" si="99"/>
        <v>0</v>
      </c>
      <c r="K435" s="347"/>
      <c r="L435" s="303"/>
      <c r="M435" s="285"/>
      <c r="N435" s="303"/>
      <c r="O435" s="309">
        <f t="shared" si="118"/>
        <v>0</v>
      </c>
      <c r="P435" s="358">
        <f t="shared" si="101"/>
        <v>0</v>
      </c>
      <c r="Q435" s="306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364"/>
      <c r="B436" s="365"/>
      <c r="C436" s="365"/>
      <c r="D436" s="365"/>
      <c r="E436" s="365"/>
      <c r="F436" s="365"/>
      <c r="G436" s="264" t="s">
        <v>230</v>
      </c>
      <c r="H436" s="303">
        <v>12000</v>
      </c>
      <c r="I436" s="303">
        <f>O436</f>
        <v>12000</v>
      </c>
      <c r="J436" s="307">
        <f t="shared" si="99"/>
        <v>0</v>
      </c>
      <c r="K436" s="347"/>
      <c r="L436" s="303">
        <v>12000</v>
      </c>
      <c r="M436" s="285">
        <v>8500</v>
      </c>
      <c r="N436" s="303">
        <v>3500</v>
      </c>
      <c r="O436" s="309">
        <f t="shared" si="118"/>
        <v>12000</v>
      </c>
      <c r="P436" s="358">
        <f t="shared" si="101"/>
        <v>0</v>
      </c>
      <c r="Q436" s="306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364"/>
      <c r="B437" s="365"/>
      <c r="C437" s="365"/>
      <c r="D437" s="365"/>
      <c r="E437" s="365"/>
      <c r="F437" s="365"/>
      <c r="G437" s="264" t="s">
        <v>231</v>
      </c>
      <c r="H437" s="303">
        <v>10000</v>
      </c>
      <c r="I437" s="303">
        <f>O437</f>
        <v>9895</v>
      </c>
      <c r="J437" s="307">
        <f t="shared" si="99"/>
        <v>105</v>
      </c>
      <c r="K437" s="347"/>
      <c r="L437" s="303">
        <v>10000</v>
      </c>
      <c r="M437" s="285">
        <v>7458</v>
      </c>
      <c r="N437" s="303">
        <v>2437</v>
      </c>
      <c r="O437" s="309">
        <f t="shared" si="118"/>
        <v>9895</v>
      </c>
      <c r="P437" s="358">
        <f t="shared" si="101"/>
        <v>105</v>
      </c>
      <c r="Q437" s="306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364"/>
      <c r="B438" s="365"/>
      <c r="C438" s="365"/>
      <c r="D438" s="365"/>
      <c r="E438" s="365"/>
      <c r="F438" s="365"/>
      <c r="G438" s="264" t="s">
        <v>232</v>
      </c>
      <c r="H438" s="303">
        <v>60000</v>
      </c>
      <c r="I438" s="303">
        <f>O438</f>
        <v>58795</v>
      </c>
      <c r="J438" s="307">
        <f t="shared" si="99"/>
        <v>1205</v>
      </c>
      <c r="K438" s="347"/>
      <c r="L438" s="303">
        <v>60000</v>
      </c>
      <c r="M438" s="285">
        <v>41198</v>
      </c>
      <c r="N438" s="303">
        <v>17597</v>
      </c>
      <c r="O438" s="309">
        <f t="shared" si="118"/>
        <v>58795</v>
      </c>
      <c r="P438" s="358">
        <f t="shared" si="101"/>
        <v>1205</v>
      </c>
      <c r="Q438" s="306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364"/>
      <c r="B439" s="365"/>
      <c r="C439" s="365"/>
      <c r="D439" s="365"/>
      <c r="E439" s="365"/>
      <c r="F439" s="365"/>
      <c r="G439" s="264" t="s">
        <v>437</v>
      </c>
      <c r="H439" s="303"/>
      <c r="I439" s="303"/>
      <c r="J439" s="307"/>
      <c r="K439" s="347"/>
      <c r="L439" s="303"/>
      <c r="M439" s="285"/>
      <c r="N439" s="303"/>
      <c r="O439" s="309"/>
      <c r="P439" s="358"/>
      <c r="Q439" s="306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3"/>
      <c r="B440" s="262"/>
      <c r="C440" s="262"/>
      <c r="D440" s="262"/>
      <c r="E440" s="262"/>
      <c r="F440" s="262"/>
      <c r="G440" s="264" t="s">
        <v>233</v>
      </c>
      <c r="H440" s="307"/>
      <c r="I440" s="307"/>
      <c r="J440" s="307">
        <f t="shared" si="99"/>
        <v>0</v>
      </c>
      <c r="K440" s="347"/>
      <c r="L440" s="307"/>
      <c r="M440" s="308"/>
      <c r="N440" s="307"/>
      <c r="O440" s="309">
        <f t="shared" si="118"/>
        <v>0</v>
      </c>
      <c r="P440" s="309">
        <f t="shared" si="101"/>
        <v>0</v>
      </c>
      <c r="Q440" s="306"/>
      <c r="R440" s="284"/>
      <c r="S440" s="284"/>
      <c r="T440" s="284"/>
      <c r="U440" s="284"/>
      <c r="V440" s="284"/>
      <c r="W440" s="284"/>
      <c r="X440" s="284"/>
      <c r="Y440" s="284"/>
      <c r="Z440" s="284"/>
      <c r="AA440" s="284"/>
      <c r="AB440" s="284"/>
      <c r="AC440" s="284"/>
      <c r="AD440" s="284"/>
      <c r="AE440" s="284"/>
      <c r="AF440" s="284"/>
      <c r="AG440" s="284"/>
      <c r="AH440" s="284"/>
      <c r="AI440" s="284"/>
      <c r="AJ440" s="284"/>
      <c r="AK440" s="284"/>
      <c r="AL440" s="284"/>
      <c r="AM440" s="284"/>
      <c r="AN440" s="284"/>
      <c r="AO440" s="284"/>
      <c r="AP440" s="284"/>
      <c r="AQ440" s="284"/>
      <c r="AR440" s="284"/>
      <c r="AS440" s="216"/>
      <c r="AT440" s="216"/>
      <c r="AU440" s="216"/>
      <c r="AV440" s="216"/>
      <c r="AW440" s="216"/>
      <c r="AX440" s="216"/>
      <c r="AY440" s="216"/>
      <c r="AZ440" s="216"/>
      <c r="BA440" s="216"/>
      <c r="BB440" s="216"/>
      <c r="BC440" s="216"/>
      <c r="BD440" s="216"/>
      <c r="BE440" s="216"/>
      <c r="BF440" s="216"/>
      <c r="BG440" s="216"/>
      <c r="BH440" s="216"/>
      <c r="BI440" s="216"/>
      <c r="BJ440" s="216"/>
      <c r="BK440" s="216"/>
      <c r="BL440" s="216"/>
      <c r="BM440" s="216"/>
      <c r="BN440" s="216"/>
      <c r="BO440" s="216"/>
      <c r="BP440" s="216"/>
      <c r="BQ440" s="216"/>
      <c r="BR440" s="216"/>
      <c r="BS440" s="216"/>
      <c r="BT440" s="216"/>
      <c r="BU440" s="216"/>
      <c r="BV440" s="216"/>
      <c r="BW440" s="216"/>
      <c r="BX440" s="216"/>
      <c r="BY440" s="216"/>
      <c r="BZ440" s="216"/>
      <c r="CA440" s="216"/>
      <c r="CB440" s="216"/>
      <c r="CC440" s="216"/>
      <c r="CD440" s="216"/>
      <c r="CE440" s="216"/>
      <c r="CF440" s="216"/>
      <c r="CG440" s="216"/>
      <c r="CH440" s="216"/>
      <c r="CI440" s="216"/>
      <c r="CJ440" s="216"/>
      <c r="CK440" s="216"/>
      <c r="CL440" s="216"/>
      <c r="CM440" s="216"/>
      <c r="CN440" s="216"/>
      <c r="CO440" s="216"/>
      <c r="CP440" s="216"/>
      <c r="CQ440" s="216"/>
      <c r="CR440" s="216"/>
      <c r="CS440" s="216"/>
      <c r="CT440" s="216"/>
      <c r="CU440" s="216"/>
      <c r="CV440" s="216"/>
      <c r="CW440" s="216"/>
      <c r="CX440" s="216"/>
      <c r="CY440" s="216"/>
      <c r="CZ440" s="216"/>
      <c r="DA440" s="216"/>
      <c r="DB440" s="216"/>
      <c r="DC440" s="216"/>
      <c r="DD440" s="216"/>
      <c r="DE440" s="216"/>
      <c r="DF440" s="216"/>
      <c r="DG440" s="216"/>
      <c r="DH440" s="216"/>
      <c r="DI440" s="216"/>
      <c r="DJ440" s="216"/>
      <c r="DK440" s="216"/>
      <c r="DL440" s="216"/>
      <c r="DM440" s="216"/>
      <c r="DN440" s="216"/>
      <c r="DO440" s="216"/>
      <c r="DP440" s="216"/>
      <c r="DQ440" s="216"/>
      <c r="DR440" s="216"/>
      <c r="DS440" s="216"/>
      <c r="DT440" s="216"/>
      <c r="DU440" s="216"/>
      <c r="DV440" s="216"/>
      <c r="DW440" s="216"/>
      <c r="DX440" s="216"/>
      <c r="DY440" s="216"/>
      <c r="DZ440" s="216"/>
      <c r="EA440" s="216"/>
      <c r="EB440" s="216"/>
      <c r="EC440" s="216"/>
      <c r="ED440" s="216"/>
      <c r="EE440" s="216"/>
      <c r="EF440" s="216"/>
      <c r="EG440" s="216"/>
      <c r="EH440" s="216"/>
      <c r="EI440" s="216"/>
      <c r="EJ440" s="216"/>
      <c r="EK440" s="216"/>
      <c r="EL440" s="216"/>
      <c r="EM440" s="216"/>
      <c r="EN440" s="216"/>
      <c r="EO440" s="216"/>
      <c r="EP440" s="216"/>
      <c r="EQ440" s="216"/>
      <c r="ER440" s="216"/>
      <c r="ES440" s="216"/>
      <c r="ET440" s="216"/>
      <c r="EU440" s="216"/>
      <c r="EV440" s="216"/>
      <c r="EW440" s="216"/>
      <c r="EX440" s="216"/>
    </row>
    <row r="441" spans="1:154" ht="18" x14ac:dyDescent="0.2">
      <c r="A441" s="263"/>
      <c r="B441" s="262"/>
      <c r="C441" s="262"/>
      <c r="D441" s="262"/>
      <c r="E441" s="262"/>
      <c r="F441" s="365" t="s">
        <v>31</v>
      </c>
      <c r="G441" s="264" t="s">
        <v>425</v>
      </c>
      <c r="H441" s="307"/>
      <c r="I441" s="307"/>
      <c r="J441" s="307">
        <f t="shared" si="99"/>
        <v>0</v>
      </c>
      <c r="K441" s="347"/>
      <c r="L441" s="307"/>
      <c r="M441" s="340"/>
      <c r="N441" s="307"/>
      <c r="O441" s="309">
        <f t="shared" si="118"/>
        <v>0</v>
      </c>
      <c r="P441" s="309">
        <f t="shared" si="101"/>
        <v>0</v>
      </c>
      <c r="Q441" s="306" t="e">
        <f t="shared" ref="Q441" si="119">ROUND(O441/L441*100,2)</f>
        <v>#DIV/0!</v>
      </c>
      <c r="R441" s="284"/>
      <c r="S441" s="284"/>
      <c r="T441" s="284"/>
      <c r="U441" s="284"/>
      <c r="V441" s="284"/>
      <c r="W441" s="284"/>
      <c r="X441" s="284"/>
      <c r="Y441" s="284"/>
      <c r="Z441" s="284"/>
      <c r="AA441" s="284"/>
      <c r="AB441" s="284"/>
      <c r="AC441" s="284"/>
      <c r="AD441" s="284"/>
      <c r="AE441" s="284"/>
      <c r="AF441" s="284"/>
      <c r="AG441" s="284"/>
      <c r="AH441" s="284"/>
      <c r="AI441" s="284"/>
      <c r="AJ441" s="284"/>
      <c r="AK441" s="284"/>
      <c r="AL441" s="284"/>
      <c r="AM441" s="284"/>
      <c r="AN441" s="284"/>
      <c r="AO441" s="284"/>
      <c r="AP441" s="284"/>
      <c r="AQ441" s="284"/>
      <c r="AR441" s="284"/>
      <c r="AS441" s="216"/>
      <c r="AT441" s="216"/>
      <c r="AU441" s="216"/>
      <c r="AV441" s="216"/>
      <c r="AW441" s="216"/>
      <c r="AX441" s="216"/>
      <c r="AY441" s="216"/>
      <c r="AZ441" s="216"/>
      <c r="BA441" s="216"/>
      <c r="BB441" s="216"/>
      <c r="BC441" s="216"/>
      <c r="BD441" s="216"/>
      <c r="BE441" s="216"/>
      <c r="BF441" s="216"/>
      <c r="BG441" s="216"/>
      <c r="BH441" s="216"/>
      <c r="BI441" s="216"/>
      <c r="BJ441" s="216"/>
      <c r="BK441" s="216"/>
      <c r="BL441" s="216"/>
      <c r="BM441" s="216"/>
      <c r="BN441" s="216"/>
      <c r="BO441" s="216"/>
      <c r="BP441" s="216"/>
      <c r="BQ441" s="216"/>
      <c r="BR441" s="216"/>
      <c r="BS441" s="216"/>
      <c r="BT441" s="216"/>
      <c r="BU441" s="216"/>
      <c r="BV441" s="216"/>
      <c r="BW441" s="216"/>
      <c r="BX441" s="216"/>
      <c r="BY441" s="216"/>
      <c r="BZ441" s="216"/>
      <c r="CA441" s="216"/>
      <c r="CB441" s="216"/>
      <c r="CC441" s="216"/>
      <c r="CD441" s="216"/>
      <c r="CE441" s="216"/>
      <c r="CF441" s="216"/>
      <c r="CG441" s="216"/>
      <c r="CH441" s="216"/>
      <c r="CI441" s="216"/>
      <c r="CJ441" s="216"/>
      <c r="CK441" s="216"/>
      <c r="CL441" s="216"/>
      <c r="CM441" s="216"/>
      <c r="CN441" s="216"/>
      <c r="CO441" s="216"/>
      <c r="CP441" s="216"/>
      <c r="CQ441" s="216"/>
      <c r="CR441" s="216"/>
      <c r="CS441" s="216"/>
      <c r="CT441" s="216"/>
      <c r="CU441" s="216"/>
      <c r="CV441" s="216"/>
      <c r="CW441" s="216"/>
      <c r="CX441" s="216"/>
      <c r="CY441" s="216"/>
      <c r="CZ441" s="216"/>
      <c r="DA441" s="216"/>
      <c r="DB441" s="216"/>
      <c r="DC441" s="216"/>
      <c r="DD441" s="216"/>
      <c r="DE441" s="216"/>
      <c r="DF441" s="216"/>
      <c r="DG441" s="216"/>
      <c r="DH441" s="216"/>
      <c r="DI441" s="216"/>
      <c r="DJ441" s="216"/>
      <c r="DK441" s="216"/>
      <c r="DL441" s="216"/>
      <c r="DM441" s="216"/>
      <c r="DN441" s="216"/>
      <c r="DO441" s="216"/>
      <c r="DP441" s="216"/>
      <c r="DQ441" s="216"/>
      <c r="DR441" s="216"/>
      <c r="DS441" s="216"/>
      <c r="DT441" s="216"/>
      <c r="DU441" s="216"/>
      <c r="DV441" s="216"/>
      <c r="DW441" s="216"/>
      <c r="DX441" s="216"/>
      <c r="DY441" s="216"/>
      <c r="DZ441" s="216"/>
      <c r="EA441" s="216"/>
      <c r="EB441" s="216"/>
      <c r="EC441" s="216"/>
      <c r="ED441" s="216"/>
      <c r="EE441" s="216"/>
      <c r="EF441" s="216"/>
      <c r="EG441" s="216"/>
      <c r="EH441" s="216"/>
      <c r="EI441" s="216"/>
      <c r="EJ441" s="216"/>
      <c r="EK441" s="216"/>
      <c r="EL441" s="216"/>
      <c r="EM441" s="216"/>
      <c r="EN441" s="216"/>
      <c r="EO441" s="216"/>
      <c r="EP441" s="216"/>
      <c r="EQ441" s="216"/>
      <c r="ER441" s="216"/>
      <c r="ES441" s="216"/>
      <c r="ET441" s="216"/>
      <c r="EU441" s="216"/>
      <c r="EV441" s="216"/>
      <c r="EW441" s="216"/>
      <c r="EX441" s="216"/>
    </row>
    <row r="442" spans="1:154" ht="54" x14ac:dyDescent="0.2">
      <c r="A442" s="263"/>
      <c r="B442" s="262"/>
      <c r="C442" s="262"/>
      <c r="D442" s="354">
        <v>60</v>
      </c>
      <c r="E442" s="354"/>
      <c r="F442" s="354"/>
      <c r="G442" s="360" t="s">
        <v>207</v>
      </c>
      <c r="H442" s="307">
        <f>H443+H444</f>
        <v>0</v>
      </c>
      <c r="I442" s="307">
        <f>I443+I444</f>
        <v>0</v>
      </c>
      <c r="J442" s="307">
        <f t="shared" si="99"/>
        <v>0</v>
      </c>
      <c r="K442" s="347" t="e">
        <f t="shared" ref="K442" si="120">ROUND(I442/H442*100,2)</f>
        <v>#DIV/0!</v>
      </c>
      <c r="L442" s="307">
        <f>L443+L444</f>
        <v>0</v>
      </c>
      <c r="M442" s="307">
        <f>M443+M444</f>
        <v>0</v>
      </c>
      <c r="N442" s="307">
        <f>N443+N444</f>
        <v>0</v>
      </c>
      <c r="O442" s="307">
        <f>O443+O444</f>
        <v>0</v>
      </c>
      <c r="P442" s="307">
        <f t="shared" ref="P442" si="121">P443+P444</f>
        <v>0</v>
      </c>
      <c r="Q442" s="306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6"/>
      <c r="DD442" s="216"/>
      <c r="DE442" s="216"/>
      <c r="DF442" s="216"/>
      <c r="DG442" s="216"/>
      <c r="DH442" s="216"/>
      <c r="DI442" s="216"/>
      <c r="DJ442" s="216"/>
      <c r="DK442" s="216"/>
      <c r="DL442" s="216"/>
      <c r="DM442" s="216"/>
      <c r="DN442" s="216"/>
      <c r="DO442" s="216"/>
      <c r="DP442" s="216"/>
      <c r="DQ442" s="216"/>
      <c r="DR442" s="216"/>
      <c r="DS442" s="216"/>
      <c r="DT442" s="216"/>
      <c r="DU442" s="216"/>
      <c r="DV442" s="216"/>
      <c r="DW442" s="216"/>
      <c r="DX442" s="216"/>
      <c r="DY442" s="216"/>
      <c r="DZ442" s="216"/>
      <c r="EA442" s="216"/>
      <c r="EB442" s="216"/>
      <c r="EC442" s="216"/>
      <c r="ED442" s="216"/>
      <c r="EE442" s="216"/>
      <c r="EF442" s="216"/>
      <c r="EG442" s="216"/>
      <c r="EH442" s="216"/>
      <c r="EI442" s="216"/>
      <c r="EJ442" s="216"/>
      <c r="EK442" s="216"/>
      <c r="EL442" s="216"/>
      <c r="EM442" s="216"/>
      <c r="EN442" s="216"/>
      <c r="EO442" s="216"/>
      <c r="EP442" s="216"/>
      <c r="EQ442" s="216"/>
      <c r="ER442" s="216"/>
      <c r="ES442" s="216"/>
      <c r="ET442" s="216"/>
      <c r="EU442" s="216"/>
      <c r="EV442" s="216"/>
      <c r="EW442" s="216"/>
      <c r="EX442" s="216"/>
    </row>
    <row r="443" spans="1:154" ht="18" x14ac:dyDescent="0.2">
      <c r="A443" s="263"/>
      <c r="B443" s="262"/>
      <c r="C443" s="262"/>
      <c r="D443" s="349"/>
      <c r="E443" s="361" t="s">
        <v>55</v>
      </c>
      <c r="F443" s="349"/>
      <c r="G443" s="356" t="s">
        <v>269</v>
      </c>
      <c r="H443" s="307"/>
      <c r="I443" s="307"/>
      <c r="J443" s="307">
        <f t="shared" si="99"/>
        <v>0</v>
      </c>
      <c r="K443" s="347"/>
      <c r="L443" s="307"/>
      <c r="M443" s="340"/>
      <c r="N443" s="307"/>
      <c r="O443" s="337">
        <f t="shared" ref="O443:O445" si="122">M443+N443</f>
        <v>0</v>
      </c>
      <c r="P443" s="337"/>
      <c r="Q443" s="306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6"/>
      <c r="DD443" s="216"/>
      <c r="DE443" s="216"/>
      <c r="DF443" s="216"/>
      <c r="DG443" s="216"/>
      <c r="DH443" s="216"/>
      <c r="DI443" s="216"/>
      <c r="DJ443" s="216"/>
      <c r="DK443" s="216"/>
      <c r="DL443" s="216"/>
      <c r="DM443" s="216"/>
      <c r="DN443" s="216"/>
      <c r="DO443" s="216"/>
      <c r="DP443" s="216"/>
      <c r="DQ443" s="216"/>
      <c r="DR443" s="216"/>
      <c r="DS443" s="216"/>
      <c r="DT443" s="216"/>
      <c r="DU443" s="216"/>
      <c r="DV443" s="216"/>
      <c r="DW443" s="216"/>
      <c r="DX443" s="216"/>
      <c r="DY443" s="216"/>
      <c r="DZ443" s="216"/>
      <c r="EA443" s="216"/>
      <c r="EB443" s="216"/>
      <c r="EC443" s="216"/>
      <c r="ED443" s="216"/>
      <c r="EE443" s="216"/>
      <c r="EF443" s="216"/>
      <c r="EG443" s="216"/>
      <c r="EH443" s="216"/>
      <c r="EI443" s="216"/>
      <c r="EJ443" s="216"/>
      <c r="EK443" s="216"/>
      <c r="EL443" s="216"/>
      <c r="EM443" s="216"/>
      <c r="EN443" s="216"/>
      <c r="EO443" s="216"/>
      <c r="EP443" s="216"/>
      <c r="EQ443" s="216"/>
      <c r="ER443" s="216"/>
      <c r="ES443" s="216"/>
      <c r="ET443" s="216"/>
      <c r="EU443" s="216"/>
      <c r="EV443" s="216"/>
      <c r="EW443" s="216"/>
      <c r="EX443" s="216"/>
    </row>
    <row r="444" spans="1:154" ht="18" x14ac:dyDescent="0.2">
      <c r="A444" s="263"/>
      <c r="B444" s="262"/>
      <c r="C444" s="262"/>
      <c r="D444" s="349"/>
      <c r="E444" s="361" t="s">
        <v>27</v>
      </c>
      <c r="F444" s="349"/>
      <c r="G444" s="356" t="s">
        <v>270</v>
      </c>
      <c r="H444" s="307"/>
      <c r="I444" s="307"/>
      <c r="J444" s="307">
        <f t="shared" si="99"/>
        <v>0</v>
      </c>
      <c r="K444" s="347"/>
      <c r="L444" s="307"/>
      <c r="M444" s="340"/>
      <c r="N444" s="307"/>
      <c r="O444" s="337">
        <f t="shared" si="122"/>
        <v>0</v>
      </c>
      <c r="P444" s="337"/>
      <c r="Q444" s="306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6"/>
      <c r="DD444" s="216"/>
      <c r="DE444" s="216"/>
      <c r="DF444" s="216"/>
      <c r="DG444" s="216"/>
      <c r="DH444" s="216"/>
      <c r="DI444" s="216"/>
      <c r="DJ444" s="216"/>
      <c r="DK444" s="216"/>
      <c r="DL444" s="216"/>
      <c r="DM444" s="216"/>
      <c r="DN444" s="216"/>
      <c r="DO444" s="216"/>
      <c r="DP444" s="216"/>
      <c r="DQ444" s="216"/>
      <c r="DR444" s="216"/>
      <c r="DS444" s="216"/>
      <c r="DT444" s="216"/>
      <c r="DU444" s="216"/>
      <c r="DV444" s="216"/>
      <c r="DW444" s="216"/>
      <c r="DX444" s="216"/>
      <c r="DY444" s="216"/>
      <c r="DZ444" s="216"/>
      <c r="EA444" s="216"/>
      <c r="EB444" s="216"/>
      <c r="EC444" s="216"/>
      <c r="ED444" s="216"/>
      <c r="EE444" s="216"/>
      <c r="EF444" s="216"/>
      <c r="EG444" s="216"/>
      <c r="EH444" s="216"/>
      <c r="EI444" s="216"/>
      <c r="EJ444" s="216"/>
      <c r="EK444" s="216"/>
      <c r="EL444" s="216"/>
      <c r="EM444" s="216"/>
      <c r="EN444" s="216"/>
      <c r="EO444" s="216"/>
      <c r="EP444" s="216"/>
      <c r="EQ444" s="216"/>
      <c r="ER444" s="216"/>
      <c r="ES444" s="216"/>
      <c r="ET444" s="216"/>
      <c r="EU444" s="216"/>
      <c r="EV444" s="216"/>
      <c r="EW444" s="216"/>
      <c r="EX444" s="216"/>
    </row>
    <row r="445" spans="1:154" ht="18" x14ac:dyDescent="0.2">
      <c r="A445" s="312"/>
      <c r="B445" s="313"/>
      <c r="C445" s="313"/>
      <c r="D445" s="313">
        <v>85</v>
      </c>
      <c r="E445" s="313"/>
      <c r="F445" s="313"/>
      <c r="G445" s="315" t="s">
        <v>87</v>
      </c>
      <c r="H445" s="316"/>
      <c r="I445" s="316">
        <v>-6952.96</v>
      </c>
      <c r="J445" s="316">
        <f t="shared" si="99"/>
        <v>6952.96</v>
      </c>
      <c r="K445" s="362"/>
      <c r="L445" s="316"/>
      <c r="M445" s="318">
        <v>-4221.96</v>
      </c>
      <c r="N445" s="316">
        <v>-2731</v>
      </c>
      <c r="O445" s="363">
        <f t="shared" si="122"/>
        <v>-6952.96</v>
      </c>
      <c r="P445" s="363">
        <f t="shared" si="101"/>
        <v>6952.96</v>
      </c>
      <c r="Q445" s="320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6"/>
      <c r="DD445" s="216"/>
      <c r="DE445" s="216"/>
      <c r="DF445" s="216"/>
      <c r="DG445" s="216"/>
      <c r="DH445" s="216"/>
      <c r="DI445" s="216"/>
      <c r="DJ445" s="216"/>
      <c r="DK445" s="216"/>
      <c r="DL445" s="216"/>
      <c r="DM445" s="216"/>
      <c r="DN445" s="216"/>
      <c r="DO445" s="216"/>
      <c r="DP445" s="216"/>
      <c r="DQ445" s="216"/>
      <c r="DR445" s="216"/>
      <c r="DS445" s="216"/>
      <c r="DT445" s="216"/>
      <c r="DU445" s="216"/>
      <c r="DV445" s="216"/>
      <c r="DW445" s="216"/>
      <c r="DX445" s="216"/>
      <c r="DY445" s="216"/>
      <c r="DZ445" s="216"/>
      <c r="EA445" s="216"/>
      <c r="EB445" s="216"/>
      <c r="EC445" s="216"/>
      <c r="ED445" s="216"/>
      <c r="EE445" s="216"/>
      <c r="EF445" s="216"/>
      <c r="EG445" s="216"/>
      <c r="EH445" s="216"/>
      <c r="EI445" s="216"/>
      <c r="EJ445" s="216"/>
      <c r="EK445" s="216"/>
      <c r="EL445" s="216"/>
      <c r="EM445" s="216"/>
      <c r="EN445" s="216"/>
      <c r="EO445" s="216"/>
      <c r="EP445" s="216"/>
      <c r="EQ445" s="216"/>
      <c r="ER445" s="216"/>
      <c r="ES445" s="216"/>
      <c r="ET445" s="216"/>
      <c r="EU445" s="216"/>
      <c r="EV445" s="216"/>
      <c r="EW445" s="216"/>
      <c r="EX445" s="216"/>
    </row>
    <row r="446" spans="1:154" ht="18" x14ac:dyDescent="0.2">
      <c r="A446" s="263"/>
      <c r="B446" s="262"/>
      <c r="C446" s="262"/>
      <c r="D446" s="262"/>
      <c r="E446" s="262"/>
      <c r="F446" s="262"/>
      <c r="G446" s="266" t="s">
        <v>199</v>
      </c>
      <c r="H446" s="307"/>
      <c r="I446" s="307"/>
      <c r="J446" s="307">
        <f t="shared" si="99"/>
        <v>0</v>
      </c>
      <c r="K446" s="347"/>
      <c r="L446" s="307"/>
      <c r="M446" s="308"/>
      <c r="N446" s="307"/>
      <c r="O446" s="337"/>
      <c r="P446" s="337">
        <f t="shared" ref="P446:P455" si="123">H446-O446</f>
        <v>0</v>
      </c>
      <c r="Q446" s="306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6"/>
      <c r="DD446" s="216"/>
      <c r="DE446" s="216"/>
      <c r="DF446" s="216"/>
      <c r="DG446" s="216"/>
      <c r="DH446" s="216"/>
      <c r="DI446" s="216"/>
      <c r="DJ446" s="216"/>
      <c r="DK446" s="216"/>
      <c r="DL446" s="216"/>
      <c r="DM446" s="216"/>
      <c r="DN446" s="216"/>
      <c r="DO446" s="216"/>
      <c r="DP446" s="216"/>
      <c r="DQ446" s="216"/>
      <c r="DR446" s="216"/>
      <c r="DS446" s="216"/>
      <c r="DT446" s="216"/>
      <c r="DU446" s="216"/>
      <c r="DV446" s="216"/>
      <c r="DW446" s="216"/>
      <c r="DX446" s="216"/>
      <c r="DY446" s="216"/>
      <c r="DZ446" s="216"/>
      <c r="EA446" s="216"/>
      <c r="EB446" s="216"/>
      <c r="EC446" s="216"/>
      <c r="ED446" s="216"/>
      <c r="EE446" s="216"/>
      <c r="EF446" s="216"/>
      <c r="EG446" s="216"/>
      <c r="EH446" s="216"/>
      <c r="EI446" s="216"/>
      <c r="EJ446" s="216"/>
      <c r="EK446" s="216"/>
      <c r="EL446" s="216"/>
      <c r="EM446" s="216"/>
      <c r="EN446" s="216"/>
      <c r="EO446" s="216"/>
      <c r="EP446" s="216"/>
      <c r="EQ446" s="216"/>
      <c r="ER446" s="216"/>
      <c r="ES446" s="216"/>
      <c r="ET446" s="216"/>
      <c r="EU446" s="216"/>
      <c r="EV446" s="216"/>
      <c r="EW446" s="216"/>
      <c r="EX446" s="216"/>
    </row>
    <row r="447" spans="1:154" ht="18" x14ac:dyDescent="0.2">
      <c r="A447" s="364" t="s">
        <v>208</v>
      </c>
      <c r="B447" s="365" t="s">
        <v>31</v>
      </c>
      <c r="C447" s="365"/>
      <c r="D447" s="365"/>
      <c r="E447" s="365"/>
      <c r="F447" s="365"/>
      <c r="G447" s="264" t="s">
        <v>235</v>
      </c>
      <c r="H447" s="303">
        <f>SUM(H448:H450)</f>
        <v>13785000</v>
      </c>
      <c r="I447" s="303">
        <f>SUM(I448:I450)</f>
        <v>2633168.2800000003</v>
      </c>
      <c r="J447" s="303">
        <f t="shared" si="99"/>
        <v>11151831.719999999</v>
      </c>
      <c r="K447" s="347"/>
      <c r="L447" s="303">
        <f>SUM(L448:L450)</f>
        <v>2652200</v>
      </c>
      <c r="M447" s="303">
        <f>SUM(M448:M450)</f>
        <v>1297679.58</v>
      </c>
      <c r="N447" s="303">
        <f>SUM(N448:N450)</f>
        <v>1335488.7</v>
      </c>
      <c r="O447" s="303">
        <f>SUM(O448:O450)</f>
        <v>2633168.2800000003</v>
      </c>
      <c r="P447" s="305">
        <f t="shared" si="123"/>
        <v>11151831.719999999</v>
      </c>
      <c r="Q447" s="306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6"/>
      <c r="DD447" s="216"/>
      <c r="DE447" s="216"/>
      <c r="DF447" s="216"/>
      <c r="DG447" s="216"/>
      <c r="DH447" s="216"/>
      <c r="DI447" s="216"/>
      <c r="DJ447" s="216"/>
      <c r="DK447" s="216"/>
      <c r="DL447" s="216"/>
      <c r="DM447" s="216"/>
      <c r="DN447" s="216"/>
      <c r="DO447" s="216"/>
      <c r="DP447" s="216"/>
      <c r="DQ447" s="216"/>
      <c r="DR447" s="216"/>
      <c r="DS447" s="216"/>
      <c r="DT447" s="216"/>
      <c r="DU447" s="216"/>
      <c r="DV447" s="216"/>
      <c r="DW447" s="216"/>
      <c r="DX447" s="216"/>
      <c r="DY447" s="216"/>
      <c r="DZ447" s="216"/>
      <c r="EA447" s="216"/>
      <c r="EB447" s="216"/>
      <c r="EC447" s="216"/>
      <c r="ED447" s="216"/>
      <c r="EE447" s="216"/>
      <c r="EF447" s="216"/>
      <c r="EG447" s="216"/>
      <c r="EH447" s="216"/>
      <c r="EI447" s="216"/>
      <c r="EJ447" s="216"/>
      <c r="EK447" s="216"/>
      <c r="EL447" s="216"/>
      <c r="EM447" s="216"/>
      <c r="EN447" s="216"/>
      <c r="EO447" s="216"/>
      <c r="EP447" s="216"/>
      <c r="EQ447" s="216"/>
      <c r="ER447" s="216"/>
      <c r="ES447" s="216"/>
      <c r="ET447" s="216"/>
      <c r="EU447" s="216"/>
      <c r="EV447" s="216"/>
      <c r="EW447" s="216"/>
      <c r="EX447" s="216"/>
    </row>
    <row r="448" spans="1:154" ht="18" x14ac:dyDescent="0.2">
      <c r="A448" s="364"/>
      <c r="B448" s="365"/>
      <c r="C448" s="365" t="s">
        <v>23</v>
      </c>
      <c r="D448" s="365"/>
      <c r="E448" s="365"/>
      <c r="F448" s="365"/>
      <c r="G448" s="264" t="s">
        <v>236</v>
      </c>
      <c r="H448" s="303">
        <f>H386+H391</f>
        <v>0</v>
      </c>
      <c r="I448" s="303">
        <f>I386+I391</f>
        <v>0</v>
      </c>
      <c r="J448" s="303">
        <f t="shared" si="99"/>
        <v>0</v>
      </c>
      <c r="K448" s="347"/>
      <c r="L448" s="303">
        <f>L386+L391</f>
        <v>0</v>
      </c>
      <c r="M448" s="303">
        <f>M386+M391</f>
        <v>0</v>
      </c>
      <c r="N448" s="303">
        <f>N386+N391</f>
        <v>0</v>
      </c>
      <c r="O448" s="303">
        <f>O386+O391</f>
        <v>0</v>
      </c>
      <c r="P448" s="305">
        <f t="shared" si="123"/>
        <v>0</v>
      </c>
      <c r="Q448" s="306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6"/>
      <c r="DD448" s="216"/>
      <c r="DE448" s="216"/>
      <c r="DF448" s="216"/>
      <c r="DG448" s="216"/>
      <c r="DH448" s="216"/>
      <c r="DI448" s="216"/>
      <c r="DJ448" s="216"/>
      <c r="DK448" s="216"/>
      <c r="DL448" s="216"/>
      <c r="DM448" s="216"/>
      <c r="DN448" s="216"/>
      <c r="DO448" s="216"/>
      <c r="DP448" s="216"/>
      <c r="DQ448" s="216"/>
      <c r="DR448" s="216"/>
      <c r="DS448" s="216"/>
      <c r="DT448" s="216"/>
      <c r="DU448" s="216"/>
      <c r="DV448" s="216"/>
      <c r="DW448" s="216"/>
      <c r="DX448" s="216"/>
      <c r="DY448" s="216"/>
      <c r="DZ448" s="216"/>
      <c r="EA448" s="216"/>
      <c r="EB448" s="216"/>
      <c r="EC448" s="216"/>
      <c r="ED448" s="216"/>
      <c r="EE448" s="216"/>
      <c r="EF448" s="216"/>
      <c r="EG448" s="216"/>
      <c r="EH448" s="216"/>
      <c r="EI448" s="216"/>
      <c r="EJ448" s="216"/>
      <c r="EK448" s="216"/>
      <c r="EL448" s="216"/>
      <c r="EM448" s="216"/>
      <c r="EN448" s="216"/>
      <c r="EO448" s="216"/>
      <c r="EP448" s="216"/>
      <c r="EQ448" s="216"/>
      <c r="ER448" s="216"/>
      <c r="ES448" s="216"/>
      <c r="ET448" s="216"/>
      <c r="EU448" s="216"/>
      <c r="EV448" s="216"/>
      <c r="EW448" s="216"/>
      <c r="EX448" s="216"/>
    </row>
    <row r="449" spans="1:154" ht="18" x14ac:dyDescent="0.2">
      <c r="A449" s="364"/>
      <c r="B449" s="365"/>
      <c r="C449" s="365" t="s">
        <v>116</v>
      </c>
      <c r="D449" s="365"/>
      <c r="E449" s="365"/>
      <c r="F449" s="365"/>
      <c r="G449" s="264" t="s">
        <v>237</v>
      </c>
      <c r="H449" s="303">
        <f>H388+H414</f>
        <v>10670000</v>
      </c>
      <c r="I449" s="303">
        <f>I388+I414</f>
        <v>2640121.2400000002</v>
      </c>
      <c r="J449" s="303">
        <f t="shared" si="99"/>
        <v>8029878.7599999998</v>
      </c>
      <c r="K449" s="347"/>
      <c r="L449" s="303">
        <f>L388+L414</f>
        <v>2652200</v>
      </c>
      <c r="M449" s="303">
        <f>M388+M414</f>
        <v>1301901.54</v>
      </c>
      <c r="N449" s="303">
        <f>N388+N414</f>
        <v>1338219.7</v>
      </c>
      <c r="O449" s="303">
        <f>O388+O414</f>
        <v>2640121.2400000002</v>
      </c>
      <c r="P449" s="305">
        <f t="shared" si="123"/>
        <v>8029878.7599999998</v>
      </c>
      <c r="Q449" s="306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6"/>
      <c r="DD449" s="216"/>
      <c r="DE449" s="216"/>
      <c r="DF449" s="216"/>
      <c r="DG449" s="216"/>
      <c r="DH449" s="216"/>
      <c r="DI449" s="216"/>
      <c r="DJ449" s="216"/>
      <c r="DK449" s="216"/>
      <c r="DL449" s="216"/>
      <c r="DM449" s="216"/>
      <c r="DN449" s="216"/>
      <c r="DO449" s="216"/>
      <c r="DP449" s="216"/>
      <c r="DQ449" s="216"/>
      <c r="DR449" s="216"/>
      <c r="DS449" s="216"/>
      <c r="DT449" s="216"/>
      <c r="DU449" s="216"/>
      <c r="DV449" s="216"/>
      <c r="DW449" s="216"/>
      <c r="DX449" s="216"/>
      <c r="DY449" s="216"/>
      <c r="DZ449" s="216"/>
      <c r="EA449" s="216"/>
      <c r="EB449" s="216"/>
      <c r="EC449" s="216"/>
      <c r="ED449" s="216"/>
      <c r="EE449" s="216"/>
      <c r="EF449" s="216"/>
      <c r="EG449" s="216"/>
      <c r="EH449" s="216"/>
      <c r="EI449" s="216"/>
      <c r="EJ449" s="216"/>
      <c r="EK449" s="216"/>
      <c r="EL449" s="216"/>
      <c r="EM449" s="216"/>
      <c r="EN449" s="216"/>
      <c r="EO449" s="216"/>
      <c r="EP449" s="216"/>
      <c r="EQ449" s="216"/>
      <c r="ER449" s="216"/>
      <c r="ES449" s="216"/>
      <c r="ET449" s="216"/>
      <c r="EU449" s="216"/>
      <c r="EV449" s="216"/>
      <c r="EW449" s="216"/>
      <c r="EX449" s="216"/>
    </row>
    <row r="450" spans="1:154" ht="18" x14ac:dyDescent="0.2">
      <c r="A450" s="364"/>
      <c r="B450" s="365"/>
      <c r="C450" s="365" t="s">
        <v>91</v>
      </c>
      <c r="D450" s="365"/>
      <c r="E450" s="365"/>
      <c r="F450" s="365"/>
      <c r="G450" s="264" t="s">
        <v>238</v>
      </c>
      <c r="H450" s="303">
        <f>H383-H448-H449</f>
        <v>3115000</v>
      </c>
      <c r="I450" s="303">
        <f>I383-I448-I449</f>
        <v>-6952.9599999999627</v>
      </c>
      <c r="J450" s="303">
        <f t="shared" si="99"/>
        <v>3121952.96</v>
      </c>
      <c r="K450" s="347"/>
      <c r="L450" s="303">
        <f>L383-L448-L449</f>
        <v>0</v>
      </c>
      <c r="M450" s="303">
        <f>M383-M448-M449</f>
        <v>-4221.9599999999627</v>
      </c>
      <c r="N450" s="303">
        <f>N383-N448-N449</f>
        <v>-2731</v>
      </c>
      <c r="O450" s="303">
        <f>O383-O448-O449</f>
        <v>-6952.9599999999627</v>
      </c>
      <c r="P450" s="305">
        <f t="shared" si="123"/>
        <v>3121952.96</v>
      </c>
      <c r="Q450" s="306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6"/>
      <c r="DD450" s="216"/>
      <c r="DE450" s="216"/>
      <c r="DF450" s="216"/>
      <c r="DG450" s="216"/>
      <c r="DH450" s="216"/>
      <c r="DI450" s="216"/>
      <c r="DJ450" s="216"/>
      <c r="DK450" s="216"/>
      <c r="DL450" s="216"/>
      <c r="DM450" s="216"/>
      <c r="DN450" s="216"/>
      <c r="DO450" s="216"/>
      <c r="DP450" s="216"/>
      <c r="DQ450" s="216"/>
      <c r="DR450" s="216"/>
      <c r="DS450" s="216"/>
      <c r="DT450" s="216"/>
      <c r="DU450" s="216"/>
      <c r="DV450" s="216"/>
      <c r="DW450" s="216"/>
      <c r="DX450" s="216"/>
      <c r="DY450" s="216"/>
      <c r="DZ450" s="216"/>
      <c r="EA450" s="216"/>
      <c r="EB450" s="216"/>
      <c r="EC450" s="216"/>
      <c r="ED450" s="216"/>
      <c r="EE450" s="216"/>
      <c r="EF450" s="216"/>
      <c r="EG450" s="216"/>
      <c r="EH450" s="216"/>
      <c r="EI450" s="216"/>
      <c r="EJ450" s="216"/>
      <c r="EK450" s="216"/>
      <c r="EL450" s="216"/>
      <c r="EM450" s="216"/>
      <c r="EN450" s="216"/>
      <c r="EO450" s="216"/>
      <c r="EP450" s="216"/>
      <c r="EQ450" s="216"/>
      <c r="ER450" s="216"/>
      <c r="ES450" s="216"/>
      <c r="ET450" s="216"/>
      <c r="EU450" s="216"/>
      <c r="EV450" s="216"/>
      <c r="EW450" s="216"/>
      <c r="EX450" s="216"/>
    </row>
    <row r="451" spans="1:154" ht="18" x14ac:dyDescent="0.2">
      <c r="A451" s="364">
        <v>8904</v>
      </c>
      <c r="B451" s="365" t="s">
        <v>33</v>
      </c>
      <c r="C451" s="365"/>
      <c r="D451" s="365"/>
      <c r="E451" s="365"/>
      <c r="F451" s="365"/>
      <c r="G451" s="264" t="s">
        <v>239</v>
      </c>
      <c r="H451" s="303">
        <f>H82-H452</f>
        <v>32179100</v>
      </c>
      <c r="I451" s="303">
        <f>I82-I452</f>
        <v>8131783.6100000003</v>
      </c>
      <c r="J451" s="303">
        <f t="shared" ref="J451:J455" si="124">H451-I451</f>
        <v>24047316.390000001</v>
      </c>
      <c r="K451" s="347"/>
      <c r="L451" s="303">
        <f>L82-L452</f>
        <v>8347000</v>
      </c>
      <c r="M451" s="303">
        <f>M82-M452</f>
        <v>4926175.47</v>
      </c>
      <c r="N451" s="303">
        <f>N82-N452</f>
        <v>3205608.14</v>
      </c>
      <c r="O451" s="303">
        <f>O82-O452</f>
        <v>8131783.6100000003</v>
      </c>
      <c r="P451" s="305">
        <f t="shared" si="123"/>
        <v>24047316.390000001</v>
      </c>
      <c r="Q451" s="306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6"/>
      <c r="DD451" s="216"/>
      <c r="DE451" s="216"/>
      <c r="DF451" s="216"/>
      <c r="DG451" s="216"/>
      <c r="DH451" s="216"/>
      <c r="DI451" s="216"/>
      <c r="DJ451" s="216"/>
      <c r="DK451" s="216"/>
      <c r="DL451" s="216"/>
      <c r="DM451" s="216"/>
      <c r="DN451" s="216"/>
      <c r="DO451" s="216"/>
      <c r="DP451" s="216"/>
      <c r="DQ451" s="216"/>
      <c r="DR451" s="216"/>
      <c r="DS451" s="216"/>
      <c r="DT451" s="216"/>
      <c r="DU451" s="216"/>
      <c r="DV451" s="216"/>
      <c r="DW451" s="216"/>
      <c r="DX451" s="216"/>
      <c r="DY451" s="216"/>
      <c r="DZ451" s="216"/>
      <c r="EA451" s="216"/>
      <c r="EB451" s="216"/>
      <c r="EC451" s="216"/>
      <c r="ED451" s="216"/>
      <c r="EE451" s="216"/>
      <c r="EF451" s="216"/>
      <c r="EG451" s="216"/>
      <c r="EH451" s="216"/>
      <c r="EI451" s="216"/>
      <c r="EJ451" s="216"/>
      <c r="EK451" s="216"/>
      <c r="EL451" s="216"/>
      <c r="EM451" s="216"/>
      <c r="EN451" s="216"/>
      <c r="EO451" s="216"/>
      <c r="EP451" s="216"/>
      <c r="EQ451" s="216"/>
      <c r="ER451" s="216"/>
      <c r="ES451" s="216"/>
      <c r="ET451" s="216"/>
      <c r="EU451" s="216"/>
      <c r="EV451" s="216"/>
      <c r="EW451" s="216"/>
      <c r="EX451" s="216"/>
    </row>
    <row r="452" spans="1:154" ht="18" x14ac:dyDescent="0.2">
      <c r="A452" s="364"/>
      <c r="B452" s="365" t="s">
        <v>31</v>
      </c>
      <c r="C452" s="365"/>
      <c r="D452" s="365"/>
      <c r="E452" s="365"/>
      <c r="F452" s="365"/>
      <c r="G452" s="264" t="s">
        <v>240</v>
      </c>
      <c r="H452" s="303">
        <f>+H110</f>
        <v>88000</v>
      </c>
      <c r="I452" s="303">
        <f>+I110</f>
        <v>86733</v>
      </c>
      <c r="J452" s="303">
        <f t="shared" si="124"/>
        <v>1267</v>
      </c>
      <c r="K452" s="347"/>
      <c r="L452" s="303">
        <f>+L110</f>
        <v>88000</v>
      </c>
      <c r="M452" s="303">
        <f>+M110</f>
        <v>0</v>
      </c>
      <c r="N452" s="303">
        <f>+N110</f>
        <v>86733</v>
      </c>
      <c r="O452" s="303">
        <f>+O110</f>
        <v>86733</v>
      </c>
      <c r="P452" s="305">
        <f t="shared" si="123"/>
        <v>1267</v>
      </c>
      <c r="Q452" s="306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6"/>
      <c r="DD452" s="216"/>
      <c r="DE452" s="216"/>
      <c r="DF452" s="216"/>
      <c r="DG452" s="216"/>
      <c r="DH452" s="216"/>
      <c r="DI452" s="216"/>
      <c r="DJ452" s="216"/>
      <c r="DK452" s="216"/>
      <c r="DL452" s="216"/>
      <c r="DM452" s="216"/>
      <c r="DN452" s="216"/>
      <c r="DO452" s="216"/>
      <c r="DP452" s="216"/>
      <c r="DQ452" s="216"/>
      <c r="DR452" s="216"/>
      <c r="DS452" s="216"/>
      <c r="DT452" s="216"/>
      <c r="DU452" s="216"/>
      <c r="DV452" s="216"/>
      <c r="DW452" s="216"/>
      <c r="DX452" s="216"/>
      <c r="DY452" s="216"/>
      <c r="DZ452" s="216"/>
      <c r="EA452" s="216"/>
      <c r="EB452" s="216"/>
      <c r="EC452" s="216"/>
      <c r="ED452" s="216"/>
      <c r="EE452" s="216"/>
      <c r="EF452" s="216"/>
      <c r="EG452" s="216"/>
      <c r="EH452" s="216"/>
      <c r="EI452" s="216"/>
      <c r="EJ452" s="216"/>
      <c r="EK452" s="216"/>
      <c r="EL452" s="216"/>
      <c r="EM452" s="216"/>
      <c r="EN452" s="216"/>
      <c r="EO452" s="216"/>
      <c r="EP452" s="216"/>
      <c r="EQ452" s="216"/>
      <c r="ER452" s="216"/>
      <c r="ES452" s="216"/>
      <c r="ET452" s="216"/>
      <c r="EU452" s="216"/>
      <c r="EV452" s="216"/>
      <c r="EW452" s="216"/>
      <c r="EX452" s="216"/>
    </row>
    <row r="453" spans="1:154" ht="18" x14ac:dyDescent="0.2">
      <c r="A453" s="434" t="s">
        <v>241</v>
      </c>
      <c r="B453" s="435"/>
      <c r="C453" s="435"/>
      <c r="D453" s="435"/>
      <c r="E453" s="435"/>
      <c r="F453" s="435"/>
      <c r="G453" s="264" t="s">
        <v>242</v>
      </c>
      <c r="H453" s="303">
        <f>H9-H82</f>
        <v>-20248100</v>
      </c>
      <c r="I453" s="303">
        <f>I9-I82</f>
        <v>-4761366.7</v>
      </c>
      <c r="J453" s="303">
        <f t="shared" si="124"/>
        <v>-15486733.300000001</v>
      </c>
      <c r="K453" s="347"/>
      <c r="L453" s="303">
        <f>L9-L82</f>
        <v>-4703000</v>
      </c>
      <c r="M453" s="327">
        <f>M9-M82</f>
        <v>-2530041.5499999993</v>
      </c>
      <c r="N453" s="303">
        <f>N9-N82</f>
        <v>-2231325.1500000004</v>
      </c>
      <c r="O453" s="305">
        <f>O9-O82</f>
        <v>-4761366.6999999993</v>
      </c>
      <c r="P453" s="305">
        <f t="shared" si="123"/>
        <v>-15486733.300000001</v>
      </c>
      <c r="Q453" s="306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6"/>
      <c r="DD453" s="216"/>
      <c r="DE453" s="216"/>
      <c r="DF453" s="216"/>
      <c r="DG453" s="216"/>
      <c r="DH453" s="216"/>
      <c r="DI453" s="216"/>
      <c r="DJ453" s="216"/>
      <c r="DK453" s="216"/>
      <c r="DL453" s="216"/>
      <c r="DM453" s="216"/>
      <c r="DN453" s="216"/>
      <c r="DO453" s="216"/>
      <c r="DP453" s="216"/>
      <c r="DQ453" s="216"/>
      <c r="DR453" s="216"/>
      <c r="DS453" s="216"/>
      <c r="DT453" s="216"/>
      <c r="DU453" s="216"/>
      <c r="DV453" s="216"/>
      <c r="DW453" s="216"/>
      <c r="DX453" s="216"/>
      <c r="DY453" s="216"/>
      <c r="DZ453" s="216"/>
      <c r="EA453" s="216"/>
      <c r="EB453" s="216"/>
      <c r="EC453" s="216"/>
      <c r="ED453" s="216"/>
      <c r="EE453" s="216"/>
      <c r="EF453" s="216"/>
      <c r="EG453" s="216"/>
      <c r="EH453" s="216"/>
      <c r="EI453" s="216"/>
      <c r="EJ453" s="216"/>
      <c r="EK453" s="216"/>
      <c r="EL453" s="216"/>
      <c r="EM453" s="216"/>
      <c r="EN453" s="216"/>
      <c r="EO453" s="216"/>
      <c r="EP453" s="216"/>
      <c r="EQ453" s="216"/>
      <c r="ER453" s="216"/>
      <c r="ES453" s="216"/>
      <c r="ET453" s="216"/>
      <c r="EU453" s="216"/>
      <c r="EV453" s="216"/>
      <c r="EW453" s="216"/>
      <c r="EX453" s="216"/>
    </row>
    <row r="454" spans="1:154" ht="18" x14ac:dyDescent="0.2">
      <c r="A454" s="364"/>
      <c r="B454" s="365" t="s">
        <v>89</v>
      </c>
      <c r="C454" s="365"/>
      <c r="D454" s="365"/>
      <c r="E454" s="365"/>
      <c r="F454" s="365"/>
      <c r="G454" s="264" t="s">
        <v>243</v>
      </c>
      <c r="H454" s="303">
        <f>H60-H451</f>
        <v>-21160100</v>
      </c>
      <c r="I454" s="303">
        <f>I60-I451</f>
        <v>-5138180.34</v>
      </c>
      <c r="J454" s="303">
        <f t="shared" si="124"/>
        <v>-16021919.66</v>
      </c>
      <c r="K454" s="347"/>
      <c r="L454" s="303">
        <f>L60-L451</f>
        <v>-5615000</v>
      </c>
      <c r="M454" s="327">
        <f>M60-M451</f>
        <v>-2925451.8</v>
      </c>
      <c r="N454" s="303">
        <f>N60-N451</f>
        <v>-2212728.54</v>
      </c>
      <c r="O454" s="305">
        <f>O60-O451</f>
        <v>-5138180.34</v>
      </c>
      <c r="P454" s="305">
        <f t="shared" si="123"/>
        <v>-16021919.66</v>
      </c>
      <c r="Q454" s="306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6"/>
      <c r="DD454" s="216"/>
      <c r="DE454" s="216"/>
      <c r="DF454" s="216"/>
      <c r="DG454" s="216"/>
      <c r="DH454" s="216"/>
      <c r="DI454" s="216"/>
      <c r="DJ454" s="216"/>
      <c r="DK454" s="216"/>
      <c r="DL454" s="216"/>
      <c r="DM454" s="216"/>
      <c r="DN454" s="216"/>
      <c r="DO454" s="216"/>
      <c r="DP454" s="216"/>
      <c r="DQ454" s="216"/>
      <c r="DR454" s="216"/>
      <c r="DS454" s="216"/>
      <c r="DT454" s="216"/>
      <c r="DU454" s="216"/>
      <c r="DV454" s="216"/>
      <c r="DW454" s="216"/>
      <c r="DX454" s="216"/>
      <c r="DY454" s="216"/>
      <c r="DZ454" s="216"/>
      <c r="EA454" s="216"/>
      <c r="EB454" s="216"/>
      <c r="EC454" s="216"/>
      <c r="ED454" s="216"/>
      <c r="EE454" s="216"/>
      <c r="EF454" s="216"/>
      <c r="EG454" s="216"/>
      <c r="EH454" s="216"/>
      <c r="EI454" s="216"/>
      <c r="EJ454" s="216"/>
      <c r="EK454" s="216"/>
      <c r="EL454" s="216"/>
      <c r="EM454" s="216"/>
      <c r="EN454" s="216"/>
      <c r="EO454" s="216"/>
      <c r="EP454" s="216"/>
      <c r="EQ454" s="216"/>
      <c r="ER454" s="216"/>
      <c r="ES454" s="216"/>
      <c r="ET454" s="216"/>
      <c r="EU454" s="216"/>
      <c r="EV454" s="216"/>
      <c r="EW454" s="216"/>
      <c r="EX454" s="216"/>
    </row>
    <row r="455" spans="1:154" ht="18.75" thickBot="1" x14ac:dyDescent="0.25">
      <c r="A455" s="366"/>
      <c r="B455" s="367">
        <v>11</v>
      </c>
      <c r="C455" s="367"/>
      <c r="D455" s="367"/>
      <c r="E455" s="367"/>
      <c r="F455" s="367"/>
      <c r="G455" s="368" t="s">
        <v>244</v>
      </c>
      <c r="H455" s="369">
        <f>+H61-H452</f>
        <v>912000</v>
      </c>
      <c r="I455" s="369">
        <f>+I61-I452</f>
        <v>376813.64</v>
      </c>
      <c r="J455" s="369">
        <f t="shared" si="124"/>
        <v>535186.36</v>
      </c>
      <c r="K455" s="369"/>
      <c r="L455" s="369">
        <f>+L61-L452</f>
        <v>912000</v>
      </c>
      <c r="M455" s="369">
        <f>+M61-M452</f>
        <v>395410.25</v>
      </c>
      <c r="N455" s="369">
        <f>+N61-N452</f>
        <v>-18596.61</v>
      </c>
      <c r="O455" s="369">
        <f>+O61-O452</f>
        <v>376813.64</v>
      </c>
      <c r="P455" s="369">
        <f t="shared" si="123"/>
        <v>535186.36</v>
      </c>
      <c r="Q455" s="370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6"/>
      <c r="DD455" s="216"/>
      <c r="DE455" s="216"/>
      <c r="DF455" s="216"/>
      <c r="DG455" s="216"/>
      <c r="DH455" s="216"/>
      <c r="DI455" s="216"/>
      <c r="DJ455" s="216"/>
      <c r="DK455" s="216"/>
      <c r="DL455" s="216"/>
      <c r="DM455" s="216"/>
      <c r="DN455" s="216"/>
      <c r="DO455" s="216"/>
      <c r="DP455" s="216"/>
      <c r="DQ455" s="216"/>
      <c r="DR455" s="216"/>
      <c r="DS455" s="216"/>
      <c r="DT455" s="216"/>
      <c r="DU455" s="216"/>
      <c r="DV455" s="216"/>
      <c r="DW455" s="216"/>
      <c r="DX455" s="216"/>
      <c r="DY455" s="216"/>
      <c r="DZ455" s="216"/>
      <c r="EA455" s="216"/>
      <c r="EB455" s="216"/>
      <c r="EC455" s="216"/>
      <c r="ED455" s="216"/>
      <c r="EE455" s="216"/>
      <c r="EF455" s="216"/>
      <c r="EG455" s="216"/>
      <c r="EH455" s="216"/>
      <c r="EI455" s="216"/>
      <c r="EJ455" s="216"/>
      <c r="EK455" s="216"/>
      <c r="EL455" s="216"/>
      <c r="EM455" s="216"/>
      <c r="EN455" s="216"/>
      <c r="EO455" s="216"/>
      <c r="EP455" s="216"/>
      <c r="EQ455" s="216"/>
      <c r="ER455" s="216"/>
      <c r="ES455" s="216"/>
      <c r="ET455" s="216"/>
      <c r="EU455" s="216"/>
      <c r="EV455" s="216"/>
      <c r="EW455" s="216"/>
      <c r="EX455" s="216"/>
    </row>
    <row r="456" spans="1:154" x14ac:dyDescent="0.2">
      <c r="M456" s="374"/>
      <c r="N456" s="374"/>
      <c r="O456" s="374"/>
      <c r="P456" s="375"/>
      <c r="R456" s="377"/>
      <c r="S456" s="377"/>
      <c r="T456" s="377"/>
      <c r="U456" s="377"/>
    </row>
    <row r="457" spans="1:154" x14ac:dyDescent="0.2">
      <c r="C457" s="4" t="s">
        <v>426</v>
      </c>
      <c r="H457" s="204" t="s">
        <v>427</v>
      </c>
      <c r="I457" s="378"/>
      <c r="M457" s="374"/>
      <c r="N457" s="374"/>
      <c r="O457" s="205" t="s">
        <v>438</v>
      </c>
      <c r="P457" s="375"/>
      <c r="R457" s="377"/>
      <c r="S457" s="377"/>
      <c r="T457" s="377"/>
      <c r="U457" s="377"/>
    </row>
    <row r="458" spans="1:154" x14ac:dyDescent="0.2">
      <c r="C458" s="4" t="s">
        <v>429</v>
      </c>
      <c r="H458" s="204" t="s">
        <v>439</v>
      </c>
      <c r="I458" s="379"/>
      <c r="M458" s="374"/>
      <c r="N458" s="374"/>
      <c r="O458" s="205" t="s">
        <v>440</v>
      </c>
      <c r="P458" s="375"/>
      <c r="R458" s="377"/>
      <c r="S458" s="377"/>
      <c r="T458" s="377"/>
      <c r="U458" s="377"/>
    </row>
    <row r="459" spans="1:154" x14ac:dyDescent="0.2">
      <c r="C459" s="4"/>
      <c r="H459" s="204"/>
      <c r="I459" s="378"/>
      <c r="M459" s="374"/>
      <c r="N459" s="380"/>
      <c r="O459" s="205"/>
      <c r="P459" s="375"/>
      <c r="R459" s="377"/>
      <c r="S459" s="377"/>
      <c r="T459" s="377"/>
      <c r="U459" s="377"/>
    </row>
    <row r="460" spans="1:154" x14ac:dyDescent="0.2">
      <c r="C460" s="4"/>
      <c r="H460" s="204"/>
      <c r="I460" s="379"/>
      <c r="M460" s="374"/>
      <c r="N460" s="380"/>
      <c r="O460" s="205"/>
      <c r="P460" s="375"/>
      <c r="R460" s="377"/>
      <c r="S460" s="377"/>
      <c r="T460" s="377"/>
      <c r="U460" s="377"/>
    </row>
    <row r="461" spans="1:154" x14ac:dyDescent="0.2">
      <c r="M461" s="374"/>
      <c r="N461" s="374"/>
      <c r="O461" s="374"/>
      <c r="P461" s="375"/>
      <c r="R461" s="377"/>
      <c r="S461" s="377"/>
      <c r="T461" s="377"/>
      <c r="U461" s="377"/>
    </row>
    <row r="462" spans="1:154" x14ac:dyDescent="0.2">
      <c r="M462" s="374"/>
      <c r="N462" s="374"/>
      <c r="O462" s="374"/>
      <c r="P462" s="375"/>
      <c r="R462" s="377"/>
      <c r="S462" s="377"/>
      <c r="T462" s="377"/>
      <c r="U462" s="377"/>
    </row>
    <row r="463" spans="1:154" x14ac:dyDescent="0.2">
      <c r="M463" s="374"/>
      <c r="N463" s="374"/>
      <c r="O463" s="374"/>
      <c r="P463" s="375"/>
      <c r="R463" s="377"/>
      <c r="S463" s="377"/>
      <c r="T463" s="377"/>
      <c r="U463" s="377"/>
    </row>
    <row r="464" spans="1:154" x14ac:dyDescent="0.2">
      <c r="M464" s="374"/>
      <c r="N464" s="374"/>
      <c r="O464" s="374"/>
      <c r="P464" s="375"/>
      <c r="R464" s="377"/>
      <c r="S464" s="377"/>
      <c r="T464" s="377"/>
      <c r="U464" s="377"/>
    </row>
    <row r="465" spans="13:21" x14ac:dyDescent="0.2">
      <c r="M465" s="374"/>
      <c r="N465" s="374"/>
      <c r="O465" s="374"/>
      <c r="P465" s="375"/>
      <c r="R465" s="377"/>
      <c r="S465" s="377"/>
      <c r="T465" s="377"/>
      <c r="U465" s="377"/>
    </row>
    <row r="466" spans="13:21" x14ac:dyDescent="0.2">
      <c r="M466" s="374"/>
      <c r="N466" s="374"/>
      <c r="O466" s="374"/>
      <c r="P466" s="375"/>
      <c r="R466" s="377"/>
      <c r="S466" s="377"/>
      <c r="T466" s="377"/>
      <c r="U466" s="377"/>
    </row>
    <row r="467" spans="13:21" x14ac:dyDescent="0.2">
      <c r="M467" s="374"/>
      <c r="N467" s="374"/>
      <c r="O467" s="374"/>
      <c r="P467" s="375"/>
      <c r="R467" s="377"/>
      <c r="S467" s="377"/>
      <c r="T467" s="377"/>
      <c r="U467" s="377"/>
    </row>
    <row r="468" spans="13:21" x14ac:dyDescent="0.2">
      <c r="M468" s="374"/>
      <c r="N468" s="374"/>
      <c r="O468" s="374"/>
      <c r="P468" s="375"/>
      <c r="R468" s="377"/>
      <c r="S468" s="377"/>
      <c r="T468" s="377"/>
      <c r="U468" s="377"/>
    </row>
    <row r="469" spans="13:21" x14ac:dyDescent="0.2">
      <c r="M469" s="374"/>
      <c r="N469" s="374"/>
      <c r="O469" s="374"/>
      <c r="P469" s="375"/>
      <c r="R469" s="377"/>
      <c r="S469" s="377"/>
      <c r="T469" s="377"/>
      <c r="U469" s="377"/>
    </row>
    <row r="470" spans="13:21" x14ac:dyDescent="0.2">
      <c r="M470" s="374"/>
      <c r="N470" s="374"/>
      <c r="O470" s="374"/>
      <c r="P470" s="375"/>
      <c r="R470" s="377"/>
      <c r="S470" s="377"/>
      <c r="T470" s="377"/>
      <c r="U470" s="377"/>
    </row>
    <row r="471" spans="13:21" x14ac:dyDescent="0.2">
      <c r="M471" s="374"/>
      <c r="N471" s="374"/>
      <c r="O471" s="374"/>
      <c r="P471" s="375"/>
      <c r="R471" s="377"/>
      <c r="S471" s="377"/>
      <c r="T471" s="377"/>
      <c r="U471" s="377"/>
    </row>
    <row r="472" spans="13:21" x14ac:dyDescent="0.2">
      <c r="M472" s="374"/>
      <c r="N472" s="374"/>
      <c r="O472" s="374"/>
      <c r="P472" s="375"/>
      <c r="R472" s="377"/>
      <c r="S472" s="377"/>
      <c r="T472" s="377"/>
      <c r="U472" s="377"/>
    </row>
    <row r="473" spans="13:21" x14ac:dyDescent="0.2">
      <c r="M473" s="374"/>
      <c r="N473" s="374"/>
      <c r="O473" s="374"/>
      <c r="P473" s="375"/>
      <c r="R473" s="377"/>
      <c r="S473" s="377"/>
      <c r="T473" s="377"/>
      <c r="U473" s="377"/>
    </row>
    <row r="474" spans="13:21" x14ac:dyDescent="0.2">
      <c r="M474" s="374"/>
      <c r="N474" s="374"/>
      <c r="O474" s="374"/>
      <c r="P474" s="375"/>
      <c r="R474" s="377"/>
      <c r="S474" s="377"/>
      <c r="T474" s="377"/>
      <c r="U474" s="377"/>
    </row>
    <row r="475" spans="13:21" x14ac:dyDescent="0.2">
      <c r="M475" s="374"/>
      <c r="N475" s="374"/>
      <c r="O475" s="374"/>
      <c r="P475" s="375"/>
      <c r="R475" s="377"/>
      <c r="S475" s="377"/>
      <c r="T475" s="377"/>
      <c r="U475" s="377"/>
    </row>
    <row r="476" spans="13:21" x14ac:dyDescent="0.2">
      <c r="M476" s="374"/>
      <c r="N476" s="374"/>
      <c r="O476" s="374"/>
      <c r="P476" s="375"/>
      <c r="R476" s="377"/>
      <c r="S476" s="377"/>
      <c r="T476" s="377"/>
      <c r="U476" s="377"/>
    </row>
    <row r="477" spans="13:21" x14ac:dyDescent="0.2">
      <c r="M477" s="374"/>
      <c r="N477" s="374"/>
      <c r="O477" s="374"/>
      <c r="P477" s="375"/>
      <c r="R477" s="377"/>
      <c r="S477" s="377"/>
      <c r="T477" s="377"/>
      <c r="U477" s="377"/>
    </row>
    <row r="478" spans="13:21" x14ac:dyDescent="0.2">
      <c r="M478" s="374"/>
      <c r="N478" s="374"/>
      <c r="O478" s="374"/>
      <c r="P478" s="375"/>
      <c r="R478" s="377"/>
      <c r="S478" s="377"/>
      <c r="T478" s="377"/>
      <c r="U478" s="377"/>
    </row>
    <row r="479" spans="13:21" x14ac:dyDescent="0.2">
      <c r="M479" s="374"/>
      <c r="N479" s="374"/>
      <c r="O479" s="374"/>
      <c r="P479" s="375"/>
      <c r="R479" s="377"/>
      <c r="S479" s="377"/>
      <c r="T479" s="377"/>
      <c r="U479" s="377"/>
    </row>
    <row r="480" spans="13:21" x14ac:dyDescent="0.2">
      <c r="M480" s="374"/>
      <c r="N480" s="374"/>
      <c r="O480" s="374"/>
      <c r="P480" s="375"/>
      <c r="R480" s="377"/>
      <c r="S480" s="377"/>
      <c r="T480" s="377"/>
      <c r="U480" s="377"/>
    </row>
    <row r="481" spans="13:21" x14ac:dyDescent="0.2">
      <c r="M481" s="374"/>
      <c r="N481" s="374"/>
      <c r="O481" s="374"/>
      <c r="P481" s="375"/>
      <c r="R481" s="377"/>
      <c r="S481" s="377"/>
      <c r="T481" s="377"/>
      <c r="U481" s="377"/>
    </row>
    <row r="482" spans="13:21" x14ac:dyDescent="0.2">
      <c r="M482" s="374"/>
      <c r="N482" s="374"/>
      <c r="O482" s="374"/>
      <c r="P482" s="375"/>
      <c r="R482" s="377"/>
      <c r="S482" s="377"/>
      <c r="T482" s="377"/>
      <c r="U482" s="377"/>
    </row>
    <row r="483" spans="13:21" x14ac:dyDescent="0.2">
      <c r="M483" s="374"/>
      <c r="N483" s="374"/>
      <c r="O483" s="374"/>
      <c r="P483" s="375"/>
      <c r="R483" s="377"/>
      <c r="S483" s="377"/>
      <c r="T483" s="377"/>
      <c r="U483" s="377"/>
    </row>
    <row r="484" spans="13:21" x14ac:dyDescent="0.2">
      <c r="M484" s="374"/>
      <c r="N484" s="374"/>
      <c r="O484" s="374"/>
      <c r="P484" s="375"/>
      <c r="R484" s="377"/>
      <c r="S484" s="377"/>
      <c r="T484" s="377"/>
      <c r="U484" s="377"/>
    </row>
    <row r="485" spans="13:21" x14ac:dyDescent="0.2">
      <c r="M485" s="374"/>
      <c r="N485" s="374"/>
      <c r="O485" s="374"/>
      <c r="P485" s="375"/>
      <c r="R485" s="377"/>
      <c r="S485" s="377"/>
      <c r="T485" s="377"/>
      <c r="U485" s="377"/>
    </row>
    <row r="486" spans="13:21" x14ac:dyDescent="0.2">
      <c r="M486" s="374"/>
      <c r="N486" s="374"/>
      <c r="O486" s="374"/>
      <c r="P486" s="375"/>
      <c r="R486" s="377"/>
      <c r="S486" s="377"/>
      <c r="T486" s="377"/>
      <c r="U486" s="377"/>
    </row>
    <row r="487" spans="13:21" x14ac:dyDescent="0.2">
      <c r="M487" s="374"/>
      <c r="N487" s="374"/>
      <c r="O487" s="374"/>
      <c r="P487" s="375"/>
      <c r="R487" s="377"/>
      <c r="S487" s="377"/>
      <c r="T487" s="377"/>
      <c r="U487" s="377"/>
    </row>
    <row r="488" spans="13:21" x14ac:dyDescent="0.2">
      <c r="M488" s="374"/>
      <c r="N488" s="374"/>
      <c r="O488" s="374"/>
      <c r="P488" s="375"/>
      <c r="R488" s="377"/>
      <c r="S488" s="377"/>
      <c r="T488" s="377"/>
      <c r="U488" s="377"/>
    </row>
    <row r="489" spans="13:21" x14ac:dyDescent="0.2">
      <c r="M489" s="374"/>
      <c r="N489" s="374"/>
      <c r="O489" s="374"/>
      <c r="P489" s="375"/>
      <c r="R489" s="377"/>
      <c r="S489" s="377"/>
      <c r="T489" s="377"/>
      <c r="U489" s="377"/>
    </row>
    <row r="490" spans="13:21" x14ac:dyDescent="0.2">
      <c r="M490" s="374"/>
      <c r="N490" s="374"/>
      <c r="O490" s="374"/>
      <c r="P490" s="375"/>
      <c r="R490" s="377"/>
      <c r="S490" s="377"/>
      <c r="T490" s="377"/>
      <c r="U490" s="377"/>
    </row>
    <row r="491" spans="13:21" x14ac:dyDescent="0.2">
      <c r="M491" s="374"/>
      <c r="N491" s="374"/>
      <c r="O491" s="374"/>
      <c r="P491" s="375"/>
      <c r="R491" s="377"/>
      <c r="S491" s="377"/>
      <c r="T491" s="377"/>
      <c r="U491" s="377"/>
    </row>
    <row r="492" spans="13:21" x14ac:dyDescent="0.2">
      <c r="M492" s="374"/>
      <c r="N492" s="374"/>
      <c r="O492" s="374"/>
      <c r="P492" s="375"/>
      <c r="R492" s="377"/>
      <c r="S492" s="377"/>
      <c r="T492" s="377"/>
      <c r="U492" s="377"/>
    </row>
    <row r="493" spans="13:21" x14ac:dyDescent="0.2">
      <c r="M493" s="374"/>
      <c r="N493" s="374"/>
      <c r="O493" s="374"/>
      <c r="P493" s="375"/>
      <c r="R493" s="377"/>
      <c r="S493" s="377"/>
      <c r="T493" s="377"/>
      <c r="U493" s="377"/>
    </row>
    <row r="494" spans="13:21" x14ac:dyDescent="0.2">
      <c r="M494" s="374"/>
      <c r="N494" s="374"/>
      <c r="O494" s="374"/>
      <c r="P494" s="375"/>
      <c r="R494" s="377"/>
      <c r="S494" s="377"/>
      <c r="T494" s="377"/>
      <c r="U494" s="377"/>
    </row>
    <row r="495" spans="13:21" x14ac:dyDescent="0.2">
      <c r="M495" s="374"/>
      <c r="N495" s="374"/>
      <c r="O495" s="374"/>
      <c r="P495" s="375"/>
      <c r="R495" s="377"/>
      <c r="S495" s="377"/>
      <c r="T495" s="377"/>
      <c r="U495" s="377"/>
    </row>
    <row r="496" spans="13:21" x14ac:dyDescent="0.2">
      <c r="M496" s="374"/>
      <c r="N496" s="374"/>
      <c r="O496" s="374"/>
      <c r="P496" s="375"/>
      <c r="R496" s="377"/>
      <c r="S496" s="377"/>
      <c r="T496" s="377"/>
      <c r="U496" s="377"/>
    </row>
    <row r="497" spans="13:21" x14ac:dyDescent="0.2">
      <c r="M497" s="374"/>
      <c r="N497" s="374"/>
      <c r="O497" s="374"/>
      <c r="P497" s="375"/>
      <c r="R497" s="377"/>
      <c r="S497" s="377"/>
      <c r="T497" s="377"/>
      <c r="U497" s="377"/>
    </row>
    <row r="498" spans="13:21" x14ac:dyDescent="0.2">
      <c r="M498" s="374"/>
      <c r="N498" s="374"/>
      <c r="O498" s="374"/>
      <c r="P498" s="375"/>
      <c r="R498" s="377"/>
      <c r="S498" s="377"/>
      <c r="T498" s="377"/>
      <c r="U498" s="377"/>
    </row>
    <row r="499" spans="13:21" x14ac:dyDescent="0.2">
      <c r="M499" s="374"/>
      <c r="N499" s="374"/>
      <c r="O499" s="374"/>
      <c r="P499" s="375"/>
      <c r="R499" s="377"/>
      <c r="S499" s="377"/>
      <c r="T499" s="377"/>
      <c r="U499" s="377"/>
    </row>
    <row r="500" spans="13:21" x14ac:dyDescent="0.2">
      <c r="M500" s="374"/>
      <c r="N500" s="374"/>
      <c r="O500" s="374"/>
      <c r="P500" s="375"/>
      <c r="R500" s="377"/>
      <c r="S500" s="377"/>
      <c r="T500" s="377"/>
      <c r="U500" s="377"/>
    </row>
    <row r="501" spans="13:21" x14ac:dyDescent="0.2">
      <c r="M501" s="374"/>
      <c r="N501" s="374"/>
      <c r="O501" s="374"/>
      <c r="P501" s="375"/>
      <c r="R501" s="377"/>
      <c r="S501" s="377"/>
      <c r="T501" s="377"/>
      <c r="U501" s="377"/>
    </row>
    <row r="502" spans="13:21" x14ac:dyDescent="0.2">
      <c r="M502" s="374"/>
      <c r="N502" s="374"/>
      <c r="O502" s="374"/>
      <c r="P502" s="375"/>
      <c r="R502" s="377"/>
      <c r="S502" s="377"/>
      <c r="T502" s="377"/>
      <c r="U502" s="377"/>
    </row>
    <row r="503" spans="13:21" x14ac:dyDescent="0.2">
      <c r="M503" s="374"/>
      <c r="N503" s="374"/>
      <c r="O503" s="374"/>
      <c r="P503" s="375"/>
      <c r="R503" s="377"/>
      <c r="S503" s="377"/>
      <c r="T503" s="377"/>
      <c r="U503" s="377"/>
    </row>
    <row r="504" spans="13:21" x14ac:dyDescent="0.2">
      <c r="M504" s="374"/>
      <c r="N504" s="374"/>
      <c r="O504" s="374"/>
      <c r="P504" s="375"/>
      <c r="R504" s="377"/>
      <c r="S504" s="377"/>
      <c r="T504" s="377"/>
      <c r="U504" s="377"/>
    </row>
    <row r="505" spans="13:21" x14ac:dyDescent="0.2">
      <c r="M505" s="374"/>
      <c r="N505" s="374"/>
      <c r="O505" s="374"/>
      <c r="P505" s="375"/>
      <c r="R505" s="377"/>
      <c r="S505" s="377"/>
      <c r="T505" s="377"/>
      <c r="U505" s="377"/>
    </row>
    <row r="506" spans="13:21" x14ac:dyDescent="0.2">
      <c r="M506" s="374"/>
      <c r="N506" s="374"/>
      <c r="O506" s="374"/>
      <c r="P506" s="375"/>
      <c r="R506" s="377"/>
      <c r="S506" s="377"/>
      <c r="T506" s="377"/>
      <c r="U506" s="377"/>
    </row>
    <row r="507" spans="13:21" x14ac:dyDescent="0.2">
      <c r="M507" s="374"/>
      <c r="N507" s="374"/>
      <c r="O507" s="374"/>
      <c r="P507" s="375"/>
      <c r="R507" s="377"/>
      <c r="S507" s="377"/>
      <c r="T507" s="377"/>
      <c r="U507" s="377"/>
    </row>
    <row r="508" spans="13:21" x14ac:dyDescent="0.2">
      <c r="M508" s="374"/>
      <c r="N508" s="374"/>
      <c r="O508" s="374"/>
      <c r="P508" s="375"/>
      <c r="R508" s="377"/>
      <c r="S508" s="377"/>
      <c r="T508" s="377"/>
      <c r="U508" s="377"/>
    </row>
    <row r="509" spans="13:21" x14ac:dyDescent="0.2">
      <c r="M509" s="374"/>
      <c r="N509" s="374"/>
      <c r="O509" s="374"/>
      <c r="P509" s="375"/>
      <c r="R509" s="377"/>
      <c r="S509" s="377"/>
      <c r="T509" s="377"/>
      <c r="U509" s="377"/>
    </row>
    <row r="510" spans="13:21" x14ac:dyDescent="0.2">
      <c r="M510" s="374"/>
      <c r="N510" s="374"/>
      <c r="O510" s="374"/>
      <c r="P510" s="375"/>
      <c r="R510" s="377"/>
      <c r="S510" s="377"/>
      <c r="T510" s="377"/>
      <c r="U510" s="377"/>
    </row>
    <row r="511" spans="13:21" x14ac:dyDescent="0.2">
      <c r="M511" s="374"/>
      <c r="N511" s="374"/>
      <c r="O511" s="374"/>
      <c r="P511" s="375"/>
      <c r="R511" s="377"/>
      <c r="S511" s="377"/>
      <c r="T511" s="377"/>
      <c r="U511" s="377"/>
    </row>
    <row r="512" spans="13:21" x14ac:dyDescent="0.2">
      <c r="M512" s="374"/>
      <c r="N512" s="374"/>
      <c r="O512" s="374"/>
      <c r="P512" s="375"/>
      <c r="R512" s="377"/>
      <c r="S512" s="377"/>
      <c r="T512" s="377"/>
      <c r="U512" s="377"/>
    </row>
    <row r="513" spans="13:21" x14ac:dyDescent="0.2">
      <c r="M513" s="374"/>
      <c r="N513" s="374"/>
      <c r="O513" s="374"/>
      <c r="P513" s="375"/>
      <c r="R513" s="377"/>
      <c r="S513" s="377"/>
      <c r="T513" s="377"/>
      <c r="U513" s="377"/>
    </row>
    <row r="514" spans="13:21" x14ac:dyDescent="0.2">
      <c r="M514" s="374"/>
      <c r="N514" s="374"/>
      <c r="O514" s="374"/>
      <c r="P514" s="375"/>
      <c r="R514" s="377"/>
      <c r="S514" s="377"/>
      <c r="T514" s="377"/>
      <c r="U514" s="377"/>
    </row>
    <row r="515" spans="13:21" x14ac:dyDescent="0.2">
      <c r="M515" s="374"/>
      <c r="N515" s="374"/>
      <c r="O515" s="374"/>
      <c r="P515" s="375"/>
      <c r="R515" s="377"/>
      <c r="S515" s="377"/>
      <c r="T515" s="377"/>
      <c r="U515" s="377"/>
    </row>
    <row r="516" spans="13:21" x14ac:dyDescent="0.2">
      <c r="M516" s="374"/>
      <c r="N516" s="374"/>
      <c r="O516" s="374"/>
      <c r="P516" s="375"/>
      <c r="R516" s="377"/>
      <c r="S516" s="377"/>
      <c r="T516" s="377"/>
      <c r="U516" s="377"/>
    </row>
    <row r="517" spans="13:21" x14ac:dyDescent="0.2">
      <c r="M517" s="374"/>
      <c r="N517" s="374"/>
      <c r="O517" s="374"/>
      <c r="P517" s="375"/>
      <c r="R517" s="377"/>
      <c r="S517" s="377"/>
      <c r="T517" s="377"/>
      <c r="U517" s="377"/>
    </row>
    <row r="518" spans="13:21" x14ac:dyDescent="0.2">
      <c r="M518" s="374"/>
      <c r="N518" s="374"/>
      <c r="O518" s="374"/>
      <c r="P518" s="375"/>
      <c r="R518" s="377"/>
      <c r="S518" s="377"/>
      <c r="T518" s="377"/>
      <c r="U518" s="377"/>
    </row>
    <row r="519" spans="13:21" x14ac:dyDescent="0.2">
      <c r="M519" s="374"/>
      <c r="N519" s="374"/>
      <c r="O519" s="374"/>
      <c r="P519" s="375"/>
      <c r="R519" s="377"/>
      <c r="S519" s="377"/>
      <c r="T519" s="377"/>
      <c r="U519" s="377"/>
    </row>
    <row r="520" spans="13:21" x14ac:dyDescent="0.2">
      <c r="M520" s="374"/>
      <c r="N520" s="374"/>
      <c r="O520" s="374"/>
      <c r="P520" s="375"/>
      <c r="R520" s="377"/>
      <c r="S520" s="377"/>
      <c r="T520" s="377"/>
      <c r="U520" s="377"/>
    </row>
    <row r="521" spans="13:21" x14ac:dyDescent="0.2">
      <c r="M521" s="374"/>
      <c r="N521" s="374"/>
      <c r="O521" s="374"/>
      <c r="P521" s="375"/>
      <c r="R521" s="377"/>
      <c r="S521" s="377"/>
      <c r="T521" s="377"/>
      <c r="U521" s="377"/>
    </row>
    <row r="522" spans="13:21" x14ac:dyDescent="0.2">
      <c r="M522" s="374"/>
      <c r="N522" s="374"/>
      <c r="O522" s="374"/>
      <c r="P522" s="375"/>
      <c r="R522" s="377"/>
      <c r="S522" s="377"/>
      <c r="T522" s="377"/>
      <c r="U522" s="377"/>
    </row>
    <row r="523" spans="13:21" x14ac:dyDescent="0.2">
      <c r="M523" s="374"/>
      <c r="N523" s="374"/>
      <c r="O523" s="374"/>
      <c r="P523" s="375"/>
      <c r="R523" s="377"/>
      <c r="S523" s="377"/>
      <c r="T523" s="377"/>
      <c r="U523" s="377"/>
    </row>
    <row r="524" spans="13:21" x14ac:dyDescent="0.2">
      <c r="M524" s="374"/>
      <c r="N524" s="374"/>
      <c r="O524" s="374"/>
      <c r="P524" s="375"/>
      <c r="R524" s="377"/>
      <c r="S524" s="377"/>
      <c r="T524" s="377"/>
      <c r="U524" s="377"/>
    </row>
    <row r="525" spans="13:21" x14ac:dyDescent="0.2">
      <c r="M525" s="374"/>
      <c r="N525" s="374"/>
      <c r="O525" s="374"/>
      <c r="P525" s="375"/>
      <c r="R525" s="377"/>
      <c r="S525" s="377"/>
      <c r="T525" s="377"/>
      <c r="U525" s="377"/>
    </row>
    <row r="526" spans="13:21" x14ac:dyDescent="0.2">
      <c r="M526" s="374"/>
      <c r="N526" s="374"/>
      <c r="O526" s="374"/>
      <c r="P526" s="375"/>
      <c r="R526" s="377"/>
      <c r="S526" s="377"/>
      <c r="T526" s="377"/>
      <c r="U526" s="377"/>
    </row>
    <row r="527" spans="13:21" x14ac:dyDescent="0.2">
      <c r="M527" s="374"/>
      <c r="N527" s="374"/>
      <c r="O527" s="374"/>
      <c r="P527" s="375"/>
      <c r="R527" s="377"/>
      <c r="S527" s="377"/>
      <c r="T527" s="377"/>
      <c r="U527" s="377"/>
    </row>
    <row r="528" spans="13:21" x14ac:dyDescent="0.2">
      <c r="M528" s="374"/>
      <c r="N528" s="374"/>
      <c r="O528" s="374"/>
      <c r="P528" s="375"/>
      <c r="R528" s="377"/>
      <c r="S528" s="377"/>
      <c r="T528" s="377"/>
      <c r="U528" s="377"/>
    </row>
    <row r="529" spans="13:21" x14ac:dyDescent="0.2">
      <c r="M529" s="374"/>
      <c r="N529" s="374"/>
      <c r="O529" s="374"/>
      <c r="P529" s="375"/>
      <c r="R529" s="377"/>
      <c r="S529" s="377"/>
      <c r="T529" s="377"/>
      <c r="U529" s="377"/>
    </row>
    <row r="530" spans="13:21" x14ac:dyDescent="0.2">
      <c r="M530" s="374"/>
      <c r="N530" s="374"/>
      <c r="O530" s="374"/>
      <c r="P530" s="375"/>
      <c r="R530" s="377"/>
      <c r="S530" s="377"/>
      <c r="T530" s="377"/>
      <c r="U530" s="377"/>
    </row>
    <row r="531" spans="13:21" x14ac:dyDescent="0.2">
      <c r="M531" s="374"/>
      <c r="N531" s="374"/>
      <c r="O531" s="374"/>
      <c r="P531" s="375"/>
      <c r="R531" s="377"/>
      <c r="S531" s="377"/>
      <c r="T531" s="377"/>
      <c r="U531" s="377"/>
    </row>
    <row r="532" spans="13:21" x14ac:dyDescent="0.2">
      <c r="M532" s="374"/>
      <c r="N532" s="374"/>
      <c r="O532" s="374"/>
      <c r="P532" s="375"/>
      <c r="R532" s="377"/>
      <c r="S532" s="377"/>
      <c r="T532" s="377"/>
      <c r="U532" s="377"/>
    </row>
    <row r="533" spans="13:21" x14ac:dyDescent="0.2">
      <c r="M533" s="374"/>
      <c r="N533" s="374"/>
      <c r="O533" s="374"/>
      <c r="P533" s="375"/>
      <c r="R533" s="377"/>
      <c r="S533" s="377"/>
      <c r="T533" s="377"/>
      <c r="U533" s="377"/>
    </row>
    <row r="534" spans="13:21" x14ac:dyDescent="0.2">
      <c r="M534" s="374"/>
      <c r="N534" s="374"/>
      <c r="O534" s="374"/>
      <c r="P534" s="375"/>
      <c r="R534" s="377"/>
      <c r="S534" s="377"/>
      <c r="T534" s="377"/>
      <c r="U534" s="377"/>
    </row>
    <row r="535" spans="13:21" x14ac:dyDescent="0.2">
      <c r="M535" s="374"/>
      <c r="N535" s="374"/>
      <c r="O535" s="374"/>
      <c r="P535" s="375"/>
      <c r="R535" s="377"/>
      <c r="S535" s="377"/>
      <c r="T535" s="377"/>
      <c r="U535" s="377"/>
    </row>
    <row r="536" spans="13:21" x14ac:dyDescent="0.2">
      <c r="M536" s="374"/>
      <c r="N536" s="374"/>
      <c r="O536" s="374"/>
      <c r="P536" s="375"/>
      <c r="R536" s="377"/>
      <c r="S536" s="377"/>
      <c r="T536" s="377"/>
      <c r="U536" s="377"/>
    </row>
    <row r="537" spans="13:21" x14ac:dyDescent="0.2">
      <c r="M537" s="374"/>
      <c r="N537" s="374"/>
      <c r="O537" s="374"/>
      <c r="P537" s="375"/>
      <c r="R537" s="377"/>
      <c r="S537" s="377"/>
      <c r="T537" s="377"/>
      <c r="U537" s="377"/>
    </row>
    <row r="538" spans="13:21" x14ac:dyDescent="0.2">
      <c r="M538" s="374"/>
      <c r="N538" s="374"/>
      <c r="O538" s="374"/>
      <c r="P538" s="375"/>
      <c r="R538" s="377"/>
      <c r="S538" s="377"/>
      <c r="T538" s="377"/>
      <c r="U538" s="377"/>
    </row>
    <row r="539" spans="13:21" x14ac:dyDescent="0.2">
      <c r="M539" s="374"/>
      <c r="N539" s="374"/>
      <c r="O539" s="374"/>
      <c r="P539" s="375"/>
      <c r="R539" s="377"/>
      <c r="S539" s="377"/>
      <c r="T539" s="377"/>
      <c r="U539" s="377"/>
    </row>
    <row r="540" spans="13:21" x14ac:dyDescent="0.2">
      <c r="M540" s="374"/>
      <c r="N540" s="374"/>
      <c r="O540" s="374"/>
      <c r="P540" s="375"/>
      <c r="R540" s="377"/>
      <c r="S540" s="377"/>
      <c r="T540" s="377"/>
      <c r="U540" s="377"/>
    </row>
    <row r="541" spans="13:21" x14ac:dyDescent="0.2">
      <c r="M541" s="374"/>
      <c r="N541" s="374"/>
      <c r="O541" s="374"/>
      <c r="P541" s="375"/>
      <c r="R541" s="377"/>
      <c r="S541" s="377"/>
      <c r="T541" s="377"/>
      <c r="U541" s="377"/>
    </row>
    <row r="542" spans="13:21" x14ac:dyDescent="0.2">
      <c r="M542" s="374"/>
      <c r="N542" s="374"/>
      <c r="O542" s="374"/>
      <c r="P542" s="375"/>
      <c r="R542" s="377"/>
      <c r="S542" s="377"/>
      <c r="T542" s="377"/>
      <c r="U542" s="377"/>
    </row>
    <row r="543" spans="13:21" x14ac:dyDescent="0.2">
      <c r="M543" s="374"/>
      <c r="N543" s="374"/>
      <c r="O543" s="374"/>
      <c r="P543" s="375"/>
      <c r="R543" s="377"/>
      <c r="S543" s="377"/>
      <c r="T543" s="377"/>
      <c r="U543" s="377"/>
    </row>
    <row r="544" spans="13:21" x14ac:dyDescent="0.2">
      <c r="M544" s="374"/>
      <c r="N544" s="374"/>
      <c r="O544" s="374"/>
      <c r="P544" s="375"/>
      <c r="R544" s="377"/>
      <c r="S544" s="377"/>
      <c r="T544" s="377"/>
      <c r="U544" s="377"/>
    </row>
    <row r="545" spans="13:21" x14ac:dyDescent="0.2">
      <c r="M545" s="374"/>
      <c r="N545" s="374"/>
      <c r="O545" s="374"/>
      <c r="P545" s="375"/>
      <c r="R545" s="377"/>
      <c r="S545" s="377"/>
      <c r="T545" s="377"/>
      <c r="U545" s="377"/>
    </row>
    <row r="546" spans="13:21" x14ac:dyDescent="0.2">
      <c r="M546" s="374"/>
      <c r="N546" s="374"/>
      <c r="O546" s="374"/>
      <c r="P546" s="375"/>
      <c r="R546" s="377"/>
      <c r="S546" s="377"/>
      <c r="T546" s="377"/>
      <c r="U546" s="377"/>
    </row>
    <row r="547" spans="13:21" x14ac:dyDescent="0.2">
      <c r="M547" s="374"/>
      <c r="N547" s="374"/>
      <c r="O547" s="374"/>
      <c r="P547" s="375"/>
      <c r="R547" s="377"/>
      <c r="S547" s="377"/>
      <c r="T547" s="377"/>
      <c r="U547" s="377"/>
    </row>
    <row r="548" spans="13:21" x14ac:dyDescent="0.2">
      <c r="M548" s="374"/>
      <c r="N548" s="374"/>
      <c r="O548" s="374"/>
      <c r="P548" s="375"/>
      <c r="R548" s="377"/>
      <c r="S548" s="377"/>
      <c r="T548" s="377"/>
      <c r="U548" s="377"/>
    </row>
    <row r="549" spans="13:21" x14ac:dyDescent="0.2">
      <c r="M549" s="374"/>
      <c r="N549" s="374"/>
      <c r="O549" s="374"/>
      <c r="P549" s="375"/>
      <c r="R549" s="377"/>
      <c r="S549" s="377"/>
      <c r="T549" s="377"/>
      <c r="U549" s="377"/>
    </row>
    <row r="550" spans="13:21" x14ac:dyDescent="0.2">
      <c r="M550" s="374"/>
      <c r="N550" s="374"/>
      <c r="O550" s="374"/>
      <c r="P550" s="375"/>
      <c r="R550" s="377"/>
      <c r="S550" s="377"/>
      <c r="T550" s="377"/>
      <c r="U550" s="377"/>
    </row>
    <row r="551" spans="13:21" x14ac:dyDescent="0.2">
      <c r="M551" s="374"/>
      <c r="N551" s="374"/>
      <c r="O551" s="374"/>
      <c r="P551" s="375"/>
      <c r="R551" s="377"/>
      <c r="S551" s="377"/>
      <c r="T551" s="377"/>
      <c r="U551" s="377"/>
    </row>
    <row r="552" spans="13:21" x14ac:dyDescent="0.2">
      <c r="M552" s="374"/>
      <c r="N552" s="374"/>
      <c r="O552" s="374"/>
      <c r="P552" s="375"/>
      <c r="R552" s="377"/>
      <c r="S552" s="377"/>
      <c r="T552" s="377"/>
      <c r="U552" s="377"/>
    </row>
    <row r="553" spans="13:21" x14ac:dyDescent="0.2">
      <c r="M553" s="374"/>
      <c r="N553" s="374"/>
      <c r="O553" s="374"/>
      <c r="P553" s="375"/>
      <c r="R553" s="377"/>
      <c r="S553" s="377"/>
      <c r="T553" s="377"/>
      <c r="U553" s="377"/>
    </row>
    <row r="554" spans="13:21" x14ac:dyDescent="0.2">
      <c r="M554" s="374"/>
      <c r="N554" s="374"/>
      <c r="O554" s="374"/>
      <c r="P554" s="375"/>
      <c r="R554" s="377"/>
      <c r="S554" s="377"/>
      <c r="T554" s="377"/>
      <c r="U554" s="377"/>
    </row>
    <row r="555" spans="13:21" x14ac:dyDescent="0.2">
      <c r="M555" s="374"/>
      <c r="N555" s="374"/>
      <c r="O555" s="374"/>
      <c r="P555" s="375"/>
      <c r="R555" s="377"/>
      <c r="S555" s="377"/>
      <c r="T555" s="377"/>
      <c r="U555" s="377"/>
    </row>
    <row r="556" spans="13:21" x14ac:dyDescent="0.2">
      <c r="M556" s="374"/>
      <c r="N556" s="374"/>
      <c r="O556" s="374"/>
      <c r="P556" s="375"/>
      <c r="R556" s="377"/>
      <c r="S556" s="377"/>
      <c r="T556" s="377"/>
      <c r="U556" s="377"/>
    </row>
    <row r="557" spans="13:21" x14ac:dyDescent="0.2">
      <c r="M557" s="374"/>
      <c r="N557" s="374"/>
      <c r="O557" s="374"/>
      <c r="P557" s="375"/>
      <c r="R557" s="377"/>
      <c r="S557" s="377"/>
      <c r="T557" s="377"/>
      <c r="U557" s="377"/>
    </row>
    <row r="558" spans="13:21" x14ac:dyDescent="0.2">
      <c r="M558" s="374"/>
      <c r="N558" s="374"/>
      <c r="O558" s="374"/>
      <c r="P558" s="375"/>
      <c r="R558" s="377"/>
      <c r="S558" s="377"/>
      <c r="T558" s="377"/>
      <c r="U558" s="377"/>
    </row>
    <row r="559" spans="13:21" x14ac:dyDescent="0.2">
      <c r="M559" s="374"/>
      <c r="N559" s="374"/>
      <c r="O559" s="374"/>
      <c r="P559" s="375"/>
      <c r="R559" s="377"/>
      <c r="S559" s="377"/>
      <c r="T559" s="377"/>
      <c r="U559" s="377"/>
    </row>
    <row r="560" spans="13:21" x14ac:dyDescent="0.2">
      <c r="M560" s="374"/>
      <c r="N560" s="374"/>
      <c r="O560" s="374"/>
      <c r="P560" s="375"/>
      <c r="R560" s="377"/>
      <c r="S560" s="377"/>
      <c r="T560" s="377"/>
      <c r="U560" s="377"/>
    </row>
    <row r="561" spans="13:21" x14ac:dyDescent="0.2">
      <c r="M561" s="374"/>
      <c r="N561" s="374"/>
      <c r="O561" s="374"/>
      <c r="P561" s="375"/>
      <c r="R561" s="377"/>
      <c r="S561" s="377"/>
      <c r="T561" s="377"/>
      <c r="U561" s="377"/>
    </row>
    <row r="562" spans="13:21" x14ac:dyDescent="0.2">
      <c r="M562" s="374"/>
      <c r="N562" s="374"/>
      <c r="O562" s="374"/>
      <c r="P562" s="375"/>
      <c r="R562" s="377"/>
      <c r="S562" s="377"/>
      <c r="T562" s="377"/>
      <c r="U562" s="377"/>
    </row>
    <row r="563" spans="13:21" x14ac:dyDescent="0.2">
      <c r="M563" s="374"/>
      <c r="N563" s="374"/>
      <c r="O563" s="374"/>
      <c r="P563" s="375"/>
      <c r="R563" s="377"/>
      <c r="S563" s="377"/>
      <c r="T563" s="377"/>
      <c r="U563" s="377"/>
    </row>
    <row r="564" spans="13:21" x14ac:dyDescent="0.2">
      <c r="M564" s="374"/>
      <c r="N564" s="374"/>
      <c r="O564" s="374"/>
      <c r="P564" s="375"/>
      <c r="R564" s="377"/>
      <c r="S564" s="377"/>
      <c r="T564" s="377"/>
      <c r="U564" s="377"/>
    </row>
    <row r="565" spans="13:21" x14ac:dyDescent="0.2">
      <c r="M565" s="374"/>
      <c r="N565" s="374"/>
      <c r="O565" s="374"/>
      <c r="P565" s="375"/>
      <c r="R565" s="377"/>
      <c r="S565" s="377"/>
      <c r="T565" s="377"/>
      <c r="U565" s="377"/>
    </row>
    <row r="566" spans="13:21" x14ac:dyDescent="0.2">
      <c r="M566" s="374"/>
      <c r="N566" s="374"/>
      <c r="O566" s="374"/>
      <c r="P566" s="375"/>
      <c r="R566" s="377"/>
      <c r="S566" s="377"/>
      <c r="T566" s="377"/>
      <c r="U566" s="377"/>
    </row>
    <row r="567" spans="13:21" x14ac:dyDescent="0.2">
      <c r="M567" s="374"/>
      <c r="N567" s="374"/>
      <c r="O567" s="374"/>
      <c r="P567" s="375"/>
      <c r="R567" s="377"/>
      <c r="S567" s="377"/>
      <c r="T567" s="377"/>
      <c r="U567" s="377"/>
    </row>
    <row r="568" spans="13:21" x14ac:dyDescent="0.2">
      <c r="M568" s="374"/>
      <c r="N568" s="374"/>
      <c r="O568" s="374"/>
      <c r="P568" s="375"/>
      <c r="R568" s="377"/>
      <c r="S568" s="377"/>
      <c r="T568" s="377"/>
      <c r="U568" s="377"/>
    </row>
    <row r="569" spans="13:21" x14ac:dyDescent="0.2">
      <c r="M569" s="374"/>
      <c r="N569" s="374"/>
      <c r="O569" s="374"/>
      <c r="P569" s="375"/>
      <c r="R569" s="377"/>
      <c r="S569" s="377"/>
      <c r="T569" s="377"/>
      <c r="U569" s="377"/>
    </row>
    <row r="570" spans="13:21" x14ac:dyDescent="0.2">
      <c r="M570" s="374"/>
      <c r="N570" s="374"/>
      <c r="O570" s="374"/>
      <c r="P570" s="375"/>
      <c r="R570" s="377"/>
      <c r="S570" s="377"/>
      <c r="T570" s="377"/>
      <c r="U570" s="377"/>
    </row>
    <row r="571" spans="13:21" x14ac:dyDescent="0.2">
      <c r="M571" s="374"/>
      <c r="N571" s="374"/>
      <c r="O571" s="374"/>
      <c r="P571" s="375"/>
      <c r="R571" s="377"/>
      <c r="S571" s="377"/>
      <c r="T571" s="377"/>
      <c r="U571" s="377"/>
    </row>
    <row r="572" spans="13:21" x14ac:dyDescent="0.2">
      <c r="M572" s="374"/>
      <c r="N572" s="374"/>
      <c r="O572" s="374"/>
      <c r="P572" s="375"/>
      <c r="R572" s="377"/>
      <c r="S572" s="377"/>
      <c r="T572" s="377"/>
      <c r="U572" s="377"/>
    </row>
    <row r="573" spans="13:21" x14ac:dyDescent="0.2">
      <c r="M573" s="374"/>
      <c r="N573" s="374"/>
      <c r="O573" s="374"/>
      <c r="P573" s="375"/>
      <c r="R573" s="377"/>
      <c r="S573" s="377"/>
      <c r="T573" s="377"/>
      <c r="U573" s="377"/>
    </row>
    <row r="574" spans="13:21" x14ac:dyDescent="0.2">
      <c r="M574" s="374"/>
      <c r="N574" s="374"/>
      <c r="O574" s="374"/>
      <c r="P574" s="375"/>
      <c r="R574" s="377"/>
      <c r="S574" s="377"/>
      <c r="T574" s="377"/>
      <c r="U574" s="377"/>
    </row>
    <row r="575" spans="13:21" x14ac:dyDescent="0.2">
      <c r="M575" s="374"/>
      <c r="N575" s="374"/>
      <c r="O575" s="374"/>
      <c r="P575" s="375"/>
      <c r="R575" s="377"/>
      <c r="S575" s="377"/>
      <c r="T575" s="377"/>
      <c r="U575" s="377"/>
    </row>
    <row r="576" spans="13:21" x14ac:dyDescent="0.2">
      <c r="M576" s="374"/>
      <c r="N576" s="374"/>
      <c r="O576" s="374"/>
      <c r="P576" s="375"/>
      <c r="R576" s="377"/>
      <c r="S576" s="377"/>
      <c r="T576" s="377"/>
      <c r="U576" s="377"/>
    </row>
    <row r="577" spans="13:21" x14ac:dyDescent="0.2">
      <c r="M577" s="374"/>
      <c r="N577" s="374"/>
      <c r="O577" s="374"/>
      <c r="P577" s="375"/>
      <c r="R577" s="377"/>
      <c r="S577" s="377"/>
      <c r="T577" s="377"/>
      <c r="U577" s="377"/>
    </row>
    <row r="578" spans="13:21" x14ac:dyDescent="0.2">
      <c r="M578" s="374"/>
      <c r="N578" s="374"/>
      <c r="O578" s="374"/>
      <c r="P578" s="375"/>
      <c r="R578" s="377"/>
      <c r="S578" s="377"/>
      <c r="T578" s="377"/>
      <c r="U578" s="377"/>
    </row>
    <row r="579" spans="13:21" x14ac:dyDescent="0.2">
      <c r="M579" s="374"/>
      <c r="N579" s="374"/>
      <c r="O579" s="374"/>
      <c r="P579" s="375"/>
      <c r="R579" s="377"/>
      <c r="S579" s="377"/>
      <c r="T579" s="377"/>
      <c r="U579" s="377"/>
    </row>
    <row r="580" spans="13:21" x14ac:dyDescent="0.2">
      <c r="M580" s="374"/>
      <c r="N580" s="374"/>
      <c r="O580" s="374"/>
      <c r="P580" s="375"/>
      <c r="R580" s="377"/>
      <c r="S580" s="377"/>
      <c r="T580" s="377"/>
      <c r="U580" s="377"/>
    </row>
    <row r="581" spans="13:21" x14ac:dyDescent="0.2">
      <c r="M581" s="374"/>
      <c r="N581" s="374"/>
      <c r="O581" s="374"/>
      <c r="P581" s="375"/>
      <c r="R581" s="377"/>
      <c r="S581" s="377"/>
      <c r="T581" s="377"/>
      <c r="U581" s="377"/>
    </row>
    <row r="582" spans="13:21" x14ac:dyDescent="0.2">
      <c r="M582" s="374"/>
      <c r="N582" s="374"/>
      <c r="O582" s="374"/>
      <c r="P582" s="375"/>
      <c r="R582" s="377"/>
      <c r="S582" s="377"/>
      <c r="T582" s="377"/>
      <c r="U582" s="377"/>
    </row>
    <row r="583" spans="13:21" x14ac:dyDescent="0.2">
      <c r="M583" s="374"/>
      <c r="N583" s="374"/>
      <c r="O583" s="374"/>
      <c r="P583" s="375"/>
      <c r="R583" s="377"/>
      <c r="S583" s="377"/>
      <c r="T583" s="377"/>
      <c r="U583" s="377"/>
    </row>
    <row r="584" spans="13:21" x14ac:dyDescent="0.2">
      <c r="M584" s="374"/>
      <c r="N584" s="374"/>
      <c r="O584" s="374"/>
      <c r="P584" s="375"/>
      <c r="R584" s="377"/>
      <c r="S584" s="377"/>
      <c r="T584" s="377"/>
      <c r="U584" s="377"/>
    </row>
    <row r="585" spans="13:21" x14ac:dyDescent="0.2">
      <c r="M585" s="374"/>
      <c r="N585" s="374"/>
      <c r="O585" s="374"/>
      <c r="P585" s="375"/>
      <c r="R585" s="377"/>
      <c r="S585" s="377"/>
      <c r="T585" s="377"/>
      <c r="U585" s="377"/>
    </row>
    <row r="586" spans="13:21" x14ac:dyDescent="0.2">
      <c r="M586" s="374"/>
      <c r="N586" s="374"/>
      <c r="O586" s="374"/>
      <c r="P586" s="375"/>
      <c r="R586" s="377"/>
      <c r="S586" s="377"/>
      <c r="T586" s="377"/>
      <c r="U586" s="377"/>
    </row>
    <row r="587" spans="13:21" x14ac:dyDescent="0.2">
      <c r="M587" s="374"/>
      <c r="N587" s="374"/>
      <c r="O587" s="374"/>
      <c r="P587" s="375"/>
      <c r="R587" s="377"/>
      <c r="S587" s="377"/>
      <c r="T587" s="377"/>
      <c r="U587" s="377"/>
    </row>
    <row r="588" spans="13:21" x14ac:dyDescent="0.2">
      <c r="M588" s="374"/>
      <c r="N588" s="374"/>
      <c r="O588" s="374"/>
      <c r="P588" s="375"/>
      <c r="R588" s="377"/>
      <c r="S588" s="377"/>
      <c r="T588" s="377"/>
      <c r="U588" s="377"/>
    </row>
    <row r="589" spans="13:21" x14ac:dyDescent="0.2">
      <c r="M589" s="374"/>
      <c r="N589" s="374"/>
      <c r="O589" s="374"/>
      <c r="P589" s="375"/>
      <c r="R589" s="377"/>
      <c r="S589" s="377"/>
      <c r="T589" s="377"/>
      <c r="U589" s="377"/>
    </row>
    <row r="590" spans="13:21" x14ac:dyDescent="0.2">
      <c r="M590" s="374"/>
      <c r="N590" s="374"/>
      <c r="O590" s="374"/>
      <c r="P590" s="375"/>
      <c r="R590" s="377"/>
      <c r="S590" s="377"/>
      <c r="T590" s="377"/>
      <c r="U590" s="377"/>
    </row>
    <row r="591" spans="13:21" x14ac:dyDescent="0.2">
      <c r="M591" s="374"/>
      <c r="N591" s="374"/>
      <c r="O591" s="374"/>
      <c r="P591" s="375"/>
      <c r="R591" s="377"/>
      <c r="S591" s="377"/>
      <c r="T591" s="377"/>
      <c r="U591" s="377"/>
    </row>
    <row r="592" spans="13:21" x14ac:dyDescent="0.2">
      <c r="M592" s="374"/>
      <c r="N592" s="374"/>
      <c r="O592" s="374"/>
      <c r="P592" s="375"/>
      <c r="R592" s="377"/>
      <c r="S592" s="377"/>
      <c r="T592" s="377"/>
      <c r="U592" s="377"/>
    </row>
    <row r="593" spans="13:21" x14ac:dyDescent="0.2">
      <c r="M593" s="374"/>
      <c r="N593" s="374"/>
      <c r="O593" s="374"/>
      <c r="P593" s="375"/>
      <c r="R593" s="377"/>
      <c r="S593" s="377"/>
      <c r="T593" s="377"/>
      <c r="U593" s="377"/>
    </row>
    <row r="594" spans="13:21" x14ac:dyDescent="0.2">
      <c r="M594" s="374"/>
      <c r="N594" s="374"/>
      <c r="O594" s="374"/>
      <c r="P594" s="375"/>
      <c r="R594" s="377"/>
      <c r="S594" s="377"/>
      <c r="T594" s="377"/>
      <c r="U594" s="377"/>
    </row>
    <row r="595" spans="13:21" x14ac:dyDescent="0.2">
      <c r="M595" s="374"/>
      <c r="N595" s="374"/>
      <c r="O595" s="374"/>
      <c r="P595" s="375"/>
      <c r="R595" s="377"/>
      <c r="S595" s="377"/>
      <c r="T595" s="377"/>
      <c r="U595" s="377"/>
    </row>
    <row r="596" spans="13:21" x14ac:dyDescent="0.2">
      <c r="M596" s="374"/>
      <c r="N596" s="374"/>
      <c r="O596" s="374"/>
      <c r="P596" s="375"/>
      <c r="R596" s="377"/>
      <c r="S596" s="377"/>
      <c r="T596" s="377"/>
      <c r="U596" s="377"/>
    </row>
    <row r="597" spans="13:21" x14ac:dyDescent="0.2">
      <c r="M597" s="374"/>
      <c r="N597" s="374"/>
      <c r="O597" s="374"/>
      <c r="P597" s="375"/>
      <c r="R597" s="377"/>
      <c r="S597" s="377"/>
      <c r="T597" s="377"/>
      <c r="U597" s="377"/>
    </row>
    <row r="598" spans="13:21" x14ac:dyDescent="0.2">
      <c r="M598" s="374"/>
      <c r="N598" s="374"/>
      <c r="O598" s="374"/>
      <c r="P598" s="375"/>
      <c r="R598" s="377"/>
      <c r="S598" s="377"/>
      <c r="T598" s="377"/>
      <c r="U598" s="377"/>
    </row>
    <row r="599" spans="13:21" x14ac:dyDescent="0.2">
      <c r="M599" s="374"/>
      <c r="N599" s="374"/>
      <c r="O599" s="374"/>
      <c r="P599" s="375"/>
      <c r="R599" s="377"/>
      <c r="S599" s="377"/>
      <c r="T599" s="377"/>
      <c r="U599" s="377"/>
    </row>
    <row r="600" spans="13:21" x14ac:dyDescent="0.2">
      <c r="M600" s="374"/>
      <c r="N600" s="374"/>
      <c r="O600" s="374"/>
      <c r="P600" s="375"/>
      <c r="R600" s="377"/>
      <c r="S600" s="377"/>
      <c r="T600" s="377"/>
      <c r="U600" s="377"/>
    </row>
    <row r="601" spans="13:21" x14ac:dyDescent="0.2">
      <c r="M601" s="374"/>
      <c r="N601" s="374"/>
      <c r="O601" s="374"/>
      <c r="P601" s="375"/>
      <c r="R601" s="377"/>
      <c r="S601" s="377"/>
      <c r="T601" s="377"/>
      <c r="U601" s="377"/>
    </row>
    <row r="602" spans="13:21" x14ac:dyDescent="0.2">
      <c r="M602" s="374"/>
      <c r="N602" s="374"/>
      <c r="O602" s="374"/>
      <c r="P602" s="375"/>
      <c r="R602" s="377"/>
      <c r="S602" s="377"/>
      <c r="T602" s="377"/>
      <c r="U602" s="377"/>
    </row>
    <row r="603" spans="13:21" x14ac:dyDescent="0.2">
      <c r="M603" s="374"/>
      <c r="N603" s="374"/>
      <c r="O603" s="374"/>
      <c r="P603" s="375"/>
      <c r="R603" s="377"/>
      <c r="S603" s="377"/>
      <c r="T603" s="377"/>
      <c r="U603" s="377"/>
    </row>
    <row r="604" spans="13:21" x14ac:dyDescent="0.2">
      <c r="M604" s="374"/>
      <c r="N604" s="374"/>
      <c r="O604" s="374"/>
      <c r="P604" s="375"/>
      <c r="R604" s="377"/>
      <c r="S604" s="377"/>
      <c r="T604" s="377"/>
      <c r="U604" s="377"/>
    </row>
    <row r="605" spans="13:21" x14ac:dyDescent="0.2">
      <c r="M605" s="374"/>
      <c r="N605" s="374"/>
      <c r="O605" s="374"/>
      <c r="P605" s="375"/>
      <c r="R605" s="377"/>
      <c r="S605" s="377"/>
      <c r="T605" s="377"/>
      <c r="U605" s="377"/>
    </row>
    <row r="606" spans="13:21" x14ac:dyDescent="0.2">
      <c r="M606" s="374"/>
      <c r="N606" s="374"/>
      <c r="O606" s="374"/>
      <c r="P606" s="375"/>
      <c r="R606" s="377"/>
      <c r="S606" s="377"/>
      <c r="T606" s="377"/>
      <c r="U606" s="377"/>
    </row>
    <row r="607" spans="13:21" x14ac:dyDescent="0.2">
      <c r="M607" s="374"/>
      <c r="N607" s="374"/>
      <c r="O607" s="374"/>
      <c r="P607" s="375"/>
      <c r="R607" s="377"/>
      <c r="S607" s="377"/>
      <c r="T607" s="377"/>
      <c r="U607" s="377"/>
    </row>
    <row r="608" spans="13:21" x14ac:dyDescent="0.2">
      <c r="M608" s="374"/>
      <c r="N608" s="374"/>
      <c r="O608" s="374"/>
      <c r="P608" s="375"/>
      <c r="R608" s="377"/>
      <c r="S608" s="377"/>
      <c r="T608" s="377"/>
      <c r="U608" s="377"/>
    </row>
    <row r="609" spans="13:21" x14ac:dyDescent="0.2">
      <c r="M609" s="374"/>
      <c r="N609" s="374"/>
      <c r="O609" s="374"/>
      <c r="P609" s="375"/>
      <c r="R609" s="377"/>
      <c r="S609" s="377"/>
      <c r="T609" s="377"/>
      <c r="U609" s="377"/>
    </row>
    <row r="610" spans="13:21" x14ac:dyDescent="0.2">
      <c r="M610" s="374"/>
      <c r="N610" s="374"/>
      <c r="O610" s="374"/>
      <c r="P610" s="375"/>
      <c r="R610" s="377"/>
      <c r="S610" s="377"/>
      <c r="T610" s="377"/>
      <c r="U610" s="377"/>
    </row>
    <row r="611" spans="13:21" x14ac:dyDescent="0.2">
      <c r="M611" s="374"/>
      <c r="N611" s="374"/>
      <c r="O611" s="374"/>
      <c r="P611" s="375"/>
      <c r="R611" s="377"/>
      <c r="S611" s="377"/>
      <c r="T611" s="377"/>
      <c r="U611" s="377"/>
    </row>
    <row r="612" spans="13:21" x14ac:dyDescent="0.2">
      <c r="M612" s="374"/>
      <c r="N612" s="374"/>
      <c r="O612" s="374"/>
      <c r="P612" s="375"/>
      <c r="R612" s="377"/>
      <c r="S612" s="377"/>
      <c r="T612" s="377"/>
      <c r="U612" s="377"/>
    </row>
    <row r="613" spans="13:21" x14ac:dyDescent="0.2">
      <c r="M613" s="374"/>
      <c r="N613" s="374"/>
      <c r="O613" s="374"/>
      <c r="P613" s="375"/>
      <c r="R613" s="377"/>
      <c r="S613" s="377"/>
      <c r="T613" s="377"/>
      <c r="U613" s="377"/>
    </row>
    <row r="614" spans="13:21" x14ac:dyDescent="0.2">
      <c r="M614" s="374"/>
      <c r="N614" s="374"/>
      <c r="O614" s="374"/>
      <c r="P614" s="375"/>
      <c r="R614" s="377"/>
      <c r="S614" s="377"/>
      <c r="T614" s="377"/>
      <c r="U614" s="377"/>
    </row>
    <row r="615" spans="13:21" x14ac:dyDescent="0.2">
      <c r="M615" s="374"/>
      <c r="N615" s="374"/>
      <c r="O615" s="374"/>
      <c r="P615" s="375"/>
      <c r="R615" s="377"/>
      <c r="S615" s="377"/>
      <c r="T615" s="377"/>
      <c r="U615" s="377"/>
    </row>
    <row r="616" spans="13:21" x14ac:dyDescent="0.2">
      <c r="M616" s="374"/>
      <c r="N616" s="374"/>
      <c r="O616" s="374"/>
      <c r="P616" s="375"/>
      <c r="R616" s="377"/>
      <c r="S616" s="377"/>
      <c r="T616" s="377"/>
      <c r="U616" s="377"/>
    </row>
    <row r="617" spans="13:21" x14ac:dyDescent="0.2">
      <c r="M617" s="374"/>
      <c r="N617" s="374"/>
      <c r="O617" s="374"/>
      <c r="P617" s="375"/>
      <c r="R617" s="377"/>
      <c r="S617" s="377"/>
      <c r="T617" s="377"/>
      <c r="U617" s="377"/>
    </row>
    <row r="618" spans="13:21" x14ac:dyDescent="0.2">
      <c r="M618" s="374"/>
      <c r="N618" s="374"/>
      <c r="O618" s="374"/>
      <c r="P618" s="375"/>
      <c r="R618" s="377"/>
      <c r="S618" s="377"/>
      <c r="T618" s="377"/>
      <c r="U618" s="377"/>
    </row>
    <row r="619" spans="13:21" x14ac:dyDescent="0.2">
      <c r="M619" s="374"/>
      <c r="N619" s="374"/>
      <c r="O619" s="374"/>
      <c r="P619" s="375"/>
      <c r="R619" s="377"/>
      <c r="S619" s="377"/>
      <c r="T619" s="377"/>
      <c r="U619" s="377"/>
    </row>
    <row r="620" spans="13:21" x14ac:dyDescent="0.2">
      <c r="M620" s="374"/>
      <c r="N620" s="374"/>
      <c r="O620" s="374"/>
      <c r="P620" s="375"/>
      <c r="R620" s="377"/>
      <c r="S620" s="377"/>
      <c r="T620" s="377"/>
      <c r="U620" s="377"/>
    </row>
    <row r="621" spans="13:21" x14ac:dyDescent="0.2">
      <c r="M621" s="374"/>
      <c r="N621" s="374"/>
      <c r="O621" s="374"/>
      <c r="P621" s="375"/>
      <c r="R621" s="377"/>
      <c r="S621" s="377"/>
      <c r="T621" s="377"/>
      <c r="U621" s="377"/>
    </row>
    <row r="622" spans="13:21" x14ac:dyDescent="0.2">
      <c r="M622" s="374"/>
      <c r="N622" s="374"/>
      <c r="O622" s="374"/>
      <c r="P622" s="375"/>
      <c r="R622" s="377"/>
      <c r="S622" s="377"/>
      <c r="T622" s="377"/>
      <c r="U622" s="377"/>
    </row>
    <row r="623" spans="13:21" x14ac:dyDescent="0.2">
      <c r="M623" s="374"/>
      <c r="N623" s="374"/>
      <c r="O623" s="374"/>
      <c r="P623" s="375"/>
      <c r="R623" s="377"/>
      <c r="S623" s="377"/>
      <c r="T623" s="377"/>
      <c r="U623" s="377"/>
    </row>
    <row r="624" spans="13:21" x14ac:dyDescent="0.2">
      <c r="M624" s="374"/>
      <c r="N624" s="374"/>
      <c r="O624" s="374"/>
      <c r="P624" s="375"/>
      <c r="R624" s="377"/>
      <c r="S624" s="377"/>
      <c r="T624" s="377"/>
      <c r="U624" s="377"/>
    </row>
    <row r="625" spans="13:21" x14ac:dyDescent="0.2">
      <c r="M625" s="374"/>
      <c r="N625" s="374"/>
      <c r="O625" s="374"/>
      <c r="P625" s="375"/>
      <c r="R625" s="377"/>
      <c r="S625" s="377"/>
      <c r="T625" s="377"/>
      <c r="U625" s="377"/>
    </row>
    <row r="626" spans="13:21" x14ac:dyDescent="0.2">
      <c r="M626" s="374"/>
      <c r="N626" s="374"/>
      <c r="O626" s="374"/>
      <c r="P626" s="375"/>
      <c r="R626" s="377"/>
      <c r="S626" s="377"/>
      <c r="T626" s="377"/>
      <c r="U626" s="377"/>
    </row>
    <row r="627" spans="13:21" x14ac:dyDescent="0.2">
      <c r="M627" s="374"/>
      <c r="N627" s="374"/>
      <c r="O627" s="374"/>
      <c r="P627" s="375"/>
      <c r="R627" s="377"/>
      <c r="S627" s="377"/>
      <c r="T627" s="377"/>
      <c r="U627" s="377"/>
    </row>
    <row r="628" spans="13:21" x14ac:dyDescent="0.2">
      <c r="M628" s="374"/>
      <c r="N628" s="374"/>
      <c r="O628" s="374"/>
      <c r="P628" s="375"/>
      <c r="R628" s="377"/>
      <c r="S628" s="377"/>
      <c r="T628" s="377"/>
      <c r="U628" s="377"/>
    </row>
    <row r="629" spans="13:21" x14ac:dyDescent="0.2">
      <c r="M629" s="374"/>
      <c r="N629" s="374"/>
      <c r="O629" s="374"/>
      <c r="P629" s="375"/>
      <c r="R629" s="377"/>
      <c r="S629" s="377"/>
      <c r="T629" s="377"/>
      <c r="U629" s="377"/>
    </row>
    <row r="630" spans="13:21" x14ac:dyDescent="0.2">
      <c r="M630" s="374"/>
      <c r="N630" s="374"/>
      <c r="O630" s="374"/>
      <c r="P630" s="375"/>
      <c r="R630" s="377"/>
      <c r="S630" s="377"/>
      <c r="T630" s="377"/>
      <c r="U630" s="377"/>
    </row>
    <row r="631" spans="13:21" x14ac:dyDescent="0.2">
      <c r="M631" s="374"/>
      <c r="N631" s="374"/>
      <c r="O631" s="374"/>
      <c r="P631" s="375"/>
      <c r="R631" s="377"/>
      <c r="S631" s="377"/>
      <c r="T631" s="377"/>
      <c r="U631" s="377"/>
    </row>
    <row r="632" spans="13:21" x14ac:dyDescent="0.2">
      <c r="M632" s="374"/>
      <c r="N632" s="374"/>
      <c r="O632" s="374"/>
      <c r="P632" s="375"/>
      <c r="R632" s="377"/>
      <c r="S632" s="377"/>
      <c r="T632" s="377"/>
      <c r="U632" s="377"/>
    </row>
    <row r="633" spans="13:21" x14ac:dyDescent="0.2">
      <c r="M633" s="374"/>
      <c r="N633" s="374"/>
      <c r="O633" s="374"/>
      <c r="P633" s="375"/>
      <c r="R633" s="377"/>
      <c r="S633" s="377"/>
      <c r="T633" s="377"/>
      <c r="U633" s="377"/>
    </row>
    <row r="634" spans="13:21" x14ac:dyDescent="0.2">
      <c r="M634" s="374"/>
      <c r="N634" s="374"/>
      <c r="O634" s="374"/>
      <c r="P634" s="375"/>
      <c r="R634" s="377"/>
      <c r="S634" s="377"/>
      <c r="T634" s="377"/>
      <c r="U634" s="377"/>
    </row>
    <row r="635" spans="13:21" x14ac:dyDescent="0.2">
      <c r="M635" s="374"/>
      <c r="N635" s="374"/>
      <c r="O635" s="374"/>
      <c r="P635" s="375"/>
      <c r="R635" s="377"/>
      <c r="S635" s="377"/>
      <c r="T635" s="377"/>
      <c r="U635" s="377"/>
    </row>
    <row r="636" spans="13:21" x14ac:dyDescent="0.2">
      <c r="M636" s="374"/>
      <c r="N636" s="374"/>
      <c r="O636" s="374"/>
      <c r="P636" s="375"/>
      <c r="R636" s="377"/>
      <c r="S636" s="377"/>
      <c r="T636" s="377"/>
      <c r="U636" s="377"/>
    </row>
    <row r="637" spans="13:21" x14ac:dyDescent="0.2">
      <c r="M637" s="374"/>
      <c r="N637" s="374"/>
      <c r="O637" s="374"/>
      <c r="P637" s="375"/>
      <c r="R637" s="377"/>
      <c r="S637" s="377"/>
      <c r="T637" s="377"/>
      <c r="U637" s="377"/>
    </row>
    <row r="638" spans="13:21" x14ac:dyDescent="0.2">
      <c r="M638" s="374"/>
      <c r="N638" s="374"/>
      <c r="O638" s="374"/>
      <c r="P638" s="375"/>
      <c r="R638" s="377"/>
      <c r="S638" s="377"/>
      <c r="T638" s="377"/>
      <c r="U638" s="377"/>
    </row>
    <row r="639" spans="13:21" x14ac:dyDescent="0.2">
      <c r="M639" s="374"/>
      <c r="N639" s="374"/>
      <c r="O639" s="374"/>
      <c r="P639" s="375"/>
      <c r="R639" s="377"/>
      <c r="S639" s="377"/>
      <c r="T639" s="377"/>
      <c r="U639" s="377"/>
    </row>
    <row r="640" spans="13:21" x14ac:dyDescent="0.2">
      <c r="M640" s="374"/>
      <c r="N640" s="374"/>
      <c r="O640" s="374"/>
      <c r="P640" s="375"/>
      <c r="R640" s="377"/>
      <c r="S640" s="377"/>
      <c r="T640" s="377"/>
      <c r="U640" s="377"/>
    </row>
    <row r="641" spans="13:21" x14ac:dyDescent="0.2">
      <c r="M641" s="374"/>
      <c r="N641" s="374"/>
      <c r="O641" s="374"/>
      <c r="P641" s="375"/>
      <c r="R641" s="377"/>
      <c r="S641" s="377"/>
      <c r="T641" s="377"/>
      <c r="U641" s="377"/>
    </row>
    <row r="642" spans="13:21" x14ac:dyDescent="0.2">
      <c r="M642" s="374"/>
      <c r="N642" s="374"/>
      <c r="O642" s="374"/>
      <c r="P642" s="375"/>
      <c r="R642" s="377"/>
      <c r="S642" s="377"/>
      <c r="T642" s="377"/>
      <c r="U642" s="377"/>
    </row>
    <row r="643" spans="13:21" x14ac:dyDescent="0.2">
      <c r="M643" s="374"/>
      <c r="N643" s="374"/>
      <c r="O643" s="374"/>
      <c r="P643" s="375"/>
      <c r="R643" s="377"/>
      <c r="S643" s="377"/>
      <c r="T643" s="377"/>
      <c r="U643" s="377"/>
    </row>
    <row r="644" spans="13:21" x14ac:dyDescent="0.2">
      <c r="M644" s="374"/>
      <c r="N644" s="374"/>
      <c r="O644" s="374"/>
      <c r="P644" s="375"/>
      <c r="R644" s="377"/>
      <c r="S644" s="377"/>
      <c r="T644" s="377"/>
      <c r="U644" s="377"/>
    </row>
    <row r="645" spans="13:21" x14ac:dyDescent="0.2">
      <c r="M645" s="374"/>
      <c r="N645" s="374"/>
      <c r="O645" s="374"/>
      <c r="P645" s="375"/>
      <c r="R645" s="377"/>
      <c r="S645" s="377"/>
      <c r="T645" s="377"/>
      <c r="U645" s="377"/>
    </row>
    <row r="646" spans="13:21" x14ac:dyDescent="0.2">
      <c r="M646" s="374"/>
      <c r="N646" s="374"/>
      <c r="O646" s="374"/>
      <c r="P646" s="375"/>
      <c r="R646" s="377"/>
      <c r="S646" s="377"/>
      <c r="T646" s="377"/>
      <c r="U646" s="377"/>
    </row>
    <row r="647" spans="13:21" x14ac:dyDescent="0.2">
      <c r="M647" s="374"/>
      <c r="N647" s="374"/>
      <c r="O647" s="374"/>
      <c r="P647" s="375"/>
      <c r="R647" s="377"/>
      <c r="S647" s="377"/>
      <c r="T647" s="377"/>
      <c r="U647" s="377"/>
    </row>
    <row r="648" spans="13:21" x14ac:dyDescent="0.2">
      <c r="M648" s="374"/>
      <c r="N648" s="374"/>
      <c r="O648" s="374"/>
      <c r="P648" s="375"/>
      <c r="R648" s="377"/>
      <c r="S648" s="377"/>
      <c r="T648" s="377"/>
      <c r="U648" s="377"/>
    </row>
    <row r="649" spans="13:21" x14ac:dyDescent="0.2">
      <c r="M649" s="374"/>
      <c r="N649" s="374"/>
      <c r="O649" s="374"/>
      <c r="P649" s="375"/>
      <c r="R649" s="377"/>
      <c r="S649" s="377"/>
      <c r="T649" s="377"/>
      <c r="U649" s="377"/>
    </row>
    <row r="650" spans="13:21" x14ac:dyDescent="0.2">
      <c r="M650" s="374"/>
      <c r="N650" s="374"/>
      <c r="O650" s="374"/>
      <c r="P650" s="375"/>
      <c r="R650" s="377"/>
      <c r="S650" s="377"/>
      <c r="T650" s="377"/>
      <c r="U650" s="377"/>
    </row>
    <row r="651" spans="13:21" x14ac:dyDescent="0.2">
      <c r="M651" s="374"/>
      <c r="N651" s="374"/>
      <c r="O651" s="374"/>
      <c r="P651" s="375"/>
      <c r="R651" s="377"/>
      <c r="S651" s="377"/>
      <c r="T651" s="377"/>
      <c r="U651" s="377"/>
    </row>
    <row r="652" spans="13:21" x14ac:dyDescent="0.2">
      <c r="M652" s="374"/>
      <c r="N652" s="374"/>
      <c r="O652" s="374"/>
      <c r="P652" s="375"/>
      <c r="R652" s="377"/>
      <c r="S652" s="377"/>
      <c r="T652" s="377"/>
      <c r="U652" s="377"/>
    </row>
    <row r="653" spans="13:21" x14ac:dyDescent="0.2">
      <c r="M653" s="374"/>
      <c r="N653" s="374"/>
      <c r="O653" s="374"/>
      <c r="P653" s="375"/>
      <c r="R653" s="377"/>
      <c r="S653" s="377"/>
      <c r="T653" s="377"/>
      <c r="U653" s="377"/>
    </row>
    <row r="654" spans="13:21" x14ac:dyDescent="0.2">
      <c r="M654" s="374"/>
      <c r="N654" s="374"/>
      <c r="O654" s="374"/>
      <c r="P654" s="375"/>
      <c r="R654" s="377"/>
      <c r="S654" s="377"/>
      <c r="T654" s="377"/>
      <c r="U654" s="377"/>
    </row>
    <row r="655" spans="13:21" x14ac:dyDescent="0.2">
      <c r="M655" s="374"/>
      <c r="N655" s="374"/>
      <c r="O655" s="374"/>
      <c r="P655" s="375"/>
      <c r="R655" s="377"/>
      <c r="S655" s="377"/>
      <c r="T655" s="377"/>
      <c r="U655" s="377"/>
    </row>
    <row r="656" spans="13:21" x14ac:dyDescent="0.2">
      <c r="M656" s="374"/>
      <c r="N656" s="374"/>
      <c r="O656" s="374"/>
      <c r="P656" s="375"/>
      <c r="R656" s="377"/>
      <c r="S656" s="377"/>
      <c r="T656" s="377"/>
      <c r="U656" s="377"/>
    </row>
    <row r="657" spans="13:21" x14ac:dyDescent="0.2">
      <c r="M657" s="374"/>
      <c r="N657" s="374"/>
      <c r="O657" s="374"/>
      <c r="P657" s="375"/>
      <c r="R657" s="377"/>
      <c r="S657" s="377"/>
      <c r="T657" s="377"/>
      <c r="U657" s="377"/>
    </row>
    <row r="658" spans="13:21" x14ac:dyDescent="0.2">
      <c r="M658" s="374"/>
      <c r="N658" s="374"/>
      <c r="O658" s="374"/>
      <c r="P658" s="375"/>
      <c r="R658" s="377"/>
      <c r="S658" s="377"/>
      <c r="T658" s="377"/>
      <c r="U658" s="377"/>
    </row>
    <row r="659" spans="13:21" x14ac:dyDescent="0.2">
      <c r="M659" s="374"/>
      <c r="N659" s="374"/>
      <c r="O659" s="374"/>
      <c r="P659" s="375"/>
      <c r="R659" s="377"/>
      <c r="S659" s="377"/>
      <c r="T659" s="377"/>
      <c r="U659" s="377"/>
    </row>
    <row r="660" spans="13:21" x14ac:dyDescent="0.2">
      <c r="M660" s="374"/>
      <c r="N660" s="374"/>
      <c r="O660" s="374"/>
      <c r="P660" s="375"/>
      <c r="R660" s="377"/>
      <c r="S660" s="377"/>
      <c r="T660" s="377"/>
      <c r="U660" s="377"/>
    </row>
    <row r="661" spans="13:21" x14ac:dyDescent="0.2">
      <c r="M661" s="374"/>
      <c r="N661" s="374"/>
      <c r="O661" s="374"/>
      <c r="P661" s="375"/>
      <c r="R661" s="377"/>
      <c r="S661" s="377"/>
      <c r="T661" s="377"/>
      <c r="U661" s="377"/>
    </row>
    <row r="662" spans="13:21" x14ac:dyDescent="0.2">
      <c r="M662" s="374"/>
      <c r="N662" s="374"/>
      <c r="O662" s="374"/>
      <c r="P662" s="375"/>
      <c r="R662" s="377"/>
      <c r="S662" s="377"/>
      <c r="T662" s="377"/>
      <c r="U662" s="377"/>
    </row>
    <row r="663" spans="13:21" x14ac:dyDescent="0.2">
      <c r="M663" s="374"/>
      <c r="N663" s="374"/>
      <c r="O663" s="374"/>
      <c r="P663" s="375"/>
      <c r="R663" s="377"/>
      <c r="S663" s="377"/>
      <c r="T663" s="377"/>
      <c r="U663" s="377"/>
    </row>
    <row r="664" spans="13:21" x14ac:dyDescent="0.2">
      <c r="M664" s="374"/>
      <c r="N664" s="374"/>
      <c r="O664" s="374"/>
      <c r="P664" s="375"/>
      <c r="R664" s="377"/>
      <c r="S664" s="377"/>
      <c r="T664" s="377"/>
      <c r="U664" s="377"/>
    </row>
    <row r="665" spans="13:21" x14ac:dyDescent="0.2">
      <c r="M665" s="374"/>
      <c r="N665" s="374"/>
      <c r="O665" s="374"/>
      <c r="P665" s="375"/>
      <c r="R665" s="377"/>
      <c r="S665" s="377"/>
      <c r="T665" s="377"/>
      <c r="U665" s="377"/>
    </row>
    <row r="666" spans="13:21" x14ac:dyDescent="0.2">
      <c r="M666" s="374"/>
      <c r="N666" s="374"/>
      <c r="O666" s="374"/>
      <c r="P666" s="375"/>
      <c r="R666" s="377"/>
      <c r="S666" s="377"/>
      <c r="T666" s="377"/>
      <c r="U666" s="377"/>
    </row>
    <row r="667" spans="13:21" x14ac:dyDescent="0.2">
      <c r="M667" s="374"/>
      <c r="N667" s="374"/>
      <c r="O667" s="374"/>
      <c r="P667" s="375"/>
      <c r="R667" s="377"/>
      <c r="S667" s="377"/>
      <c r="T667" s="377"/>
      <c r="U667" s="377"/>
    </row>
    <row r="668" spans="13:21" x14ac:dyDescent="0.2">
      <c r="M668" s="374"/>
      <c r="N668" s="374"/>
      <c r="O668" s="374"/>
      <c r="P668" s="375"/>
      <c r="R668" s="377"/>
      <c r="S668" s="377"/>
      <c r="T668" s="377"/>
      <c r="U668" s="377"/>
    </row>
    <row r="669" spans="13:21" x14ac:dyDescent="0.2">
      <c r="M669" s="374"/>
      <c r="N669" s="374"/>
      <c r="O669" s="374"/>
      <c r="P669" s="375"/>
      <c r="R669" s="377"/>
      <c r="S669" s="377"/>
      <c r="T669" s="377"/>
      <c r="U669" s="377"/>
    </row>
    <row r="670" spans="13:21" x14ac:dyDescent="0.2">
      <c r="M670" s="374"/>
      <c r="N670" s="374"/>
      <c r="O670" s="374"/>
      <c r="P670" s="375"/>
      <c r="R670" s="377"/>
      <c r="S670" s="377"/>
      <c r="T670" s="377"/>
      <c r="U670" s="377"/>
    </row>
    <row r="671" spans="13:21" x14ac:dyDescent="0.2">
      <c r="M671" s="374"/>
      <c r="N671" s="374"/>
      <c r="O671" s="374"/>
      <c r="P671" s="375"/>
      <c r="R671" s="377"/>
      <c r="S671" s="377"/>
      <c r="T671" s="377"/>
      <c r="U671" s="377"/>
    </row>
    <row r="672" spans="13:21" x14ac:dyDescent="0.2">
      <c r="M672" s="374"/>
      <c r="N672" s="374"/>
      <c r="O672" s="374"/>
      <c r="P672" s="375"/>
      <c r="R672" s="377"/>
      <c r="S672" s="377"/>
      <c r="T672" s="377"/>
      <c r="U672" s="377"/>
    </row>
    <row r="673" spans="13:21" x14ac:dyDescent="0.2">
      <c r="M673" s="374"/>
      <c r="N673" s="374"/>
      <c r="O673" s="374"/>
      <c r="P673" s="375"/>
      <c r="R673" s="377"/>
      <c r="S673" s="377"/>
      <c r="T673" s="377"/>
      <c r="U673" s="377"/>
    </row>
    <row r="674" spans="13:21" x14ac:dyDescent="0.2">
      <c r="M674" s="374"/>
      <c r="N674" s="374"/>
      <c r="O674" s="374"/>
      <c r="P674" s="375"/>
      <c r="R674" s="377"/>
      <c r="S674" s="377"/>
      <c r="T674" s="377"/>
      <c r="U674" s="377"/>
    </row>
    <row r="675" spans="13:21" x14ac:dyDescent="0.2">
      <c r="M675" s="374"/>
      <c r="N675" s="374"/>
      <c r="O675" s="374"/>
      <c r="P675" s="375"/>
      <c r="R675" s="377"/>
      <c r="S675" s="377"/>
      <c r="T675" s="377"/>
      <c r="U675" s="377"/>
    </row>
    <row r="676" spans="13:21" x14ac:dyDescent="0.2">
      <c r="M676" s="374"/>
      <c r="N676" s="374"/>
      <c r="O676" s="374"/>
      <c r="P676" s="375"/>
      <c r="R676" s="377"/>
      <c r="S676" s="377"/>
      <c r="T676" s="377"/>
      <c r="U676" s="377"/>
    </row>
    <row r="677" spans="13:21" x14ac:dyDescent="0.2">
      <c r="M677" s="374"/>
      <c r="N677" s="374"/>
      <c r="O677" s="374"/>
      <c r="P677" s="375"/>
      <c r="R677" s="377"/>
      <c r="S677" s="377"/>
      <c r="T677" s="377"/>
      <c r="U677" s="377"/>
    </row>
    <row r="678" spans="13:21" x14ac:dyDescent="0.2">
      <c r="M678" s="374"/>
      <c r="N678" s="374"/>
      <c r="O678" s="374"/>
      <c r="P678" s="375"/>
      <c r="R678" s="377"/>
      <c r="S678" s="377"/>
      <c r="T678" s="377"/>
      <c r="U678" s="377"/>
    </row>
    <row r="679" spans="13:21" x14ac:dyDescent="0.2">
      <c r="M679" s="374"/>
      <c r="N679" s="374"/>
      <c r="O679" s="374"/>
      <c r="P679" s="375"/>
      <c r="R679" s="377"/>
      <c r="S679" s="377"/>
      <c r="T679" s="377"/>
      <c r="U679" s="377"/>
    </row>
    <row r="680" spans="13:21" x14ac:dyDescent="0.2">
      <c r="M680" s="374"/>
      <c r="N680" s="374"/>
      <c r="O680" s="374"/>
      <c r="P680" s="375"/>
      <c r="R680" s="377"/>
      <c r="S680" s="377"/>
      <c r="T680" s="377"/>
      <c r="U680" s="377"/>
    </row>
    <row r="681" spans="13:21" x14ac:dyDescent="0.2">
      <c r="M681" s="374"/>
      <c r="N681" s="374"/>
      <c r="O681" s="374"/>
      <c r="P681" s="375"/>
      <c r="R681" s="377"/>
      <c r="S681" s="377"/>
      <c r="T681" s="377"/>
      <c r="U681" s="377"/>
    </row>
    <row r="682" spans="13:21" x14ac:dyDescent="0.2">
      <c r="M682" s="374"/>
      <c r="N682" s="374"/>
      <c r="O682" s="374"/>
      <c r="P682" s="375"/>
      <c r="R682" s="377"/>
      <c r="S682" s="377"/>
      <c r="T682" s="377"/>
      <c r="U682" s="377"/>
    </row>
    <row r="683" spans="13:21" x14ac:dyDescent="0.2">
      <c r="M683" s="374"/>
      <c r="N683" s="374"/>
      <c r="O683" s="374"/>
      <c r="P683" s="375"/>
      <c r="R683" s="377"/>
      <c r="S683" s="377"/>
      <c r="T683" s="377"/>
      <c r="U683" s="377"/>
    </row>
    <row r="684" spans="13:21" x14ac:dyDescent="0.2">
      <c r="M684" s="374"/>
      <c r="N684" s="374"/>
      <c r="O684" s="374"/>
      <c r="P684" s="375"/>
      <c r="R684" s="377"/>
      <c r="S684" s="377"/>
      <c r="T684" s="377"/>
      <c r="U684" s="377"/>
    </row>
    <row r="685" spans="13:21" x14ac:dyDescent="0.2">
      <c r="M685" s="374"/>
      <c r="N685" s="374"/>
      <c r="O685" s="374"/>
      <c r="P685" s="375"/>
      <c r="R685" s="377"/>
      <c r="S685" s="377"/>
      <c r="T685" s="377"/>
      <c r="U685" s="377"/>
    </row>
    <row r="686" spans="13:21" x14ac:dyDescent="0.2">
      <c r="M686" s="374"/>
      <c r="N686" s="374"/>
      <c r="O686" s="374"/>
      <c r="P686" s="375"/>
      <c r="R686" s="377"/>
      <c r="S686" s="377"/>
      <c r="T686" s="377"/>
      <c r="U686" s="377"/>
    </row>
    <row r="687" spans="13:21" x14ac:dyDescent="0.2">
      <c r="M687" s="374"/>
      <c r="N687" s="374"/>
      <c r="O687" s="374"/>
      <c r="P687" s="375"/>
      <c r="R687" s="377"/>
      <c r="S687" s="377"/>
      <c r="T687" s="377"/>
      <c r="U687" s="377"/>
    </row>
    <row r="688" spans="13:21" x14ac:dyDescent="0.2">
      <c r="M688" s="374"/>
      <c r="N688" s="374"/>
      <c r="O688" s="374"/>
      <c r="P688" s="375"/>
      <c r="R688" s="377"/>
      <c r="S688" s="377"/>
      <c r="T688" s="377"/>
      <c r="U688" s="377"/>
    </row>
    <row r="689" spans="13:21" x14ac:dyDescent="0.2">
      <c r="M689" s="374"/>
      <c r="N689" s="374"/>
      <c r="O689" s="374"/>
      <c r="P689" s="375"/>
      <c r="R689" s="377"/>
      <c r="S689" s="377"/>
      <c r="T689" s="377"/>
      <c r="U689" s="377"/>
    </row>
    <row r="690" spans="13:21" x14ac:dyDescent="0.2">
      <c r="M690" s="374"/>
      <c r="N690" s="374"/>
      <c r="O690" s="374"/>
      <c r="P690" s="375"/>
      <c r="R690" s="377"/>
      <c r="S690" s="377"/>
      <c r="T690" s="377"/>
      <c r="U690" s="377"/>
    </row>
    <row r="691" spans="13:21" x14ac:dyDescent="0.2">
      <c r="M691" s="374"/>
      <c r="N691" s="374"/>
      <c r="O691" s="374"/>
      <c r="P691" s="375"/>
      <c r="R691" s="377"/>
      <c r="S691" s="377"/>
      <c r="T691" s="377"/>
      <c r="U691" s="377"/>
    </row>
    <row r="692" spans="13:21" x14ac:dyDescent="0.2">
      <c r="M692" s="374"/>
      <c r="N692" s="374"/>
      <c r="O692" s="374"/>
      <c r="P692" s="375"/>
      <c r="R692" s="377"/>
      <c r="S692" s="377"/>
      <c r="T692" s="377"/>
      <c r="U692" s="377"/>
    </row>
    <row r="693" spans="13:21" x14ac:dyDescent="0.2">
      <c r="M693" s="374"/>
      <c r="N693" s="374"/>
      <c r="O693" s="374"/>
      <c r="P693" s="375"/>
      <c r="R693" s="377"/>
      <c r="S693" s="377"/>
      <c r="T693" s="377"/>
      <c r="U693" s="377"/>
    </row>
    <row r="694" spans="13:21" x14ac:dyDescent="0.2">
      <c r="M694" s="374"/>
      <c r="N694" s="374"/>
      <c r="O694" s="374"/>
      <c r="P694" s="375"/>
      <c r="R694" s="377"/>
      <c r="S694" s="377"/>
      <c r="T694" s="377"/>
      <c r="U694" s="377"/>
    </row>
    <row r="695" spans="13:21" x14ac:dyDescent="0.2">
      <c r="M695" s="374"/>
      <c r="N695" s="374"/>
      <c r="O695" s="374"/>
      <c r="P695" s="375"/>
      <c r="R695" s="377"/>
      <c r="S695" s="377"/>
      <c r="T695" s="377"/>
      <c r="U695" s="377"/>
    </row>
    <row r="696" spans="13:21" x14ac:dyDescent="0.2">
      <c r="M696" s="374"/>
      <c r="N696" s="374"/>
      <c r="O696" s="374"/>
      <c r="P696" s="375"/>
      <c r="R696" s="377"/>
      <c r="S696" s="377"/>
      <c r="T696" s="377"/>
      <c r="U696" s="377"/>
    </row>
    <row r="697" spans="13:21" x14ac:dyDescent="0.2">
      <c r="M697" s="374"/>
      <c r="N697" s="374"/>
      <c r="O697" s="374"/>
      <c r="P697" s="375"/>
      <c r="R697" s="377"/>
      <c r="S697" s="377"/>
      <c r="T697" s="377"/>
      <c r="U697" s="377"/>
    </row>
    <row r="698" spans="13:21" x14ac:dyDescent="0.2">
      <c r="M698" s="374"/>
      <c r="N698" s="374"/>
      <c r="O698" s="374"/>
      <c r="P698" s="375"/>
      <c r="R698" s="377"/>
      <c r="S698" s="377"/>
      <c r="T698" s="377"/>
      <c r="U698" s="377"/>
    </row>
    <row r="699" spans="13:21" x14ac:dyDescent="0.2">
      <c r="M699" s="374"/>
      <c r="N699" s="374"/>
      <c r="O699" s="374"/>
      <c r="P699" s="375"/>
      <c r="R699" s="377"/>
      <c r="S699" s="377"/>
      <c r="T699" s="377"/>
      <c r="U699" s="377"/>
    </row>
    <row r="700" spans="13:21" x14ac:dyDescent="0.2">
      <c r="M700" s="374"/>
      <c r="N700" s="374"/>
      <c r="O700" s="374"/>
      <c r="P700" s="375"/>
      <c r="R700" s="377"/>
      <c r="S700" s="377"/>
      <c r="T700" s="377"/>
      <c r="U700" s="377"/>
    </row>
    <row r="701" spans="13:21" x14ac:dyDescent="0.2">
      <c r="M701" s="374"/>
      <c r="N701" s="374"/>
      <c r="O701" s="374"/>
      <c r="P701" s="375"/>
      <c r="R701" s="377"/>
      <c r="S701" s="377"/>
      <c r="T701" s="377"/>
      <c r="U701" s="377"/>
    </row>
    <row r="702" spans="13:21" x14ac:dyDescent="0.2">
      <c r="M702" s="374"/>
      <c r="N702" s="374"/>
      <c r="O702" s="374"/>
      <c r="P702" s="375"/>
      <c r="R702" s="377"/>
      <c r="S702" s="377"/>
      <c r="T702" s="377"/>
      <c r="U702" s="377"/>
    </row>
    <row r="703" spans="13:21" x14ac:dyDescent="0.2">
      <c r="M703" s="374"/>
      <c r="N703" s="374"/>
      <c r="O703" s="374"/>
      <c r="P703" s="375"/>
      <c r="R703" s="377"/>
      <c r="S703" s="377"/>
      <c r="T703" s="377"/>
      <c r="U703" s="377"/>
    </row>
    <row r="704" spans="13:21" x14ac:dyDescent="0.2">
      <c r="M704" s="374"/>
      <c r="N704" s="374"/>
      <c r="O704" s="374"/>
      <c r="P704" s="375"/>
      <c r="R704" s="377"/>
      <c r="S704" s="377"/>
      <c r="T704" s="377"/>
      <c r="U704" s="377"/>
    </row>
    <row r="705" spans="13:21" x14ac:dyDescent="0.2">
      <c r="M705" s="374"/>
      <c r="N705" s="374"/>
      <c r="O705" s="374"/>
      <c r="P705" s="375"/>
      <c r="R705" s="377"/>
      <c r="S705" s="377"/>
      <c r="T705" s="377"/>
      <c r="U705" s="377"/>
    </row>
    <row r="706" spans="13:21" x14ac:dyDescent="0.2">
      <c r="M706" s="374"/>
      <c r="N706" s="374"/>
      <c r="O706" s="374"/>
      <c r="P706" s="375"/>
      <c r="R706" s="377"/>
      <c r="S706" s="377"/>
      <c r="T706" s="377"/>
      <c r="U706" s="377"/>
    </row>
    <row r="707" spans="13:21" x14ac:dyDescent="0.2">
      <c r="M707" s="374"/>
      <c r="N707" s="374"/>
      <c r="O707" s="374"/>
      <c r="P707" s="375"/>
      <c r="R707" s="377"/>
      <c r="S707" s="377"/>
      <c r="T707" s="377"/>
      <c r="U707" s="377"/>
    </row>
    <row r="708" spans="13:21" x14ac:dyDescent="0.2">
      <c r="M708" s="374"/>
      <c r="N708" s="374"/>
      <c r="O708" s="374"/>
      <c r="P708" s="375"/>
      <c r="R708" s="377"/>
      <c r="S708" s="377"/>
      <c r="T708" s="377"/>
      <c r="U708" s="377"/>
    </row>
    <row r="709" spans="13:21" x14ac:dyDescent="0.2">
      <c r="M709" s="374"/>
      <c r="N709" s="374"/>
      <c r="O709" s="374"/>
      <c r="P709" s="375"/>
      <c r="R709" s="377"/>
      <c r="S709" s="377"/>
      <c r="T709" s="377"/>
      <c r="U709" s="377"/>
    </row>
    <row r="710" spans="13:21" x14ac:dyDescent="0.2">
      <c r="M710" s="374"/>
      <c r="N710" s="374"/>
      <c r="O710" s="374"/>
      <c r="P710" s="375"/>
      <c r="R710" s="377"/>
      <c r="S710" s="377"/>
      <c r="T710" s="377"/>
      <c r="U710" s="377"/>
    </row>
    <row r="711" spans="13:21" x14ac:dyDescent="0.2">
      <c r="M711" s="374"/>
      <c r="N711" s="374"/>
      <c r="O711" s="374"/>
      <c r="P711" s="375"/>
      <c r="R711" s="377"/>
      <c r="S711" s="377"/>
      <c r="T711" s="377"/>
      <c r="U711" s="377"/>
    </row>
    <row r="712" spans="13:21" x14ac:dyDescent="0.2">
      <c r="M712" s="374"/>
      <c r="N712" s="374"/>
      <c r="O712" s="374"/>
      <c r="P712" s="375"/>
      <c r="R712" s="377"/>
      <c r="S712" s="377"/>
      <c r="T712" s="377"/>
      <c r="U712" s="377"/>
    </row>
    <row r="713" spans="13:21" x14ac:dyDescent="0.2">
      <c r="M713" s="374"/>
      <c r="N713" s="374"/>
      <c r="O713" s="374"/>
      <c r="P713" s="375"/>
      <c r="R713" s="377"/>
      <c r="S713" s="377"/>
      <c r="T713" s="377"/>
      <c r="U713" s="377"/>
    </row>
    <row r="714" spans="13:21" x14ac:dyDescent="0.2">
      <c r="M714" s="374"/>
      <c r="N714" s="374"/>
      <c r="O714" s="374"/>
      <c r="P714" s="375"/>
      <c r="R714" s="377"/>
      <c r="S714" s="377"/>
      <c r="T714" s="377"/>
      <c r="U714" s="377"/>
    </row>
    <row r="715" spans="13:21" x14ac:dyDescent="0.2">
      <c r="M715" s="374"/>
      <c r="N715" s="374"/>
      <c r="O715" s="374"/>
      <c r="P715" s="375"/>
      <c r="R715" s="377"/>
      <c r="S715" s="377"/>
      <c r="T715" s="377"/>
      <c r="U715" s="377"/>
    </row>
    <row r="716" spans="13:21" x14ac:dyDescent="0.2">
      <c r="M716" s="374"/>
      <c r="N716" s="374"/>
      <c r="O716" s="374"/>
      <c r="P716" s="375"/>
      <c r="R716" s="377"/>
      <c r="S716" s="377"/>
      <c r="T716" s="377"/>
      <c r="U716" s="377"/>
    </row>
    <row r="717" spans="13:21" x14ac:dyDescent="0.2">
      <c r="M717" s="374"/>
      <c r="N717" s="374"/>
      <c r="O717" s="374"/>
      <c r="P717" s="375"/>
      <c r="R717" s="377"/>
      <c r="S717" s="377"/>
      <c r="T717" s="377"/>
      <c r="U717" s="377"/>
    </row>
    <row r="718" spans="13:21" x14ac:dyDescent="0.2">
      <c r="M718" s="374"/>
      <c r="N718" s="374"/>
      <c r="O718" s="374"/>
      <c r="P718" s="375"/>
      <c r="R718" s="377"/>
      <c r="S718" s="377"/>
      <c r="T718" s="377"/>
      <c r="U718" s="377"/>
    </row>
    <row r="719" spans="13:21" x14ac:dyDescent="0.2">
      <c r="M719" s="374"/>
      <c r="N719" s="374"/>
      <c r="O719" s="374"/>
      <c r="P719" s="375"/>
      <c r="R719" s="377"/>
      <c r="S719" s="377"/>
      <c r="T719" s="377"/>
      <c r="U719" s="377"/>
    </row>
    <row r="720" spans="13:21" x14ac:dyDescent="0.2">
      <c r="M720" s="374"/>
      <c r="N720" s="374"/>
      <c r="O720" s="374"/>
      <c r="P720" s="375"/>
      <c r="R720" s="377"/>
      <c r="S720" s="377"/>
      <c r="T720" s="377"/>
      <c r="U720" s="377"/>
    </row>
    <row r="721" spans="13:21" x14ac:dyDescent="0.2">
      <c r="M721" s="374"/>
      <c r="N721" s="374"/>
      <c r="O721" s="374"/>
      <c r="P721" s="375"/>
      <c r="R721" s="377"/>
      <c r="S721" s="377"/>
      <c r="T721" s="377"/>
      <c r="U721" s="377"/>
    </row>
    <row r="722" spans="13:21" x14ac:dyDescent="0.2">
      <c r="M722" s="374"/>
      <c r="N722" s="374"/>
      <c r="O722" s="374"/>
      <c r="P722" s="375"/>
      <c r="R722" s="377"/>
      <c r="S722" s="377"/>
      <c r="T722" s="377"/>
      <c r="U722" s="377"/>
    </row>
    <row r="723" spans="13:21" x14ac:dyDescent="0.2">
      <c r="M723" s="374"/>
      <c r="N723" s="374"/>
      <c r="O723" s="374"/>
      <c r="P723" s="375"/>
      <c r="R723" s="377"/>
      <c r="S723" s="377"/>
      <c r="T723" s="377"/>
      <c r="U723" s="377"/>
    </row>
    <row r="724" spans="13:21" x14ac:dyDescent="0.2">
      <c r="M724" s="374"/>
      <c r="N724" s="374"/>
      <c r="O724" s="374"/>
      <c r="P724" s="375"/>
      <c r="R724" s="377"/>
      <c r="S724" s="377"/>
      <c r="T724" s="377"/>
      <c r="U724" s="377"/>
    </row>
    <row r="725" spans="13:21" x14ac:dyDescent="0.2">
      <c r="M725" s="374"/>
      <c r="N725" s="374"/>
      <c r="O725" s="374"/>
      <c r="P725" s="375"/>
      <c r="R725" s="377"/>
      <c r="S725" s="377"/>
      <c r="T725" s="377"/>
      <c r="U725" s="377"/>
    </row>
    <row r="726" spans="13:21" x14ac:dyDescent="0.2">
      <c r="M726" s="374"/>
      <c r="N726" s="374"/>
      <c r="O726" s="374"/>
      <c r="P726" s="375"/>
      <c r="R726" s="377"/>
      <c r="S726" s="377"/>
      <c r="T726" s="377"/>
      <c r="U726" s="377"/>
    </row>
    <row r="727" spans="13:21" x14ac:dyDescent="0.2">
      <c r="M727" s="374"/>
      <c r="N727" s="374"/>
      <c r="O727" s="374"/>
      <c r="P727" s="375"/>
      <c r="R727" s="377"/>
      <c r="S727" s="377"/>
      <c r="T727" s="377"/>
      <c r="U727" s="377"/>
    </row>
    <row r="728" spans="13:21" x14ac:dyDescent="0.2">
      <c r="M728" s="374"/>
      <c r="N728" s="374"/>
      <c r="O728" s="374"/>
      <c r="P728" s="375"/>
      <c r="R728" s="377"/>
      <c r="S728" s="377"/>
      <c r="T728" s="377"/>
      <c r="U728" s="377"/>
    </row>
    <row r="729" spans="13:21" x14ac:dyDescent="0.2">
      <c r="M729" s="374"/>
      <c r="N729" s="374"/>
      <c r="O729" s="374"/>
      <c r="P729" s="375"/>
      <c r="R729" s="377"/>
      <c r="S729" s="377"/>
      <c r="T729" s="377"/>
      <c r="U729" s="377"/>
    </row>
    <row r="730" spans="13:21" x14ac:dyDescent="0.2">
      <c r="M730" s="374"/>
      <c r="N730" s="374"/>
      <c r="O730" s="374"/>
      <c r="P730" s="375"/>
      <c r="R730" s="377"/>
      <c r="S730" s="377"/>
      <c r="T730" s="377"/>
      <c r="U730" s="377"/>
    </row>
    <row r="731" spans="13:21" x14ac:dyDescent="0.2">
      <c r="M731" s="374"/>
      <c r="N731" s="374"/>
      <c r="O731" s="374"/>
      <c r="P731" s="375"/>
      <c r="R731" s="377"/>
      <c r="S731" s="377"/>
      <c r="T731" s="377"/>
      <c r="U731" s="377"/>
    </row>
    <row r="732" spans="13:21" x14ac:dyDescent="0.2">
      <c r="M732" s="374"/>
      <c r="N732" s="374"/>
      <c r="O732" s="374"/>
      <c r="P732" s="375"/>
      <c r="R732" s="377"/>
      <c r="S732" s="377"/>
      <c r="T732" s="377"/>
      <c r="U732" s="377"/>
    </row>
    <row r="733" spans="13:21" x14ac:dyDescent="0.2">
      <c r="M733" s="374"/>
      <c r="N733" s="374"/>
      <c r="O733" s="374"/>
      <c r="P733" s="375"/>
      <c r="R733" s="377"/>
      <c r="S733" s="377"/>
      <c r="T733" s="377"/>
      <c r="U733" s="377"/>
    </row>
    <row r="734" spans="13:21" x14ac:dyDescent="0.2">
      <c r="M734" s="374"/>
      <c r="N734" s="374"/>
      <c r="O734" s="374"/>
      <c r="P734" s="375"/>
      <c r="R734" s="377"/>
      <c r="S734" s="377"/>
      <c r="T734" s="377"/>
      <c r="U734" s="377"/>
    </row>
    <row r="735" spans="13:21" x14ac:dyDescent="0.2">
      <c r="M735" s="374"/>
      <c r="N735" s="374"/>
      <c r="O735" s="374"/>
      <c r="P735" s="375"/>
      <c r="R735" s="377"/>
      <c r="S735" s="377"/>
      <c r="T735" s="377"/>
      <c r="U735" s="377"/>
    </row>
    <row r="736" spans="13:21" x14ac:dyDescent="0.2">
      <c r="M736" s="374"/>
      <c r="N736" s="374"/>
      <c r="O736" s="374"/>
      <c r="P736" s="375"/>
      <c r="R736" s="377"/>
      <c r="S736" s="377"/>
      <c r="T736" s="377"/>
      <c r="U736" s="377"/>
    </row>
    <row r="737" spans="13:21" x14ac:dyDescent="0.2">
      <c r="M737" s="374"/>
      <c r="N737" s="374"/>
      <c r="O737" s="374"/>
      <c r="P737" s="375"/>
      <c r="R737" s="377"/>
      <c r="S737" s="377"/>
      <c r="T737" s="377"/>
      <c r="U737" s="377"/>
    </row>
    <row r="738" spans="13:21" x14ac:dyDescent="0.2">
      <c r="M738" s="374"/>
      <c r="N738" s="374"/>
      <c r="O738" s="374"/>
      <c r="P738" s="375"/>
      <c r="R738" s="377"/>
      <c r="S738" s="377"/>
      <c r="T738" s="377"/>
      <c r="U738" s="377"/>
    </row>
    <row r="739" spans="13:21" x14ac:dyDescent="0.2">
      <c r="M739" s="374"/>
      <c r="N739" s="374"/>
      <c r="O739" s="374"/>
      <c r="P739" s="375"/>
      <c r="R739" s="377"/>
      <c r="S739" s="377"/>
      <c r="T739" s="377"/>
      <c r="U739" s="377"/>
    </row>
    <row r="740" spans="13:21" x14ac:dyDescent="0.2">
      <c r="M740" s="374"/>
      <c r="N740" s="374"/>
      <c r="O740" s="374"/>
      <c r="P740" s="375"/>
      <c r="R740" s="377"/>
      <c r="S740" s="377"/>
      <c r="T740" s="377"/>
      <c r="U740" s="377"/>
    </row>
    <row r="741" spans="13:21" x14ac:dyDescent="0.2">
      <c r="M741" s="374"/>
      <c r="N741" s="374"/>
      <c r="O741" s="374"/>
      <c r="P741" s="375"/>
      <c r="R741" s="377"/>
      <c r="S741" s="377"/>
      <c r="T741" s="377"/>
      <c r="U741" s="377"/>
    </row>
    <row r="742" spans="13:21" x14ac:dyDescent="0.2">
      <c r="M742" s="374"/>
      <c r="N742" s="374"/>
      <c r="O742" s="374"/>
      <c r="P742" s="375"/>
      <c r="R742" s="377"/>
      <c r="S742" s="377"/>
      <c r="T742" s="377"/>
      <c r="U742" s="377"/>
    </row>
    <row r="743" spans="13:21" x14ac:dyDescent="0.2">
      <c r="M743" s="374"/>
      <c r="N743" s="374"/>
      <c r="O743" s="374"/>
      <c r="P743" s="375"/>
      <c r="R743" s="377"/>
      <c r="S743" s="377"/>
      <c r="T743" s="377"/>
      <c r="U743" s="377"/>
    </row>
    <row r="744" spans="13:21" x14ac:dyDescent="0.2">
      <c r="M744" s="374"/>
      <c r="N744" s="374"/>
      <c r="O744" s="374"/>
      <c r="P744" s="375"/>
      <c r="R744" s="377"/>
      <c r="S744" s="377"/>
      <c r="T744" s="377"/>
      <c r="U744" s="377"/>
    </row>
    <row r="745" spans="13:21" x14ac:dyDescent="0.2">
      <c r="M745" s="374"/>
      <c r="N745" s="374"/>
      <c r="O745" s="374"/>
      <c r="P745" s="375"/>
      <c r="R745" s="377"/>
      <c r="S745" s="377"/>
      <c r="T745" s="377"/>
      <c r="U745" s="377"/>
    </row>
    <row r="746" spans="13:21" x14ac:dyDescent="0.2">
      <c r="M746" s="374"/>
      <c r="N746" s="374"/>
      <c r="O746" s="374"/>
      <c r="P746" s="375"/>
      <c r="R746" s="377"/>
      <c r="S746" s="377"/>
      <c r="T746" s="377"/>
      <c r="U746" s="377"/>
    </row>
    <row r="747" spans="13:21" x14ac:dyDescent="0.2">
      <c r="M747" s="374"/>
      <c r="N747" s="374"/>
      <c r="O747" s="374"/>
      <c r="P747" s="375"/>
      <c r="R747" s="377"/>
      <c r="S747" s="377"/>
      <c r="T747" s="377"/>
      <c r="U747" s="377"/>
    </row>
    <row r="748" spans="13:21" x14ac:dyDescent="0.2">
      <c r="M748" s="374"/>
      <c r="N748" s="374"/>
      <c r="O748" s="374"/>
      <c r="P748" s="375"/>
      <c r="R748" s="377"/>
      <c r="S748" s="377"/>
      <c r="T748" s="377"/>
      <c r="U748" s="377"/>
    </row>
    <row r="749" spans="13:21" x14ac:dyDescent="0.2">
      <c r="M749" s="374"/>
      <c r="N749" s="374"/>
      <c r="O749" s="374"/>
      <c r="P749" s="375"/>
      <c r="R749" s="377"/>
      <c r="S749" s="377"/>
      <c r="T749" s="377"/>
      <c r="U749" s="377"/>
    </row>
    <row r="750" spans="13:21" x14ac:dyDescent="0.2">
      <c r="M750" s="374"/>
      <c r="N750" s="374"/>
      <c r="O750" s="374"/>
      <c r="P750" s="375"/>
      <c r="R750" s="377"/>
      <c r="S750" s="377"/>
      <c r="T750" s="377"/>
      <c r="U750" s="377"/>
    </row>
    <row r="751" spans="13:21" x14ac:dyDescent="0.2">
      <c r="M751" s="374"/>
      <c r="N751" s="374"/>
      <c r="O751" s="374"/>
      <c r="P751" s="375"/>
      <c r="R751" s="377"/>
      <c r="S751" s="377"/>
      <c r="T751" s="377"/>
      <c r="U751" s="377"/>
    </row>
    <row r="752" spans="13:21" x14ac:dyDescent="0.2">
      <c r="M752" s="374"/>
      <c r="N752" s="374"/>
      <c r="O752" s="374"/>
      <c r="P752" s="375"/>
      <c r="R752" s="377"/>
      <c r="S752" s="377"/>
      <c r="T752" s="377"/>
      <c r="U752" s="377"/>
    </row>
    <row r="753" spans="13:21" x14ac:dyDescent="0.2">
      <c r="M753" s="374"/>
      <c r="N753" s="374"/>
      <c r="O753" s="374"/>
      <c r="P753" s="375"/>
      <c r="R753" s="377"/>
      <c r="S753" s="377"/>
      <c r="T753" s="377"/>
      <c r="U753" s="377"/>
    </row>
    <row r="754" spans="13:21" x14ac:dyDescent="0.2">
      <c r="M754" s="374"/>
      <c r="N754" s="374"/>
      <c r="O754" s="374"/>
      <c r="P754" s="375"/>
      <c r="R754" s="377"/>
      <c r="S754" s="377"/>
      <c r="T754" s="377"/>
      <c r="U754" s="377"/>
    </row>
    <row r="755" spans="13:21" x14ac:dyDescent="0.2">
      <c r="M755" s="374"/>
      <c r="N755" s="374"/>
      <c r="O755" s="374"/>
      <c r="P755" s="375"/>
      <c r="R755" s="377"/>
      <c r="S755" s="377"/>
      <c r="T755" s="377"/>
      <c r="U755" s="377"/>
    </row>
    <row r="756" spans="13:21" x14ac:dyDescent="0.2">
      <c r="M756" s="374"/>
      <c r="N756" s="374"/>
      <c r="O756" s="374"/>
      <c r="P756" s="375"/>
      <c r="R756" s="377"/>
      <c r="S756" s="377"/>
      <c r="T756" s="377"/>
      <c r="U756" s="377"/>
    </row>
    <row r="757" spans="13:21" x14ac:dyDescent="0.2">
      <c r="M757" s="374"/>
      <c r="N757" s="374"/>
      <c r="O757" s="374"/>
      <c r="P757" s="375"/>
      <c r="R757" s="377"/>
      <c r="S757" s="377"/>
      <c r="T757" s="377"/>
      <c r="U757" s="377"/>
    </row>
    <row r="758" spans="13:21" x14ac:dyDescent="0.2">
      <c r="M758" s="374"/>
      <c r="N758" s="374"/>
      <c r="O758" s="374"/>
      <c r="P758" s="375"/>
      <c r="R758" s="377"/>
      <c r="S758" s="377"/>
      <c r="T758" s="377"/>
      <c r="U758" s="377"/>
    </row>
    <row r="759" spans="13:21" x14ac:dyDescent="0.2">
      <c r="M759" s="374"/>
      <c r="N759" s="374"/>
      <c r="O759" s="374"/>
      <c r="P759" s="375"/>
      <c r="R759" s="377"/>
      <c r="S759" s="377"/>
      <c r="T759" s="377"/>
      <c r="U759" s="377"/>
    </row>
    <row r="760" spans="13:21" x14ac:dyDescent="0.2">
      <c r="M760" s="374"/>
      <c r="N760" s="374"/>
      <c r="O760" s="374"/>
      <c r="P760" s="375"/>
      <c r="R760" s="377"/>
      <c r="S760" s="377"/>
      <c r="T760" s="377"/>
      <c r="U760" s="377"/>
    </row>
    <row r="761" spans="13:21" x14ac:dyDescent="0.2">
      <c r="M761" s="374"/>
      <c r="N761" s="374"/>
      <c r="O761" s="374"/>
      <c r="P761" s="375"/>
      <c r="R761" s="377"/>
      <c r="S761" s="377"/>
      <c r="T761" s="377"/>
      <c r="U761" s="377"/>
    </row>
    <row r="762" spans="13:21" x14ac:dyDescent="0.2">
      <c r="M762" s="374"/>
      <c r="N762" s="374"/>
      <c r="O762" s="374"/>
      <c r="P762" s="375"/>
      <c r="R762" s="377"/>
      <c r="S762" s="377"/>
      <c r="T762" s="377"/>
      <c r="U762" s="377"/>
    </row>
    <row r="763" spans="13:21" x14ac:dyDescent="0.2">
      <c r="M763" s="374"/>
      <c r="N763" s="374"/>
      <c r="O763" s="374"/>
      <c r="P763" s="375"/>
      <c r="R763" s="377"/>
      <c r="S763" s="377"/>
      <c r="T763" s="377"/>
      <c r="U763" s="377"/>
    </row>
    <row r="764" spans="13:21" x14ac:dyDescent="0.2">
      <c r="M764" s="374"/>
      <c r="N764" s="374"/>
      <c r="O764" s="374"/>
      <c r="P764" s="375"/>
      <c r="R764" s="377"/>
      <c r="S764" s="377"/>
      <c r="T764" s="377"/>
      <c r="U764" s="377"/>
    </row>
    <row r="765" spans="13:21" x14ac:dyDescent="0.2">
      <c r="M765" s="374"/>
      <c r="N765" s="374"/>
      <c r="O765" s="374"/>
      <c r="P765" s="375"/>
      <c r="R765" s="377"/>
      <c r="S765" s="377"/>
      <c r="T765" s="377"/>
      <c r="U765" s="377"/>
    </row>
    <row r="766" spans="13:21" x14ac:dyDescent="0.2">
      <c r="M766" s="374"/>
      <c r="N766" s="374"/>
      <c r="O766" s="374"/>
      <c r="P766" s="375"/>
      <c r="R766" s="377"/>
      <c r="S766" s="377"/>
      <c r="T766" s="377"/>
      <c r="U766" s="377"/>
    </row>
    <row r="767" spans="13:21" x14ac:dyDescent="0.2">
      <c r="M767" s="374"/>
      <c r="N767" s="374"/>
      <c r="O767" s="374"/>
      <c r="P767" s="375"/>
      <c r="R767" s="377"/>
      <c r="S767" s="377"/>
      <c r="T767" s="377"/>
      <c r="U767" s="377"/>
    </row>
    <row r="768" spans="13:21" x14ac:dyDescent="0.2">
      <c r="M768" s="374"/>
      <c r="N768" s="374"/>
      <c r="O768" s="374"/>
      <c r="P768" s="375"/>
      <c r="R768" s="377"/>
      <c r="S768" s="377"/>
      <c r="T768" s="377"/>
      <c r="U768" s="377"/>
    </row>
    <row r="769" spans="13:21" x14ac:dyDescent="0.2">
      <c r="M769" s="374"/>
      <c r="N769" s="374"/>
      <c r="O769" s="374"/>
      <c r="P769" s="375"/>
      <c r="R769" s="377"/>
      <c r="S769" s="377"/>
      <c r="T769" s="377"/>
      <c r="U769" s="377"/>
    </row>
    <row r="770" spans="13:21" x14ac:dyDescent="0.2">
      <c r="M770" s="374"/>
      <c r="N770" s="374"/>
      <c r="O770" s="374"/>
      <c r="P770" s="375"/>
      <c r="R770" s="377"/>
      <c r="S770" s="377"/>
      <c r="T770" s="377"/>
      <c r="U770" s="377"/>
    </row>
    <row r="771" spans="13:21" x14ac:dyDescent="0.2">
      <c r="M771" s="374"/>
      <c r="N771" s="374"/>
      <c r="O771" s="374"/>
      <c r="P771" s="375"/>
      <c r="R771" s="377"/>
      <c r="S771" s="377"/>
      <c r="T771" s="377"/>
      <c r="U771" s="377"/>
    </row>
    <row r="772" spans="13:21" x14ac:dyDescent="0.2">
      <c r="M772" s="374"/>
      <c r="N772" s="374"/>
      <c r="O772" s="374"/>
      <c r="P772" s="375"/>
      <c r="R772" s="377"/>
      <c r="S772" s="377"/>
      <c r="T772" s="377"/>
      <c r="U772" s="377"/>
    </row>
    <row r="773" spans="13:21" x14ac:dyDescent="0.2">
      <c r="M773" s="374"/>
      <c r="N773" s="374"/>
      <c r="O773" s="374"/>
      <c r="P773" s="375"/>
      <c r="R773" s="377"/>
      <c r="S773" s="377"/>
      <c r="T773" s="377"/>
      <c r="U773" s="377"/>
    </row>
    <row r="774" spans="13:21" x14ac:dyDescent="0.2">
      <c r="M774" s="374"/>
      <c r="N774" s="374"/>
      <c r="O774" s="374"/>
      <c r="P774" s="375"/>
      <c r="R774" s="377"/>
      <c r="S774" s="377"/>
      <c r="T774" s="377"/>
      <c r="U774" s="377"/>
    </row>
    <row r="775" spans="13:21" x14ac:dyDescent="0.2">
      <c r="M775" s="374"/>
      <c r="N775" s="374"/>
      <c r="O775" s="374"/>
      <c r="P775" s="375"/>
      <c r="R775" s="377"/>
      <c r="S775" s="377"/>
      <c r="T775" s="377"/>
      <c r="U775" s="377"/>
    </row>
    <row r="776" spans="13:21" x14ac:dyDescent="0.2">
      <c r="M776" s="374"/>
      <c r="N776" s="374"/>
      <c r="O776" s="374"/>
      <c r="P776" s="375"/>
      <c r="R776" s="377"/>
      <c r="S776" s="377"/>
      <c r="T776" s="377"/>
      <c r="U776" s="377"/>
    </row>
    <row r="777" spans="13:21" x14ac:dyDescent="0.2">
      <c r="M777" s="374"/>
      <c r="N777" s="374"/>
      <c r="O777" s="374"/>
      <c r="P777" s="375"/>
      <c r="R777" s="377"/>
      <c r="S777" s="377"/>
      <c r="T777" s="377"/>
      <c r="U777" s="377"/>
    </row>
    <row r="778" spans="13:21" x14ac:dyDescent="0.2">
      <c r="M778" s="374"/>
      <c r="N778" s="374"/>
      <c r="O778" s="374"/>
      <c r="P778" s="375"/>
      <c r="R778" s="377"/>
      <c r="S778" s="377"/>
      <c r="T778" s="377"/>
      <c r="U778" s="377"/>
    </row>
    <row r="779" spans="13:21" x14ac:dyDescent="0.2">
      <c r="M779" s="374"/>
      <c r="N779" s="374"/>
      <c r="O779" s="374"/>
      <c r="P779" s="375"/>
      <c r="R779" s="377"/>
      <c r="S779" s="377"/>
      <c r="T779" s="377"/>
      <c r="U779" s="377"/>
    </row>
    <row r="780" spans="13:21" x14ac:dyDescent="0.2">
      <c r="M780" s="374"/>
      <c r="N780" s="374"/>
      <c r="O780" s="374"/>
      <c r="P780" s="375"/>
      <c r="R780" s="377"/>
      <c r="S780" s="377"/>
      <c r="T780" s="377"/>
      <c r="U780" s="377"/>
    </row>
    <row r="781" spans="13:21" x14ac:dyDescent="0.2">
      <c r="M781" s="374"/>
      <c r="N781" s="374"/>
      <c r="O781" s="374"/>
      <c r="P781" s="375"/>
      <c r="R781" s="377"/>
      <c r="S781" s="377"/>
      <c r="T781" s="377"/>
      <c r="U781" s="377"/>
    </row>
    <row r="782" spans="13:21" x14ac:dyDescent="0.2">
      <c r="M782" s="374"/>
      <c r="N782" s="374"/>
      <c r="O782" s="374"/>
      <c r="P782" s="375"/>
      <c r="R782" s="377"/>
      <c r="S782" s="377"/>
      <c r="T782" s="377"/>
      <c r="U782" s="377"/>
    </row>
    <row r="783" spans="13:21" x14ac:dyDescent="0.2">
      <c r="M783" s="374"/>
      <c r="N783" s="374"/>
      <c r="O783" s="374"/>
      <c r="P783" s="375"/>
      <c r="R783" s="377"/>
      <c r="S783" s="377"/>
      <c r="T783" s="377"/>
      <c r="U783" s="377"/>
    </row>
    <row r="784" spans="13:21" x14ac:dyDescent="0.2">
      <c r="M784" s="374"/>
      <c r="N784" s="374"/>
      <c r="O784" s="374"/>
      <c r="P784" s="375"/>
      <c r="R784" s="377"/>
      <c r="S784" s="377"/>
      <c r="T784" s="377"/>
      <c r="U784" s="377"/>
    </row>
    <row r="785" spans="13:21" x14ac:dyDescent="0.2">
      <c r="M785" s="374"/>
      <c r="N785" s="374"/>
      <c r="O785" s="374"/>
      <c r="P785" s="375"/>
      <c r="R785" s="377"/>
      <c r="S785" s="377"/>
      <c r="T785" s="377"/>
      <c r="U785" s="377"/>
    </row>
    <row r="786" spans="13:21" x14ac:dyDescent="0.2">
      <c r="M786" s="374"/>
      <c r="N786" s="374"/>
      <c r="O786" s="374"/>
      <c r="P786" s="375"/>
      <c r="R786" s="377"/>
      <c r="S786" s="377"/>
      <c r="T786" s="377"/>
      <c r="U786" s="377"/>
    </row>
    <row r="787" spans="13:21" x14ac:dyDescent="0.2">
      <c r="M787" s="374"/>
      <c r="N787" s="374"/>
      <c r="O787" s="374"/>
      <c r="P787" s="375"/>
      <c r="R787" s="377"/>
      <c r="S787" s="377"/>
      <c r="T787" s="377"/>
      <c r="U787" s="377"/>
    </row>
    <row r="788" spans="13:21" x14ac:dyDescent="0.2">
      <c r="M788" s="374"/>
      <c r="N788" s="374"/>
      <c r="O788" s="374"/>
      <c r="P788" s="375"/>
      <c r="R788" s="377"/>
      <c r="S788" s="377"/>
      <c r="T788" s="377"/>
      <c r="U788" s="377"/>
    </row>
    <row r="789" spans="13:21" x14ac:dyDescent="0.2">
      <c r="M789" s="374"/>
      <c r="N789" s="374"/>
      <c r="O789" s="374"/>
      <c r="P789" s="375"/>
      <c r="R789" s="377"/>
      <c r="S789" s="377"/>
      <c r="T789" s="377"/>
      <c r="U789" s="377"/>
    </row>
    <row r="790" spans="13:21" x14ac:dyDescent="0.2">
      <c r="M790" s="374"/>
      <c r="N790" s="374"/>
      <c r="O790" s="374"/>
      <c r="P790" s="375"/>
      <c r="R790" s="377"/>
      <c r="S790" s="377"/>
      <c r="T790" s="377"/>
      <c r="U790" s="377"/>
    </row>
    <row r="791" spans="13:21" x14ac:dyDescent="0.2">
      <c r="M791" s="374"/>
      <c r="N791" s="374"/>
      <c r="O791" s="374"/>
      <c r="P791" s="375"/>
      <c r="R791" s="377"/>
      <c r="S791" s="377"/>
      <c r="T791" s="377"/>
      <c r="U791" s="377"/>
    </row>
    <row r="792" spans="13:21" x14ac:dyDescent="0.2">
      <c r="M792" s="374"/>
      <c r="N792" s="374"/>
      <c r="O792" s="374"/>
      <c r="P792" s="375"/>
      <c r="R792" s="377"/>
      <c r="S792" s="377"/>
      <c r="T792" s="377"/>
      <c r="U792" s="377"/>
    </row>
    <row r="793" spans="13:21" x14ac:dyDescent="0.2">
      <c r="M793" s="374"/>
      <c r="N793" s="374"/>
      <c r="O793" s="374"/>
      <c r="P793" s="375"/>
      <c r="R793" s="377"/>
      <c r="S793" s="377"/>
      <c r="T793" s="377"/>
      <c r="U793" s="377"/>
    </row>
    <row r="794" spans="13:21" x14ac:dyDescent="0.2">
      <c r="M794" s="374"/>
      <c r="N794" s="374"/>
      <c r="O794" s="374"/>
      <c r="P794" s="375"/>
      <c r="R794" s="377"/>
      <c r="S794" s="377"/>
      <c r="T794" s="377"/>
      <c r="U794" s="377"/>
    </row>
    <row r="795" spans="13:21" x14ac:dyDescent="0.2">
      <c r="M795" s="374"/>
      <c r="N795" s="374"/>
      <c r="O795" s="374"/>
      <c r="P795" s="375"/>
      <c r="R795" s="377"/>
      <c r="S795" s="377"/>
      <c r="T795" s="377"/>
      <c r="U795" s="377"/>
    </row>
    <row r="796" spans="13:21" x14ac:dyDescent="0.2">
      <c r="M796" s="374"/>
      <c r="N796" s="374"/>
      <c r="O796" s="374"/>
      <c r="P796" s="375"/>
      <c r="R796" s="377"/>
      <c r="S796" s="377"/>
      <c r="T796" s="377"/>
      <c r="U796" s="377"/>
    </row>
    <row r="797" spans="13:21" x14ac:dyDescent="0.2">
      <c r="M797" s="374"/>
      <c r="N797" s="374"/>
      <c r="O797" s="374"/>
      <c r="P797" s="375"/>
      <c r="R797" s="377"/>
      <c r="S797" s="377"/>
      <c r="T797" s="377"/>
      <c r="U797" s="377"/>
    </row>
    <row r="798" spans="13:21" x14ac:dyDescent="0.2">
      <c r="M798" s="374"/>
      <c r="N798" s="374"/>
      <c r="O798" s="374"/>
      <c r="P798" s="375"/>
      <c r="R798" s="377"/>
      <c r="S798" s="377"/>
      <c r="T798" s="377"/>
      <c r="U798" s="377"/>
    </row>
    <row r="799" spans="13:21" x14ac:dyDescent="0.2">
      <c r="M799" s="374"/>
      <c r="N799" s="374"/>
      <c r="O799" s="374"/>
      <c r="P799" s="375"/>
      <c r="R799" s="377"/>
      <c r="S799" s="377"/>
      <c r="T799" s="377"/>
      <c r="U799" s="377"/>
    </row>
    <row r="800" spans="13:21" x14ac:dyDescent="0.2">
      <c r="M800" s="374"/>
      <c r="N800" s="374"/>
      <c r="O800" s="374"/>
      <c r="P800" s="375"/>
      <c r="R800" s="377"/>
      <c r="S800" s="377"/>
      <c r="T800" s="377"/>
      <c r="U800" s="377"/>
    </row>
    <row r="801" spans="13:21" x14ac:dyDescent="0.2">
      <c r="M801" s="374"/>
      <c r="N801" s="374"/>
      <c r="O801" s="374"/>
      <c r="P801" s="375"/>
      <c r="R801" s="377"/>
      <c r="S801" s="377"/>
      <c r="T801" s="377"/>
      <c r="U801" s="377"/>
    </row>
    <row r="802" spans="13:21" x14ac:dyDescent="0.2">
      <c r="M802" s="374"/>
      <c r="N802" s="374"/>
      <c r="O802" s="374"/>
      <c r="P802" s="375"/>
      <c r="R802" s="377"/>
      <c r="S802" s="377"/>
      <c r="T802" s="377"/>
      <c r="U802" s="377"/>
    </row>
    <row r="803" spans="13:21" x14ac:dyDescent="0.2">
      <c r="M803" s="374"/>
      <c r="N803" s="374"/>
      <c r="O803" s="374"/>
      <c r="P803" s="375"/>
      <c r="R803" s="377"/>
      <c r="S803" s="377"/>
      <c r="T803" s="377"/>
      <c r="U803" s="377"/>
    </row>
    <row r="804" spans="13:21" x14ac:dyDescent="0.2">
      <c r="M804" s="374"/>
      <c r="N804" s="374"/>
      <c r="O804" s="374"/>
      <c r="P804" s="375"/>
      <c r="R804" s="377"/>
      <c r="S804" s="377"/>
      <c r="T804" s="377"/>
      <c r="U804" s="377"/>
    </row>
    <row r="805" spans="13:21" x14ac:dyDescent="0.2">
      <c r="M805" s="374"/>
      <c r="N805" s="374"/>
      <c r="O805" s="374"/>
      <c r="P805" s="375"/>
      <c r="R805" s="377"/>
      <c r="S805" s="377"/>
      <c r="T805" s="377"/>
      <c r="U805" s="377"/>
    </row>
    <row r="806" spans="13:21" x14ac:dyDescent="0.2">
      <c r="M806" s="374"/>
      <c r="N806" s="374"/>
      <c r="O806" s="374"/>
      <c r="P806" s="375"/>
      <c r="R806" s="377"/>
      <c r="S806" s="377"/>
      <c r="T806" s="377"/>
      <c r="U806" s="377"/>
    </row>
    <row r="807" spans="13:21" x14ac:dyDescent="0.2">
      <c r="M807" s="374"/>
      <c r="N807" s="374"/>
      <c r="O807" s="374"/>
      <c r="P807" s="375"/>
      <c r="R807" s="377"/>
      <c r="S807" s="377"/>
      <c r="T807" s="377"/>
      <c r="U807" s="377"/>
    </row>
    <row r="808" spans="13:21" x14ac:dyDescent="0.2">
      <c r="M808" s="374"/>
      <c r="N808" s="374"/>
      <c r="O808" s="374"/>
      <c r="P808" s="375"/>
      <c r="R808" s="377"/>
      <c r="S808" s="377"/>
      <c r="T808" s="377"/>
      <c r="U808" s="377"/>
    </row>
    <row r="809" spans="13:21" x14ac:dyDescent="0.2">
      <c r="M809" s="374"/>
      <c r="N809" s="374"/>
      <c r="O809" s="374"/>
      <c r="P809" s="375"/>
      <c r="R809" s="377"/>
      <c r="S809" s="377"/>
      <c r="T809" s="377"/>
      <c r="U809" s="377"/>
    </row>
    <row r="810" spans="13:21" x14ac:dyDescent="0.2">
      <c r="M810" s="374"/>
      <c r="N810" s="374"/>
      <c r="O810" s="374"/>
      <c r="P810" s="375"/>
      <c r="R810" s="377"/>
      <c r="S810" s="377"/>
      <c r="T810" s="377"/>
      <c r="U810" s="377"/>
    </row>
    <row r="811" spans="13:21" x14ac:dyDescent="0.2">
      <c r="M811" s="374"/>
      <c r="N811" s="374"/>
      <c r="O811" s="374"/>
      <c r="P811" s="375"/>
      <c r="R811" s="377"/>
      <c r="S811" s="377"/>
      <c r="T811" s="377"/>
      <c r="U811" s="377"/>
    </row>
    <row r="812" spans="13:21" x14ac:dyDescent="0.2">
      <c r="M812" s="374"/>
      <c r="N812" s="374"/>
      <c r="O812" s="374"/>
      <c r="P812" s="375"/>
      <c r="R812" s="377"/>
      <c r="S812" s="377"/>
      <c r="T812" s="377"/>
      <c r="U812" s="377"/>
    </row>
    <row r="813" spans="13:21" x14ac:dyDescent="0.2">
      <c r="M813" s="374"/>
      <c r="N813" s="374"/>
      <c r="O813" s="374"/>
      <c r="P813" s="375"/>
      <c r="R813" s="377"/>
      <c r="S813" s="377"/>
      <c r="T813" s="377"/>
      <c r="U813" s="377"/>
    </row>
    <row r="814" spans="13:21" x14ac:dyDescent="0.2">
      <c r="M814" s="374"/>
      <c r="N814" s="374"/>
      <c r="O814" s="374"/>
      <c r="P814" s="375"/>
      <c r="R814" s="377"/>
      <c r="S814" s="377"/>
      <c r="T814" s="377"/>
      <c r="U814" s="377"/>
    </row>
    <row r="815" spans="13:21" x14ac:dyDescent="0.2">
      <c r="M815" s="374"/>
      <c r="N815" s="374"/>
      <c r="O815" s="374"/>
      <c r="P815" s="375"/>
      <c r="R815" s="377"/>
      <c r="S815" s="377"/>
      <c r="T815" s="377"/>
      <c r="U815" s="377"/>
    </row>
    <row r="816" spans="13:21" x14ac:dyDescent="0.2">
      <c r="M816" s="374"/>
      <c r="N816" s="374"/>
      <c r="O816" s="374"/>
      <c r="P816" s="375"/>
      <c r="R816" s="377"/>
      <c r="S816" s="377"/>
      <c r="T816" s="377"/>
      <c r="U816" s="377"/>
    </row>
    <row r="817" spans="13:21" x14ac:dyDescent="0.2">
      <c r="M817" s="374"/>
      <c r="N817" s="374"/>
      <c r="O817" s="374"/>
      <c r="P817" s="375"/>
      <c r="R817" s="377"/>
      <c r="S817" s="377"/>
      <c r="T817" s="377"/>
      <c r="U817" s="377"/>
    </row>
    <row r="818" spans="13:21" x14ac:dyDescent="0.2">
      <c r="M818" s="374"/>
      <c r="N818" s="374"/>
      <c r="O818" s="374"/>
      <c r="P818" s="375"/>
      <c r="R818" s="377"/>
      <c r="S818" s="377"/>
      <c r="T818" s="377"/>
      <c r="U818" s="377"/>
    </row>
    <row r="819" spans="13:21" x14ac:dyDescent="0.2">
      <c r="M819" s="374"/>
      <c r="N819" s="374"/>
      <c r="O819" s="374"/>
      <c r="P819" s="375"/>
      <c r="R819" s="377"/>
      <c r="S819" s="377"/>
      <c r="T819" s="377"/>
      <c r="U819" s="377"/>
    </row>
    <row r="820" spans="13:21" x14ac:dyDescent="0.2">
      <c r="M820" s="374"/>
      <c r="N820" s="374"/>
      <c r="O820" s="374"/>
      <c r="P820" s="375"/>
      <c r="R820" s="377"/>
      <c r="S820" s="377"/>
      <c r="T820" s="377"/>
      <c r="U820" s="377"/>
    </row>
    <row r="821" spans="13:21" x14ac:dyDescent="0.2">
      <c r="M821" s="374"/>
      <c r="N821" s="374"/>
      <c r="O821" s="374"/>
      <c r="P821" s="375"/>
      <c r="R821" s="377"/>
      <c r="S821" s="377"/>
      <c r="T821" s="377"/>
      <c r="U821" s="377"/>
    </row>
    <row r="822" spans="13:21" x14ac:dyDescent="0.2">
      <c r="M822" s="374"/>
      <c r="N822" s="374"/>
      <c r="O822" s="374"/>
      <c r="P822" s="375"/>
      <c r="R822" s="377"/>
      <c r="S822" s="377"/>
      <c r="T822" s="377"/>
      <c r="U822" s="377"/>
    </row>
    <row r="823" spans="13:21" x14ac:dyDescent="0.2">
      <c r="M823" s="374"/>
      <c r="N823" s="374"/>
      <c r="O823" s="374"/>
      <c r="P823" s="375"/>
      <c r="R823" s="377"/>
      <c r="S823" s="377"/>
      <c r="T823" s="377"/>
      <c r="U823" s="377"/>
    </row>
    <row r="824" spans="13:21" x14ac:dyDescent="0.2">
      <c r="M824" s="374"/>
      <c r="N824" s="374"/>
      <c r="O824" s="374"/>
      <c r="P824" s="375"/>
      <c r="R824" s="377"/>
      <c r="S824" s="377"/>
      <c r="T824" s="377"/>
      <c r="U824" s="377"/>
    </row>
    <row r="825" spans="13:21" x14ac:dyDescent="0.2">
      <c r="M825" s="374"/>
      <c r="N825" s="374"/>
      <c r="O825" s="374"/>
      <c r="P825" s="375"/>
      <c r="R825" s="377"/>
      <c r="S825" s="377"/>
      <c r="T825" s="377"/>
      <c r="U825" s="377"/>
    </row>
    <row r="826" spans="13:21" x14ac:dyDescent="0.2">
      <c r="M826" s="374"/>
      <c r="N826" s="374"/>
      <c r="O826" s="374"/>
      <c r="P826" s="375"/>
      <c r="R826" s="377"/>
      <c r="S826" s="377"/>
      <c r="T826" s="377"/>
      <c r="U826" s="377"/>
    </row>
    <row r="827" spans="13:21" x14ac:dyDescent="0.2">
      <c r="M827" s="374"/>
      <c r="N827" s="374"/>
      <c r="O827" s="374"/>
      <c r="P827" s="375"/>
      <c r="R827" s="377"/>
      <c r="S827" s="377"/>
      <c r="T827" s="377"/>
      <c r="U827" s="377"/>
    </row>
    <row r="828" spans="13:21" x14ac:dyDescent="0.2">
      <c r="M828" s="374"/>
      <c r="N828" s="374"/>
      <c r="O828" s="374"/>
      <c r="P828" s="375"/>
      <c r="R828" s="377"/>
      <c r="S828" s="377"/>
      <c r="T828" s="377"/>
      <c r="U828" s="377"/>
    </row>
    <row r="829" spans="13:21" x14ac:dyDescent="0.2">
      <c r="M829" s="374"/>
      <c r="N829" s="374"/>
      <c r="O829" s="374"/>
      <c r="P829" s="375"/>
      <c r="R829" s="377"/>
      <c r="S829" s="377"/>
      <c r="T829" s="377"/>
      <c r="U829" s="377"/>
    </row>
    <row r="830" spans="13:21" x14ac:dyDescent="0.2">
      <c r="M830" s="374"/>
      <c r="N830" s="374"/>
      <c r="O830" s="374"/>
      <c r="P830" s="375"/>
      <c r="R830" s="377"/>
      <c r="S830" s="377"/>
      <c r="T830" s="377"/>
      <c r="U830" s="377"/>
    </row>
    <row r="831" spans="13:21" x14ac:dyDescent="0.2">
      <c r="M831" s="374"/>
      <c r="N831" s="374"/>
      <c r="O831" s="374"/>
      <c r="P831" s="375"/>
      <c r="R831" s="377"/>
      <c r="S831" s="377"/>
      <c r="T831" s="377"/>
      <c r="U831" s="377"/>
    </row>
    <row r="832" spans="13:21" x14ac:dyDescent="0.2">
      <c r="M832" s="374"/>
      <c r="N832" s="374"/>
      <c r="O832" s="374"/>
      <c r="P832" s="375"/>
      <c r="R832" s="377"/>
      <c r="S832" s="377"/>
      <c r="T832" s="377"/>
      <c r="U832" s="377"/>
    </row>
    <row r="833" spans="13:21" x14ac:dyDescent="0.2">
      <c r="M833" s="374"/>
      <c r="N833" s="374"/>
      <c r="O833" s="374"/>
      <c r="P833" s="375"/>
      <c r="R833" s="377"/>
      <c r="S833" s="377"/>
      <c r="T833" s="377"/>
      <c r="U833" s="377"/>
    </row>
    <row r="834" spans="13:21" x14ac:dyDescent="0.2">
      <c r="M834" s="374"/>
      <c r="N834" s="374"/>
      <c r="O834" s="374"/>
      <c r="P834" s="375"/>
      <c r="R834" s="377"/>
      <c r="S834" s="377"/>
      <c r="T834" s="377"/>
      <c r="U834" s="377"/>
    </row>
    <row r="835" spans="13:21" x14ac:dyDescent="0.2">
      <c r="M835" s="374"/>
      <c r="N835" s="374"/>
      <c r="O835" s="374"/>
      <c r="P835" s="375"/>
      <c r="R835" s="377"/>
      <c r="S835" s="377"/>
      <c r="T835" s="377"/>
      <c r="U835" s="377"/>
    </row>
    <row r="836" spans="13:21" x14ac:dyDescent="0.2">
      <c r="M836" s="374"/>
      <c r="N836" s="374"/>
      <c r="O836" s="374"/>
      <c r="P836" s="375"/>
      <c r="R836" s="377"/>
      <c r="S836" s="377"/>
      <c r="T836" s="377"/>
      <c r="U836" s="377"/>
    </row>
    <row r="837" spans="13:21" x14ac:dyDescent="0.2">
      <c r="M837" s="374"/>
      <c r="N837" s="374"/>
      <c r="O837" s="374"/>
      <c r="P837" s="375"/>
      <c r="R837" s="377"/>
      <c r="S837" s="377"/>
      <c r="T837" s="377"/>
      <c r="U837" s="377"/>
    </row>
    <row r="838" spans="13:21" x14ac:dyDescent="0.2">
      <c r="M838" s="374"/>
      <c r="N838" s="374"/>
      <c r="O838" s="374"/>
      <c r="P838" s="375"/>
      <c r="R838" s="377"/>
      <c r="S838" s="377"/>
      <c r="T838" s="377"/>
      <c r="U838" s="377"/>
    </row>
    <row r="839" spans="13:21" x14ac:dyDescent="0.2">
      <c r="M839" s="374"/>
      <c r="N839" s="374"/>
      <c r="O839" s="374"/>
      <c r="P839" s="375"/>
      <c r="R839" s="377"/>
      <c r="S839" s="377"/>
      <c r="T839" s="377"/>
      <c r="U839" s="377"/>
    </row>
    <row r="840" spans="13:21" x14ac:dyDescent="0.2">
      <c r="M840" s="374"/>
      <c r="N840" s="374"/>
      <c r="O840" s="374"/>
      <c r="P840" s="375"/>
      <c r="R840" s="377"/>
      <c r="S840" s="377"/>
      <c r="T840" s="377"/>
      <c r="U840" s="377"/>
    </row>
    <row r="841" spans="13:21" x14ac:dyDescent="0.2">
      <c r="M841" s="374"/>
      <c r="N841" s="374"/>
      <c r="O841" s="374"/>
      <c r="P841" s="375"/>
      <c r="R841" s="377"/>
      <c r="S841" s="377"/>
      <c r="T841" s="377"/>
      <c r="U841" s="377"/>
    </row>
    <row r="842" spans="13:21" x14ac:dyDescent="0.2">
      <c r="M842" s="374"/>
      <c r="N842" s="374"/>
      <c r="O842" s="374"/>
      <c r="P842" s="375"/>
      <c r="R842" s="377"/>
      <c r="S842" s="377"/>
      <c r="T842" s="377"/>
      <c r="U842" s="377"/>
    </row>
    <row r="843" spans="13:21" x14ac:dyDescent="0.2">
      <c r="M843" s="374"/>
      <c r="N843" s="374"/>
      <c r="O843" s="374"/>
      <c r="P843" s="375"/>
      <c r="R843" s="377"/>
      <c r="S843" s="377"/>
      <c r="T843" s="377"/>
      <c r="U843" s="377"/>
    </row>
    <row r="844" spans="13:21" x14ac:dyDescent="0.2">
      <c r="M844" s="374"/>
      <c r="N844" s="374"/>
      <c r="O844" s="374"/>
      <c r="P844" s="375"/>
      <c r="R844" s="377"/>
      <c r="S844" s="377"/>
      <c r="T844" s="377"/>
      <c r="U844" s="377"/>
    </row>
    <row r="845" spans="13:21" x14ac:dyDescent="0.2">
      <c r="M845" s="374"/>
      <c r="N845" s="374"/>
      <c r="O845" s="374"/>
      <c r="P845" s="375"/>
      <c r="R845" s="377"/>
      <c r="S845" s="377"/>
      <c r="T845" s="377"/>
      <c r="U845" s="377"/>
    </row>
    <row r="846" spans="13:21" x14ac:dyDescent="0.2">
      <c r="M846" s="374"/>
      <c r="N846" s="374"/>
      <c r="O846" s="374"/>
      <c r="P846" s="375"/>
      <c r="R846" s="377"/>
      <c r="S846" s="377"/>
      <c r="T846" s="377"/>
      <c r="U846" s="377"/>
    </row>
    <row r="847" spans="13:21" x14ac:dyDescent="0.2">
      <c r="M847" s="374"/>
      <c r="N847" s="374"/>
      <c r="O847" s="374"/>
      <c r="P847" s="375"/>
      <c r="R847" s="377"/>
      <c r="S847" s="377"/>
      <c r="T847" s="377"/>
      <c r="U847" s="377"/>
    </row>
    <row r="848" spans="13:21" x14ac:dyDescent="0.2">
      <c r="M848" s="374"/>
      <c r="N848" s="374"/>
      <c r="O848" s="374"/>
      <c r="P848" s="375"/>
      <c r="R848" s="377"/>
      <c r="S848" s="377"/>
      <c r="T848" s="377"/>
      <c r="U848" s="377"/>
    </row>
    <row r="849" spans="13:21" x14ac:dyDescent="0.2">
      <c r="M849" s="374"/>
      <c r="N849" s="374"/>
      <c r="O849" s="374"/>
      <c r="P849" s="375"/>
      <c r="R849" s="377"/>
      <c r="S849" s="377"/>
      <c r="T849" s="377"/>
      <c r="U849" s="377"/>
    </row>
    <row r="850" spans="13:21" x14ac:dyDescent="0.2">
      <c r="M850" s="374"/>
      <c r="N850" s="374"/>
      <c r="O850" s="374"/>
      <c r="P850" s="375"/>
      <c r="R850" s="377"/>
      <c r="S850" s="377"/>
      <c r="T850" s="377"/>
      <c r="U850" s="377"/>
    </row>
  </sheetData>
  <mergeCells count="20"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  <mergeCell ref="P6:P7"/>
    <mergeCell ref="Q6:Q7"/>
    <mergeCell ref="A67:F67"/>
    <mergeCell ref="A82:F82"/>
    <mergeCell ref="A110:F110"/>
    <mergeCell ref="A177:F177"/>
    <mergeCell ref="A262:F262"/>
    <mergeCell ref="A383:F383"/>
    <mergeCell ref="A453:F453"/>
    <mergeCell ref="L6:O6"/>
  </mergeCells>
  <printOptions horizontalCentered="1"/>
  <pageMargins left="0" right="0" top="0" bottom="0" header="0" footer="0"/>
  <pageSetup paperSize="9" scale="52" fitToHeight="15" orientation="landscape" r:id="rId1"/>
  <headerFooter alignWithMargins="0"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X850"/>
  <sheetViews>
    <sheetView tabSelected="1" zoomScale="60" zoomScaleNormal="60" workbookViewId="0">
      <selection activeCell="G23" sqref="G23"/>
    </sheetView>
  </sheetViews>
  <sheetFormatPr defaultColWidth="10.625" defaultRowHeight="16.5" x14ac:dyDescent="0.2"/>
  <cols>
    <col min="1" max="1" width="7.125" style="2" customWidth="1"/>
    <col min="2" max="2" width="11.125" style="2" bestFit="1" customWidth="1"/>
    <col min="3" max="3" width="13.375" style="2" bestFit="1" customWidth="1"/>
    <col min="4" max="4" width="7.375" style="2" customWidth="1"/>
    <col min="5" max="6" width="3.875" style="2" bestFit="1" customWidth="1"/>
    <col min="7" max="7" width="63.25" style="4" customWidth="1"/>
    <col min="8" max="8" width="14.125" style="371" customWidth="1"/>
    <col min="9" max="9" width="15.375" style="372" bestFit="1" customWidth="1"/>
    <col min="10" max="10" width="14.125" style="371" customWidth="1"/>
    <col min="11" max="11" width="14.25" style="373" customWidth="1"/>
    <col min="12" max="15" width="15.375" style="371" bestFit="1" customWidth="1"/>
    <col min="16" max="16" width="15.125" style="381" customWidth="1"/>
    <col min="17" max="17" width="10.25" style="376" customWidth="1"/>
    <col min="18" max="19" width="10.625" style="212"/>
    <col min="20" max="20" width="10.25" style="212" customWidth="1"/>
    <col min="21" max="21" width="11.75" style="212" customWidth="1"/>
    <col min="22" max="16384" width="10.625" style="212"/>
  </cols>
  <sheetData>
    <row r="1" spans="1:154" ht="18" x14ac:dyDescent="0.2">
      <c r="A1" s="207"/>
      <c r="B1" s="207"/>
      <c r="C1" s="207"/>
      <c r="D1" s="207"/>
      <c r="E1" s="207"/>
      <c r="F1" s="207"/>
      <c r="G1" s="208"/>
      <c r="H1" s="208"/>
      <c r="I1" s="207"/>
      <c r="J1" s="208"/>
      <c r="K1" s="209"/>
      <c r="L1" s="208"/>
      <c r="M1" s="208"/>
      <c r="N1" s="208"/>
      <c r="O1" s="208"/>
      <c r="P1" s="210"/>
      <c r="Q1" s="211"/>
    </row>
    <row r="2" spans="1:154" ht="18" x14ac:dyDescent="0.2">
      <c r="A2" s="207"/>
      <c r="B2" s="207"/>
      <c r="C2" s="207"/>
      <c r="D2" s="207"/>
      <c r="E2" s="207"/>
      <c r="F2" s="207"/>
      <c r="G2" s="208"/>
      <c r="H2" s="208"/>
      <c r="I2" s="207"/>
      <c r="J2" s="208"/>
      <c r="K2" s="209"/>
      <c r="L2" s="208"/>
      <c r="M2" s="208"/>
      <c r="N2" s="208"/>
      <c r="O2" s="208"/>
      <c r="P2" s="210"/>
      <c r="Q2" s="211"/>
    </row>
    <row r="3" spans="1:154" ht="18" x14ac:dyDescent="0.2">
      <c r="A3" s="207"/>
      <c r="B3" s="207"/>
      <c r="C3" s="207"/>
      <c r="D3" s="207"/>
      <c r="E3" s="207"/>
      <c r="F3" s="207"/>
      <c r="G3" s="208"/>
      <c r="H3" s="208"/>
      <c r="I3" s="207"/>
      <c r="J3" s="208"/>
      <c r="K3" s="209"/>
      <c r="L3" s="208"/>
      <c r="M3" s="208"/>
      <c r="N3" s="208"/>
      <c r="O3" s="208"/>
      <c r="P3" s="210"/>
      <c r="Q3" s="211"/>
    </row>
    <row r="4" spans="1:154" ht="18" x14ac:dyDescent="0.2">
      <c r="A4" s="213" t="s">
        <v>434</v>
      </c>
      <c r="B4" s="207"/>
      <c r="C4" s="386"/>
      <c r="D4" s="413"/>
      <c r="E4" s="413"/>
      <c r="F4" s="413"/>
      <c r="G4" s="208"/>
      <c r="H4" s="208"/>
      <c r="I4" s="207"/>
      <c r="J4" s="208"/>
      <c r="K4" s="209"/>
      <c r="L4" s="208"/>
      <c r="M4" s="208"/>
      <c r="N4" s="208"/>
      <c r="O4" s="208"/>
      <c r="P4" s="210"/>
      <c r="Q4" s="21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216"/>
      <c r="DD4" s="216"/>
      <c r="DE4" s="216"/>
      <c r="DF4" s="216"/>
      <c r="DG4" s="216"/>
      <c r="DH4" s="216"/>
      <c r="DI4" s="216"/>
      <c r="DJ4" s="216"/>
      <c r="DK4" s="216"/>
      <c r="DL4" s="216"/>
      <c r="DM4" s="216"/>
      <c r="DN4" s="216"/>
      <c r="DO4" s="216"/>
      <c r="DP4" s="216"/>
      <c r="DQ4" s="216"/>
      <c r="DR4" s="216"/>
      <c r="DS4" s="216"/>
      <c r="DT4" s="216"/>
      <c r="DU4" s="216"/>
      <c r="DV4" s="216"/>
      <c r="DW4" s="216"/>
      <c r="DX4" s="216"/>
      <c r="DY4" s="216"/>
      <c r="DZ4" s="216"/>
      <c r="EA4" s="216"/>
      <c r="EB4" s="216"/>
      <c r="EC4" s="216"/>
      <c r="ED4" s="216"/>
      <c r="EE4" s="216"/>
      <c r="EF4" s="216"/>
      <c r="EG4" s="216"/>
      <c r="EH4" s="216"/>
      <c r="EI4" s="216"/>
      <c r="EJ4" s="216"/>
      <c r="EK4" s="216"/>
      <c r="EL4" s="216"/>
      <c r="EM4" s="216"/>
      <c r="EN4" s="216"/>
      <c r="EO4" s="216"/>
      <c r="EP4" s="216"/>
      <c r="EQ4" s="216"/>
      <c r="ER4" s="216"/>
      <c r="ES4" s="216"/>
      <c r="ET4" s="216"/>
      <c r="EU4" s="216"/>
      <c r="EV4" s="216"/>
      <c r="EW4" s="216"/>
      <c r="EX4" s="216"/>
    </row>
    <row r="5" spans="1:154" ht="18.75" thickBot="1" x14ac:dyDescent="0.25">
      <c r="A5" s="386"/>
      <c r="B5" s="386"/>
      <c r="C5" s="386"/>
      <c r="D5" s="386"/>
      <c r="E5" s="386"/>
      <c r="F5" s="386"/>
      <c r="G5" s="413" t="s">
        <v>442</v>
      </c>
      <c r="H5" s="413"/>
      <c r="I5" s="413"/>
      <c r="J5" s="413"/>
      <c r="K5" s="413"/>
      <c r="L5" s="413"/>
      <c r="M5" s="414"/>
      <c r="N5" s="413"/>
      <c r="O5" s="217"/>
      <c r="P5" s="210"/>
      <c r="Q5" s="2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216"/>
      <c r="DD5" s="216"/>
      <c r="DE5" s="216"/>
      <c r="DF5" s="216"/>
      <c r="DG5" s="216"/>
      <c r="DH5" s="216"/>
      <c r="DI5" s="216"/>
      <c r="DJ5" s="216"/>
      <c r="DK5" s="216"/>
      <c r="DL5" s="216"/>
      <c r="DM5" s="216"/>
      <c r="DN5" s="216"/>
      <c r="DO5" s="216"/>
      <c r="DP5" s="216"/>
      <c r="DQ5" s="216"/>
      <c r="DR5" s="216"/>
      <c r="DS5" s="216"/>
      <c r="DT5" s="216"/>
      <c r="DU5" s="216"/>
      <c r="DV5" s="216"/>
      <c r="DW5" s="216"/>
      <c r="DX5" s="216"/>
      <c r="DY5" s="216"/>
      <c r="DZ5" s="216"/>
      <c r="EA5" s="216"/>
      <c r="EB5" s="216"/>
      <c r="EC5" s="216"/>
      <c r="ED5" s="216"/>
      <c r="EE5" s="216"/>
      <c r="EF5" s="216"/>
      <c r="EG5" s="216"/>
      <c r="EH5" s="216"/>
      <c r="EI5" s="216"/>
      <c r="EJ5" s="216"/>
      <c r="EK5" s="216"/>
      <c r="EL5" s="216"/>
      <c r="EM5" s="216"/>
      <c r="EN5" s="216"/>
      <c r="EO5" s="216"/>
      <c r="EP5" s="216"/>
      <c r="EQ5" s="216"/>
      <c r="ER5" s="216"/>
      <c r="ES5" s="216"/>
      <c r="ET5" s="216"/>
      <c r="EU5" s="216"/>
      <c r="EV5" s="216"/>
      <c r="EW5" s="216"/>
      <c r="EX5" s="216"/>
    </row>
    <row r="6" spans="1:154" ht="18.75" thickBot="1" x14ac:dyDescent="0.25">
      <c r="A6" s="415" t="s">
        <v>1</v>
      </c>
      <c r="B6" s="417" t="s">
        <v>2</v>
      </c>
      <c r="C6" s="417" t="s">
        <v>3</v>
      </c>
      <c r="D6" s="417" t="s">
        <v>4</v>
      </c>
      <c r="E6" s="417" t="s">
        <v>5</v>
      </c>
      <c r="F6" s="417" t="s">
        <v>6</v>
      </c>
      <c r="G6" s="419" t="s">
        <v>7</v>
      </c>
      <c r="H6" s="421" t="s">
        <v>8</v>
      </c>
      <c r="I6" s="422"/>
      <c r="J6" s="422"/>
      <c r="K6" s="423"/>
      <c r="L6" s="436" t="s">
        <v>9</v>
      </c>
      <c r="M6" s="437"/>
      <c r="N6" s="437"/>
      <c r="O6" s="438"/>
      <c r="P6" s="424" t="s">
        <v>10</v>
      </c>
      <c r="Q6" s="426" t="s">
        <v>245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216"/>
      <c r="DD6" s="216"/>
      <c r="DE6" s="216"/>
      <c r="DF6" s="216"/>
      <c r="DG6" s="216"/>
      <c r="DH6" s="216"/>
      <c r="DI6" s="216"/>
      <c r="DJ6" s="216"/>
      <c r="DK6" s="216"/>
      <c r="DL6" s="216"/>
      <c r="DM6" s="216"/>
      <c r="DN6" s="216"/>
      <c r="DO6" s="216"/>
      <c r="DP6" s="216"/>
      <c r="DQ6" s="216"/>
      <c r="DR6" s="216"/>
      <c r="DS6" s="216"/>
      <c r="DT6" s="216"/>
      <c r="DU6" s="216"/>
      <c r="DV6" s="216"/>
      <c r="DW6" s="216"/>
      <c r="DX6" s="216"/>
      <c r="DY6" s="216"/>
      <c r="DZ6" s="216"/>
      <c r="EA6" s="216"/>
      <c r="EB6" s="216"/>
      <c r="EC6" s="216"/>
      <c r="ED6" s="216"/>
      <c r="EE6" s="216"/>
      <c r="EF6" s="216"/>
      <c r="EG6" s="216"/>
      <c r="EH6" s="216"/>
      <c r="EI6" s="216"/>
      <c r="EJ6" s="216"/>
      <c r="EK6" s="216"/>
      <c r="EL6" s="216"/>
      <c r="EM6" s="216"/>
      <c r="EN6" s="216"/>
      <c r="EO6" s="216"/>
      <c r="EP6" s="216"/>
      <c r="EQ6" s="216"/>
      <c r="ER6" s="216"/>
      <c r="ES6" s="216"/>
      <c r="ET6" s="216"/>
      <c r="EU6" s="216"/>
      <c r="EV6" s="216"/>
      <c r="EW6" s="216"/>
      <c r="EX6" s="216"/>
    </row>
    <row r="7" spans="1:154" s="18" customFormat="1" ht="91.15" customHeight="1" thickBot="1" x14ac:dyDescent="0.3">
      <c r="A7" s="416"/>
      <c r="B7" s="418"/>
      <c r="C7" s="418"/>
      <c r="D7" s="418"/>
      <c r="E7" s="418"/>
      <c r="F7" s="418"/>
      <c r="G7" s="420"/>
      <c r="H7" s="218" t="s">
        <v>11</v>
      </c>
      <c r="I7" s="219" t="s">
        <v>12</v>
      </c>
      <c r="J7" s="220" t="s">
        <v>13</v>
      </c>
      <c r="K7" s="221" t="s">
        <v>14</v>
      </c>
      <c r="L7" s="222" t="s">
        <v>15</v>
      </c>
      <c r="M7" s="220" t="s">
        <v>16</v>
      </c>
      <c r="N7" s="220" t="s">
        <v>17</v>
      </c>
      <c r="O7" s="223" t="s">
        <v>18</v>
      </c>
      <c r="P7" s="425"/>
      <c r="Q7" s="42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</row>
    <row r="8" spans="1:154" ht="36.75" thickBot="1" x14ac:dyDescent="0.25">
      <c r="A8" s="224"/>
      <c r="B8" s="225"/>
      <c r="C8" s="225"/>
      <c r="D8" s="225"/>
      <c r="E8" s="225"/>
      <c r="F8" s="225"/>
      <c r="G8" s="226">
        <v>1</v>
      </c>
      <c r="H8" s="227">
        <v>2</v>
      </c>
      <c r="I8" s="225">
        <v>3</v>
      </c>
      <c r="J8" s="228">
        <v>4</v>
      </c>
      <c r="K8" s="229" t="s">
        <v>19</v>
      </c>
      <c r="L8" s="230">
        <v>6</v>
      </c>
      <c r="M8" s="228">
        <v>7</v>
      </c>
      <c r="N8" s="228">
        <v>8</v>
      </c>
      <c r="O8" s="231" t="s">
        <v>20</v>
      </c>
      <c r="P8" s="232" t="s">
        <v>21</v>
      </c>
      <c r="Q8" s="233" t="s">
        <v>22</v>
      </c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216"/>
      <c r="DD8" s="216"/>
      <c r="DE8" s="216"/>
      <c r="DF8" s="216"/>
      <c r="DG8" s="216"/>
      <c r="DH8" s="216"/>
      <c r="DI8" s="216"/>
      <c r="DJ8" s="216"/>
      <c r="DK8" s="216"/>
      <c r="DL8" s="216"/>
      <c r="DM8" s="216"/>
      <c r="DN8" s="216"/>
      <c r="DO8" s="216"/>
      <c r="DP8" s="216"/>
      <c r="DQ8" s="216"/>
      <c r="DR8" s="216"/>
      <c r="DS8" s="216"/>
      <c r="DT8" s="216"/>
      <c r="DU8" s="216"/>
      <c r="DV8" s="216"/>
      <c r="DW8" s="216"/>
      <c r="DX8" s="216"/>
      <c r="DY8" s="216"/>
      <c r="DZ8" s="216"/>
      <c r="EA8" s="216"/>
      <c r="EB8" s="216"/>
      <c r="EC8" s="216"/>
      <c r="ED8" s="216"/>
      <c r="EE8" s="216"/>
      <c r="EF8" s="216"/>
      <c r="EG8" s="216"/>
      <c r="EH8" s="216"/>
      <c r="EI8" s="216"/>
      <c r="EJ8" s="216"/>
      <c r="EK8" s="216"/>
      <c r="EL8" s="216"/>
      <c r="EM8" s="216"/>
      <c r="EN8" s="216"/>
      <c r="EO8" s="216"/>
      <c r="EP8" s="216"/>
      <c r="EQ8" s="216"/>
      <c r="ER8" s="216"/>
      <c r="ES8" s="216"/>
      <c r="ET8" s="216"/>
      <c r="EU8" s="216"/>
      <c r="EV8" s="216"/>
      <c r="EW8" s="216"/>
      <c r="EX8" s="216"/>
    </row>
    <row r="9" spans="1:154" ht="18.75" thickBot="1" x14ac:dyDescent="0.25">
      <c r="A9" s="234"/>
      <c r="B9" s="235" t="s">
        <v>23</v>
      </c>
      <c r="C9" s="235"/>
      <c r="D9" s="235"/>
      <c r="E9" s="235"/>
      <c r="F9" s="235"/>
      <c r="G9" s="236" t="s">
        <v>24</v>
      </c>
      <c r="H9" s="237">
        <f>+H10+H54</f>
        <v>12019000</v>
      </c>
      <c r="I9" s="237">
        <f>+I10+I54</f>
        <v>4572792.8</v>
      </c>
      <c r="J9" s="238"/>
      <c r="K9" s="239" t="s">
        <v>25</v>
      </c>
      <c r="L9" s="240">
        <f>+L10+L54</f>
        <v>6366000</v>
      </c>
      <c r="M9" s="238">
        <f>+M10+M54</f>
        <v>3457149.91</v>
      </c>
      <c r="N9" s="238">
        <f>+N10+N54</f>
        <v>1115642.8899999999</v>
      </c>
      <c r="O9" s="241">
        <f>+O10+O54</f>
        <v>4572792.8</v>
      </c>
      <c r="P9" s="242">
        <f>+P10+P34</f>
        <v>1793207.2000000002</v>
      </c>
      <c r="Q9" s="243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216"/>
      <c r="DD9" s="216"/>
      <c r="DE9" s="216"/>
      <c r="DF9" s="216"/>
      <c r="DG9" s="216"/>
      <c r="DH9" s="216"/>
      <c r="DI9" s="216"/>
      <c r="DJ9" s="216"/>
      <c r="DK9" s="216"/>
      <c r="DL9" s="216"/>
      <c r="DM9" s="216"/>
      <c r="DN9" s="216"/>
      <c r="DO9" s="216"/>
      <c r="DP9" s="216"/>
      <c r="DQ9" s="216"/>
      <c r="DR9" s="216"/>
      <c r="DS9" s="216"/>
      <c r="DT9" s="216"/>
      <c r="DU9" s="216"/>
      <c r="DV9" s="216"/>
      <c r="DW9" s="216"/>
      <c r="DX9" s="216"/>
      <c r="DY9" s="216"/>
      <c r="DZ9" s="216"/>
      <c r="EA9" s="216"/>
      <c r="EB9" s="216"/>
      <c r="EC9" s="216"/>
      <c r="ED9" s="216"/>
      <c r="EE9" s="216"/>
      <c r="EF9" s="216"/>
      <c r="EG9" s="216"/>
      <c r="EH9" s="216"/>
      <c r="EI9" s="216"/>
      <c r="EJ9" s="216"/>
      <c r="EK9" s="216"/>
      <c r="EL9" s="216"/>
      <c r="EM9" s="216"/>
      <c r="EN9" s="216"/>
      <c r="EO9" s="216"/>
      <c r="EP9" s="216"/>
      <c r="EQ9" s="216"/>
      <c r="ER9" s="216"/>
      <c r="ES9" s="216"/>
      <c r="ET9" s="216"/>
      <c r="EU9" s="216"/>
      <c r="EV9" s="216"/>
      <c r="EW9" s="216"/>
      <c r="EX9" s="216"/>
    </row>
    <row r="10" spans="1:154" ht="18" x14ac:dyDescent="0.2">
      <c r="A10" s="244" t="s">
        <v>387</v>
      </c>
      <c r="B10" s="245"/>
      <c r="C10" s="245"/>
      <c r="D10" s="245"/>
      <c r="E10" s="245"/>
      <c r="F10" s="245"/>
      <c r="G10" s="246" t="s">
        <v>388</v>
      </c>
      <c r="H10" s="247">
        <f>H12+H13+H25+H11+H34+H41+H52+H36+H58</f>
        <v>12019000</v>
      </c>
      <c r="I10" s="247">
        <f>I12+I13+I25+I11+I41+I52+I36+I58</f>
        <v>4572792.8</v>
      </c>
      <c r="J10" s="248">
        <f>H10-I10</f>
        <v>7446207.2000000002</v>
      </c>
      <c r="K10" s="249">
        <f>I10/H10*100</f>
        <v>38.046366586238456</v>
      </c>
      <c r="L10" s="247">
        <f>L12+L13+L25+L11+L41+L52+L36+L58</f>
        <v>6366000</v>
      </c>
      <c r="M10" s="247">
        <f>M12+M13+M25+M11+M41+M52+M36+M58</f>
        <v>3457149.91</v>
      </c>
      <c r="N10" s="247">
        <f>N12+N13+N25+N11+N41+N52+N36+N58</f>
        <v>1115642.8899999999</v>
      </c>
      <c r="O10" s="247">
        <f>O12+O13+O25+O11+O41+O52+O36+O58</f>
        <v>4572792.8</v>
      </c>
      <c r="P10" s="250">
        <f>L10-O10</f>
        <v>1793207.2000000002</v>
      </c>
      <c r="Q10" s="249">
        <f>ROUND(O10/L10*100,2)</f>
        <v>71.83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216"/>
      <c r="DD10" s="216"/>
      <c r="DE10" s="216"/>
      <c r="DF10" s="216"/>
      <c r="DG10" s="216"/>
      <c r="DH10" s="216"/>
      <c r="DI10" s="216"/>
      <c r="DJ10" s="216"/>
      <c r="DK10" s="216"/>
      <c r="DL10" s="216"/>
      <c r="DM10" s="216"/>
      <c r="DN10" s="216"/>
      <c r="DO10" s="216"/>
      <c r="DP10" s="216"/>
      <c r="DQ10" s="216"/>
      <c r="DR10" s="216"/>
      <c r="DS10" s="216"/>
      <c r="DT10" s="216"/>
      <c r="DU10" s="216"/>
      <c r="DV10" s="216"/>
      <c r="DW10" s="216"/>
      <c r="DX10" s="216"/>
      <c r="DY10" s="216"/>
      <c r="DZ10" s="216"/>
      <c r="EA10" s="216"/>
      <c r="EB10" s="216"/>
      <c r="EC10" s="216"/>
      <c r="ED10" s="216"/>
      <c r="EE10" s="216"/>
      <c r="EF10" s="216"/>
      <c r="EG10" s="216"/>
      <c r="EH10" s="216"/>
      <c r="EI10" s="216"/>
      <c r="EJ10" s="216"/>
      <c r="EK10" s="216"/>
      <c r="EL10" s="216"/>
      <c r="EM10" s="216"/>
      <c r="EN10" s="216"/>
      <c r="EO10" s="216"/>
      <c r="EP10" s="216"/>
      <c r="EQ10" s="216"/>
      <c r="ER10" s="216"/>
      <c r="ES10" s="216"/>
      <c r="ET10" s="216"/>
      <c r="EU10" s="216"/>
      <c r="EV10" s="216"/>
      <c r="EW10" s="216"/>
      <c r="EX10" s="216"/>
    </row>
    <row r="11" spans="1:154" ht="36" x14ac:dyDescent="0.2">
      <c r="A11" s="384">
        <v>1600</v>
      </c>
      <c r="B11" s="385"/>
      <c r="C11" s="385"/>
      <c r="D11" s="385"/>
      <c r="E11" s="385"/>
      <c r="F11" s="385"/>
      <c r="G11" s="253" t="s">
        <v>26</v>
      </c>
      <c r="H11" s="254">
        <f>H12</f>
        <v>0</v>
      </c>
      <c r="I11" s="254">
        <f>I12</f>
        <v>0</v>
      </c>
      <c r="J11" s="255">
        <f t="shared" ref="J11:J65" si="0">H11-I11</f>
        <v>0</v>
      </c>
      <c r="K11" s="256" t="e">
        <f t="shared" ref="K11:K65" si="1">I11/H11*100</f>
        <v>#DIV/0!</v>
      </c>
      <c r="L11" s="254">
        <f>L12</f>
        <v>0</v>
      </c>
      <c r="M11" s="254">
        <f>M12</f>
        <v>0</v>
      </c>
      <c r="N11" s="254">
        <f>N12</f>
        <v>0</v>
      </c>
      <c r="O11" s="257">
        <f>+M11+N11</f>
        <v>0</v>
      </c>
      <c r="P11" s="258">
        <f t="shared" ref="P11:P65" si="2">L11-O11</f>
        <v>0</v>
      </c>
      <c r="Q11" s="256" t="e">
        <f t="shared" ref="Q11:Q65" si="3">ROUND(O11/L11*100,2)</f>
        <v>#DIV/0!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216"/>
      <c r="DD11" s="216"/>
      <c r="DE11" s="216"/>
      <c r="DF11" s="216"/>
      <c r="DG11" s="216"/>
      <c r="DH11" s="216"/>
      <c r="DI11" s="216"/>
      <c r="DJ11" s="216"/>
      <c r="DK11" s="216"/>
      <c r="DL11" s="216"/>
      <c r="DM11" s="216"/>
      <c r="DN11" s="216"/>
      <c r="DO11" s="216"/>
      <c r="DP11" s="216"/>
      <c r="DQ11" s="216"/>
      <c r="DR11" s="216"/>
      <c r="DS11" s="216"/>
      <c r="DT11" s="216"/>
      <c r="DU11" s="216"/>
      <c r="DV11" s="216"/>
      <c r="DW11" s="216"/>
      <c r="DX11" s="216"/>
      <c r="DY11" s="216"/>
      <c r="DZ11" s="216"/>
      <c r="EA11" s="216"/>
      <c r="EB11" s="216"/>
      <c r="EC11" s="216"/>
      <c r="ED11" s="216"/>
      <c r="EE11" s="216"/>
      <c r="EF11" s="216"/>
      <c r="EG11" s="216"/>
      <c r="EH11" s="216"/>
      <c r="EI11" s="216"/>
      <c r="EJ11" s="216"/>
      <c r="EK11" s="216"/>
      <c r="EL11" s="216"/>
      <c r="EM11" s="216"/>
      <c r="EN11" s="216"/>
      <c r="EO11" s="216"/>
      <c r="EP11" s="216"/>
      <c r="EQ11" s="216"/>
      <c r="ER11" s="216"/>
      <c r="ES11" s="216"/>
      <c r="ET11" s="216"/>
      <c r="EU11" s="216"/>
      <c r="EV11" s="216"/>
      <c r="EW11" s="216"/>
      <c r="EX11" s="216"/>
    </row>
    <row r="12" spans="1:154" ht="36" x14ac:dyDescent="0.2">
      <c r="A12" s="384"/>
      <c r="B12" s="259" t="s">
        <v>405</v>
      </c>
      <c r="C12" s="385"/>
      <c r="D12" s="385"/>
      <c r="E12" s="385"/>
      <c r="F12" s="385"/>
      <c r="G12" s="253" t="s">
        <v>28</v>
      </c>
      <c r="H12" s="254">
        <v>0</v>
      </c>
      <c r="I12" s="254">
        <v>0</v>
      </c>
      <c r="J12" s="255">
        <f t="shared" si="0"/>
        <v>0</v>
      </c>
      <c r="K12" s="256" t="e">
        <f t="shared" si="1"/>
        <v>#DIV/0!</v>
      </c>
      <c r="L12" s="254">
        <v>0</v>
      </c>
      <c r="M12" s="254">
        <v>0</v>
      </c>
      <c r="N12" s="254">
        <v>0</v>
      </c>
      <c r="O12" s="260">
        <f>+M12+N12</f>
        <v>0</v>
      </c>
      <c r="P12" s="258">
        <f t="shared" si="2"/>
        <v>0</v>
      </c>
      <c r="Q12" s="256" t="e">
        <f t="shared" si="3"/>
        <v>#DIV/0!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216"/>
      <c r="DD12" s="216"/>
      <c r="DE12" s="216"/>
      <c r="DF12" s="216"/>
      <c r="DG12" s="216"/>
      <c r="DH12" s="216"/>
      <c r="DI12" s="216"/>
      <c r="DJ12" s="216"/>
      <c r="DK12" s="216"/>
      <c r="DL12" s="216"/>
      <c r="DM12" s="216"/>
      <c r="DN12" s="216"/>
      <c r="DO12" s="216"/>
      <c r="DP12" s="216"/>
      <c r="DQ12" s="216"/>
      <c r="DR12" s="216"/>
      <c r="DS12" s="216"/>
      <c r="DT12" s="216"/>
      <c r="DU12" s="216"/>
      <c r="DV12" s="216"/>
      <c r="DW12" s="216"/>
      <c r="DX12" s="216"/>
      <c r="DY12" s="216"/>
      <c r="DZ12" s="216"/>
      <c r="EA12" s="216"/>
      <c r="EB12" s="216"/>
      <c r="EC12" s="216"/>
      <c r="ED12" s="216"/>
      <c r="EE12" s="216"/>
      <c r="EF12" s="216"/>
      <c r="EG12" s="216"/>
      <c r="EH12" s="216"/>
      <c r="EI12" s="216"/>
      <c r="EJ12" s="216"/>
      <c r="EK12" s="216"/>
      <c r="EL12" s="216"/>
      <c r="EM12" s="216"/>
      <c r="EN12" s="216"/>
      <c r="EO12" s="216"/>
      <c r="EP12" s="216"/>
      <c r="EQ12" s="216"/>
      <c r="ER12" s="216"/>
      <c r="ES12" s="216"/>
      <c r="ET12" s="216"/>
      <c r="EU12" s="216"/>
      <c r="EV12" s="216"/>
      <c r="EW12" s="216"/>
      <c r="EX12" s="216"/>
    </row>
    <row r="13" spans="1:154" ht="18" x14ac:dyDescent="0.2">
      <c r="A13" s="384">
        <v>2000</v>
      </c>
      <c r="B13" s="385"/>
      <c r="C13" s="385"/>
      <c r="D13" s="385"/>
      <c r="E13" s="385"/>
      <c r="F13" s="385"/>
      <c r="G13" s="261" t="s">
        <v>29</v>
      </c>
      <c r="H13" s="254">
        <f>+H14+H19</f>
        <v>12000000</v>
      </c>
      <c r="I13" s="254">
        <f>+I14+I19</f>
        <v>4567391.95</v>
      </c>
      <c r="J13" s="255">
        <f t="shared" si="0"/>
        <v>7432608.0499999998</v>
      </c>
      <c r="K13" s="256">
        <f t="shared" si="1"/>
        <v>38.061599583333333</v>
      </c>
      <c r="L13" s="254">
        <f>+L14+L19</f>
        <v>6357000</v>
      </c>
      <c r="M13" s="254">
        <f>+M14+M19</f>
        <v>3453301.21</v>
      </c>
      <c r="N13" s="254">
        <f>+N14+N19</f>
        <v>1114090.74</v>
      </c>
      <c r="O13" s="257">
        <f>+O14+O19</f>
        <v>4567391.95</v>
      </c>
      <c r="P13" s="258">
        <f t="shared" si="2"/>
        <v>1789608.0499999998</v>
      </c>
      <c r="Q13" s="256">
        <f t="shared" si="3"/>
        <v>71.849999999999994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216"/>
      <c r="DD13" s="216"/>
      <c r="DE13" s="216"/>
      <c r="DF13" s="216"/>
      <c r="DG13" s="216"/>
      <c r="DH13" s="216"/>
      <c r="DI13" s="216"/>
      <c r="DJ13" s="216"/>
      <c r="DK13" s="216"/>
      <c r="DL13" s="216"/>
      <c r="DM13" s="216"/>
      <c r="DN13" s="216"/>
      <c r="DO13" s="216"/>
      <c r="DP13" s="216"/>
      <c r="DQ13" s="216"/>
      <c r="DR13" s="216"/>
      <c r="DS13" s="216"/>
      <c r="DT13" s="216"/>
      <c r="DU13" s="216"/>
      <c r="DV13" s="216"/>
      <c r="DW13" s="216"/>
      <c r="DX13" s="216"/>
      <c r="DY13" s="216"/>
      <c r="DZ13" s="216"/>
      <c r="EA13" s="216"/>
      <c r="EB13" s="216"/>
      <c r="EC13" s="216"/>
      <c r="ED13" s="216"/>
      <c r="EE13" s="216"/>
      <c r="EF13" s="216"/>
      <c r="EG13" s="216"/>
      <c r="EH13" s="216"/>
      <c r="EI13" s="216"/>
      <c r="EJ13" s="216"/>
      <c r="EK13" s="216"/>
      <c r="EL13" s="216"/>
      <c r="EM13" s="216"/>
      <c r="EN13" s="216"/>
      <c r="EO13" s="216"/>
      <c r="EP13" s="216"/>
      <c r="EQ13" s="216"/>
      <c r="ER13" s="216"/>
      <c r="ES13" s="216"/>
      <c r="ET13" s="216"/>
      <c r="EU13" s="216"/>
      <c r="EV13" s="216"/>
      <c r="EW13" s="216"/>
      <c r="EX13" s="216"/>
    </row>
    <row r="14" spans="1:154" ht="18" x14ac:dyDescent="0.2">
      <c r="A14" s="384">
        <v>2000</v>
      </c>
      <c r="B14" s="385"/>
      <c r="C14" s="385"/>
      <c r="D14" s="385"/>
      <c r="E14" s="385"/>
      <c r="F14" s="385"/>
      <c r="G14" s="261" t="s">
        <v>30</v>
      </c>
      <c r="H14" s="254">
        <f>+H15+H16+H17+H18</f>
        <v>12000000</v>
      </c>
      <c r="I14" s="254">
        <f>+I15+I16+I17+I18</f>
        <v>4561619.95</v>
      </c>
      <c r="J14" s="255">
        <f t="shared" si="0"/>
        <v>7438380.0499999998</v>
      </c>
      <c r="K14" s="256">
        <f t="shared" si="1"/>
        <v>38.013499583333335</v>
      </c>
      <c r="L14" s="254">
        <f>+L15+L16+L17+L18</f>
        <v>6357000</v>
      </c>
      <c r="M14" s="254">
        <f>+M15+M16+M17+M18</f>
        <v>3448242.21</v>
      </c>
      <c r="N14" s="254">
        <f>+N15+N16+N17+N18</f>
        <v>1113377.74</v>
      </c>
      <c r="O14" s="257">
        <f>+O15+O16+O17+O18</f>
        <v>4561619.95</v>
      </c>
      <c r="P14" s="258">
        <f t="shared" si="2"/>
        <v>1795380.0499999998</v>
      </c>
      <c r="Q14" s="256">
        <f t="shared" si="3"/>
        <v>71.760000000000005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216"/>
      <c r="DD14" s="216"/>
      <c r="DE14" s="216"/>
      <c r="DF14" s="216"/>
      <c r="DG14" s="216"/>
      <c r="DH14" s="216"/>
      <c r="DI14" s="216"/>
      <c r="DJ14" s="216"/>
      <c r="DK14" s="216"/>
      <c r="DL14" s="216"/>
      <c r="DM14" s="216"/>
      <c r="DN14" s="216"/>
      <c r="DO14" s="216"/>
      <c r="DP14" s="216"/>
      <c r="DQ14" s="216"/>
      <c r="DR14" s="216"/>
      <c r="DS14" s="216"/>
      <c r="DT14" s="216"/>
      <c r="DU14" s="216"/>
      <c r="DV14" s="216"/>
      <c r="DW14" s="216"/>
      <c r="DX14" s="216"/>
      <c r="DY14" s="216"/>
      <c r="DZ14" s="216"/>
      <c r="EA14" s="216"/>
      <c r="EB14" s="216"/>
      <c r="EC14" s="216"/>
      <c r="ED14" s="216"/>
      <c r="EE14" s="216"/>
      <c r="EF14" s="216"/>
      <c r="EG14" s="216"/>
      <c r="EH14" s="216"/>
      <c r="EI14" s="216"/>
      <c r="EJ14" s="216"/>
      <c r="EK14" s="216"/>
      <c r="EL14" s="216"/>
      <c r="EM14" s="216"/>
      <c r="EN14" s="216"/>
      <c r="EO14" s="216"/>
      <c r="EP14" s="216"/>
      <c r="EQ14" s="216"/>
      <c r="ER14" s="216"/>
      <c r="ES14" s="216"/>
      <c r="ET14" s="216"/>
      <c r="EU14" s="216"/>
      <c r="EV14" s="216"/>
      <c r="EW14" s="216"/>
      <c r="EX14" s="216"/>
    </row>
    <row r="15" spans="1:154" s="45" customFormat="1" ht="18" x14ac:dyDescent="0.25">
      <c r="A15" s="384"/>
      <c r="B15" s="262" t="s">
        <v>375</v>
      </c>
      <c r="C15" s="262" t="s">
        <v>374</v>
      </c>
      <c r="D15" s="385"/>
      <c r="E15" s="385"/>
      <c r="F15" s="385"/>
      <c r="G15" s="253" t="s">
        <v>32</v>
      </c>
      <c r="H15" s="254"/>
      <c r="I15" s="254">
        <v>6590</v>
      </c>
      <c r="J15" s="255">
        <f t="shared" si="0"/>
        <v>-6590</v>
      </c>
      <c r="K15" s="256" t="e">
        <f t="shared" si="1"/>
        <v>#DIV/0!</v>
      </c>
      <c r="L15" s="254"/>
      <c r="M15" s="254">
        <v>5493</v>
      </c>
      <c r="N15" s="254">
        <v>1097</v>
      </c>
      <c r="O15" s="257">
        <f>+M15+N15</f>
        <v>6590</v>
      </c>
      <c r="P15" s="258">
        <f t="shared" si="2"/>
        <v>-6590</v>
      </c>
      <c r="Q15" s="256" t="e">
        <f t="shared" si="3"/>
        <v>#DIV/0!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</row>
    <row r="16" spans="1:154" ht="18" x14ac:dyDescent="0.2">
      <c r="A16" s="263"/>
      <c r="B16" s="262" t="s">
        <v>376</v>
      </c>
      <c r="C16" s="262"/>
      <c r="D16" s="262"/>
      <c r="E16" s="262"/>
      <c r="F16" s="262"/>
      <c r="G16" s="253" t="s">
        <v>35</v>
      </c>
      <c r="H16" s="254"/>
      <c r="I16" s="254">
        <v>773</v>
      </c>
      <c r="J16" s="255">
        <f t="shared" si="0"/>
        <v>-773</v>
      </c>
      <c r="K16" s="256" t="e">
        <f t="shared" si="1"/>
        <v>#DIV/0!</v>
      </c>
      <c r="L16" s="254"/>
      <c r="M16" s="254">
        <v>489</v>
      </c>
      <c r="N16" s="254">
        <v>284</v>
      </c>
      <c r="O16" s="260">
        <f>+M16+N16</f>
        <v>773</v>
      </c>
      <c r="P16" s="258">
        <f t="shared" si="2"/>
        <v>-773</v>
      </c>
      <c r="Q16" s="256" t="e">
        <f t="shared" si="3"/>
        <v>#DIV/0!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216"/>
      <c r="DD16" s="216"/>
      <c r="DE16" s="216"/>
      <c r="DF16" s="216"/>
      <c r="DG16" s="216"/>
      <c r="DH16" s="216"/>
      <c r="DI16" s="216"/>
      <c r="DJ16" s="216"/>
      <c r="DK16" s="216"/>
      <c r="DL16" s="216"/>
      <c r="DM16" s="216"/>
      <c r="DN16" s="216"/>
      <c r="DO16" s="216"/>
      <c r="DP16" s="216"/>
      <c r="DQ16" s="216"/>
      <c r="DR16" s="216"/>
      <c r="DS16" s="216"/>
      <c r="DT16" s="216"/>
      <c r="DU16" s="216"/>
      <c r="DV16" s="216"/>
      <c r="DW16" s="216"/>
      <c r="DX16" s="216"/>
      <c r="DY16" s="216"/>
      <c r="DZ16" s="216"/>
      <c r="EA16" s="216"/>
      <c r="EB16" s="216"/>
      <c r="EC16" s="216"/>
      <c r="ED16" s="216"/>
      <c r="EE16" s="216"/>
      <c r="EF16" s="216"/>
      <c r="EG16" s="216"/>
      <c r="EH16" s="216"/>
      <c r="EI16" s="216"/>
      <c r="EJ16" s="216"/>
      <c r="EK16" s="216"/>
      <c r="EL16" s="216"/>
      <c r="EM16" s="216"/>
      <c r="EN16" s="216"/>
      <c r="EO16" s="216"/>
      <c r="EP16" s="216"/>
      <c r="EQ16" s="216"/>
      <c r="ER16" s="216"/>
      <c r="ES16" s="216"/>
      <c r="ET16" s="216"/>
      <c r="EU16" s="216"/>
      <c r="EV16" s="216"/>
      <c r="EW16" s="216"/>
      <c r="EX16" s="216"/>
    </row>
    <row r="17" spans="1:154" ht="36" x14ac:dyDescent="0.2">
      <c r="A17" s="263"/>
      <c r="B17" s="262" t="s">
        <v>377</v>
      </c>
      <c r="C17" s="262"/>
      <c r="D17" s="262"/>
      <c r="E17" s="262"/>
      <c r="F17" s="262"/>
      <c r="G17" s="253" t="s">
        <v>378</v>
      </c>
      <c r="H17" s="254">
        <v>11000000</v>
      </c>
      <c r="I17" s="254">
        <v>4016847.38</v>
      </c>
      <c r="J17" s="255">
        <f t="shared" si="0"/>
        <v>6983152.6200000001</v>
      </c>
      <c r="K17" s="256">
        <f t="shared" si="1"/>
        <v>36.516794363636365</v>
      </c>
      <c r="L17" s="254">
        <v>5357000</v>
      </c>
      <c r="M17" s="254">
        <v>2979202.57</v>
      </c>
      <c r="N17" s="254">
        <v>1037644.81</v>
      </c>
      <c r="O17" s="260">
        <f>+M17+N17</f>
        <v>4016847.38</v>
      </c>
      <c r="P17" s="258">
        <f t="shared" si="2"/>
        <v>1340152.6200000001</v>
      </c>
      <c r="Q17" s="256">
        <f t="shared" si="3"/>
        <v>74.98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216"/>
      <c r="DD17" s="216"/>
      <c r="DE17" s="216"/>
      <c r="DF17" s="216"/>
      <c r="DG17" s="216"/>
      <c r="DH17" s="216"/>
      <c r="DI17" s="216"/>
      <c r="DJ17" s="216"/>
      <c r="DK17" s="216"/>
      <c r="DL17" s="216"/>
      <c r="DM17" s="216"/>
      <c r="DN17" s="216"/>
      <c r="DO17" s="216"/>
      <c r="DP17" s="216"/>
      <c r="DQ17" s="216"/>
      <c r="DR17" s="216"/>
      <c r="DS17" s="216"/>
      <c r="DT17" s="216"/>
      <c r="DU17" s="216"/>
      <c r="DV17" s="216"/>
      <c r="DW17" s="216"/>
      <c r="DX17" s="216"/>
      <c r="DY17" s="216"/>
      <c r="DZ17" s="216"/>
      <c r="EA17" s="216"/>
      <c r="EB17" s="216"/>
      <c r="EC17" s="216"/>
      <c r="ED17" s="216"/>
      <c r="EE17" s="216"/>
      <c r="EF17" s="216"/>
      <c r="EG17" s="216"/>
      <c r="EH17" s="216"/>
      <c r="EI17" s="216"/>
      <c r="EJ17" s="216"/>
      <c r="EK17" s="216"/>
      <c r="EL17" s="216"/>
      <c r="EM17" s="216"/>
      <c r="EN17" s="216"/>
      <c r="EO17" s="216"/>
      <c r="EP17" s="216"/>
      <c r="EQ17" s="216"/>
      <c r="ER17" s="216"/>
      <c r="ES17" s="216"/>
      <c r="ET17" s="216"/>
      <c r="EU17" s="216"/>
      <c r="EV17" s="216"/>
      <c r="EW17" s="216"/>
      <c r="EX17" s="216"/>
    </row>
    <row r="18" spans="1:154" ht="36" x14ac:dyDescent="0.2">
      <c r="A18" s="263"/>
      <c r="B18" s="262" t="s">
        <v>379</v>
      </c>
      <c r="C18" s="262"/>
      <c r="D18" s="262"/>
      <c r="E18" s="262"/>
      <c r="F18" s="262"/>
      <c r="G18" s="253" t="s">
        <v>36</v>
      </c>
      <c r="H18" s="254">
        <v>1000000</v>
      </c>
      <c r="I18" s="254">
        <v>537409.56999999995</v>
      </c>
      <c r="J18" s="255">
        <f t="shared" si="0"/>
        <v>462590.43000000005</v>
      </c>
      <c r="K18" s="256">
        <f t="shared" si="1"/>
        <v>53.740957000000002</v>
      </c>
      <c r="L18" s="254">
        <v>1000000</v>
      </c>
      <c r="M18" s="254">
        <v>463057.64</v>
      </c>
      <c r="N18" s="254">
        <v>74351.929999999993</v>
      </c>
      <c r="O18" s="260">
        <f>+M18+N18</f>
        <v>537409.57000000007</v>
      </c>
      <c r="P18" s="258">
        <f t="shared" si="2"/>
        <v>462590.42999999993</v>
      </c>
      <c r="Q18" s="256">
        <f t="shared" si="3"/>
        <v>53.74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216"/>
      <c r="DD18" s="216"/>
      <c r="DE18" s="216"/>
      <c r="DF18" s="216"/>
      <c r="DG18" s="216"/>
      <c r="DH18" s="216"/>
      <c r="DI18" s="216"/>
      <c r="DJ18" s="216"/>
      <c r="DK18" s="216"/>
      <c r="DL18" s="216"/>
      <c r="DM18" s="216"/>
      <c r="DN18" s="216"/>
      <c r="DO18" s="216"/>
      <c r="DP18" s="216"/>
      <c r="DQ18" s="216"/>
      <c r="DR18" s="216"/>
      <c r="DS18" s="216"/>
      <c r="DT18" s="216"/>
      <c r="DU18" s="216"/>
      <c r="DV18" s="216"/>
      <c r="DW18" s="216"/>
      <c r="DX18" s="216"/>
      <c r="DY18" s="216"/>
      <c r="DZ18" s="216"/>
      <c r="EA18" s="216"/>
      <c r="EB18" s="216"/>
      <c r="EC18" s="216"/>
      <c r="ED18" s="216"/>
      <c r="EE18" s="216"/>
      <c r="EF18" s="216"/>
      <c r="EG18" s="216"/>
      <c r="EH18" s="216"/>
      <c r="EI18" s="216"/>
      <c r="EJ18" s="216"/>
      <c r="EK18" s="216"/>
      <c r="EL18" s="216"/>
      <c r="EM18" s="216"/>
      <c r="EN18" s="216"/>
      <c r="EO18" s="216"/>
      <c r="EP18" s="216"/>
      <c r="EQ18" s="216"/>
      <c r="ER18" s="216"/>
      <c r="ES18" s="216"/>
      <c r="ET18" s="216"/>
      <c r="EU18" s="216"/>
      <c r="EV18" s="216"/>
      <c r="EW18" s="216"/>
      <c r="EX18" s="216"/>
    </row>
    <row r="19" spans="1:154" ht="18" x14ac:dyDescent="0.2">
      <c r="A19" s="384">
        <v>2100</v>
      </c>
      <c r="B19" s="385"/>
      <c r="C19" s="385"/>
      <c r="D19" s="385"/>
      <c r="E19" s="385"/>
      <c r="F19" s="385"/>
      <c r="G19" s="264" t="s">
        <v>37</v>
      </c>
      <c r="H19" s="254">
        <f>H20+H23+H24</f>
        <v>0</v>
      </c>
      <c r="I19" s="254">
        <f>I20+I23+I24</f>
        <v>5772</v>
      </c>
      <c r="J19" s="255">
        <f t="shared" si="0"/>
        <v>-5772</v>
      </c>
      <c r="K19" s="256" t="e">
        <f t="shared" si="1"/>
        <v>#DIV/0!</v>
      </c>
      <c r="L19" s="254">
        <f>L20+L23+L24</f>
        <v>0</v>
      </c>
      <c r="M19" s="254">
        <f>M20+M23+M24</f>
        <v>5059</v>
      </c>
      <c r="N19" s="254">
        <f>N20+N23+N24</f>
        <v>713</v>
      </c>
      <c r="O19" s="254">
        <f>O20+O23+O24</f>
        <v>5772</v>
      </c>
      <c r="P19" s="258">
        <f t="shared" si="2"/>
        <v>-5772</v>
      </c>
      <c r="Q19" s="256" t="e">
        <f t="shared" si="3"/>
        <v>#DIV/0!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216"/>
      <c r="DD19" s="216"/>
      <c r="DE19" s="216"/>
      <c r="DF19" s="216"/>
      <c r="DG19" s="216"/>
      <c r="DH19" s="216"/>
      <c r="DI19" s="216"/>
      <c r="DJ19" s="216"/>
      <c r="DK19" s="216"/>
      <c r="DL19" s="216"/>
      <c r="DM19" s="216"/>
      <c r="DN19" s="216"/>
      <c r="DO19" s="216"/>
      <c r="DP19" s="216"/>
      <c r="DQ19" s="216"/>
      <c r="DR19" s="216"/>
      <c r="DS19" s="216"/>
      <c r="DT19" s="216"/>
      <c r="DU19" s="216"/>
      <c r="DV19" s="216"/>
      <c r="DW19" s="216"/>
      <c r="DX19" s="216"/>
      <c r="DY19" s="216"/>
      <c r="DZ19" s="216"/>
      <c r="EA19" s="216"/>
      <c r="EB19" s="216"/>
      <c r="EC19" s="216"/>
      <c r="ED19" s="216"/>
      <c r="EE19" s="216"/>
      <c r="EF19" s="216"/>
      <c r="EG19" s="216"/>
      <c r="EH19" s="216"/>
      <c r="EI19" s="216"/>
      <c r="EJ19" s="216"/>
      <c r="EK19" s="216"/>
      <c r="EL19" s="216"/>
      <c r="EM19" s="216"/>
      <c r="EN19" s="216"/>
      <c r="EO19" s="216"/>
      <c r="EP19" s="216"/>
      <c r="EQ19" s="216"/>
      <c r="ER19" s="216"/>
      <c r="ES19" s="216"/>
      <c r="ET19" s="216"/>
      <c r="EU19" s="216"/>
      <c r="EV19" s="216"/>
      <c r="EW19" s="216"/>
      <c r="EX19" s="216"/>
    </row>
    <row r="20" spans="1:154" s="45" customFormat="1" ht="18" x14ac:dyDescent="0.25">
      <c r="A20" s="384"/>
      <c r="B20" s="262" t="s">
        <v>380</v>
      </c>
      <c r="C20" s="385"/>
      <c r="D20" s="385"/>
      <c r="E20" s="385"/>
      <c r="F20" s="385"/>
      <c r="G20" s="265" t="s">
        <v>38</v>
      </c>
      <c r="H20" s="254">
        <f>+H21+H22</f>
        <v>0</v>
      </c>
      <c r="I20" s="254">
        <f>+I21+I22</f>
        <v>5772</v>
      </c>
      <c r="J20" s="255">
        <f t="shared" si="0"/>
        <v>-5772</v>
      </c>
      <c r="K20" s="256" t="e">
        <f t="shared" si="1"/>
        <v>#DIV/0!</v>
      </c>
      <c r="L20" s="254">
        <f>+L21+L22</f>
        <v>0</v>
      </c>
      <c r="M20" s="254">
        <f>+M21+M22</f>
        <v>5059</v>
      </c>
      <c r="N20" s="254">
        <f>+N21+N22</f>
        <v>713</v>
      </c>
      <c r="O20" s="254">
        <f>+O21+O22</f>
        <v>5772</v>
      </c>
      <c r="P20" s="258">
        <f t="shared" si="2"/>
        <v>-5772</v>
      </c>
      <c r="Q20" s="256" t="e">
        <f t="shared" si="3"/>
        <v>#DIV/0!</v>
      </c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</row>
    <row r="21" spans="1:154" ht="18" x14ac:dyDescent="0.2">
      <c r="A21" s="263"/>
      <c r="B21" s="262"/>
      <c r="C21" s="262" t="s">
        <v>381</v>
      </c>
      <c r="D21" s="262"/>
      <c r="E21" s="262"/>
      <c r="F21" s="262"/>
      <c r="G21" s="265" t="s">
        <v>246</v>
      </c>
      <c r="H21" s="254"/>
      <c r="I21" s="254">
        <v>5772</v>
      </c>
      <c r="J21" s="255">
        <f t="shared" si="0"/>
        <v>-5772</v>
      </c>
      <c r="K21" s="256" t="e">
        <f t="shared" si="1"/>
        <v>#DIV/0!</v>
      </c>
      <c r="L21" s="254"/>
      <c r="M21" s="254">
        <v>5059</v>
      </c>
      <c r="N21" s="254">
        <v>713</v>
      </c>
      <c r="O21" s="260">
        <f>+M21+N21</f>
        <v>5772</v>
      </c>
      <c r="P21" s="258">
        <f t="shared" si="2"/>
        <v>-5772</v>
      </c>
      <c r="Q21" s="256" t="e">
        <f t="shared" si="3"/>
        <v>#DIV/0!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216"/>
      <c r="DD21" s="216"/>
      <c r="DE21" s="216"/>
      <c r="DF21" s="216"/>
      <c r="DG21" s="216"/>
      <c r="DH21" s="216"/>
      <c r="DI21" s="216"/>
      <c r="DJ21" s="216"/>
      <c r="DK21" s="216"/>
      <c r="DL21" s="216"/>
      <c r="DM21" s="216"/>
      <c r="DN21" s="216"/>
      <c r="DO21" s="216"/>
      <c r="DP21" s="216"/>
      <c r="DQ21" s="216"/>
      <c r="DR21" s="216"/>
      <c r="DS21" s="216"/>
      <c r="DT21" s="216"/>
      <c r="DU21" s="216"/>
      <c r="DV21" s="216"/>
      <c r="DW21" s="216"/>
      <c r="DX21" s="216"/>
      <c r="DY21" s="216"/>
      <c r="DZ21" s="216"/>
      <c r="EA21" s="216"/>
      <c r="EB21" s="216"/>
      <c r="EC21" s="216"/>
      <c r="ED21" s="216"/>
      <c r="EE21" s="216"/>
      <c r="EF21" s="216"/>
      <c r="EG21" s="216"/>
      <c r="EH21" s="216"/>
      <c r="EI21" s="216"/>
      <c r="EJ21" s="216"/>
      <c r="EK21" s="216"/>
      <c r="EL21" s="216"/>
      <c r="EM21" s="216"/>
      <c r="EN21" s="216"/>
      <c r="EO21" s="216"/>
      <c r="EP21" s="216"/>
      <c r="EQ21" s="216"/>
      <c r="ER21" s="216"/>
      <c r="ES21" s="216"/>
      <c r="ET21" s="216"/>
      <c r="EU21" s="216"/>
      <c r="EV21" s="216"/>
      <c r="EW21" s="216"/>
      <c r="EX21" s="216"/>
    </row>
    <row r="22" spans="1:154" ht="18" x14ac:dyDescent="0.2">
      <c r="A22" s="263"/>
      <c r="B22" s="262"/>
      <c r="C22" s="262" t="s">
        <v>382</v>
      </c>
      <c r="D22" s="262"/>
      <c r="E22" s="262"/>
      <c r="F22" s="262"/>
      <c r="G22" s="265" t="s">
        <v>247</v>
      </c>
      <c r="H22" s="254"/>
      <c r="I22" s="254"/>
      <c r="J22" s="255">
        <f t="shared" si="0"/>
        <v>0</v>
      </c>
      <c r="K22" s="256" t="e">
        <f t="shared" si="1"/>
        <v>#DIV/0!</v>
      </c>
      <c r="L22" s="254"/>
      <c r="M22" s="254"/>
      <c r="N22" s="254"/>
      <c r="O22" s="260">
        <f>+M22+N22</f>
        <v>0</v>
      </c>
      <c r="P22" s="258">
        <f t="shared" si="2"/>
        <v>0</v>
      </c>
      <c r="Q22" s="256" t="e">
        <f t="shared" si="3"/>
        <v>#DIV/0!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DV22" s="216"/>
      <c r="DW22" s="216"/>
      <c r="DX22" s="216"/>
      <c r="DY22" s="216"/>
      <c r="DZ22" s="216"/>
      <c r="EA22" s="216"/>
      <c r="EB22" s="216"/>
      <c r="EC22" s="216"/>
      <c r="ED22" s="216"/>
      <c r="EE22" s="216"/>
      <c r="EF22" s="216"/>
      <c r="EG22" s="216"/>
      <c r="EH22" s="216"/>
      <c r="EI22" s="216"/>
      <c r="EJ22" s="216"/>
      <c r="EK22" s="216"/>
      <c r="EL22" s="216"/>
      <c r="EM22" s="216"/>
      <c r="EN22" s="216"/>
      <c r="EO22" s="216"/>
      <c r="EP22" s="216"/>
      <c r="EQ22" s="216"/>
      <c r="ER22" s="216"/>
      <c r="ES22" s="216"/>
      <c r="ET22" s="216"/>
      <c r="EU22" s="216"/>
      <c r="EV22" s="216"/>
      <c r="EW22" s="216"/>
      <c r="EX22" s="216"/>
    </row>
    <row r="23" spans="1:154" ht="54" x14ac:dyDescent="0.2">
      <c r="A23" s="263"/>
      <c r="B23" s="262" t="s">
        <v>383</v>
      </c>
      <c r="C23" s="262"/>
      <c r="D23" s="262"/>
      <c r="E23" s="262"/>
      <c r="F23" s="262"/>
      <c r="G23" s="253" t="s">
        <v>40</v>
      </c>
      <c r="H23" s="254">
        <v>0</v>
      </c>
      <c r="I23" s="254">
        <v>0</v>
      </c>
      <c r="J23" s="255">
        <f t="shared" si="0"/>
        <v>0</v>
      </c>
      <c r="K23" s="256" t="e">
        <f t="shared" si="1"/>
        <v>#DIV/0!</v>
      </c>
      <c r="L23" s="254">
        <v>0</v>
      </c>
      <c r="M23" s="254">
        <v>0</v>
      </c>
      <c r="N23" s="254">
        <v>0</v>
      </c>
      <c r="O23" s="260">
        <f>+M23+N23</f>
        <v>0</v>
      </c>
      <c r="P23" s="258">
        <f t="shared" si="2"/>
        <v>0</v>
      </c>
      <c r="Q23" s="256" t="e">
        <f t="shared" si="3"/>
        <v>#DIV/0!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DV23" s="216"/>
      <c r="DW23" s="216"/>
      <c r="DX23" s="216"/>
      <c r="DY23" s="216"/>
      <c r="DZ23" s="216"/>
      <c r="EA23" s="216"/>
      <c r="EB23" s="216"/>
      <c r="EC23" s="216"/>
      <c r="ED23" s="216"/>
      <c r="EE23" s="216"/>
      <c r="EF23" s="216"/>
      <c r="EG23" s="216"/>
      <c r="EH23" s="216"/>
      <c r="EI23" s="216"/>
      <c r="EJ23" s="216"/>
      <c r="EK23" s="216"/>
      <c r="EL23" s="216"/>
      <c r="EM23" s="216"/>
      <c r="EN23" s="216"/>
      <c r="EO23" s="216"/>
      <c r="EP23" s="216"/>
      <c r="EQ23" s="216"/>
      <c r="ER23" s="216"/>
      <c r="ES23" s="216"/>
      <c r="ET23" s="216"/>
      <c r="EU23" s="216"/>
      <c r="EV23" s="216"/>
      <c r="EW23" s="216"/>
      <c r="EX23" s="216"/>
    </row>
    <row r="24" spans="1:154" ht="54" x14ac:dyDescent="0.2">
      <c r="A24" s="263"/>
      <c r="B24" s="262" t="s">
        <v>384</v>
      </c>
      <c r="C24" s="262"/>
      <c r="D24" s="262"/>
      <c r="E24" s="262"/>
      <c r="F24" s="262"/>
      <c r="G24" s="253" t="s">
        <v>414</v>
      </c>
      <c r="H24" s="254">
        <v>0</v>
      </c>
      <c r="I24" s="254">
        <v>0</v>
      </c>
      <c r="J24" s="255">
        <f t="shared" si="0"/>
        <v>0</v>
      </c>
      <c r="K24" s="256" t="e">
        <f t="shared" si="1"/>
        <v>#DIV/0!</v>
      </c>
      <c r="L24" s="254">
        <v>0</v>
      </c>
      <c r="M24" s="254">
        <v>0</v>
      </c>
      <c r="N24" s="254">
        <v>0</v>
      </c>
      <c r="O24" s="260">
        <f>+M24+N24</f>
        <v>0</v>
      </c>
      <c r="P24" s="258">
        <f t="shared" si="2"/>
        <v>0</v>
      </c>
      <c r="Q24" s="256" t="e">
        <f t="shared" si="3"/>
        <v>#DIV/0!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DV24" s="216"/>
      <c r="DW24" s="216"/>
      <c r="DX24" s="216"/>
      <c r="DY24" s="216"/>
      <c r="DZ24" s="216"/>
      <c r="EA24" s="216"/>
      <c r="EB24" s="216"/>
      <c r="EC24" s="216"/>
      <c r="ED24" s="216"/>
      <c r="EE24" s="216"/>
      <c r="EF24" s="216"/>
      <c r="EG24" s="216"/>
      <c r="EH24" s="216"/>
      <c r="EI24" s="216"/>
      <c r="EJ24" s="216"/>
      <c r="EK24" s="216"/>
      <c r="EL24" s="216"/>
      <c r="EM24" s="216"/>
      <c r="EN24" s="216"/>
      <c r="EO24" s="216"/>
      <c r="EP24" s="216"/>
      <c r="EQ24" s="216"/>
      <c r="ER24" s="216"/>
      <c r="ES24" s="216"/>
      <c r="ET24" s="216"/>
      <c r="EU24" s="216"/>
      <c r="EV24" s="216"/>
      <c r="EW24" s="216"/>
      <c r="EX24" s="216"/>
    </row>
    <row r="25" spans="1:154" ht="18" x14ac:dyDescent="0.2">
      <c r="A25" s="384"/>
      <c r="B25" s="385"/>
      <c r="C25" s="385"/>
      <c r="D25" s="385"/>
      <c r="E25" s="385"/>
      <c r="F25" s="385"/>
      <c r="G25" s="261" t="s">
        <v>41</v>
      </c>
      <c r="H25" s="254">
        <f>+H26+H30</f>
        <v>19000</v>
      </c>
      <c r="I25" s="254">
        <f>+I26+I30</f>
        <v>5400.85</v>
      </c>
      <c r="J25" s="255">
        <f t="shared" si="0"/>
        <v>13599.15</v>
      </c>
      <c r="K25" s="256">
        <f t="shared" si="1"/>
        <v>28.425526315789472</v>
      </c>
      <c r="L25" s="254">
        <f>+L26+L30</f>
        <v>9000</v>
      </c>
      <c r="M25" s="254">
        <f>+M26+M30</f>
        <v>3848.7</v>
      </c>
      <c r="N25" s="254">
        <f>+N26+N30</f>
        <v>1552.15</v>
      </c>
      <c r="O25" s="257">
        <f>+O26+O30</f>
        <v>5400.85</v>
      </c>
      <c r="P25" s="258">
        <f t="shared" si="2"/>
        <v>3599.1499999999996</v>
      </c>
      <c r="Q25" s="256">
        <f t="shared" si="3"/>
        <v>60.01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DV25" s="216"/>
      <c r="DW25" s="216"/>
      <c r="DX25" s="216"/>
      <c r="DY25" s="216"/>
      <c r="DZ25" s="216"/>
      <c r="EA25" s="216"/>
      <c r="EB25" s="216"/>
      <c r="EC25" s="216"/>
      <c r="ED25" s="216"/>
      <c r="EE25" s="216"/>
      <c r="EF25" s="216"/>
      <c r="EG25" s="216"/>
      <c r="EH25" s="216"/>
      <c r="EI25" s="216"/>
      <c r="EJ25" s="216"/>
      <c r="EK25" s="216"/>
      <c r="EL25" s="216"/>
      <c r="EM25" s="216"/>
      <c r="EN25" s="216"/>
      <c r="EO25" s="216"/>
      <c r="EP25" s="216"/>
      <c r="EQ25" s="216"/>
      <c r="ER25" s="216"/>
      <c r="ES25" s="216"/>
      <c r="ET25" s="216"/>
      <c r="EU25" s="216"/>
      <c r="EV25" s="216"/>
      <c r="EW25" s="216"/>
      <c r="EX25" s="216"/>
    </row>
    <row r="26" spans="1:154" ht="18" x14ac:dyDescent="0.2">
      <c r="A26" s="384">
        <v>3000</v>
      </c>
      <c r="B26" s="385"/>
      <c r="C26" s="385"/>
      <c r="D26" s="385"/>
      <c r="E26" s="385"/>
      <c r="F26" s="385"/>
      <c r="G26" s="261" t="s">
        <v>42</v>
      </c>
      <c r="H26" s="254">
        <f>+H27</f>
        <v>0</v>
      </c>
      <c r="I26" s="254">
        <f>+I27</f>
        <v>0</v>
      </c>
      <c r="J26" s="255">
        <f t="shared" si="0"/>
        <v>0</v>
      </c>
      <c r="K26" s="256" t="e">
        <f t="shared" si="1"/>
        <v>#DIV/0!</v>
      </c>
      <c r="L26" s="254">
        <f>+L27</f>
        <v>0</v>
      </c>
      <c r="M26" s="254">
        <f>+M27</f>
        <v>0</v>
      </c>
      <c r="N26" s="254">
        <f>+N27</f>
        <v>0</v>
      </c>
      <c r="O26" s="257">
        <f>+O27</f>
        <v>0</v>
      </c>
      <c r="P26" s="258">
        <f t="shared" si="2"/>
        <v>0</v>
      </c>
      <c r="Q26" s="256" t="e">
        <f t="shared" si="3"/>
        <v>#DIV/0!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216"/>
      <c r="DD26" s="216"/>
      <c r="DE26" s="216"/>
      <c r="DF26" s="216"/>
      <c r="DG26" s="216"/>
      <c r="DH26" s="216"/>
      <c r="DI26" s="216"/>
      <c r="DJ26" s="216"/>
      <c r="DK26" s="216"/>
      <c r="DL26" s="216"/>
      <c r="DM26" s="216"/>
      <c r="DN26" s="216"/>
      <c r="DO26" s="216"/>
      <c r="DP26" s="216"/>
      <c r="DQ26" s="216"/>
      <c r="DR26" s="216"/>
      <c r="DS26" s="216"/>
      <c r="DT26" s="216"/>
      <c r="DU26" s="216"/>
      <c r="DV26" s="216"/>
      <c r="DW26" s="216"/>
      <c r="DX26" s="216"/>
      <c r="DY26" s="216"/>
      <c r="DZ26" s="216"/>
      <c r="EA26" s="216"/>
      <c r="EB26" s="216"/>
      <c r="EC26" s="216"/>
      <c r="ED26" s="216"/>
      <c r="EE26" s="216"/>
      <c r="EF26" s="216"/>
      <c r="EG26" s="216"/>
      <c r="EH26" s="216"/>
      <c r="EI26" s="216"/>
      <c r="EJ26" s="216"/>
      <c r="EK26" s="216"/>
      <c r="EL26" s="216"/>
      <c r="EM26" s="216"/>
      <c r="EN26" s="216"/>
      <c r="EO26" s="216"/>
      <c r="EP26" s="216"/>
      <c r="EQ26" s="216"/>
      <c r="ER26" s="216"/>
      <c r="ES26" s="216"/>
      <c r="ET26" s="216"/>
      <c r="EU26" s="216"/>
      <c r="EV26" s="216"/>
      <c r="EW26" s="216"/>
      <c r="EX26" s="216"/>
    </row>
    <row r="27" spans="1:154" ht="18" x14ac:dyDescent="0.2">
      <c r="A27" s="384">
        <v>3100</v>
      </c>
      <c r="B27" s="385"/>
      <c r="C27" s="385"/>
      <c r="D27" s="385"/>
      <c r="E27" s="385"/>
      <c r="F27" s="385"/>
      <c r="G27" s="261" t="s">
        <v>43</v>
      </c>
      <c r="H27" s="254">
        <f>+H28+H29</f>
        <v>0</v>
      </c>
      <c r="I27" s="254">
        <f>+I28+I29</f>
        <v>0</v>
      </c>
      <c r="J27" s="255">
        <f t="shared" si="0"/>
        <v>0</v>
      </c>
      <c r="K27" s="256" t="e">
        <f t="shared" si="1"/>
        <v>#DIV/0!</v>
      </c>
      <c r="L27" s="254">
        <f>+L28+L29</f>
        <v>0</v>
      </c>
      <c r="M27" s="254">
        <f>+M28+M29</f>
        <v>0</v>
      </c>
      <c r="N27" s="254">
        <f>+N28+N29</f>
        <v>0</v>
      </c>
      <c r="O27" s="257">
        <f>+O28+O29</f>
        <v>0</v>
      </c>
      <c r="P27" s="258">
        <f t="shared" si="2"/>
        <v>0</v>
      </c>
      <c r="Q27" s="256" t="e">
        <f t="shared" si="3"/>
        <v>#DIV/0!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216"/>
      <c r="DD27" s="216"/>
      <c r="DE27" s="216"/>
      <c r="DF27" s="216"/>
      <c r="DG27" s="216"/>
      <c r="DH27" s="216"/>
      <c r="DI27" s="216"/>
      <c r="DJ27" s="216"/>
      <c r="DK27" s="216"/>
      <c r="DL27" s="216"/>
      <c r="DM27" s="216"/>
      <c r="DN27" s="216"/>
      <c r="DO27" s="216"/>
      <c r="DP27" s="216"/>
      <c r="DQ27" s="216"/>
      <c r="DR27" s="216"/>
      <c r="DS27" s="216"/>
      <c r="DT27" s="216"/>
      <c r="DU27" s="216"/>
      <c r="DV27" s="216"/>
      <c r="DW27" s="216"/>
      <c r="DX27" s="216"/>
      <c r="DY27" s="216"/>
      <c r="DZ27" s="216"/>
      <c r="EA27" s="216"/>
      <c r="EB27" s="216"/>
      <c r="EC27" s="216"/>
      <c r="ED27" s="216"/>
      <c r="EE27" s="216"/>
      <c r="EF27" s="216"/>
      <c r="EG27" s="216"/>
      <c r="EH27" s="216"/>
      <c r="EI27" s="216"/>
      <c r="EJ27" s="216"/>
      <c r="EK27" s="216"/>
      <c r="EL27" s="216"/>
      <c r="EM27" s="216"/>
      <c r="EN27" s="216"/>
      <c r="EO27" s="216"/>
      <c r="EP27" s="216"/>
      <c r="EQ27" s="216"/>
      <c r="ER27" s="216"/>
      <c r="ES27" s="216"/>
      <c r="ET27" s="216"/>
      <c r="EU27" s="216"/>
      <c r="EV27" s="216"/>
      <c r="EW27" s="216"/>
      <c r="EX27" s="216"/>
    </row>
    <row r="28" spans="1:154" ht="18" x14ac:dyDescent="0.2">
      <c r="A28" s="263"/>
      <c r="B28" s="262" t="s">
        <v>385</v>
      </c>
      <c r="C28" s="262"/>
      <c r="D28" s="262"/>
      <c r="E28" s="262"/>
      <c r="F28" s="262"/>
      <c r="G28" s="253" t="s">
        <v>45</v>
      </c>
      <c r="H28" s="254">
        <v>0</v>
      </c>
      <c r="I28" s="254">
        <v>0</v>
      </c>
      <c r="J28" s="255">
        <f t="shared" si="0"/>
        <v>0</v>
      </c>
      <c r="K28" s="256" t="e">
        <f t="shared" si="1"/>
        <v>#DIV/0!</v>
      </c>
      <c r="L28" s="254">
        <v>0</v>
      </c>
      <c r="M28" s="254">
        <v>0</v>
      </c>
      <c r="N28" s="254">
        <v>0</v>
      </c>
      <c r="O28" s="260">
        <f>+M28+N28</f>
        <v>0</v>
      </c>
      <c r="P28" s="258">
        <f t="shared" si="2"/>
        <v>0</v>
      </c>
      <c r="Q28" s="256" t="e">
        <f t="shared" si="3"/>
        <v>#DIV/0!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216"/>
      <c r="DD28" s="216"/>
      <c r="DE28" s="216"/>
      <c r="DF28" s="216"/>
      <c r="DG28" s="216"/>
      <c r="DH28" s="216"/>
      <c r="DI28" s="216"/>
      <c r="DJ28" s="216"/>
      <c r="DK28" s="216"/>
      <c r="DL28" s="216"/>
      <c r="DM28" s="216"/>
      <c r="DN28" s="216"/>
      <c r="DO28" s="216"/>
      <c r="DP28" s="216"/>
      <c r="DQ28" s="216"/>
      <c r="DR28" s="216"/>
      <c r="DS28" s="216"/>
      <c r="DT28" s="216"/>
      <c r="DU28" s="216"/>
      <c r="DV28" s="216"/>
      <c r="DW28" s="216"/>
      <c r="DX28" s="216"/>
      <c r="DY28" s="216"/>
      <c r="DZ28" s="216"/>
      <c r="EA28" s="216"/>
      <c r="EB28" s="216"/>
      <c r="EC28" s="216"/>
      <c r="ED28" s="216"/>
      <c r="EE28" s="216"/>
      <c r="EF28" s="216"/>
      <c r="EG28" s="216"/>
      <c r="EH28" s="216"/>
      <c r="EI28" s="216"/>
      <c r="EJ28" s="216"/>
      <c r="EK28" s="216"/>
      <c r="EL28" s="216"/>
      <c r="EM28" s="216"/>
      <c r="EN28" s="216"/>
      <c r="EO28" s="216"/>
      <c r="EP28" s="216"/>
      <c r="EQ28" s="216"/>
      <c r="ER28" s="216"/>
      <c r="ES28" s="216"/>
      <c r="ET28" s="216"/>
      <c r="EU28" s="216"/>
      <c r="EV28" s="216"/>
      <c r="EW28" s="216"/>
      <c r="EX28" s="216"/>
    </row>
    <row r="29" spans="1:154" ht="36" x14ac:dyDescent="0.2">
      <c r="A29" s="263"/>
      <c r="B29" s="262" t="s">
        <v>386</v>
      </c>
      <c r="C29" s="262"/>
      <c r="D29" s="262"/>
      <c r="E29" s="262"/>
      <c r="F29" s="262"/>
      <c r="G29" s="253" t="s">
        <v>248</v>
      </c>
      <c r="H29" s="254">
        <v>0</v>
      </c>
      <c r="I29" s="254">
        <v>0</v>
      </c>
      <c r="J29" s="255">
        <f t="shared" si="0"/>
        <v>0</v>
      </c>
      <c r="K29" s="256" t="e">
        <f t="shared" si="1"/>
        <v>#DIV/0!</v>
      </c>
      <c r="L29" s="254">
        <v>0</v>
      </c>
      <c r="M29" s="254">
        <v>0</v>
      </c>
      <c r="N29" s="254">
        <v>0</v>
      </c>
      <c r="O29" s="260">
        <f>+M29+N29</f>
        <v>0</v>
      </c>
      <c r="P29" s="258">
        <f t="shared" si="2"/>
        <v>0</v>
      </c>
      <c r="Q29" s="256" t="e">
        <f t="shared" si="3"/>
        <v>#DIV/0!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216"/>
      <c r="DD29" s="216"/>
      <c r="DE29" s="216"/>
      <c r="DF29" s="216"/>
      <c r="DG29" s="216"/>
      <c r="DH29" s="216"/>
      <c r="DI29" s="216"/>
      <c r="DJ29" s="216"/>
      <c r="DK29" s="216"/>
      <c r="DL29" s="216"/>
      <c r="DM29" s="216"/>
      <c r="DN29" s="216"/>
      <c r="DO29" s="216"/>
      <c r="DP29" s="216"/>
      <c r="DQ29" s="216"/>
      <c r="DR29" s="216"/>
      <c r="DS29" s="216"/>
      <c r="DT29" s="216"/>
      <c r="DU29" s="216"/>
      <c r="DV29" s="216"/>
      <c r="DW29" s="216"/>
      <c r="DX29" s="216"/>
      <c r="DY29" s="216"/>
      <c r="DZ29" s="216"/>
      <c r="EA29" s="216"/>
      <c r="EB29" s="216"/>
      <c r="EC29" s="216"/>
      <c r="ED29" s="216"/>
      <c r="EE29" s="216"/>
      <c r="EF29" s="216"/>
      <c r="EG29" s="216"/>
      <c r="EH29" s="216"/>
      <c r="EI29" s="216"/>
      <c r="EJ29" s="216"/>
      <c r="EK29" s="216"/>
      <c r="EL29" s="216"/>
      <c r="EM29" s="216"/>
      <c r="EN29" s="216"/>
      <c r="EO29" s="216"/>
      <c r="EP29" s="216"/>
      <c r="EQ29" s="216"/>
      <c r="ER29" s="216"/>
      <c r="ES29" s="216"/>
      <c r="ET29" s="216"/>
      <c r="EU29" s="216"/>
      <c r="EV29" s="216"/>
      <c r="EW29" s="216"/>
      <c r="EX29" s="216"/>
    </row>
    <row r="30" spans="1:154" ht="18" x14ac:dyDescent="0.2">
      <c r="A30" s="384">
        <v>3300</v>
      </c>
      <c r="B30" s="385"/>
      <c r="C30" s="385"/>
      <c r="D30" s="385"/>
      <c r="E30" s="385"/>
      <c r="F30" s="385"/>
      <c r="G30" s="264" t="s">
        <v>46</v>
      </c>
      <c r="H30" s="254">
        <f>+H31</f>
        <v>19000</v>
      </c>
      <c r="I30" s="254">
        <f>+I31</f>
        <v>5400.85</v>
      </c>
      <c r="J30" s="255">
        <f t="shared" si="0"/>
        <v>13599.15</v>
      </c>
      <c r="K30" s="256">
        <f t="shared" si="1"/>
        <v>28.425526315789472</v>
      </c>
      <c r="L30" s="254">
        <f>+L31</f>
        <v>9000</v>
      </c>
      <c r="M30" s="254">
        <f>+M31</f>
        <v>3848.7</v>
      </c>
      <c r="N30" s="254">
        <f>+N31</f>
        <v>1552.15</v>
      </c>
      <c r="O30" s="257">
        <f>+O31</f>
        <v>5400.85</v>
      </c>
      <c r="P30" s="258">
        <f t="shared" si="2"/>
        <v>3599.1499999999996</v>
      </c>
      <c r="Q30" s="256">
        <f t="shared" si="3"/>
        <v>60.01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216"/>
      <c r="DD30" s="216"/>
      <c r="DE30" s="216"/>
      <c r="DF30" s="216"/>
      <c r="DG30" s="216"/>
      <c r="DH30" s="216"/>
      <c r="DI30" s="216"/>
      <c r="DJ30" s="216"/>
      <c r="DK30" s="216"/>
      <c r="DL30" s="216"/>
      <c r="DM30" s="216"/>
      <c r="DN30" s="216"/>
      <c r="DO30" s="216"/>
      <c r="DP30" s="216"/>
      <c r="DQ30" s="216"/>
      <c r="DR30" s="216"/>
      <c r="DS30" s="216"/>
      <c r="DT30" s="216"/>
      <c r="DU30" s="216"/>
      <c r="DV30" s="216"/>
      <c r="DW30" s="216"/>
      <c r="DX30" s="216"/>
      <c r="DY30" s="216"/>
      <c r="DZ30" s="216"/>
      <c r="EA30" s="216"/>
      <c r="EB30" s="216"/>
      <c r="EC30" s="216"/>
      <c r="ED30" s="216"/>
      <c r="EE30" s="216"/>
      <c r="EF30" s="216"/>
      <c r="EG30" s="216"/>
      <c r="EH30" s="216"/>
      <c r="EI30" s="216"/>
      <c r="EJ30" s="216"/>
      <c r="EK30" s="216"/>
      <c r="EL30" s="216"/>
      <c r="EM30" s="216"/>
      <c r="EN30" s="216"/>
      <c r="EO30" s="216"/>
      <c r="EP30" s="216"/>
      <c r="EQ30" s="216"/>
      <c r="ER30" s="216"/>
      <c r="ES30" s="216"/>
      <c r="ET30" s="216"/>
      <c r="EU30" s="216"/>
      <c r="EV30" s="216"/>
      <c r="EW30" s="216"/>
      <c r="EX30" s="216"/>
    </row>
    <row r="31" spans="1:154" ht="18" x14ac:dyDescent="0.2">
      <c r="A31" s="384">
        <v>3600</v>
      </c>
      <c r="B31" s="385"/>
      <c r="C31" s="385"/>
      <c r="D31" s="385"/>
      <c r="E31" s="385"/>
      <c r="F31" s="385"/>
      <c r="G31" s="264" t="s">
        <v>47</v>
      </c>
      <c r="H31" s="254">
        <f>+H33+H32</f>
        <v>19000</v>
      </c>
      <c r="I31" s="254">
        <f>+I33+I32</f>
        <v>5400.85</v>
      </c>
      <c r="J31" s="255">
        <f t="shared" si="0"/>
        <v>13599.15</v>
      </c>
      <c r="K31" s="256">
        <f t="shared" si="1"/>
        <v>28.425526315789472</v>
      </c>
      <c r="L31" s="254">
        <f>+L33+L32</f>
        <v>9000</v>
      </c>
      <c r="M31" s="254">
        <f>+M33+M32</f>
        <v>3848.7</v>
      </c>
      <c r="N31" s="254">
        <f>+N33+N32</f>
        <v>1552.15</v>
      </c>
      <c r="O31" s="254">
        <f>+O33+O32</f>
        <v>5400.85</v>
      </c>
      <c r="P31" s="258">
        <f t="shared" si="2"/>
        <v>3599.1499999999996</v>
      </c>
      <c r="Q31" s="256">
        <f t="shared" si="3"/>
        <v>60.01</v>
      </c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216"/>
      <c r="DD31" s="216"/>
      <c r="DE31" s="216"/>
      <c r="DF31" s="216"/>
      <c r="DG31" s="216"/>
      <c r="DH31" s="216"/>
      <c r="DI31" s="216"/>
      <c r="DJ31" s="216"/>
      <c r="DK31" s="216"/>
      <c r="DL31" s="216"/>
      <c r="DM31" s="216"/>
      <c r="DN31" s="216"/>
      <c r="DO31" s="216"/>
      <c r="DP31" s="216"/>
      <c r="DQ31" s="216"/>
      <c r="DR31" s="216"/>
      <c r="DS31" s="216"/>
      <c r="DT31" s="216"/>
      <c r="DU31" s="216"/>
      <c r="DV31" s="216"/>
      <c r="DW31" s="216"/>
      <c r="DX31" s="216"/>
      <c r="DY31" s="216"/>
      <c r="DZ31" s="216"/>
      <c r="EA31" s="216"/>
      <c r="EB31" s="216"/>
      <c r="EC31" s="216"/>
      <c r="ED31" s="216"/>
      <c r="EE31" s="216"/>
      <c r="EF31" s="216"/>
      <c r="EG31" s="216"/>
      <c r="EH31" s="216"/>
      <c r="EI31" s="216"/>
      <c r="EJ31" s="216"/>
      <c r="EK31" s="216"/>
      <c r="EL31" s="216"/>
      <c r="EM31" s="216"/>
      <c r="EN31" s="216"/>
      <c r="EO31" s="216"/>
      <c r="EP31" s="216"/>
      <c r="EQ31" s="216"/>
      <c r="ER31" s="216"/>
      <c r="ES31" s="216"/>
      <c r="ET31" s="216"/>
      <c r="EU31" s="216"/>
      <c r="EV31" s="216"/>
      <c r="EW31" s="216"/>
      <c r="EX31" s="216"/>
    </row>
    <row r="32" spans="1:154" ht="18" x14ac:dyDescent="0.2">
      <c r="A32" s="263"/>
      <c r="B32" s="262" t="s">
        <v>389</v>
      </c>
      <c r="C32" s="262"/>
      <c r="D32" s="262"/>
      <c r="E32" s="262"/>
      <c r="F32" s="262"/>
      <c r="G32" s="266" t="s">
        <v>48</v>
      </c>
      <c r="H32" s="254">
        <v>0</v>
      </c>
      <c r="I32" s="254">
        <v>0</v>
      </c>
      <c r="J32" s="255">
        <f t="shared" si="0"/>
        <v>0</v>
      </c>
      <c r="K32" s="256" t="e">
        <f t="shared" si="1"/>
        <v>#DIV/0!</v>
      </c>
      <c r="L32" s="254">
        <v>0</v>
      </c>
      <c r="M32" s="254">
        <v>0</v>
      </c>
      <c r="N32" s="254">
        <v>0</v>
      </c>
      <c r="O32" s="260">
        <f>+M32+N32</f>
        <v>0</v>
      </c>
      <c r="P32" s="258">
        <f t="shared" si="2"/>
        <v>0</v>
      </c>
      <c r="Q32" s="256" t="e">
        <f t="shared" si="3"/>
        <v>#DIV/0!</v>
      </c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216"/>
      <c r="DD32" s="216"/>
      <c r="DE32" s="216"/>
      <c r="DF32" s="216"/>
      <c r="DG32" s="216"/>
      <c r="DH32" s="216"/>
      <c r="DI32" s="216"/>
      <c r="DJ32" s="216"/>
      <c r="DK32" s="216"/>
      <c r="DL32" s="216"/>
      <c r="DM32" s="216"/>
      <c r="DN32" s="216"/>
      <c r="DO32" s="216"/>
      <c r="DP32" s="216"/>
      <c r="DQ32" s="216"/>
      <c r="DR32" s="216"/>
      <c r="DS32" s="216"/>
      <c r="DT32" s="216"/>
      <c r="DU32" s="216"/>
      <c r="DV32" s="216"/>
      <c r="DW32" s="216"/>
      <c r="DX32" s="216"/>
      <c r="DY32" s="216"/>
      <c r="DZ32" s="216"/>
      <c r="EA32" s="216"/>
      <c r="EB32" s="216"/>
      <c r="EC32" s="216"/>
      <c r="ED32" s="216"/>
      <c r="EE32" s="216"/>
      <c r="EF32" s="216"/>
      <c r="EG32" s="216"/>
      <c r="EH32" s="216"/>
      <c r="EI32" s="216"/>
      <c r="EJ32" s="216"/>
      <c r="EK32" s="216"/>
      <c r="EL32" s="216"/>
      <c r="EM32" s="216"/>
      <c r="EN32" s="216"/>
      <c r="EO32" s="216"/>
      <c r="EP32" s="216"/>
      <c r="EQ32" s="216"/>
      <c r="ER32" s="216"/>
      <c r="ES32" s="216"/>
      <c r="ET32" s="216"/>
      <c r="EU32" s="216"/>
      <c r="EV32" s="216"/>
      <c r="EW32" s="216"/>
      <c r="EX32" s="216"/>
    </row>
    <row r="33" spans="1:154" ht="18" x14ac:dyDescent="0.2">
      <c r="A33" s="263"/>
      <c r="B33" s="262" t="s">
        <v>390</v>
      </c>
      <c r="C33" s="262"/>
      <c r="D33" s="262"/>
      <c r="E33" s="262"/>
      <c r="F33" s="262"/>
      <c r="G33" s="266" t="s">
        <v>50</v>
      </c>
      <c r="H33" s="254">
        <v>19000</v>
      </c>
      <c r="I33" s="254">
        <v>5400.85</v>
      </c>
      <c r="J33" s="255">
        <f t="shared" si="0"/>
        <v>13599.15</v>
      </c>
      <c r="K33" s="256">
        <f t="shared" si="1"/>
        <v>28.425526315789472</v>
      </c>
      <c r="L33" s="254">
        <v>9000</v>
      </c>
      <c r="M33" s="254">
        <v>3848.7</v>
      </c>
      <c r="N33" s="254">
        <v>1552.15</v>
      </c>
      <c r="O33" s="260">
        <f>+M33+N33</f>
        <v>5400.85</v>
      </c>
      <c r="P33" s="258">
        <f t="shared" si="2"/>
        <v>3599.1499999999996</v>
      </c>
      <c r="Q33" s="256">
        <f t="shared" si="3"/>
        <v>60.01</v>
      </c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216"/>
      <c r="DD33" s="216"/>
      <c r="DE33" s="216"/>
      <c r="DF33" s="216"/>
      <c r="DG33" s="216"/>
      <c r="DH33" s="216"/>
      <c r="DI33" s="216"/>
      <c r="DJ33" s="216"/>
      <c r="DK33" s="216"/>
      <c r="DL33" s="216"/>
      <c r="DM33" s="216"/>
      <c r="DN33" s="216"/>
      <c r="DO33" s="216"/>
      <c r="DP33" s="216"/>
      <c r="DQ33" s="216"/>
      <c r="DR33" s="216"/>
      <c r="DS33" s="216"/>
      <c r="DT33" s="216"/>
      <c r="DU33" s="216"/>
      <c r="DV33" s="216"/>
      <c r="DW33" s="216"/>
      <c r="DX33" s="216"/>
      <c r="DY33" s="216"/>
      <c r="DZ33" s="216"/>
      <c r="EA33" s="216"/>
      <c r="EB33" s="216"/>
      <c r="EC33" s="216"/>
      <c r="ED33" s="216"/>
      <c r="EE33" s="216"/>
      <c r="EF33" s="216"/>
      <c r="EG33" s="216"/>
      <c r="EH33" s="216"/>
      <c r="EI33" s="216"/>
      <c r="EJ33" s="216"/>
      <c r="EK33" s="216"/>
      <c r="EL33" s="216"/>
      <c r="EM33" s="216"/>
      <c r="EN33" s="216"/>
      <c r="EO33" s="216"/>
      <c r="EP33" s="216"/>
      <c r="EQ33" s="216"/>
      <c r="ER33" s="216"/>
      <c r="ES33" s="216"/>
      <c r="ET33" s="216"/>
      <c r="EU33" s="216"/>
      <c r="EV33" s="216"/>
      <c r="EW33" s="216"/>
      <c r="EX33" s="216"/>
    </row>
    <row r="34" spans="1:154" ht="36" x14ac:dyDescent="0.2">
      <c r="A34" s="384">
        <v>4000</v>
      </c>
      <c r="B34" s="385"/>
      <c r="C34" s="385"/>
      <c r="D34" s="385"/>
      <c r="E34" s="385"/>
      <c r="F34" s="385"/>
      <c r="G34" s="264" t="s">
        <v>51</v>
      </c>
      <c r="H34" s="254">
        <f>+H35</f>
        <v>0</v>
      </c>
      <c r="I34" s="254">
        <v>0</v>
      </c>
      <c r="J34" s="255">
        <f t="shared" si="0"/>
        <v>0</v>
      </c>
      <c r="K34" s="256" t="e">
        <f t="shared" si="1"/>
        <v>#DIV/0!</v>
      </c>
      <c r="L34" s="254">
        <f>+L35</f>
        <v>0</v>
      </c>
      <c r="M34" s="254">
        <f>+M35</f>
        <v>0</v>
      </c>
      <c r="N34" s="254">
        <f>+N35</f>
        <v>0</v>
      </c>
      <c r="O34" s="257">
        <f>+O35</f>
        <v>0</v>
      </c>
      <c r="P34" s="258">
        <f t="shared" si="2"/>
        <v>0</v>
      </c>
      <c r="Q34" s="256" t="e">
        <f t="shared" si="3"/>
        <v>#DIV/0!</v>
      </c>
      <c r="R34" s="31"/>
      <c r="S34" s="31"/>
      <c r="T34" s="15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216"/>
      <c r="DD34" s="216"/>
      <c r="DE34" s="216"/>
      <c r="DF34" s="216"/>
      <c r="DG34" s="216"/>
      <c r="DH34" s="216"/>
      <c r="DI34" s="216"/>
      <c r="DJ34" s="216"/>
      <c r="DK34" s="216"/>
      <c r="DL34" s="216"/>
      <c r="DM34" s="216"/>
      <c r="DN34" s="216"/>
      <c r="DO34" s="216"/>
      <c r="DP34" s="216"/>
      <c r="DQ34" s="216"/>
      <c r="DR34" s="216"/>
      <c r="DS34" s="216"/>
      <c r="DT34" s="216"/>
      <c r="DU34" s="216"/>
      <c r="DV34" s="216"/>
      <c r="DW34" s="216"/>
      <c r="DX34" s="216"/>
      <c r="DY34" s="216"/>
      <c r="DZ34" s="216"/>
      <c r="EA34" s="216"/>
      <c r="EB34" s="216"/>
      <c r="EC34" s="216"/>
      <c r="ED34" s="216"/>
      <c r="EE34" s="216"/>
      <c r="EF34" s="216"/>
      <c r="EG34" s="216"/>
      <c r="EH34" s="216"/>
      <c r="EI34" s="216"/>
      <c r="EJ34" s="216"/>
      <c r="EK34" s="216"/>
      <c r="EL34" s="216"/>
      <c r="EM34" s="216"/>
      <c r="EN34" s="216"/>
      <c r="EO34" s="216"/>
      <c r="EP34" s="216"/>
      <c r="EQ34" s="216"/>
      <c r="ER34" s="216"/>
      <c r="ES34" s="216"/>
      <c r="ET34" s="216"/>
      <c r="EU34" s="216"/>
      <c r="EV34" s="216"/>
      <c r="EW34" s="216"/>
      <c r="EX34" s="216"/>
    </row>
    <row r="35" spans="1:154" ht="36" x14ac:dyDescent="0.2">
      <c r="A35" s="263"/>
      <c r="B35" s="262" t="s">
        <v>391</v>
      </c>
      <c r="C35" s="262"/>
      <c r="D35" s="262"/>
      <c r="E35" s="262"/>
      <c r="F35" s="262"/>
      <c r="G35" s="266" t="s">
        <v>250</v>
      </c>
      <c r="H35" s="254">
        <v>0</v>
      </c>
      <c r="I35" s="254">
        <v>0</v>
      </c>
      <c r="J35" s="255">
        <f t="shared" si="0"/>
        <v>0</v>
      </c>
      <c r="K35" s="256" t="e">
        <f t="shared" si="1"/>
        <v>#DIV/0!</v>
      </c>
      <c r="L35" s="254">
        <v>0</v>
      </c>
      <c r="M35" s="254">
        <v>0</v>
      </c>
      <c r="N35" s="254">
        <v>0</v>
      </c>
      <c r="O35" s="260">
        <f t="shared" ref="O35:O40" si="4">+M35+N35</f>
        <v>0</v>
      </c>
      <c r="P35" s="258">
        <f t="shared" si="2"/>
        <v>0</v>
      </c>
      <c r="Q35" s="256" t="e">
        <f t="shared" si="3"/>
        <v>#DIV/0!</v>
      </c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216"/>
      <c r="DD35" s="216"/>
      <c r="DE35" s="216"/>
      <c r="DF35" s="216"/>
      <c r="DG35" s="216"/>
      <c r="DH35" s="216"/>
      <c r="DI35" s="216"/>
      <c r="DJ35" s="216"/>
      <c r="DK35" s="216"/>
      <c r="DL35" s="216"/>
      <c r="DM35" s="216"/>
      <c r="DN35" s="216"/>
      <c r="DO35" s="216"/>
      <c r="DP35" s="216"/>
      <c r="DQ35" s="216"/>
      <c r="DR35" s="216"/>
      <c r="DS35" s="216"/>
      <c r="DT35" s="216"/>
      <c r="DU35" s="216"/>
      <c r="DV35" s="216"/>
      <c r="DW35" s="216"/>
      <c r="DX35" s="216"/>
      <c r="DY35" s="216"/>
      <c r="DZ35" s="216"/>
      <c r="EA35" s="216"/>
      <c r="EB35" s="216"/>
      <c r="EC35" s="216"/>
      <c r="ED35" s="216"/>
      <c r="EE35" s="216"/>
      <c r="EF35" s="216"/>
      <c r="EG35" s="216"/>
      <c r="EH35" s="216"/>
      <c r="EI35" s="216"/>
      <c r="EJ35" s="216"/>
      <c r="EK35" s="216"/>
      <c r="EL35" s="216"/>
      <c r="EM35" s="216"/>
      <c r="EN35" s="216"/>
      <c r="EO35" s="216"/>
      <c r="EP35" s="216"/>
      <c r="EQ35" s="216"/>
      <c r="ER35" s="216"/>
      <c r="ES35" s="216"/>
      <c r="ET35" s="216"/>
      <c r="EU35" s="216"/>
      <c r="EV35" s="216"/>
      <c r="EW35" s="216"/>
      <c r="EX35" s="216"/>
    </row>
    <row r="36" spans="1:154" ht="18" x14ac:dyDescent="0.2">
      <c r="A36" s="384">
        <v>4200</v>
      </c>
      <c r="B36" s="262"/>
      <c r="C36" s="262"/>
      <c r="D36" s="262"/>
      <c r="E36" s="262"/>
      <c r="F36" s="262"/>
      <c r="G36" s="266" t="s">
        <v>52</v>
      </c>
      <c r="H36" s="254">
        <f t="shared" ref="H36:I37" si="5">H37</f>
        <v>0</v>
      </c>
      <c r="I36" s="254">
        <f t="shared" si="5"/>
        <v>0</v>
      </c>
      <c r="J36" s="255">
        <f t="shared" si="0"/>
        <v>0</v>
      </c>
      <c r="K36" s="256" t="e">
        <f t="shared" si="1"/>
        <v>#DIV/0!</v>
      </c>
      <c r="L36" s="254">
        <f t="shared" ref="L36:O37" si="6">L37</f>
        <v>0</v>
      </c>
      <c r="M36" s="254">
        <f t="shared" si="6"/>
        <v>0</v>
      </c>
      <c r="N36" s="254">
        <f t="shared" si="6"/>
        <v>0</v>
      </c>
      <c r="O36" s="260">
        <f t="shared" si="6"/>
        <v>0</v>
      </c>
      <c r="P36" s="258">
        <f t="shared" si="2"/>
        <v>0</v>
      </c>
      <c r="Q36" s="256" t="e">
        <f t="shared" si="3"/>
        <v>#DIV/0!</v>
      </c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216"/>
      <c r="DD36" s="216"/>
      <c r="DE36" s="216"/>
      <c r="DF36" s="216"/>
      <c r="DG36" s="216"/>
      <c r="DH36" s="216"/>
      <c r="DI36" s="216"/>
      <c r="DJ36" s="216"/>
      <c r="DK36" s="216"/>
      <c r="DL36" s="216"/>
      <c r="DM36" s="216"/>
      <c r="DN36" s="216"/>
      <c r="DO36" s="216"/>
      <c r="DP36" s="216"/>
      <c r="DQ36" s="216"/>
      <c r="DR36" s="216"/>
      <c r="DS36" s="216"/>
      <c r="DT36" s="216"/>
      <c r="DU36" s="216"/>
      <c r="DV36" s="216"/>
      <c r="DW36" s="216"/>
      <c r="DX36" s="216"/>
      <c r="DY36" s="216"/>
      <c r="DZ36" s="216"/>
      <c r="EA36" s="216"/>
      <c r="EB36" s="216"/>
      <c r="EC36" s="216"/>
      <c r="ED36" s="216"/>
      <c r="EE36" s="216"/>
      <c r="EF36" s="216"/>
      <c r="EG36" s="216"/>
      <c r="EH36" s="216"/>
      <c r="EI36" s="216"/>
      <c r="EJ36" s="216"/>
      <c r="EK36" s="216"/>
      <c r="EL36" s="216"/>
      <c r="EM36" s="216"/>
      <c r="EN36" s="216"/>
      <c r="EO36" s="216"/>
      <c r="EP36" s="216"/>
      <c r="EQ36" s="216"/>
      <c r="ER36" s="216"/>
      <c r="ES36" s="216"/>
      <c r="ET36" s="216"/>
      <c r="EU36" s="216"/>
      <c r="EV36" s="216"/>
      <c r="EW36" s="216"/>
      <c r="EX36" s="216"/>
    </row>
    <row r="37" spans="1:154" ht="18" x14ac:dyDescent="0.2">
      <c r="A37" s="384">
        <v>4200</v>
      </c>
      <c r="B37" s="262"/>
      <c r="C37" s="262"/>
      <c r="D37" s="262"/>
      <c r="E37" s="262"/>
      <c r="F37" s="262"/>
      <c r="G37" s="266" t="s">
        <v>249</v>
      </c>
      <c r="H37" s="254">
        <f t="shared" si="5"/>
        <v>0</v>
      </c>
      <c r="I37" s="254">
        <f t="shared" si="5"/>
        <v>0</v>
      </c>
      <c r="J37" s="255">
        <f t="shared" si="0"/>
        <v>0</v>
      </c>
      <c r="K37" s="256" t="e">
        <f t="shared" si="1"/>
        <v>#DIV/0!</v>
      </c>
      <c r="L37" s="254">
        <f t="shared" si="6"/>
        <v>0</v>
      </c>
      <c r="M37" s="254">
        <f t="shared" si="6"/>
        <v>0</v>
      </c>
      <c r="N37" s="254">
        <f t="shared" si="6"/>
        <v>0</v>
      </c>
      <c r="O37" s="260">
        <f t="shared" si="6"/>
        <v>0</v>
      </c>
      <c r="P37" s="258">
        <f t="shared" si="2"/>
        <v>0</v>
      </c>
      <c r="Q37" s="256" t="e">
        <f t="shared" si="3"/>
        <v>#DIV/0!</v>
      </c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216"/>
      <c r="DD37" s="216"/>
      <c r="DE37" s="216"/>
      <c r="DF37" s="216"/>
      <c r="DG37" s="216"/>
      <c r="DH37" s="216"/>
      <c r="DI37" s="216"/>
      <c r="DJ37" s="216"/>
      <c r="DK37" s="216"/>
      <c r="DL37" s="216"/>
      <c r="DM37" s="216"/>
      <c r="DN37" s="216"/>
      <c r="DO37" s="216"/>
      <c r="DP37" s="216"/>
      <c r="DQ37" s="216"/>
      <c r="DR37" s="216"/>
      <c r="DS37" s="216"/>
      <c r="DT37" s="216"/>
      <c r="DU37" s="216"/>
      <c r="DV37" s="216"/>
      <c r="DW37" s="216"/>
      <c r="DX37" s="216"/>
      <c r="DY37" s="216"/>
      <c r="DZ37" s="216"/>
      <c r="EA37" s="216"/>
      <c r="EB37" s="216"/>
      <c r="EC37" s="216"/>
      <c r="ED37" s="216"/>
      <c r="EE37" s="216"/>
      <c r="EF37" s="216"/>
      <c r="EG37" s="216"/>
      <c r="EH37" s="216"/>
      <c r="EI37" s="216"/>
      <c r="EJ37" s="216"/>
      <c r="EK37" s="216"/>
      <c r="EL37" s="216"/>
      <c r="EM37" s="216"/>
      <c r="EN37" s="216"/>
      <c r="EO37" s="216"/>
      <c r="EP37" s="216"/>
      <c r="EQ37" s="216"/>
      <c r="ER37" s="216"/>
      <c r="ES37" s="216"/>
      <c r="ET37" s="216"/>
      <c r="EU37" s="216"/>
      <c r="EV37" s="216"/>
      <c r="EW37" s="216"/>
      <c r="EX37" s="216"/>
    </row>
    <row r="38" spans="1:154" ht="18" x14ac:dyDescent="0.2">
      <c r="A38" s="384">
        <v>4200</v>
      </c>
      <c r="B38" s="262"/>
      <c r="C38" s="262"/>
      <c r="D38" s="262"/>
      <c r="E38" s="262"/>
      <c r="F38" s="262"/>
      <c r="G38" s="266" t="s">
        <v>53</v>
      </c>
      <c r="H38" s="254">
        <f>H39+H40</f>
        <v>0</v>
      </c>
      <c r="I38" s="254">
        <f>I39+I40</f>
        <v>0</v>
      </c>
      <c r="J38" s="255">
        <f t="shared" si="0"/>
        <v>0</v>
      </c>
      <c r="K38" s="256" t="e">
        <f t="shared" si="1"/>
        <v>#DIV/0!</v>
      </c>
      <c r="L38" s="254">
        <f>L39+L40</f>
        <v>0</v>
      </c>
      <c r="M38" s="254">
        <f>M39+M40</f>
        <v>0</v>
      </c>
      <c r="N38" s="254">
        <f>N39+N40</f>
        <v>0</v>
      </c>
      <c r="O38" s="254">
        <f>O39+O40</f>
        <v>0</v>
      </c>
      <c r="P38" s="258">
        <f t="shared" si="2"/>
        <v>0</v>
      </c>
      <c r="Q38" s="256" t="e">
        <f t="shared" si="3"/>
        <v>#DIV/0!</v>
      </c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216"/>
      <c r="DD38" s="216"/>
      <c r="DE38" s="216"/>
      <c r="DF38" s="216"/>
      <c r="DG38" s="216"/>
      <c r="DH38" s="216"/>
      <c r="DI38" s="216"/>
      <c r="DJ38" s="216"/>
      <c r="DK38" s="216"/>
      <c r="DL38" s="216"/>
      <c r="DM38" s="216"/>
      <c r="DN38" s="216"/>
      <c r="DO38" s="216"/>
      <c r="DP38" s="216"/>
      <c r="DQ38" s="216"/>
      <c r="DR38" s="216"/>
      <c r="DS38" s="216"/>
      <c r="DT38" s="216"/>
      <c r="DU38" s="216"/>
      <c r="DV38" s="216"/>
      <c r="DW38" s="216"/>
      <c r="DX38" s="216"/>
      <c r="DY38" s="216"/>
      <c r="DZ38" s="216"/>
      <c r="EA38" s="216"/>
      <c r="EB38" s="216"/>
      <c r="EC38" s="216"/>
      <c r="ED38" s="216"/>
      <c r="EE38" s="216"/>
      <c r="EF38" s="216"/>
      <c r="EG38" s="216"/>
      <c r="EH38" s="216"/>
      <c r="EI38" s="216"/>
      <c r="EJ38" s="216"/>
      <c r="EK38" s="216"/>
      <c r="EL38" s="216"/>
      <c r="EM38" s="216"/>
      <c r="EN38" s="216"/>
      <c r="EO38" s="216"/>
      <c r="EP38" s="216"/>
      <c r="EQ38" s="216"/>
      <c r="ER38" s="216"/>
      <c r="ES38" s="216"/>
      <c r="ET38" s="216"/>
      <c r="EU38" s="216"/>
      <c r="EV38" s="216"/>
      <c r="EW38" s="216"/>
      <c r="EX38" s="216"/>
    </row>
    <row r="39" spans="1:154" ht="18" x14ac:dyDescent="0.2">
      <c r="A39" s="384"/>
      <c r="B39" s="262" t="s">
        <v>392</v>
      </c>
      <c r="C39" s="262"/>
      <c r="D39" s="262"/>
      <c r="E39" s="262"/>
      <c r="F39" s="262"/>
      <c r="G39" s="266" t="s">
        <v>54</v>
      </c>
      <c r="H39" s="254">
        <v>0</v>
      </c>
      <c r="I39" s="254">
        <v>0</v>
      </c>
      <c r="J39" s="255">
        <f t="shared" si="0"/>
        <v>0</v>
      </c>
      <c r="K39" s="256" t="e">
        <f t="shared" si="1"/>
        <v>#DIV/0!</v>
      </c>
      <c r="L39" s="254">
        <v>0</v>
      </c>
      <c r="M39" s="254">
        <v>0</v>
      </c>
      <c r="N39" s="254">
        <v>0</v>
      </c>
      <c r="O39" s="260">
        <f t="shared" si="4"/>
        <v>0</v>
      </c>
      <c r="P39" s="258">
        <f t="shared" si="2"/>
        <v>0</v>
      </c>
      <c r="Q39" s="256" t="e">
        <f t="shared" si="3"/>
        <v>#DIV/0!</v>
      </c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216"/>
      <c r="DD39" s="216"/>
      <c r="DE39" s="216"/>
      <c r="DF39" s="216"/>
      <c r="DG39" s="216"/>
      <c r="DH39" s="216"/>
      <c r="DI39" s="216"/>
      <c r="DJ39" s="216"/>
      <c r="DK39" s="216"/>
      <c r="DL39" s="216"/>
      <c r="DM39" s="216"/>
      <c r="DN39" s="216"/>
      <c r="DO39" s="216"/>
      <c r="DP39" s="216"/>
      <c r="DQ39" s="216"/>
      <c r="DR39" s="216"/>
      <c r="DS39" s="216"/>
      <c r="DT39" s="216"/>
      <c r="DU39" s="216"/>
      <c r="DV39" s="216"/>
      <c r="DW39" s="216"/>
      <c r="DX39" s="216"/>
      <c r="DY39" s="216"/>
      <c r="DZ39" s="216"/>
      <c r="EA39" s="216"/>
      <c r="EB39" s="216"/>
      <c r="EC39" s="216"/>
      <c r="ED39" s="216"/>
      <c r="EE39" s="216"/>
      <c r="EF39" s="216"/>
      <c r="EG39" s="216"/>
      <c r="EH39" s="216"/>
      <c r="EI39" s="216"/>
      <c r="EJ39" s="216"/>
      <c r="EK39" s="216"/>
      <c r="EL39" s="216"/>
      <c r="EM39" s="216"/>
      <c r="EN39" s="216"/>
      <c r="EO39" s="216"/>
      <c r="EP39" s="216"/>
      <c r="EQ39" s="216"/>
      <c r="ER39" s="216"/>
      <c r="ES39" s="216"/>
      <c r="ET39" s="216"/>
      <c r="EU39" s="216"/>
      <c r="EV39" s="216"/>
      <c r="EW39" s="216"/>
      <c r="EX39" s="216"/>
    </row>
    <row r="40" spans="1:154" ht="36" x14ac:dyDescent="0.2">
      <c r="A40" s="384"/>
      <c r="B40" s="262" t="s">
        <v>396</v>
      </c>
      <c r="C40" s="262"/>
      <c r="D40" s="262"/>
      <c r="E40" s="262"/>
      <c r="F40" s="262"/>
      <c r="G40" s="266" t="s">
        <v>264</v>
      </c>
      <c r="H40" s="254"/>
      <c r="I40" s="254"/>
      <c r="J40" s="255">
        <f t="shared" si="0"/>
        <v>0</v>
      </c>
      <c r="K40" s="256"/>
      <c r="L40" s="254"/>
      <c r="M40" s="254"/>
      <c r="N40" s="254"/>
      <c r="O40" s="260">
        <f t="shared" si="4"/>
        <v>0</v>
      </c>
      <c r="P40" s="258"/>
      <c r="Q40" s="256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216"/>
      <c r="DD40" s="216"/>
      <c r="DE40" s="216"/>
      <c r="DF40" s="216"/>
      <c r="DG40" s="216"/>
      <c r="DH40" s="216"/>
      <c r="DI40" s="216"/>
      <c r="DJ40" s="216"/>
      <c r="DK40" s="216"/>
      <c r="DL40" s="216"/>
      <c r="DM40" s="216"/>
      <c r="DN40" s="216"/>
      <c r="DO40" s="216"/>
      <c r="DP40" s="216"/>
      <c r="DQ40" s="216"/>
      <c r="DR40" s="216"/>
      <c r="DS40" s="216"/>
      <c r="DT40" s="216"/>
      <c r="DU40" s="216"/>
      <c r="DV40" s="216"/>
      <c r="DW40" s="216"/>
      <c r="DX40" s="216"/>
      <c r="DY40" s="216"/>
      <c r="DZ40" s="216"/>
      <c r="EA40" s="216"/>
      <c r="EB40" s="216"/>
      <c r="EC40" s="216"/>
      <c r="ED40" s="216"/>
      <c r="EE40" s="216"/>
      <c r="EF40" s="216"/>
      <c r="EG40" s="216"/>
      <c r="EH40" s="216"/>
      <c r="EI40" s="216"/>
      <c r="EJ40" s="216"/>
      <c r="EK40" s="216"/>
      <c r="EL40" s="216"/>
      <c r="EM40" s="216"/>
      <c r="EN40" s="216"/>
      <c r="EO40" s="216"/>
      <c r="EP40" s="216"/>
      <c r="EQ40" s="216"/>
      <c r="ER40" s="216"/>
      <c r="ES40" s="216"/>
      <c r="ET40" s="216"/>
      <c r="EU40" s="216"/>
      <c r="EV40" s="216"/>
      <c r="EW40" s="216"/>
      <c r="EX40" s="216"/>
    </row>
    <row r="41" spans="1:154" ht="36" x14ac:dyDescent="0.2">
      <c r="A41" s="384">
        <v>4500</v>
      </c>
      <c r="B41" s="262"/>
      <c r="C41" s="262"/>
      <c r="D41" s="262"/>
      <c r="E41" s="262"/>
      <c r="F41" s="262"/>
      <c r="G41" s="264" t="s">
        <v>260</v>
      </c>
      <c r="H41" s="254">
        <f>H42+H44+H47+H48</f>
        <v>0</v>
      </c>
      <c r="I41" s="254">
        <f>I42+I44+I47+I48</f>
        <v>0</v>
      </c>
      <c r="J41" s="255">
        <f t="shared" si="0"/>
        <v>0</v>
      </c>
      <c r="K41" s="256" t="e">
        <f t="shared" si="1"/>
        <v>#DIV/0!</v>
      </c>
      <c r="L41" s="254">
        <f t="shared" ref="L41:O41" si="7">L42+L44+L47+L48</f>
        <v>0</v>
      </c>
      <c r="M41" s="254">
        <f t="shared" si="7"/>
        <v>0</v>
      </c>
      <c r="N41" s="254">
        <f t="shared" si="7"/>
        <v>0</v>
      </c>
      <c r="O41" s="254">
        <f t="shared" si="7"/>
        <v>0</v>
      </c>
      <c r="P41" s="258">
        <f t="shared" si="2"/>
        <v>0</v>
      </c>
      <c r="Q41" s="256" t="e">
        <f t="shared" si="3"/>
        <v>#DIV/0!</v>
      </c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216"/>
      <c r="DD41" s="216"/>
      <c r="DE41" s="216"/>
      <c r="DF41" s="216"/>
      <c r="DG41" s="216"/>
      <c r="DH41" s="216"/>
      <c r="DI41" s="216"/>
      <c r="DJ41" s="216"/>
      <c r="DK41" s="216"/>
      <c r="DL41" s="216"/>
      <c r="DM41" s="216"/>
      <c r="DN41" s="216"/>
      <c r="DO41" s="216"/>
      <c r="DP41" s="216"/>
      <c r="DQ41" s="216"/>
      <c r="DR41" s="216"/>
      <c r="DS41" s="216"/>
      <c r="DT41" s="216"/>
      <c r="DU41" s="216"/>
      <c r="DV41" s="216"/>
      <c r="DW41" s="216"/>
      <c r="DX41" s="216"/>
      <c r="DY41" s="216"/>
      <c r="DZ41" s="216"/>
      <c r="EA41" s="216"/>
      <c r="EB41" s="216"/>
      <c r="EC41" s="216"/>
      <c r="ED41" s="216"/>
      <c r="EE41" s="216"/>
      <c r="EF41" s="216"/>
      <c r="EG41" s="216"/>
      <c r="EH41" s="216"/>
      <c r="EI41" s="216"/>
      <c r="EJ41" s="216"/>
      <c r="EK41" s="216"/>
      <c r="EL41" s="216"/>
      <c r="EM41" s="216"/>
      <c r="EN41" s="216"/>
      <c r="EO41" s="216"/>
      <c r="EP41" s="216"/>
      <c r="EQ41" s="216"/>
      <c r="ER41" s="216"/>
      <c r="ES41" s="216"/>
      <c r="ET41" s="216"/>
      <c r="EU41" s="216"/>
      <c r="EV41" s="216"/>
      <c r="EW41" s="216"/>
      <c r="EX41" s="216"/>
    </row>
    <row r="42" spans="1:154" ht="18" x14ac:dyDescent="0.2">
      <c r="A42" s="384"/>
      <c r="B42" s="262" t="s">
        <v>397</v>
      </c>
      <c r="C42" s="262"/>
      <c r="D42" s="262"/>
      <c r="E42" s="262"/>
      <c r="F42" s="262"/>
      <c r="G42" s="266" t="s">
        <v>254</v>
      </c>
      <c r="H42" s="254">
        <f>H43</f>
        <v>0</v>
      </c>
      <c r="I42" s="254">
        <f>I43</f>
        <v>0</v>
      </c>
      <c r="J42" s="255">
        <f t="shared" si="0"/>
        <v>0</v>
      </c>
      <c r="K42" s="256" t="e">
        <f t="shared" si="1"/>
        <v>#DIV/0!</v>
      </c>
      <c r="L42" s="254">
        <f>L43</f>
        <v>0</v>
      </c>
      <c r="M42" s="254">
        <f>M43</f>
        <v>0</v>
      </c>
      <c r="N42" s="254">
        <f>N43</f>
        <v>0</v>
      </c>
      <c r="O42" s="254">
        <f>O43</f>
        <v>0</v>
      </c>
      <c r="P42" s="258">
        <f t="shared" si="2"/>
        <v>0</v>
      </c>
      <c r="Q42" s="256" t="e">
        <f t="shared" si="3"/>
        <v>#DIV/0!</v>
      </c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  <c r="EK42" s="216"/>
      <c r="EL42" s="216"/>
      <c r="EM42" s="216"/>
      <c r="EN42" s="216"/>
      <c r="EO42" s="216"/>
      <c r="EP42" s="216"/>
      <c r="EQ42" s="216"/>
      <c r="ER42" s="216"/>
      <c r="ES42" s="216"/>
      <c r="ET42" s="216"/>
      <c r="EU42" s="216"/>
      <c r="EV42" s="216"/>
      <c r="EW42" s="216"/>
      <c r="EX42" s="216"/>
    </row>
    <row r="43" spans="1:154" ht="18" x14ac:dyDescent="0.2">
      <c r="A43" s="384"/>
      <c r="B43" s="262"/>
      <c r="C43" s="262" t="s">
        <v>393</v>
      </c>
      <c r="D43" s="262"/>
      <c r="E43" s="262"/>
      <c r="F43" s="262"/>
      <c r="G43" s="266" t="s">
        <v>261</v>
      </c>
      <c r="H43" s="254"/>
      <c r="I43" s="254"/>
      <c r="J43" s="255">
        <f t="shared" si="0"/>
        <v>0</v>
      </c>
      <c r="K43" s="256" t="e">
        <f t="shared" si="1"/>
        <v>#DIV/0!</v>
      </c>
      <c r="L43" s="254"/>
      <c r="M43" s="254"/>
      <c r="N43" s="254"/>
      <c r="O43" s="260">
        <f t="shared" ref="O43:O51" si="8">+M43+N43</f>
        <v>0</v>
      </c>
      <c r="P43" s="258">
        <f t="shared" si="2"/>
        <v>0</v>
      </c>
      <c r="Q43" s="256" t="e">
        <f t="shared" si="3"/>
        <v>#DIV/0!</v>
      </c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  <c r="EK43" s="216"/>
      <c r="EL43" s="216"/>
      <c r="EM43" s="216"/>
      <c r="EN43" s="216"/>
      <c r="EO43" s="216"/>
      <c r="EP43" s="216"/>
      <c r="EQ43" s="216"/>
      <c r="ER43" s="216"/>
      <c r="ES43" s="216"/>
      <c r="ET43" s="216"/>
      <c r="EU43" s="216"/>
      <c r="EV43" s="216"/>
      <c r="EW43" s="216"/>
      <c r="EX43" s="216"/>
    </row>
    <row r="44" spans="1:154" ht="18" x14ac:dyDescent="0.2">
      <c r="A44" s="384"/>
      <c r="B44" s="262" t="s">
        <v>398</v>
      </c>
      <c r="C44" s="262"/>
      <c r="D44" s="262"/>
      <c r="E44" s="262"/>
      <c r="F44" s="262"/>
      <c r="G44" s="266" t="s">
        <v>255</v>
      </c>
      <c r="H44" s="254">
        <f>H45+H46</f>
        <v>0</v>
      </c>
      <c r="I44" s="254">
        <f>I45+I46</f>
        <v>0</v>
      </c>
      <c r="J44" s="255">
        <f t="shared" si="0"/>
        <v>0</v>
      </c>
      <c r="K44" s="256" t="e">
        <f t="shared" si="1"/>
        <v>#DIV/0!</v>
      </c>
      <c r="L44" s="254">
        <f>L45+L46</f>
        <v>0</v>
      </c>
      <c r="M44" s="254">
        <f>M45+M46</f>
        <v>0</v>
      </c>
      <c r="N44" s="254">
        <f>N45+N46</f>
        <v>0</v>
      </c>
      <c r="O44" s="254">
        <f>O45+O46</f>
        <v>0</v>
      </c>
      <c r="P44" s="258">
        <f t="shared" si="2"/>
        <v>0</v>
      </c>
      <c r="Q44" s="256" t="e">
        <f t="shared" si="3"/>
        <v>#DIV/0!</v>
      </c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  <c r="EK44" s="216"/>
      <c r="EL44" s="216"/>
      <c r="EM44" s="216"/>
      <c r="EN44" s="216"/>
      <c r="EO44" s="216"/>
      <c r="EP44" s="216"/>
      <c r="EQ44" s="216"/>
      <c r="ER44" s="216"/>
      <c r="ES44" s="216"/>
      <c r="ET44" s="216"/>
      <c r="EU44" s="216"/>
      <c r="EV44" s="216"/>
      <c r="EW44" s="216"/>
      <c r="EX44" s="216"/>
    </row>
    <row r="45" spans="1:154" ht="18" x14ac:dyDescent="0.2">
      <c r="A45" s="384"/>
      <c r="B45" s="262"/>
      <c r="C45" s="262" t="s">
        <v>394</v>
      </c>
      <c r="D45" s="262"/>
      <c r="E45" s="262"/>
      <c r="F45" s="262"/>
      <c r="G45" s="266" t="s">
        <v>261</v>
      </c>
      <c r="H45" s="254"/>
      <c r="I45" s="254"/>
      <c r="J45" s="255">
        <f t="shared" si="0"/>
        <v>0</v>
      </c>
      <c r="K45" s="256" t="e">
        <f t="shared" si="1"/>
        <v>#DIV/0!</v>
      </c>
      <c r="L45" s="254"/>
      <c r="M45" s="254"/>
      <c r="N45" s="254"/>
      <c r="O45" s="260">
        <f t="shared" si="8"/>
        <v>0</v>
      </c>
      <c r="P45" s="258">
        <f t="shared" si="2"/>
        <v>0</v>
      </c>
      <c r="Q45" s="256" t="e">
        <f t="shared" si="3"/>
        <v>#DIV/0!</v>
      </c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216"/>
      <c r="DD45" s="216"/>
      <c r="DE45" s="216"/>
      <c r="DF45" s="216"/>
      <c r="DG45" s="216"/>
      <c r="DH45" s="216"/>
      <c r="DI45" s="216"/>
      <c r="DJ45" s="216"/>
      <c r="DK45" s="216"/>
      <c r="DL45" s="216"/>
      <c r="DM45" s="216"/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  <c r="EK45" s="216"/>
      <c r="EL45" s="216"/>
      <c r="EM45" s="216"/>
      <c r="EN45" s="216"/>
      <c r="EO45" s="216"/>
      <c r="EP45" s="216"/>
      <c r="EQ45" s="216"/>
      <c r="ER45" s="216"/>
      <c r="ES45" s="216"/>
      <c r="ET45" s="216"/>
      <c r="EU45" s="216"/>
      <c r="EV45" s="216"/>
      <c r="EW45" s="216"/>
      <c r="EX45" s="216"/>
    </row>
    <row r="46" spans="1:154" ht="18" x14ac:dyDescent="0.2">
      <c r="A46" s="384"/>
      <c r="B46" s="262"/>
      <c r="C46" s="262" t="s">
        <v>395</v>
      </c>
      <c r="D46" s="262"/>
      <c r="E46" s="262"/>
      <c r="F46" s="262"/>
      <c r="G46" s="266" t="s">
        <v>262</v>
      </c>
      <c r="H46" s="254"/>
      <c r="I46" s="254"/>
      <c r="J46" s="255">
        <f t="shared" si="0"/>
        <v>0</v>
      </c>
      <c r="K46" s="256" t="e">
        <f t="shared" si="1"/>
        <v>#DIV/0!</v>
      </c>
      <c r="L46" s="254"/>
      <c r="M46" s="254"/>
      <c r="N46" s="254"/>
      <c r="O46" s="260">
        <f t="shared" si="8"/>
        <v>0</v>
      </c>
      <c r="P46" s="258">
        <f t="shared" si="2"/>
        <v>0</v>
      </c>
      <c r="Q46" s="256" t="e">
        <f t="shared" si="3"/>
        <v>#DIV/0!</v>
      </c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216"/>
      <c r="DD46" s="216"/>
      <c r="DE46" s="216"/>
      <c r="DF46" s="216"/>
      <c r="DG46" s="216"/>
      <c r="DH46" s="216"/>
      <c r="DI46" s="216"/>
      <c r="DJ46" s="216"/>
      <c r="DK46" s="216"/>
      <c r="DL46" s="216"/>
      <c r="DM46" s="216"/>
      <c r="DN46" s="216"/>
      <c r="DO46" s="216"/>
      <c r="DP46" s="216"/>
      <c r="DQ46" s="216"/>
      <c r="DR46" s="216"/>
      <c r="DS46" s="216"/>
      <c r="DT46" s="216"/>
      <c r="DU46" s="216"/>
      <c r="DV46" s="216"/>
      <c r="DW46" s="216"/>
      <c r="DX46" s="216"/>
      <c r="DY46" s="216"/>
      <c r="DZ46" s="216"/>
      <c r="EA46" s="216"/>
      <c r="EB46" s="216"/>
      <c r="EC46" s="216"/>
      <c r="ED46" s="216"/>
      <c r="EE46" s="216"/>
      <c r="EF46" s="216"/>
      <c r="EG46" s="216"/>
      <c r="EH46" s="216"/>
      <c r="EI46" s="216"/>
      <c r="EJ46" s="216"/>
      <c r="EK46" s="216"/>
      <c r="EL46" s="216"/>
      <c r="EM46" s="216"/>
      <c r="EN46" s="216"/>
      <c r="EO46" s="216"/>
      <c r="EP46" s="216"/>
      <c r="EQ46" s="216"/>
      <c r="ER46" s="216"/>
      <c r="ES46" s="216"/>
      <c r="ET46" s="216"/>
      <c r="EU46" s="216"/>
      <c r="EV46" s="216"/>
      <c r="EW46" s="216"/>
      <c r="EX46" s="216"/>
    </row>
    <row r="47" spans="1:154" ht="18" x14ac:dyDescent="0.2">
      <c r="A47" s="263"/>
      <c r="B47" s="262" t="s">
        <v>399</v>
      </c>
      <c r="C47" s="262"/>
      <c r="D47" s="262"/>
      <c r="E47" s="262"/>
      <c r="F47" s="262"/>
      <c r="G47" s="266" t="s">
        <v>263</v>
      </c>
      <c r="H47" s="254"/>
      <c r="I47" s="254"/>
      <c r="J47" s="255">
        <f t="shared" si="0"/>
        <v>0</v>
      </c>
      <c r="K47" s="256" t="e">
        <f t="shared" si="1"/>
        <v>#DIV/0!</v>
      </c>
      <c r="L47" s="254"/>
      <c r="M47" s="254"/>
      <c r="N47" s="254"/>
      <c r="O47" s="260">
        <f t="shared" si="8"/>
        <v>0</v>
      </c>
      <c r="P47" s="258">
        <f t="shared" si="2"/>
        <v>0</v>
      </c>
      <c r="Q47" s="256" t="e">
        <f t="shared" si="3"/>
        <v>#DIV/0!</v>
      </c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216"/>
      <c r="DD47" s="216"/>
      <c r="DE47" s="216"/>
      <c r="DF47" s="216"/>
      <c r="DG47" s="216"/>
      <c r="DH47" s="216"/>
      <c r="DI47" s="216"/>
      <c r="DJ47" s="216"/>
      <c r="DK47" s="216"/>
      <c r="DL47" s="216"/>
      <c r="DM47" s="216"/>
      <c r="DN47" s="216"/>
      <c r="DO47" s="216"/>
      <c r="DP47" s="216"/>
      <c r="DQ47" s="216"/>
      <c r="DR47" s="216"/>
      <c r="DS47" s="216"/>
      <c r="DT47" s="216"/>
      <c r="DU47" s="216"/>
      <c r="DV47" s="216"/>
      <c r="DW47" s="216"/>
      <c r="DX47" s="216"/>
      <c r="DY47" s="216"/>
      <c r="DZ47" s="216"/>
      <c r="EA47" s="216"/>
      <c r="EB47" s="216"/>
      <c r="EC47" s="216"/>
      <c r="ED47" s="216"/>
      <c r="EE47" s="216"/>
      <c r="EF47" s="216"/>
      <c r="EG47" s="216"/>
      <c r="EH47" s="216"/>
      <c r="EI47" s="216"/>
      <c r="EJ47" s="216"/>
      <c r="EK47" s="216"/>
      <c r="EL47" s="216"/>
      <c r="EM47" s="216"/>
      <c r="EN47" s="216"/>
      <c r="EO47" s="216"/>
      <c r="EP47" s="216"/>
      <c r="EQ47" s="216"/>
      <c r="ER47" s="216"/>
      <c r="ES47" s="216"/>
      <c r="ET47" s="216"/>
      <c r="EU47" s="216"/>
      <c r="EV47" s="216"/>
      <c r="EW47" s="216"/>
      <c r="EX47" s="216"/>
    </row>
    <row r="48" spans="1:154" ht="36" x14ac:dyDescent="0.2">
      <c r="A48" s="263"/>
      <c r="B48" s="262" t="s">
        <v>417</v>
      </c>
      <c r="C48" s="262"/>
      <c r="D48" s="262"/>
      <c r="E48" s="262"/>
      <c r="F48" s="262"/>
      <c r="G48" s="266" t="s">
        <v>418</v>
      </c>
      <c r="H48" s="254">
        <f>H49+H50+H51</f>
        <v>0</v>
      </c>
      <c r="I48" s="254">
        <f>I49+I50+I51</f>
        <v>0</v>
      </c>
      <c r="J48" s="255">
        <f t="shared" si="0"/>
        <v>0</v>
      </c>
      <c r="K48" s="256" t="e">
        <f t="shared" si="1"/>
        <v>#DIV/0!</v>
      </c>
      <c r="L48" s="254">
        <f>L49+L50+L51</f>
        <v>0</v>
      </c>
      <c r="M48" s="254">
        <f t="shared" ref="M48:O48" si="9">M49+M50+M51</f>
        <v>0</v>
      </c>
      <c r="N48" s="254">
        <f t="shared" si="9"/>
        <v>0</v>
      </c>
      <c r="O48" s="254">
        <f t="shared" si="9"/>
        <v>0</v>
      </c>
      <c r="P48" s="258">
        <f t="shared" si="2"/>
        <v>0</v>
      </c>
      <c r="Q48" s="256" t="e">
        <f t="shared" si="3"/>
        <v>#DIV/0!</v>
      </c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216"/>
      <c r="DD48" s="216"/>
      <c r="DE48" s="216"/>
      <c r="DF48" s="216"/>
      <c r="DG48" s="216"/>
      <c r="DH48" s="216"/>
      <c r="DI48" s="216"/>
      <c r="DJ48" s="216"/>
      <c r="DK48" s="216"/>
      <c r="DL48" s="216"/>
      <c r="DM48" s="216"/>
      <c r="DN48" s="216"/>
      <c r="DO48" s="216"/>
      <c r="DP48" s="216"/>
      <c r="DQ48" s="216"/>
      <c r="DR48" s="216"/>
      <c r="DS48" s="216"/>
      <c r="DT48" s="216"/>
      <c r="DU48" s="216"/>
      <c r="DV48" s="216"/>
      <c r="DW48" s="216"/>
      <c r="DX48" s="216"/>
      <c r="DY48" s="216"/>
      <c r="DZ48" s="216"/>
      <c r="EA48" s="216"/>
      <c r="EB48" s="216"/>
      <c r="EC48" s="216"/>
      <c r="ED48" s="216"/>
      <c r="EE48" s="216"/>
      <c r="EF48" s="216"/>
      <c r="EG48" s="216"/>
      <c r="EH48" s="216"/>
      <c r="EI48" s="216"/>
      <c r="EJ48" s="216"/>
      <c r="EK48" s="216"/>
      <c r="EL48" s="216"/>
      <c r="EM48" s="216"/>
      <c r="EN48" s="216"/>
      <c r="EO48" s="216"/>
      <c r="EP48" s="216"/>
      <c r="EQ48" s="216"/>
      <c r="ER48" s="216"/>
      <c r="ES48" s="216"/>
      <c r="ET48" s="216"/>
      <c r="EU48" s="216"/>
      <c r="EV48" s="216"/>
      <c r="EW48" s="216"/>
      <c r="EX48" s="216"/>
    </row>
    <row r="49" spans="1:154" ht="18" x14ac:dyDescent="0.2">
      <c r="A49" s="263"/>
      <c r="B49" s="262"/>
      <c r="C49" s="262" t="s">
        <v>419</v>
      </c>
      <c r="D49" s="262"/>
      <c r="E49" s="262"/>
      <c r="F49" s="262"/>
      <c r="G49" s="266" t="s">
        <v>422</v>
      </c>
      <c r="H49" s="254"/>
      <c r="I49" s="254"/>
      <c r="J49" s="255">
        <f t="shared" si="0"/>
        <v>0</v>
      </c>
      <c r="K49" s="256" t="e">
        <f t="shared" si="1"/>
        <v>#DIV/0!</v>
      </c>
      <c r="L49" s="254"/>
      <c r="M49" s="254"/>
      <c r="N49" s="254"/>
      <c r="O49" s="260">
        <f t="shared" si="8"/>
        <v>0</v>
      </c>
      <c r="P49" s="258">
        <f t="shared" si="2"/>
        <v>0</v>
      </c>
      <c r="Q49" s="256" t="e">
        <f t="shared" si="3"/>
        <v>#DIV/0!</v>
      </c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216"/>
      <c r="DD49" s="216"/>
      <c r="DE49" s="216"/>
      <c r="DF49" s="216"/>
      <c r="DG49" s="216"/>
      <c r="DH49" s="216"/>
      <c r="DI49" s="216"/>
      <c r="DJ49" s="216"/>
      <c r="DK49" s="216"/>
      <c r="DL49" s="216"/>
      <c r="DM49" s="216"/>
      <c r="DN49" s="216"/>
      <c r="DO49" s="216"/>
      <c r="DP49" s="216"/>
      <c r="DQ49" s="216"/>
      <c r="DR49" s="216"/>
      <c r="DS49" s="216"/>
      <c r="DT49" s="216"/>
      <c r="DU49" s="216"/>
      <c r="DV49" s="216"/>
      <c r="DW49" s="216"/>
      <c r="DX49" s="216"/>
      <c r="DY49" s="216"/>
      <c r="DZ49" s="216"/>
      <c r="EA49" s="216"/>
      <c r="EB49" s="216"/>
      <c r="EC49" s="216"/>
      <c r="ED49" s="216"/>
      <c r="EE49" s="216"/>
      <c r="EF49" s="216"/>
      <c r="EG49" s="216"/>
      <c r="EH49" s="216"/>
      <c r="EI49" s="216"/>
      <c r="EJ49" s="216"/>
      <c r="EK49" s="216"/>
      <c r="EL49" s="216"/>
      <c r="EM49" s="216"/>
      <c r="EN49" s="216"/>
      <c r="EO49" s="216"/>
      <c r="EP49" s="216"/>
      <c r="EQ49" s="216"/>
      <c r="ER49" s="216"/>
      <c r="ES49" s="216"/>
      <c r="ET49" s="216"/>
      <c r="EU49" s="216"/>
      <c r="EV49" s="216"/>
      <c r="EW49" s="216"/>
      <c r="EX49" s="216"/>
    </row>
    <row r="50" spans="1:154" ht="18" x14ac:dyDescent="0.2">
      <c r="A50" s="263"/>
      <c r="B50" s="262"/>
      <c r="C50" s="262" t="s">
        <v>420</v>
      </c>
      <c r="D50" s="262"/>
      <c r="E50" s="262"/>
      <c r="F50" s="262"/>
      <c r="G50" s="266" t="s">
        <v>423</v>
      </c>
      <c r="H50" s="254"/>
      <c r="I50" s="254"/>
      <c r="J50" s="255">
        <f t="shared" si="0"/>
        <v>0</v>
      </c>
      <c r="K50" s="256" t="e">
        <f t="shared" si="1"/>
        <v>#DIV/0!</v>
      </c>
      <c r="L50" s="254"/>
      <c r="M50" s="254"/>
      <c r="N50" s="254"/>
      <c r="O50" s="260">
        <f t="shared" si="8"/>
        <v>0</v>
      </c>
      <c r="P50" s="258">
        <f t="shared" si="2"/>
        <v>0</v>
      </c>
      <c r="Q50" s="256" t="e">
        <f t="shared" si="3"/>
        <v>#DIV/0!</v>
      </c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216"/>
      <c r="DD50" s="216"/>
      <c r="DE50" s="216"/>
      <c r="DF50" s="216"/>
      <c r="DG50" s="216"/>
      <c r="DH50" s="216"/>
      <c r="DI50" s="216"/>
      <c r="DJ50" s="216"/>
      <c r="DK50" s="216"/>
      <c r="DL50" s="216"/>
      <c r="DM50" s="216"/>
      <c r="DN50" s="216"/>
      <c r="DO50" s="216"/>
      <c r="DP50" s="216"/>
      <c r="DQ50" s="216"/>
      <c r="DR50" s="216"/>
      <c r="DS50" s="216"/>
      <c r="DT50" s="216"/>
      <c r="DU50" s="216"/>
      <c r="DV50" s="216"/>
      <c r="DW50" s="216"/>
      <c r="DX50" s="216"/>
      <c r="DY50" s="216"/>
      <c r="DZ50" s="216"/>
      <c r="EA50" s="216"/>
      <c r="EB50" s="216"/>
      <c r="EC50" s="216"/>
      <c r="ED50" s="216"/>
      <c r="EE50" s="216"/>
      <c r="EF50" s="216"/>
      <c r="EG50" s="216"/>
      <c r="EH50" s="216"/>
      <c r="EI50" s="216"/>
      <c r="EJ50" s="216"/>
      <c r="EK50" s="216"/>
      <c r="EL50" s="216"/>
      <c r="EM50" s="216"/>
      <c r="EN50" s="216"/>
      <c r="EO50" s="216"/>
      <c r="EP50" s="216"/>
      <c r="EQ50" s="216"/>
      <c r="ER50" s="216"/>
      <c r="ES50" s="216"/>
      <c r="ET50" s="216"/>
      <c r="EU50" s="216"/>
      <c r="EV50" s="216"/>
      <c r="EW50" s="216"/>
      <c r="EX50" s="216"/>
    </row>
    <row r="51" spans="1:154" ht="18" x14ac:dyDescent="0.2">
      <c r="A51" s="263"/>
      <c r="B51" s="262"/>
      <c r="C51" s="262" t="s">
        <v>421</v>
      </c>
      <c r="D51" s="262"/>
      <c r="E51" s="262"/>
      <c r="F51" s="262"/>
      <c r="G51" s="266" t="s">
        <v>424</v>
      </c>
      <c r="H51" s="254"/>
      <c r="I51" s="254"/>
      <c r="J51" s="255">
        <f t="shared" si="0"/>
        <v>0</v>
      </c>
      <c r="K51" s="256" t="e">
        <f t="shared" si="1"/>
        <v>#DIV/0!</v>
      </c>
      <c r="L51" s="254"/>
      <c r="M51" s="254"/>
      <c r="N51" s="254"/>
      <c r="O51" s="260">
        <f t="shared" si="8"/>
        <v>0</v>
      </c>
      <c r="P51" s="258">
        <f t="shared" si="2"/>
        <v>0</v>
      </c>
      <c r="Q51" s="256" t="e">
        <f t="shared" si="3"/>
        <v>#DIV/0!</v>
      </c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216"/>
      <c r="DD51" s="216"/>
      <c r="DE51" s="216"/>
      <c r="DF51" s="216"/>
      <c r="DG51" s="216"/>
      <c r="DH51" s="216"/>
      <c r="DI51" s="216"/>
      <c r="DJ51" s="216"/>
      <c r="DK51" s="216"/>
      <c r="DL51" s="216"/>
      <c r="DM51" s="216"/>
      <c r="DN51" s="216"/>
      <c r="DO51" s="216"/>
      <c r="DP51" s="216"/>
      <c r="DQ51" s="216"/>
      <c r="DR51" s="216"/>
      <c r="DS51" s="216"/>
      <c r="DT51" s="216"/>
      <c r="DU51" s="216"/>
      <c r="DV51" s="216"/>
      <c r="DW51" s="216"/>
      <c r="DX51" s="216"/>
      <c r="DY51" s="216"/>
      <c r="DZ51" s="216"/>
      <c r="EA51" s="216"/>
      <c r="EB51" s="216"/>
      <c r="EC51" s="216"/>
      <c r="ED51" s="216"/>
      <c r="EE51" s="216"/>
      <c r="EF51" s="216"/>
      <c r="EG51" s="216"/>
      <c r="EH51" s="216"/>
      <c r="EI51" s="216"/>
      <c r="EJ51" s="216"/>
      <c r="EK51" s="216"/>
      <c r="EL51" s="216"/>
      <c r="EM51" s="216"/>
      <c r="EN51" s="216"/>
      <c r="EO51" s="216"/>
      <c r="EP51" s="216"/>
      <c r="EQ51" s="216"/>
      <c r="ER51" s="216"/>
      <c r="ES51" s="216"/>
      <c r="ET51" s="216"/>
      <c r="EU51" s="216"/>
      <c r="EV51" s="216"/>
      <c r="EW51" s="216"/>
      <c r="EX51" s="216"/>
    </row>
    <row r="52" spans="1:154" s="45" customFormat="1" ht="18" x14ac:dyDescent="0.25">
      <c r="A52" s="384">
        <v>4600</v>
      </c>
      <c r="B52" s="385"/>
      <c r="C52" s="385"/>
      <c r="D52" s="385"/>
      <c r="E52" s="385"/>
      <c r="F52" s="385"/>
      <c r="G52" s="264" t="s">
        <v>251</v>
      </c>
      <c r="H52" s="254">
        <f>H53</f>
        <v>0</v>
      </c>
      <c r="I52" s="254">
        <f>I53</f>
        <v>0</v>
      </c>
      <c r="J52" s="255">
        <f t="shared" si="0"/>
        <v>0</v>
      </c>
      <c r="K52" s="256" t="e">
        <f t="shared" si="1"/>
        <v>#DIV/0!</v>
      </c>
      <c r="L52" s="254">
        <f>L53</f>
        <v>0</v>
      </c>
      <c r="M52" s="254">
        <f>M53</f>
        <v>0</v>
      </c>
      <c r="N52" s="254">
        <f>N53</f>
        <v>0</v>
      </c>
      <c r="O52" s="254">
        <f>O53</f>
        <v>0</v>
      </c>
      <c r="P52" s="258">
        <f t="shared" si="2"/>
        <v>0</v>
      </c>
      <c r="Q52" s="256" t="e">
        <f t="shared" si="3"/>
        <v>#DIV/0!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</row>
    <row r="53" spans="1:154" s="45" customFormat="1" ht="36" x14ac:dyDescent="0.25">
      <c r="A53" s="384"/>
      <c r="B53" s="262" t="s">
        <v>400</v>
      </c>
      <c r="C53" s="385"/>
      <c r="D53" s="385"/>
      <c r="E53" s="385"/>
      <c r="F53" s="385"/>
      <c r="G53" s="266" t="s">
        <v>252</v>
      </c>
      <c r="H53" s="254"/>
      <c r="I53" s="254"/>
      <c r="J53" s="255">
        <f t="shared" si="0"/>
        <v>0</v>
      </c>
      <c r="K53" s="256" t="e">
        <f t="shared" si="1"/>
        <v>#DIV/0!</v>
      </c>
      <c r="L53" s="254"/>
      <c r="M53" s="254"/>
      <c r="N53" s="254"/>
      <c r="O53" s="257">
        <f t="shared" ref="O53" si="10">+M53+N53</f>
        <v>0</v>
      </c>
      <c r="P53" s="258">
        <f t="shared" si="2"/>
        <v>0</v>
      </c>
      <c r="Q53" s="256" t="e">
        <f t="shared" si="3"/>
        <v>#DIV/0!</v>
      </c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</row>
    <row r="54" spans="1:154" s="45" customFormat="1" ht="54" x14ac:dyDescent="0.25">
      <c r="A54" s="384">
        <v>4800</v>
      </c>
      <c r="B54" s="262"/>
      <c r="C54" s="385"/>
      <c r="D54" s="385"/>
      <c r="E54" s="385"/>
      <c r="F54" s="385"/>
      <c r="G54" s="266" t="s">
        <v>257</v>
      </c>
      <c r="H54" s="254">
        <f>H55+H56+H57</f>
        <v>0</v>
      </c>
      <c r="I54" s="254">
        <f>I55+I56+I57</f>
        <v>0</v>
      </c>
      <c r="J54" s="255">
        <f t="shared" si="0"/>
        <v>0</v>
      </c>
      <c r="K54" s="256" t="e">
        <f t="shared" si="1"/>
        <v>#DIV/0!</v>
      </c>
      <c r="L54" s="254">
        <f>L55+L56+L57</f>
        <v>0</v>
      </c>
      <c r="M54" s="254">
        <f>M55+M56+M57</f>
        <v>0</v>
      </c>
      <c r="N54" s="254">
        <f>N55+N56+N57</f>
        <v>0</v>
      </c>
      <c r="O54" s="254">
        <f>O55+O56+O57</f>
        <v>0</v>
      </c>
      <c r="P54" s="258">
        <f t="shared" si="2"/>
        <v>0</v>
      </c>
      <c r="Q54" s="256" t="e">
        <f t="shared" si="3"/>
        <v>#DIV/0!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</row>
    <row r="55" spans="1:154" ht="18" x14ac:dyDescent="0.2">
      <c r="A55" s="263"/>
      <c r="B55" s="259" t="s">
        <v>401</v>
      </c>
      <c r="C55" s="262"/>
      <c r="D55" s="262"/>
      <c r="E55" s="262"/>
      <c r="F55" s="262"/>
      <c r="G55" s="266" t="s">
        <v>254</v>
      </c>
      <c r="H55" s="254">
        <v>0</v>
      </c>
      <c r="I55" s="254">
        <v>0</v>
      </c>
      <c r="J55" s="255">
        <f t="shared" si="0"/>
        <v>0</v>
      </c>
      <c r="K55" s="256" t="e">
        <f t="shared" si="1"/>
        <v>#DIV/0!</v>
      </c>
      <c r="L55" s="254">
        <v>0</v>
      </c>
      <c r="M55" s="254">
        <v>0</v>
      </c>
      <c r="N55" s="254">
        <v>0</v>
      </c>
      <c r="O55" s="260">
        <f t="shared" ref="O55:O59" si="11">+M55+N55</f>
        <v>0</v>
      </c>
      <c r="P55" s="258">
        <f t="shared" si="2"/>
        <v>0</v>
      </c>
      <c r="Q55" s="256" t="e">
        <f t="shared" si="3"/>
        <v>#DIV/0!</v>
      </c>
      <c r="R55" s="31"/>
      <c r="S55" s="31"/>
      <c r="T55" s="15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</row>
    <row r="56" spans="1:154" ht="18" x14ac:dyDescent="0.2">
      <c r="A56" s="263"/>
      <c r="B56" s="259" t="s">
        <v>402</v>
      </c>
      <c r="C56" s="262"/>
      <c r="D56" s="262"/>
      <c r="E56" s="262"/>
      <c r="F56" s="262"/>
      <c r="G56" s="266" t="s">
        <v>255</v>
      </c>
      <c r="H56" s="254">
        <v>0</v>
      </c>
      <c r="I56" s="254">
        <v>0</v>
      </c>
      <c r="J56" s="255">
        <f t="shared" si="0"/>
        <v>0</v>
      </c>
      <c r="K56" s="256" t="e">
        <f t="shared" si="1"/>
        <v>#DIV/0!</v>
      </c>
      <c r="L56" s="254">
        <v>0</v>
      </c>
      <c r="M56" s="254">
        <v>0</v>
      </c>
      <c r="N56" s="254">
        <v>0</v>
      </c>
      <c r="O56" s="260">
        <f t="shared" si="11"/>
        <v>0</v>
      </c>
      <c r="P56" s="258">
        <f t="shared" si="2"/>
        <v>0</v>
      </c>
      <c r="Q56" s="256" t="e">
        <f t="shared" si="3"/>
        <v>#DIV/0!</v>
      </c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216"/>
      <c r="DD56" s="216"/>
      <c r="DE56" s="216"/>
      <c r="DF56" s="216"/>
      <c r="DG56" s="216"/>
      <c r="DH56" s="216"/>
      <c r="DI56" s="216"/>
      <c r="DJ56" s="216"/>
      <c r="DK56" s="216"/>
      <c r="DL56" s="216"/>
      <c r="DM56" s="216"/>
      <c r="DN56" s="216"/>
      <c r="DO56" s="216"/>
      <c r="DP56" s="216"/>
      <c r="DQ56" s="216"/>
      <c r="DR56" s="216"/>
      <c r="DS56" s="216"/>
      <c r="DT56" s="216"/>
      <c r="DU56" s="216"/>
      <c r="DV56" s="216"/>
      <c r="DW56" s="216"/>
      <c r="DX56" s="216"/>
      <c r="DY56" s="216"/>
      <c r="DZ56" s="216"/>
      <c r="EA56" s="216"/>
      <c r="EB56" s="216"/>
      <c r="EC56" s="216"/>
      <c r="ED56" s="216"/>
      <c r="EE56" s="216"/>
      <c r="EF56" s="216"/>
      <c r="EG56" s="216"/>
      <c r="EH56" s="216"/>
      <c r="EI56" s="216"/>
      <c r="EJ56" s="216"/>
      <c r="EK56" s="216"/>
      <c r="EL56" s="216"/>
      <c r="EM56" s="216"/>
      <c r="EN56" s="216"/>
      <c r="EO56" s="216"/>
      <c r="EP56" s="216"/>
      <c r="EQ56" s="216"/>
      <c r="ER56" s="216"/>
      <c r="ES56" s="216"/>
      <c r="ET56" s="216"/>
      <c r="EU56" s="216"/>
      <c r="EV56" s="216"/>
      <c r="EW56" s="216"/>
      <c r="EX56" s="216"/>
    </row>
    <row r="57" spans="1:154" ht="18" x14ac:dyDescent="0.2">
      <c r="A57" s="263"/>
      <c r="B57" s="259" t="s">
        <v>403</v>
      </c>
      <c r="C57" s="262"/>
      <c r="D57" s="262"/>
      <c r="E57" s="262"/>
      <c r="F57" s="262"/>
      <c r="G57" s="266" t="s">
        <v>256</v>
      </c>
      <c r="H57" s="254">
        <v>0</v>
      </c>
      <c r="I57" s="254">
        <v>0</v>
      </c>
      <c r="J57" s="255">
        <f t="shared" si="0"/>
        <v>0</v>
      </c>
      <c r="K57" s="256" t="e">
        <f t="shared" si="1"/>
        <v>#DIV/0!</v>
      </c>
      <c r="L57" s="254">
        <v>0</v>
      </c>
      <c r="M57" s="254">
        <v>0</v>
      </c>
      <c r="N57" s="254">
        <v>0</v>
      </c>
      <c r="O57" s="260">
        <f t="shared" si="11"/>
        <v>0</v>
      </c>
      <c r="P57" s="258">
        <f t="shared" si="2"/>
        <v>0</v>
      </c>
      <c r="Q57" s="256" t="e">
        <f t="shared" si="3"/>
        <v>#DIV/0!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216"/>
      <c r="DD57" s="216"/>
      <c r="DE57" s="216"/>
      <c r="DF57" s="216"/>
      <c r="DG57" s="216"/>
      <c r="DH57" s="216"/>
      <c r="DI57" s="216"/>
      <c r="DJ57" s="216"/>
      <c r="DK57" s="216"/>
      <c r="DL57" s="216"/>
      <c r="DM57" s="216"/>
      <c r="DN57" s="216"/>
      <c r="DO57" s="216"/>
      <c r="DP57" s="216"/>
      <c r="DQ57" s="216"/>
      <c r="DR57" s="216"/>
      <c r="DS57" s="216"/>
      <c r="DT57" s="216"/>
      <c r="DU57" s="216"/>
      <c r="DV57" s="216"/>
      <c r="DW57" s="216"/>
      <c r="DX57" s="216"/>
      <c r="DY57" s="216"/>
      <c r="DZ57" s="216"/>
      <c r="EA57" s="216"/>
      <c r="EB57" s="216"/>
      <c r="EC57" s="216"/>
      <c r="ED57" s="216"/>
      <c r="EE57" s="216"/>
      <c r="EF57" s="216"/>
      <c r="EG57" s="216"/>
      <c r="EH57" s="216"/>
      <c r="EI57" s="216"/>
      <c r="EJ57" s="216"/>
      <c r="EK57" s="216"/>
      <c r="EL57" s="216"/>
      <c r="EM57" s="216"/>
      <c r="EN57" s="216"/>
      <c r="EO57" s="216"/>
      <c r="EP57" s="216"/>
      <c r="EQ57" s="216"/>
      <c r="ER57" s="216"/>
      <c r="ES57" s="216"/>
      <c r="ET57" s="216"/>
      <c r="EU57" s="216"/>
      <c r="EV57" s="216"/>
      <c r="EW57" s="216"/>
      <c r="EX57" s="216"/>
    </row>
    <row r="58" spans="1:154" ht="36" x14ac:dyDescent="0.2">
      <c r="A58" s="384">
        <v>4900</v>
      </c>
      <c r="B58" s="259"/>
      <c r="C58" s="262"/>
      <c r="D58" s="262"/>
      <c r="E58" s="262"/>
      <c r="F58" s="262"/>
      <c r="G58" s="266" t="s">
        <v>258</v>
      </c>
      <c r="H58" s="254">
        <f>H59</f>
        <v>0</v>
      </c>
      <c r="I58" s="254">
        <f>I59</f>
        <v>0</v>
      </c>
      <c r="J58" s="255">
        <f t="shared" si="0"/>
        <v>0</v>
      </c>
      <c r="K58" s="256" t="e">
        <f t="shared" si="1"/>
        <v>#DIV/0!</v>
      </c>
      <c r="L58" s="254">
        <f>L59</f>
        <v>0</v>
      </c>
      <c r="M58" s="254">
        <f>M59</f>
        <v>0</v>
      </c>
      <c r="N58" s="254">
        <f>N59</f>
        <v>0</v>
      </c>
      <c r="O58" s="254">
        <f>O59</f>
        <v>0</v>
      </c>
      <c r="P58" s="258">
        <f t="shared" si="2"/>
        <v>0</v>
      </c>
      <c r="Q58" s="256" t="e">
        <f t="shared" si="3"/>
        <v>#DIV/0!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216"/>
      <c r="DD58" s="216"/>
      <c r="DE58" s="216"/>
      <c r="DF58" s="216"/>
      <c r="DG58" s="216"/>
      <c r="DH58" s="216"/>
      <c r="DI58" s="216"/>
      <c r="DJ58" s="216"/>
      <c r="DK58" s="216"/>
      <c r="DL58" s="216"/>
      <c r="DM58" s="216"/>
      <c r="DN58" s="216"/>
      <c r="DO58" s="216"/>
      <c r="DP58" s="216"/>
      <c r="DQ58" s="216"/>
      <c r="DR58" s="216"/>
      <c r="DS58" s="216"/>
      <c r="DT58" s="216"/>
      <c r="DU58" s="216"/>
      <c r="DV58" s="216"/>
      <c r="DW58" s="216"/>
      <c r="DX58" s="216"/>
      <c r="DY58" s="216"/>
      <c r="DZ58" s="216"/>
      <c r="EA58" s="216"/>
      <c r="EB58" s="216"/>
      <c r="EC58" s="216"/>
      <c r="ED58" s="216"/>
      <c r="EE58" s="216"/>
      <c r="EF58" s="216"/>
      <c r="EG58" s="216"/>
      <c r="EH58" s="216"/>
      <c r="EI58" s="216"/>
      <c r="EJ58" s="216"/>
      <c r="EK58" s="216"/>
      <c r="EL58" s="216"/>
      <c r="EM58" s="216"/>
      <c r="EN58" s="216"/>
      <c r="EO58" s="216"/>
      <c r="EP58" s="216"/>
      <c r="EQ58" s="216"/>
      <c r="ER58" s="216"/>
      <c r="ES58" s="216"/>
      <c r="ET58" s="216"/>
      <c r="EU58" s="216"/>
      <c r="EV58" s="216"/>
      <c r="EW58" s="216"/>
      <c r="EX58" s="216"/>
    </row>
    <row r="59" spans="1:154" ht="18" x14ac:dyDescent="0.2">
      <c r="A59" s="263"/>
      <c r="B59" s="259" t="s">
        <v>404</v>
      </c>
      <c r="C59" s="262"/>
      <c r="D59" s="262"/>
      <c r="E59" s="262"/>
      <c r="F59" s="262"/>
      <c r="G59" s="266" t="s">
        <v>259</v>
      </c>
      <c r="H59" s="254">
        <v>0</v>
      </c>
      <c r="I59" s="254">
        <v>0</v>
      </c>
      <c r="J59" s="255">
        <f t="shared" si="0"/>
        <v>0</v>
      </c>
      <c r="K59" s="256" t="e">
        <f t="shared" si="1"/>
        <v>#DIV/0!</v>
      </c>
      <c r="L59" s="254">
        <v>0</v>
      </c>
      <c r="M59" s="254">
        <v>0</v>
      </c>
      <c r="N59" s="254">
        <v>0</v>
      </c>
      <c r="O59" s="260">
        <f t="shared" si="11"/>
        <v>0</v>
      </c>
      <c r="P59" s="258">
        <f t="shared" si="2"/>
        <v>0</v>
      </c>
      <c r="Q59" s="256" t="e">
        <f t="shared" si="3"/>
        <v>#DIV/0!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216"/>
      <c r="DD59" s="216"/>
      <c r="DE59" s="216"/>
      <c r="DF59" s="216"/>
      <c r="DG59" s="216"/>
      <c r="DH59" s="216"/>
      <c r="DI59" s="216"/>
      <c r="DJ59" s="216"/>
      <c r="DK59" s="216"/>
      <c r="DL59" s="216"/>
      <c r="DM59" s="216"/>
      <c r="DN59" s="216"/>
      <c r="DO59" s="216"/>
      <c r="DP59" s="216"/>
      <c r="DQ59" s="216"/>
      <c r="DR59" s="216"/>
      <c r="DS59" s="216"/>
      <c r="DT59" s="216"/>
      <c r="DU59" s="216"/>
      <c r="DV59" s="216"/>
      <c r="DW59" s="216"/>
      <c r="DX59" s="216"/>
      <c r="DY59" s="216"/>
      <c r="DZ59" s="216"/>
      <c r="EA59" s="216"/>
      <c r="EB59" s="216"/>
      <c r="EC59" s="216"/>
      <c r="ED59" s="216"/>
      <c r="EE59" s="216"/>
      <c r="EF59" s="216"/>
      <c r="EG59" s="216"/>
      <c r="EH59" s="216"/>
      <c r="EI59" s="216"/>
      <c r="EJ59" s="216"/>
      <c r="EK59" s="216"/>
      <c r="EL59" s="216"/>
      <c r="EM59" s="216"/>
      <c r="EN59" s="216"/>
      <c r="EO59" s="216"/>
      <c r="EP59" s="216"/>
      <c r="EQ59" s="216"/>
      <c r="ER59" s="216"/>
      <c r="ES59" s="216"/>
      <c r="ET59" s="216"/>
      <c r="EU59" s="216"/>
      <c r="EV59" s="216"/>
      <c r="EW59" s="216"/>
      <c r="EX59" s="216"/>
    </row>
    <row r="60" spans="1:154" ht="18" x14ac:dyDescent="0.2">
      <c r="A60" s="384"/>
      <c r="B60" s="385"/>
      <c r="C60" s="385"/>
      <c r="D60" s="385"/>
      <c r="E60" s="385"/>
      <c r="F60" s="385"/>
      <c r="G60" s="264" t="s">
        <v>57</v>
      </c>
      <c r="H60" s="254">
        <f>H15+H17+H20+H24+H28+H33+H32+H39+H41+H52+H54+H58</f>
        <v>11019000</v>
      </c>
      <c r="I60" s="254">
        <f>I15+I17+I20+I24+I28+I33+I32+I39+I41+I52+I54+I58</f>
        <v>4034610.23</v>
      </c>
      <c r="J60" s="255">
        <f t="shared" si="0"/>
        <v>6984389.7699999996</v>
      </c>
      <c r="K60" s="256">
        <f t="shared" si="1"/>
        <v>36.615030674289862</v>
      </c>
      <c r="L60" s="254">
        <f>L15+L17+L20+L24+L28+L33+L32+L39+L41+L52+L54+L58</f>
        <v>5366000</v>
      </c>
      <c r="M60" s="254">
        <f>M15+M17+M20+M24+M28+M33+M32+M39+M41+M52+M54+M58</f>
        <v>2993603.27</v>
      </c>
      <c r="N60" s="254">
        <f>N15+N17+N20+N24+N28+N33+N32+N39+N41+N52+N54+N58</f>
        <v>1041006.9600000001</v>
      </c>
      <c r="O60" s="254">
        <f>O15+O17+O20+O24+O28+O33+O32+O39+O41+O52+O54+O58</f>
        <v>4034610.23</v>
      </c>
      <c r="P60" s="258">
        <f t="shared" si="2"/>
        <v>1331389.77</v>
      </c>
      <c r="Q60" s="256">
        <f t="shared" si="3"/>
        <v>75.19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216"/>
      <c r="DD60" s="216"/>
      <c r="DE60" s="216"/>
      <c r="DF60" s="216"/>
      <c r="DG60" s="216"/>
      <c r="DH60" s="216"/>
      <c r="DI60" s="216"/>
      <c r="DJ60" s="216"/>
      <c r="DK60" s="216"/>
      <c r="DL60" s="216"/>
      <c r="DM60" s="216"/>
      <c r="DN60" s="216"/>
      <c r="DO60" s="216"/>
      <c r="DP60" s="216"/>
      <c r="DQ60" s="216"/>
      <c r="DR60" s="216"/>
      <c r="DS60" s="216"/>
      <c r="DT60" s="216"/>
      <c r="DU60" s="216"/>
      <c r="DV60" s="216"/>
      <c r="DW60" s="216"/>
      <c r="DX60" s="216"/>
      <c r="DY60" s="216"/>
      <c r="DZ60" s="216"/>
      <c r="EA60" s="216"/>
      <c r="EB60" s="216"/>
      <c r="EC60" s="216"/>
      <c r="ED60" s="216"/>
      <c r="EE60" s="216"/>
      <c r="EF60" s="216"/>
      <c r="EG60" s="216"/>
      <c r="EH60" s="216"/>
      <c r="EI60" s="216"/>
      <c r="EJ60" s="216"/>
      <c r="EK60" s="216"/>
      <c r="EL60" s="216"/>
      <c r="EM60" s="216"/>
      <c r="EN60" s="216"/>
      <c r="EO60" s="216"/>
      <c r="EP60" s="216"/>
      <c r="EQ60" s="216"/>
      <c r="ER60" s="216"/>
      <c r="ES60" s="216"/>
      <c r="ET60" s="216"/>
      <c r="EU60" s="216"/>
      <c r="EV60" s="216"/>
      <c r="EW60" s="216"/>
      <c r="EX60" s="216"/>
    </row>
    <row r="61" spans="1:154" ht="36" x14ac:dyDescent="0.2">
      <c r="A61" s="384"/>
      <c r="B61" s="385"/>
      <c r="C61" s="385"/>
      <c r="D61" s="385"/>
      <c r="E61" s="385"/>
      <c r="F61" s="385"/>
      <c r="G61" s="264" t="s">
        <v>265</v>
      </c>
      <c r="H61" s="254">
        <f>+H16+H18+H29+H40</f>
        <v>1000000</v>
      </c>
      <c r="I61" s="254">
        <f>+I16+I18+I29+I40</f>
        <v>538182.56999999995</v>
      </c>
      <c r="J61" s="255">
        <f t="shared" si="0"/>
        <v>461817.43000000005</v>
      </c>
      <c r="K61" s="256">
        <f t="shared" si="1"/>
        <v>53.818256999999988</v>
      </c>
      <c r="L61" s="254">
        <f>+L16+L18+L29+L40</f>
        <v>1000000</v>
      </c>
      <c r="M61" s="254">
        <f>+M16+M18+M29+M40</f>
        <v>463546.64</v>
      </c>
      <c r="N61" s="254">
        <f>+N16+N18+N29+N40</f>
        <v>74635.929999999993</v>
      </c>
      <c r="O61" s="254">
        <f>+O16+O18+O29+O40</f>
        <v>538182.57000000007</v>
      </c>
      <c r="P61" s="258">
        <f t="shared" si="2"/>
        <v>461817.42999999993</v>
      </c>
      <c r="Q61" s="256">
        <f t="shared" si="3"/>
        <v>53.82</v>
      </c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216"/>
      <c r="DD61" s="216"/>
      <c r="DE61" s="216"/>
      <c r="DF61" s="216"/>
      <c r="DG61" s="216"/>
      <c r="DH61" s="216"/>
      <c r="DI61" s="216"/>
      <c r="DJ61" s="216"/>
      <c r="DK61" s="216"/>
      <c r="DL61" s="216"/>
      <c r="DM61" s="216"/>
      <c r="DN61" s="216"/>
      <c r="DO61" s="216"/>
      <c r="DP61" s="216"/>
      <c r="DQ61" s="216"/>
      <c r="DR61" s="216"/>
      <c r="DS61" s="216"/>
      <c r="DT61" s="216"/>
      <c r="DU61" s="216"/>
      <c r="DV61" s="216"/>
      <c r="DW61" s="216"/>
      <c r="DX61" s="216"/>
      <c r="DY61" s="216"/>
      <c r="DZ61" s="216"/>
      <c r="EA61" s="216"/>
      <c r="EB61" s="216"/>
      <c r="EC61" s="216"/>
      <c r="ED61" s="216"/>
      <c r="EE61" s="216"/>
      <c r="EF61" s="216"/>
      <c r="EG61" s="216"/>
      <c r="EH61" s="216"/>
      <c r="EI61" s="216"/>
      <c r="EJ61" s="216"/>
      <c r="EK61" s="216"/>
      <c r="EL61" s="216"/>
      <c r="EM61" s="216"/>
      <c r="EN61" s="216"/>
      <c r="EO61" s="216"/>
      <c r="EP61" s="216"/>
      <c r="EQ61" s="216"/>
      <c r="ER61" s="216"/>
      <c r="ES61" s="216"/>
      <c r="ET61" s="216"/>
      <c r="EU61" s="216"/>
      <c r="EV61" s="216"/>
      <c r="EW61" s="216"/>
      <c r="EX61" s="216"/>
    </row>
    <row r="62" spans="1:154" ht="18" x14ac:dyDescent="0.2">
      <c r="A62" s="263"/>
      <c r="B62" s="267"/>
      <c r="C62" s="385"/>
      <c r="D62" s="385"/>
      <c r="E62" s="385"/>
      <c r="F62" s="385"/>
      <c r="G62" s="268" t="s">
        <v>58</v>
      </c>
      <c r="H62" s="254">
        <f>H63</f>
        <v>0</v>
      </c>
      <c r="I62" s="254">
        <f>I63</f>
        <v>0</v>
      </c>
      <c r="J62" s="255">
        <f t="shared" si="0"/>
        <v>0</v>
      </c>
      <c r="K62" s="256" t="e">
        <f t="shared" si="1"/>
        <v>#DIV/0!</v>
      </c>
      <c r="L62" s="254">
        <f>L63</f>
        <v>0</v>
      </c>
      <c r="M62" s="254">
        <f>M63</f>
        <v>0</v>
      </c>
      <c r="N62" s="254">
        <f>N63</f>
        <v>0</v>
      </c>
      <c r="O62" s="254">
        <f>O63</f>
        <v>0</v>
      </c>
      <c r="P62" s="258">
        <f t="shared" si="2"/>
        <v>0</v>
      </c>
      <c r="Q62" s="256" t="e">
        <f t="shared" si="3"/>
        <v>#DIV/0!</v>
      </c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216"/>
      <c r="DD62" s="216"/>
      <c r="DE62" s="216"/>
      <c r="DF62" s="216"/>
      <c r="DG62" s="216"/>
      <c r="DH62" s="216"/>
      <c r="DI62" s="216"/>
      <c r="DJ62" s="216"/>
      <c r="DK62" s="216"/>
      <c r="DL62" s="216"/>
      <c r="DM62" s="216"/>
      <c r="DN62" s="216"/>
      <c r="DO62" s="216"/>
      <c r="DP62" s="216"/>
      <c r="DQ62" s="216"/>
      <c r="DR62" s="216"/>
      <c r="DS62" s="216"/>
      <c r="DT62" s="216"/>
      <c r="DU62" s="216"/>
      <c r="DV62" s="216"/>
      <c r="DW62" s="216"/>
      <c r="DX62" s="216"/>
      <c r="DY62" s="216"/>
      <c r="DZ62" s="216"/>
      <c r="EA62" s="216"/>
      <c r="EB62" s="216"/>
      <c r="EC62" s="216"/>
      <c r="ED62" s="216"/>
      <c r="EE62" s="216"/>
      <c r="EF62" s="216"/>
      <c r="EG62" s="216"/>
      <c r="EH62" s="216"/>
      <c r="EI62" s="216"/>
      <c r="EJ62" s="216"/>
      <c r="EK62" s="216"/>
      <c r="EL62" s="216"/>
      <c r="EM62" s="216"/>
      <c r="EN62" s="216"/>
      <c r="EO62" s="216"/>
      <c r="EP62" s="216"/>
      <c r="EQ62" s="216"/>
      <c r="ER62" s="216"/>
      <c r="ES62" s="216"/>
      <c r="ET62" s="216"/>
      <c r="EU62" s="216"/>
      <c r="EV62" s="216"/>
      <c r="EW62" s="216"/>
      <c r="EX62" s="216"/>
    </row>
    <row r="63" spans="1:154" ht="36" x14ac:dyDescent="0.2">
      <c r="A63" s="384">
        <v>4800</v>
      </c>
      <c r="B63" s="262"/>
      <c r="C63" s="262"/>
      <c r="D63" s="262"/>
      <c r="E63" s="262"/>
      <c r="F63" s="262"/>
      <c r="G63" s="264" t="s">
        <v>59</v>
      </c>
      <c r="H63" s="254">
        <f>H64+H65</f>
        <v>0</v>
      </c>
      <c r="I63" s="254">
        <f>I64+I65</f>
        <v>0</v>
      </c>
      <c r="J63" s="255">
        <f t="shared" si="0"/>
        <v>0</v>
      </c>
      <c r="K63" s="256" t="e">
        <f t="shared" si="1"/>
        <v>#DIV/0!</v>
      </c>
      <c r="L63" s="254">
        <f>L64+L65</f>
        <v>0</v>
      </c>
      <c r="M63" s="254">
        <f>M64+M65</f>
        <v>0</v>
      </c>
      <c r="N63" s="254">
        <f>N64+N65</f>
        <v>0</v>
      </c>
      <c r="O63" s="254">
        <f>O64+O65</f>
        <v>0</v>
      </c>
      <c r="P63" s="258">
        <f t="shared" si="2"/>
        <v>0</v>
      </c>
      <c r="Q63" s="256" t="e">
        <f t="shared" si="3"/>
        <v>#DIV/0!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216"/>
      <c r="DD63" s="216"/>
      <c r="DE63" s="216"/>
      <c r="DF63" s="216"/>
      <c r="DG63" s="216"/>
      <c r="DH63" s="216"/>
      <c r="DI63" s="216"/>
      <c r="DJ63" s="216"/>
      <c r="DK63" s="216"/>
      <c r="DL63" s="216"/>
      <c r="DM63" s="216"/>
      <c r="DN63" s="216"/>
      <c r="DO63" s="216"/>
      <c r="DP63" s="216"/>
      <c r="DQ63" s="216"/>
      <c r="DR63" s="216"/>
      <c r="DS63" s="216"/>
      <c r="DT63" s="216"/>
      <c r="DU63" s="216"/>
      <c r="DV63" s="216"/>
      <c r="DW63" s="216"/>
      <c r="DX63" s="216"/>
      <c r="DY63" s="216"/>
      <c r="DZ63" s="216"/>
      <c r="EA63" s="216"/>
      <c r="EB63" s="216"/>
      <c r="EC63" s="216"/>
      <c r="ED63" s="216"/>
      <c r="EE63" s="216"/>
      <c r="EF63" s="216"/>
      <c r="EG63" s="216"/>
      <c r="EH63" s="216"/>
      <c r="EI63" s="216"/>
      <c r="EJ63" s="216"/>
      <c r="EK63" s="216"/>
      <c r="EL63" s="216"/>
      <c r="EM63" s="216"/>
      <c r="EN63" s="216"/>
      <c r="EO63" s="216"/>
      <c r="EP63" s="216"/>
      <c r="EQ63" s="216"/>
      <c r="ER63" s="216"/>
      <c r="ES63" s="216"/>
      <c r="ET63" s="216"/>
      <c r="EU63" s="216"/>
      <c r="EV63" s="216"/>
      <c r="EW63" s="216"/>
      <c r="EX63" s="216"/>
    </row>
    <row r="64" spans="1:154" ht="36" x14ac:dyDescent="0.2">
      <c r="A64" s="384"/>
      <c r="B64" s="262" t="s">
        <v>412</v>
      </c>
      <c r="C64" s="262"/>
      <c r="D64" s="262"/>
      <c r="E64" s="262"/>
      <c r="F64" s="262"/>
      <c r="G64" s="266" t="s">
        <v>413</v>
      </c>
      <c r="H64" s="254"/>
      <c r="I64" s="254"/>
      <c r="J64" s="255">
        <f t="shared" si="0"/>
        <v>0</v>
      </c>
      <c r="K64" s="256"/>
      <c r="L64" s="254"/>
      <c r="M64" s="254"/>
      <c r="N64" s="254"/>
      <c r="O64" s="260">
        <f t="shared" ref="O64:O65" si="12">+M64+N64</f>
        <v>0</v>
      </c>
      <c r="P64" s="258"/>
      <c r="Q64" s="256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216"/>
      <c r="DD64" s="216"/>
      <c r="DE64" s="216"/>
      <c r="DF64" s="216"/>
      <c r="DG64" s="216"/>
      <c r="DH64" s="216"/>
      <c r="DI64" s="216"/>
      <c r="DJ64" s="216"/>
      <c r="DK64" s="216"/>
      <c r="DL64" s="216"/>
      <c r="DM64" s="216"/>
      <c r="DN64" s="216"/>
      <c r="DO64" s="216"/>
      <c r="DP64" s="216"/>
      <c r="DQ64" s="216"/>
      <c r="DR64" s="216"/>
      <c r="DS64" s="216"/>
      <c r="DT64" s="216"/>
      <c r="DU64" s="216"/>
      <c r="DV64" s="216"/>
      <c r="DW64" s="216"/>
      <c r="DX64" s="216"/>
      <c r="DY64" s="216"/>
      <c r="DZ64" s="216"/>
      <c r="EA64" s="216"/>
      <c r="EB64" s="216"/>
      <c r="EC64" s="216"/>
      <c r="ED64" s="216"/>
      <c r="EE64" s="216"/>
      <c r="EF64" s="216"/>
      <c r="EG64" s="216"/>
      <c r="EH64" s="216"/>
      <c r="EI64" s="216"/>
      <c r="EJ64" s="216"/>
      <c r="EK64" s="216"/>
      <c r="EL64" s="216"/>
      <c r="EM64" s="216"/>
      <c r="EN64" s="216"/>
      <c r="EO64" s="216"/>
      <c r="EP64" s="216"/>
      <c r="EQ64" s="216"/>
      <c r="ER64" s="216"/>
      <c r="ES64" s="216"/>
      <c r="ET64" s="216"/>
      <c r="EU64" s="216"/>
      <c r="EV64" s="216"/>
      <c r="EW64" s="216"/>
      <c r="EX64" s="216"/>
    </row>
    <row r="65" spans="1:154" ht="18" x14ac:dyDescent="0.2">
      <c r="A65" s="263"/>
      <c r="B65" s="262" t="s">
        <v>406</v>
      </c>
      <c r="C65" s="262"/>
      <c r="D65" s="262"/>
      <c r="E65" s="262"/>
      <c r="F65" s="262"/>
      <c r="G65" s="269" t="s">
        <v>60</v>
      </c>
      <c r="H65" s="254">
        <v>0</v>
      </c>
      <c r="I65" s="254">
        <v>0</v>
      </c>
      <c r="J65" s="255">
        <f t="shared" si="0"/>
        <v>0</v>
      </c>
      <c r="K65" s="256" t="e">
        <f t="shared" si="1"/>
        <v>#DIV/0!</v>
      </c>
      <c r="L65" s="254">
        <v>0</v>
      </c>
      <c r="M65" s="254">
        <v>0</v>
      </c>
      <c r="N65" s="254">
        <v>0</v>
      </c>
      <c r="O65" s="260">
        <f t="shared" si="12"/>
        <v>0</v>
      </c>
      <c r="P65" s="258">
        <f t="shared" si="2"/>
        <v>0</v>
      </c>
      <c r="Q65" s="256" t="e">
        <f t="shared" si="3"/>
        <v>#DIV/0!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216"/>
      <c r="DD65" s="216"/>
      <c r="DE65" s="216"/>
      <c r="DF65" s="216"/>
      <c r="DG65" s="216"/>
      <c r="DH65" s="216"/>
      <c r="DI65" s="216"/>
      <c r="DJ65" s="216"/>
      <c r="DK65" s="216"/>
      <c r="DL65" s="216"/>
      <c r="DM65" s="216"/>
      <c r="DN65" s="216"/>
      <c r="DO65" s="216"/>
      <c r="DP65" s="216"/>
      <c r="DQ65" s="216"/>
      <c r="DR65" s="216"/>
      <c r="DS65" s="216"/>
      <c r="DT65" s="216"/>
      <c r="DU65" s="216"/>
      <c r="DV65" s="216"/>
      <c r="DW65" s="216"/>
      <c r="DX65" s="216"/>
      <c r="DY65" s="216"/>
      <c r="DZ65" s="216"/>
      <c r="EA65" s="216"/>
      <c r="EB65" s="216"/>
      <c r="EC65" s="216"/>
      <c r="ED65" s="216"/>
      <c r="EE65" s="216"/>
      <c r="EF65" s="216"/>
      <c r="EG65" s="216"/>
      <c r="EH65" s="216"/>
      <c r="EI65" s="216"/>
      <c r="EJ65" s="216"/>
      <c r="EK65" s="216"/>
      <c r="EL65" s="216"/>
      <c r="EM65" s="216"/>
      <c r="EN65" s="216"/>
      <c r="EO65" s="216"/>
      <c r="EP65" s="216"/>
      <c r="EQ65" s="216"/>
      <c r="ER65" s="216"/>
      <c r="ES65" s="216"/>
      <c r="ET65" s="216"/>
      <c r="EU65" s="216"/>
      <c r="EV65" s="216"/>
      <c r="EW65" s="216"/>
      <c r="EX65" s="216"/>
    </row>
    <row r="66" spans="1:154" ht="18.75" thickBot="1" x14ac:dyDescent="0.25">
      <c r="A66" s="270"/>
      <c r="B66" s="271"/>
      <c r="C66" s="271"/>
      <c r="D66" s="271"/>
      <c r="E66" s="271"/>
      <c r="F66" s="271"/>
      <c r="G66" s="272"/>
      <c r="H66" s="273"/>
      <c r="I66" s="274"/>
      <c r="J66" s="275"/>
      <c r="K66" s="276"/>
      <c r="L66" s="277"/>
      <c r="M66" s="277"/>
      <c r="N66" s="275"/>
      <c r="O66" s="278"/>
      <c r="P66" s="279"/>
      <c r="Q66" s="280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216"/>
      <c r="DD66" s="216"/>
      <c r="DE66" s="216"/>
      <c r="DF66" s="216"/>
      <c r="DG66" s="216"/>
      <c r="DH66" s="216"/>
      <c r="DI66" s="216"/>
      <c r="DJ66" s="216"/>
      <c r="DK66" s="216"/>
      <c r="DL66" s="216"/>
      <c r="DM66" s="216"/>
      <c r="DN66" s="216"/>
      <c r="DO66" s="216"/>
      <c r="DP66" s="216"/>
      <c r="DQ66" s="216"/>
      <c r="DR66" s="216"/>
      <c r="DS66" s="216"/>
      <c r="DT66" s="216"/>
      <c r="DU66" s="216"/>
      <c r="DV66" s="216"/>
      <c r="DW66" s="216"/>
      <c r="DX66" s="216"/>
      <c r="DY66" s="216"/>
      <c r="DZ66" s="216"/>
      <c r="EA66" s="216"/>
      <c r="EB66" s="216"/>
      <c r="EC66" s="216"/>
      <c r="ED66" s="216"/>
      <c r="EE66" s="216"/>
      <c r="EF66" s="216"/>
      <c r="EG66" s="216"/>
      <c r="EH66" s="216"/>
      <c r="EI66" s="216"/>
      <c r="EJ66" s="216"/>
      <c r="EK66" s="216"/>
      <c r="EL66" s="216"/>
      <c r="EM66" s="216"/>
      <c r="EN66" s="216"/>
      <c r="EO66" s="216"/>
      <c r="EP66" s="216"/>
      <c r="EQ66" s="216"/>
      <c r="ER66" s="216"/>
      <c r="ES66" s="216"/>
      <c r="ET66" s="216"/>
      <c r="EU66" s="216"/>
      <c r="EV66" s="216"/>
      <c r="EW66" s="216"/>
      <c r="EX66" s="216"/>
    </row>
    <row r="67" spans="1:154" ht="18" x14ac:dyDescent="0.2">
      <c r="A67" s="428" t="s">
        <v>61</v>
      </c>
      <c r="B67" s="429"/>
      <c r="C67" s="429"/>
      <c r="D67" s="429"/>
      <c r="E67" s="429"/>
      <c r="F67" s="429"/>
      <c r="G67" s="281" t="s">
        <v>62</v>
      </c>
      <c r="H67" s="282">
        <f>+H68+H79+H81</f>
        <v>32272100</v>
      </c>
      <c r="I67" s="282">
        <f>+I68+I79+I81</f>
        <v>11312401.449999999</v>
      </c>
      <c r="J67" s="282">
        <f t="shared" ref="J67" si="13">+J68+J79+J81</f>
        <v>20959698.550000001</v>
      </c>
      <c r="K67" s="283">
        <f t="shared" ref="K67:K108" si="14">ROUND(I67/H67*100,2)</f>
        <v>35.049999999999997</v>
      </c>
      <c r="L67" s="282">
        <f>+L68+L79+L81</f>
        <v>16271600</v>
      </c>
      <c r="M67" s="282">
        <f>+M68+M79+M81</f>
        <v>8218516.6100000003</v>
      </c>
      <c r="N67" s="282">
        <f>+N68+N79+N81</f>
        <v>3098272.34</v>
      </c>
      <c r="O67" s="282">
        <f>+O68+O79+O81</f>
        <v>11316788.949999999</v>
      </c>
      <c r="P67" s="282">
        <f>L67-O67</f>
        <v>4954811.0500000007</v>
      </c>
      <c r="Q67" s="283">
        <f>ROUND(O67/L67*100,2)</f>
        <v>69.55</v>
      </c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284"/>
      <c r="AP67" s="284"/>
      <c r="AQ67" s="284"/>
      <c r="AR67" s="284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  <c r="CR67" s="216"/>
      <c r="CS67" s="216"/>
      <c r="CT67" s="216"/>
      <c r="CU67" s="216"/>
      <c r="CV67" s="216"/>
      <c r="CW67" s="216"/>
      <c r="CX67" s="216"/>
      <c r="CY67" s="216"/>
      <c r="CZ67" s="216"/>
      <c r="DA67" s="216"/>
      <c r="DB67" s="216"/>
      <c r="DC67" s="216"/>
      <c r="DD67" s="216"/>
      <c r="DE67" s="216"/>
      <c r="DF67" s="216"/>
      <c r="DG67" s="216"/>
      <c r="DH67" s="216"/>
      <c r="DI67" s="216"/>
      <c r="DJ67" s="216"/>
      <c r="DK67" s="216"/>
      <c r="DL67" s="216"/>
      <c r="DM67" s="216"/>
      <c r="DN67" s="216"/>
      <c r="DO67" s="216"/>
      <c r="DP67" s="216"/>
      <c r="DQ67" s="216"/>
      <c r="DR67" s="216"/>
      <c r="DS67" s="216"/>
      <c r="DT67" s="216"/>
      <c r="DU67" s="216"/>
      <c r="DV67" s="216"/>
      <c r="DW67" s="216"/>
      <c r="DX67" s="216"/>
      <c r="DY67" s="216"/>
      <c r="DZ67" s="216"/>
      <c r="EA67" s="216"/>
      <c r="EB67" s="216"/>
      <c r="EC67" s="216"/>
      <c r="ED67" s="216"/>
      <c r="EE67" s="216"/>
      <c r="EF67" s="216"/>
      <c r="EG67" s="216"/>
      <c r="EH67" s="216"/>
      <c r="EI67" s="216"/>
      <c r="EJ67" s="216"/>
      <c r="EK67" s="216"/>
      <c r="EL67" s="216"/>
      <c r="EM67" s="216"/>
      <c r="EN67" s="216"/>
      <c r="EO67" s="216"/>
      <c r="EP67" s="216"/>
      <c r="EQ67" s="216"/>
      <c r="ER67" s="216"/>
      <c r="ES67" s="216"/>
      <c r="ET67" s="216"/>
      <c r="EU67" s="216"/>
      <c r="EV67" s="216"/>
      <c r="EW67" s="216"/>
      <c r="EX67" s="216"/>
    </row>
    <row r="68" spans="1:154" ht="18" x14ac:dyDescent="0.2">
      <c r="A68" s="384"/>
      <c r="B68" s="385"/>
      <c r="C68" s="385"/>
      <c r="D68" s="267" t="s">
        <v>55</v>
      </c>
      <c r="E68" s="385"/>
      <c r="F68" s="385"/>
      <c r="G68" s="264" t="s">
        <v>63</v>
      </c>
      <c r="H68" s="285">
        <f>+H69+H70+H71+H72+H73+H74+H75+H76+H77+H78</f>
        <v>32272100</v>
      </c>
      <c r="I68" s="285">
        <f>+I69+I70+I71+I72+I73+I74+I75+I76+I77+I78</f>
        <v>11399584.41</v>
      </c>
      <c r="J68" s="285">
        <f t="shared" ref="J68" si="15">+J69+J70+J71+J72+J73+J74+J75+J76+J77+J78</f>
        <v>20872515.59</v>
      </c>
      <c r="K68" s="286">
        <f t="shared" si="14"/>
        <v>35.32</v>
      </c>
      <c r="L68" s="285">
        <f>+L69+L70+L71+L72+L73+L74+L75+L76+L77+L78</f>
        <v>16271600</v>
      </c>
      <c r="M68" s="285">
        <f>+M69+M70+M71+M72+M73+M74+M75+M76+M77+M78</f>
        <v>8283355.5700000003</v>
      </c>
      <c r="N68" s="285">
        <f>+N69+N70+N71+N72+N73+N74+N75+N76+N77+N78</f>
        <v>3120616.34</v>
      </c>
      <c r="O68" s="285">
        <f t="shared" ref="O68" si="16">+O69+O70+O71+O72+O73+O74+O75+O76+O77+O78</f>
        <v>11403971.91</v>
      </c>
      <c r="P68" s="285">
        <f t="shared" ref="P68:P131" si="17">L68-O68</f>
        <v>4867628.09</v>
      </c>
      <c r="Q68" s="286">
        <f t="shared" ref="Q68:Q112" si="18">ROUND(O68/L68*100,2)</f>
        <v>70.09</v>
      </c>
      <c r="R68" s="284"/>
      <c r="S68" s="284"/>
      <c r="T68" s="284"/>
      <c r="U68" s="284"/>
      <c r="V68" s="284"/>
      <c r="W68" s="284"/>
      <c r="X68" s="284"/>
      <c r="Y68" s="284"/>
      <c r="Z68" s="284"/>
      <c r="AA68" s="284"/>
      <c r="AB68" s="284"/>
      <c r="AC68" s="284"/>
      <c r="AD68" s="284"/>
      <c r="AE68" s="284"/>
      <c r="AF68" s="284"/>
      <c r="AG68" s="284"/>
      <c r="AH68" s="284"/>
      <c r="AI68" s="284"/>
      <c r="AJ68" s="284"/>
      <c r="AK68" s="284"/>
      <c r="AL68" s="284"/>
      <c r="AM68" s="284"/>
      <c r="AN68" s="284"/>
      <c r="AO68" s="284"/>
      <c r="AP68" s="284"/>
      <c r="AQ68" s="284"/>
      <c r="AR68" s="284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  <c r="CR68" s="216"/>
      <c r="CS68" s="216"/>
      <c r="CT68" s="216"/>
      <c r="CU68" s="216"/>
      <c r="CV68" s="216"/>
      <c r="CW68" s="216"/>
      <c r="CX68" s="216"/>
      <c r="CY68" s="216"/>
      <c r="CZ68" s="216"/>
      <c r="DA68" s="216"/>
      <c r="DB68" s="216"/>
      <c r="DC68" s="216"/>
      <c r="DD68" s="216"/>
      <c r="DE68" s="216"/>
      <c r="DF68" s="216"/>
      <c r="DG68" s="216"/>
      <c r="DH68" s="216"/>
      <c r="DI68" s="216"/>
      <c r="DJ68" s="216"/>
      <c r="DK68" s="216"/>
      <c r="DL68" s="216"/>
      <c r="DM68" s="216"/>
      <c r="DN68" s="216"/>
      <c r="DO68" s="216"/>
      <c r="DP68" s="216"/>
      <c r="DQ68" s="216"/>
      <c r="DR68" s="216"/>
      <c r="DS68" s="216"/>
      <c r="DT68" s="216"/>
      <c r="DU68" s="216"/>
      <c r="DV68" s="216"/>
      <c r="DW68" s="216"/>
      <c r="DX68" s="216"/>
      <c r="DY68" s="216"/>
      <c r="DZ68" s="216"/>
      <c r="EA68" s="216"/>
      <c r="EB68" s="216"/>
      <c r="EC68" s="216"/>
      <c r="ED68" s="216"/>
      <c r="EE68" s="216"/>
      <c r="EF68" s="216"/>
      <c r="EG68" s="216"/>
      <c r="EH68" s="216"/>
      <c r="EI68" s="216"/>
      <c r="EJ68" s="216"/>
      <c r="EK68" s="216"/>
      <c r="EL68" s="216"/>
      <c r="EM68" s="216"/>
      <c r="EN68" s="216"/>
      <c r="EO68" s="216"/>
      <c r="EP68" s="216"/>
      <c r="EQ68" s="216"/>
      <c r="ER68" s="216"/>
      <c r="ES68" s="216"/>
      <c r="ET68" s="216"/>
      <c r="EU68" s="216"/>
      <c r="EV68" s="216"/>
      <c r="EW68" s="216"/>
      <c r="EX68" s="216"/>
    </row>
    <row r="69" spans="1:154" ht="18" x14ac:dyDescent="0.2">
      <c r="A69" s="384"/>
      <c r="B69" s="385"/>
      <c r="C69" s="385"/>
      <c r="D69" s="267" t="s">
        <v>64</v>
      </c>
      <c r="E69" s="385"/>
      <c r="F69" s="385"/>
      <c r="G69" s="264" t="s">
        <v>65</v>
      </c>
      <c r="H69" s="285">
        <f t="shared" ref="H69:J73" si="19">+H84</f>
        <v>4528000</v>
      </c>
      <c r="I69" s="285">
        <f t="shared" si="19"/>
        <v>1709857</v>
      </c>
      <c r="J69" s="285">
        <f t="shared" si="19"/>
        <v>2818143</v>
      </c>
      <c r="K69" s="286">
        <f t="shared" si="14"/>
        <v>37.76</v>
      </c>
      <c r="L69" s="285">
        <f t="shared" ref="L69:O73" si="20">+L84</f>
        <v>2548300</v>
      </c>
      <c r="M69" s="285">
        <f t="shared" si="20"/>
        <v>1281594</v>
      </c>
      <c r="N69" s="285">
        <f t="shared" si="20"/>
        <v>428263</v>
      </c>
      <c r="O69" s="285">
        <f t="shared" si="20"/>
        <v>1709857</v>
      </c>
      <c r="P69" s="285">
        <f t="shared" si="17"/>
        <v>838443</v>
      </c>
      <c r="Q69" s="286">
        <f t="shared" si="18"/>
        <v>67.099999999999994</v>
      </c>
      <c r="R69" s="284"/>
      <c r="S69" s="284"/>
      <c r="T69" s="284"/>
      <c r="U69" s="284"/>
      <c r="V69" s="284"/>
      <c r="W69" s="284"/>
      <c r="X69" s="284"/>
      <c r="Y69" s="284"/>
      <c r="Z69" s="284"/>
      <c r="AA69" s="284"/>
      <c r="AB69" s="284"/>
      <c r="AC69" s="284"/>
      <c r="AD69" s="284"/>
      <c r="AE69" s="284"/>
      <c r="AF69" s="284"/>
      <c r="AG69" s="284"/>
      <c r="AH69" s="284"/>
      <c r="AI69" s="284"/>
      <c r="AJ69" s="284"/>
      <c r="AK69" s="284"/>
      <c r="AL69" s="284"/>
      <c r="AM69" s="284"/>
      <c r="AN69" s="284"/>
      <c r="AO69" s="284"/>
      <c r="AP69" s="284"/>
      <c r="AQ69" s="284"/>
      <c r="AR69" s="284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16"/>
      <c r="CM69" s="216"/>
      <c r="CN69" s="216"/>
      <c r="CO69" s="216"/>
      <c r="CP69" s="216"/>
      <c r="CQ69" s="216"/>
      <c r="CR69" s="216"/>
      <c r="CS69" s="216"/>
      <c r="CT69" s="216"/>
      <c r="CU69" s="216"/>
      <c r="CV69" s="216"/>
      <c r="CW69" s="216"/>
      <c r="CX69" s="216"/>
      <c r="CY69" s="216"/>
      <c r="CZ69" s="216"/>
      <c r="DA69" s="216"/>
      <c r="DB69" s="216"/>
      <c r="DC69" s="216"/>
      <c r="DD69" s="216"/>
      <c r="DE69" s="216"/>
      <c r="DF69" s="216"/>
      <c r="DG69" s="216"/>
      <c r="DH69" s="216"/>
      <c r="DI69" s="216"/>
      <c r="DJ69" s="216"/>
      <c r="DK69" s="216"/>
      <c r="DL69" s="216"/>
      <c r="DM69" s="216"/>
      <c r="DN69" s="216"/>
      <c r="DO69" s="216"/>
      <c r="DP69" s="216"/>
      <c r="DQ69" s="216"/>
      <c r="DR69" s="216"/>
      <c r="DS69" s="216"/>
      <c r="DT69" s="216"/>
      <c r="DU69" s="216"/>
      <c r="DV69" s="216"/>
      <c r="DW69" s="216"/>
      <c r="DX69" s="216"/>
      <c r="DY69" s="216"/>
      <c r="DZ69" s="216"/>
      <c r="EA69" s="216"/>
      <c r="EB69" s="216"/>
      <c r="EC69" s="216"/>
      <c r="ED69" s="216"/>
      <c r="EE69" s="216"/>
      <c r="EF69" s="216"/>
      <c r="EG69" s="216"/>
      <c r="EH69" s="216"/>
      <c r="EI69" s="216"/>
      <c r="EJ69" s="216"/>
      <c r="EK69" s="216"/>
      <c r="EL69" s="216"/>
      <c r="EM69" s="216"/>
      <c r="EN69" s="216"/>
      <c r="EO69" s="216"/>
      <c r="EP69" s="216"/>
      <c r="EQ69" s="216"/>
      <c r="ER69" s="216"/>
      <c r="ES69" s="216"/>
      <c r="ET69" s="216"/>
      <c r="EU69" s="216"/>
      <c r="EV69" s="216"/>
      <c r="EW69" s="216"/>
      <c r="EX69" s="216"/>
    </row>
    <row r="70" spans="1:154" ht="18" x14ac:dyDescent="0.2">
      <c r="A70" s="384"/>
      <c r="B70" s="385"/>
      <c r="C70" s="385"/>
      <c r="D70" s="267" t="s">
        <v>66</v>
      </c>
      <c r="E70" s="385"/>
      <c r="F70" s="385"/>
      <c r="G70" s="264" t="s">
        <v>67</v>
      </c>
      <c r="H70" s="285">
        <f t="shared" si="19"/>
        <v>456100</v>
      </c>
      <c r="I70" s="285">
        <f t="shared" si="19"/>
        <v>182706.50999999998</v>
      </c>
      <c r="J70" s="285">
        <f t="shared" si="19"/>
        <v>273393.49</v>
      </c>
      <c r="K70" s="286">
        <f t="shared" si="14"/>
        <v>40.06</v>
      </c>
      <c r="L70" s="285">
        <f t="shared" si="20"/>
        <v>271100</v>
      </c>
      <c r="M70" s="285">
        <f t="shared" si="20"/>
        <v>131009.32999999999</v>
      </c>
      <c r="N70" s="285">
        <f t="shared" si="20"/>
        <v>51697.180000000008</v>
      </c>
      <c r="O70" s="285">
        <f t="shared" si="20"/>
        <v>182706.50999999998</v>
      </c>
      <c r="P70" s="285">
        <f t="shared" si="17"/>
        <v>88393.49000000002</v>
      </c>
      <c r="Q70" s="286">
        <f t="shared" si="18"/>
        <v>67.39</v>
      </c>
      <c r="R70" s="284"/>
      <c r="S70" s="284"/>
      <c r="T70" s="284"/>
      <c r="U70" s="284"/>
      <c r="V70" s="284"/>
      <c r="W70" s="284"/>
      <c r="X70" s="284"/>
      <c r="Y70" s="284"/>
      <c r="Z70" s="284"/>
      <c r="AA70" s="284"/>
      <c r="AB70" s="284"/>
      <c r="AC70" s="284"/>
      <c r="AD70" s="284"/>
      <c r="AE70" s="284"/>
      <c r="AF70" s="284"/>
      <c r="AG70" s="284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  <c r="BI70" s="216"/>
      <c r="BJ70" s="216"/>
      <c r="BK70" s="216"/>
      <c r="BL70" s="216"/>
      <c r="BM70" s="216"/>
      <c r="BN70" s="216"/>
      <c r="BO70" s="216"/>
      <c r="BP70" s="216"/>
      <c r="BQ70" s="216"/>
      <c r="BR70" s="216"/>
      <c r="BS70" s="216"/>
      <c r="BT70" s="216"/>
      <c r="BU70" s="216"/>
      <c r="BV70" s="216"/>
      <c r="BW70" s="216"/>
      <c r="BX70" s="216"/>
      <c r="BY70" s="216"/>
      <c r="BZ70" s="216"/>
      <c r="CA70" s="216"/>
      <c r="CB70" s="216"/>
      <c r="CC70" s="216"/>
      <c r="CD70" s="216"/>
      <c r="CE70" s="216"/>
      <c r="CF70" s="216"/>
      <c r="CG70" s="216"/>
      <c r="CH70" s="216"/>
      <c r="CI70" s="216"/>
      <c r="CJ70" s="216"/>
      <c r="CK70" s="216"/>
      <c r="CL70" s="216"/>
      <c r="CM70" s="216"/>
      <c r="CN70" s="216"/>
      <c r="CO70" s="216"/>
      <c r="CP70" s="216"/>
      <c r="CQ70" s="216"/>
      <c r="CR70" s="216"/>
      <c r="CS70" s="216"/>
      <c r="CT70" s="216"/>
      <c r="CU70" s="216"/>
      <c r="CV70" s="216"/>
      <c r="CW70" s="216"/>
      <c r="CX70" s="216"/>
      <c r="CY70" s="216"/>
      <c r="CZ70" s="216"/>
      <c r="DA70" s="216"/>
      <c r="DB70" s="216"/>
      <c r="DC70" s="216"/>
      <c r="DD70" s="216"/>
      <c r="DE70" s="216"/>
      <c r="DF70" s="216"/>
      <c r="DG70" s="216"/>
      <c r="DH70" s="216"/>
      <c r="DI70" s="216"/>
      <c r="DJ70" s="216"/>
      <c r="DK70" s="216"/>
      <c r="DL70" s="216"/>
      <c r="DM70" s="216"/>
      <c r="DN70" s="216"/>
      <c r="DO70" s="216"/>
      <c r="DP70" s="216"/>
      <c r="DQ70" s="216"/>
      <c r="DR70" s="216"/>
      <c r="DS70" s="216"/>
      <c r="DT70" s="216"/>
      <c r="DU70" s="216"/>
      <c r="DV70" s="216"/>
      <c r="DW70" s="216"/>
      <c r="DX70" s="216"/>
      <c r="DY70" s="216"/>
      <c r="DZ70" s="216"/>
      <c r="EA70" s="216"/>
      <c r="EB70" s="216"/>
      <c r="EC70" s="216"/>
      <c r="ED70" s="216"/>
      <c r="EE70" s="216"/>
      <c r="EF70" s="216"/>
      <c r="EG70" s="216"/>
      <c r="EH70" s="216"/>
      <c r="EI70" s="216"/>
      <c r="EJ70" s="216"/>
      <c r="EK70" s="216"/>
      <c r="EL70" s="216"/>
      <c r="EM70" s="216"/>
      <c r="EN70" s="216"/>
      <c r="EO70" s="216"/>
      <c r="EP70" s="216"/>
      <c r="EQ70" s="216"/>
      <c r="ER70" s="216"/>
      <c r="ES70" s="216"/>
      <c r="ET70" s="216"/>
      <c r="EU70" s="216"/>
      <c r="EV70" s="216"/>
      <c r="EW70" s="216"/>
      <c r="EX70" s="216"/>
    </row>
    <row r="71" spans="1:154" ht="18" x14ac:dyDescent="0.2">
      <c r="A71" s="384"/>
      <c r="B71" s="385"/>
      <c r="C71" s="385"/>
      <c r="D71" s="267" t="s">
        <v>68</v>
      </c>
      <c r="E71" s="385"/>
      <c r="F71" s="385"/>
      <c r="G71" s="264" t="s">
        <v>69</v>
      </c>
      <c r="H71" s="285">
        <f t="shared" si="19"/>
        <v>0</v>
      </c>
      <c r="I71" s="285">
        <f t="shared" si="19"/>
        <v>0</v>
      </c>
      <c r="J71" s="285">
        <f t="shared" si="19"/>
        <v>0</v>
      </c>
      <c r="K71" s="286" t="e">
        <f t="shared" si="14"/>
        <v>#DIV/0!</v>
      </c>
      <c r="L71" s="285">
        <f t="shared" si="20"/>
        <v>0</v>
      </c>
      <c r="M71" s="285">
        <f t="shared" si="20"/>
        <v>0</v>
      </c>
      <c r="N71" s="285">
        <f t="shared" si="20"/>
        <v>0</v>
      </c>
      <c r="O71" s="285">
        <f t="shared" si="20"/>
        <v>0</v>
      </c>
      <c r="P71" s="285">
        <f t="shared" si="17"/>
        <v>0</v>
      </c>
      <c r="Q71" s="286" t="e">
        <f t="shared" si="18"/>
        <v>#DIV/0!</v>
      </c>
      <c r="R71" s="284"/>
      <c r="S71" s="284"/>
      <c r="T71" s="284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G71" s="284"/>
      <c r="AH71" s="284"/>
      <c r="AI71" s="284"/>
      <c r="AJ71" s="284"/>
      <c r="AK71" s="284"/>
      <c r="AL71" s="284"/>
      <c r="AM71" s="284"/>
      <c r="AN71" s="284"/>
      <c r="AO71" s="284"/>
      <c r="AP71" s="284"/>
      <c r="AQ71" s="284"/>
      <c r="AR71" s="284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6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  <c r="CR71" s="216"/>
      <c r="CS71" s="216"/>
      <c r="CT71" s="216"/>
      <c r="CU71" s="216"/>
      <c r="CV71" s="216"/>
      <c r="CW71" s="216"/>
      <c r="CX71" s="216"/>
      <c r="CY71" s="216"/>
      <c r="CZ71" s="216"/>
      <c r="DA71" s="216"/>
      <c r="DB71" s="216"/>
      <c r="DC71" s="216"/>
      <c r="DD71" s="216"/>
      <c r="DE71" s="216"/>
      <c r="DF71" s="216"/>
      <c r="DG71" s="216"/>
      <c r="DH71" s="216"/>
      <c r="DI71" s="216"/>
      <c r="DJ71" s="216"/>
      <c r="DK71" s="216"/>
      <c r="DL71" s="216"/>
      <c r="DM71" s="216"/>
      <c r="DN71" s="216"/>
      <c r="DO71" s="216"/>
      <c r="DP71" s="216"/>
      <c r="DQ71" s="216"/>
      <c r="DR71" s="216"/>
      <c r="DS71" s="216"/>
      <c r="DT71" s="216"/>
      <c r="DU71" s="216"/>
      <c r="DV71" s="216"/>
      <c r="DW71" s="216"/>
      <c r="DX71" s="216"/>
      <c r="DY71" s="216"/>
      <c r="DZ71" s="216"/>
      <c r="EA71" s="216"/>
      <c r="EB71" s="216"/>
      <c r="EC71" s="216"/>
      <c r="ED71" s="216"/>
      <c r="EE71" s="216"/>
      <c r="EF71" s="216"/>
      <c r="EG71" s="216"/>
      <c r="EH71" s="216"/>
      <c r="EI71" s="216"/>
      <c r="EJ71" s="216"/>
      <c r="EK71" s="216"/>
      <c r="EL71" s="216"/>
      <c r="EM71" s="216"/>
      <c r="EN71" s="216"/>
      <c r="EO71" s="216"/>
      <c r="EP71" s="216"/>
      <c r="EQ71" s="216"/>
      <c r="ER71" s="216"/>
      <c r="ES71" s="216"/>
      <c r="ET71" s="216"/>
      <c r="EU71" s="216"/>
      <c r="EV71" s="216"/>
      <c r="EW71" s="216"/>
      <c r="EX71" s="216"/>
    </row>
    <row r="72" spans="1:154" ht="18" x14ac:dyDescent="0.2">
      <c r="A72" s="384"/>
      <c r="B72" s="385"/>
      <c r="C72" s="385"/>
      <c r="D72" s="267" t="s">
        <v>70</v>
      </c>
      <c r="E72" s="385"/>
      <c r="F72" s="385"/>
      <c r="G72" s="264" t="s">
        <v>71</v>
      </c>
      <c r="H72" s="285">
        <f t="shared" si="19"/>
        <v>0</v>
      </c>
      <c r="I72" s="285">
        <f t="shared" si="19"/>
        <v>0</v>
      </c>
      <c r="J72" s="285">
        <f t="shared" si="19"/>
        <v>0</v>
      </c>
      <c r="K72" s="286" t="e">
        <f t="shared" si="14"/>
        <v>#DIV/0!</v>
      </c>
      <c r="L72" s="285">
        <f t="shared" si="20"/>
        <v>0</v>
      </c>
      <c r="M72" s="285">
        <f t="shared" si="20"/>
        <v>0</v>
      </c>
      <c r="N72" s="285">
        <f t="shared" si="20"/>
        <v>0</v>
      </c>
      <c r="O72" s="285">
        <f t="shared" si="20"/>
        <v>0</v>
      </c>
      <c r="P72" s="285">
        <f t="shared" si="17"/>
        <v>0</v>
      </c>
      <c r="Q72" s="286" t="e">
        <f t="shared" si="18"/>
        <v>#DIV/0!</v>
      </c>
      <c r="R72" s="284"/>
      <c r="S72" s="284"/>
      <c r="T72" s="284"/>
      <c r="U72" s="284"/>
      <c r="V72" s="284"/>
      <c r="W72" s="284"/>
      <c r="X72" s="284"/>
      <c r="Y72" s="284"/>
      <c r="Z72" s="284"/>
      <c r="AA72" s="284"/>
      <c r="AB72" s="284"/>
      <c r="AC72" s="284"/>
      <c r="AD72" s="284"/>
      <c r="AE72" s="284"/>
      <c r="AF72" s="284"/>
      <c r="AG72" s="284"/>
      <c r="AH72" s="284"/>
      <c r="AI72" s="284"/>
      <c r="AJ72" s="284"/>
      <c r="AK72" s="284"/>
      <c r="AL72" s="284"/>
      <c r="AM72" s="284"/>
      <c r="AN72" s="284"/>
      <c r="AO72" s="284"/>
      <c r="AP72" s="284"/>
      <c r="AQ72" s="284"/>
      <c r="AR72" s="284"/>
      <c r="AS72" s="216"/>
      <c r="AT72" s="216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  <c r="CR72" s="216"/>
      <c r="CS72" s="216"/>
      <c r="CT72" s="216"/>
      <c r="CU72" s="216"/>
      <c r="CV72" s="216"/>
      <c r="CW72" s="216"/>
      <c r="CX72" s="216"/>
      <c r="CY72" s="216"/>
      <c r="CZ72" s="216"/>
      <c r="DA72" s="216"/>
      <c r="DB72" s="216"/>
      <c r="DC72" s="216"/>
      <c r="DD72" s="216"/>
      <c r="DE72" s="216"/>
      <c r="DF72" s="216"/>
      <c r="DG72" s="216"/>
      <c r="DH72" s="216"/>
      <c r="DI72" s="216"/>
      <c r="DJ72" s="216"/>
      <c r="DK72" s="216"/>
      <c r="DL72" s="216"/>
      <c r="DM72" s="216"/>
      <c r="DN72" s="216"/>
      <c r="DO72" s="216"/>
      <c r="DP72" s="216"/>
      <c r="DQ72" s="216"/>
      <c r="DR72" s="216"/>
      <c r="DS72" s="216"/>
      <c r="DT72" s="216"/>
      <c r="DU72" s="216"/>
      <c r="DV72" s="216"/>
      <c r="DW72" s="216"/>
      <c r="DX72" s="216"/>
      <c r="DY72" s="216"/>
      <c r="DZ72" s="216"/>
      <c r="EA72" s="216"/>
      <c r="EB72" s="216"/>
      <c r="EC72" s="216"/>
      <c r="ED72" s="216"/>
      <c r="EE72" s="216"/>
      <c r="EF72" s="216"/>
      <c r="EG72" s="216"/>
      <c r="EH72" s="216"/>
      <c r="EI72" s="216"/>
      <c r="EJ72" s="216"/>
      <c r="EK72" s="216"/>
      <c r="EL72" s="216"/>
      <c r="EM72" s="216"/>
      <c r="EN72" s="216"/>
      <c r="EO72" s="216"/>
      <c r="EP72" s="216"/>
      <c r="EQ72" s="216"/>
      <c r="ER72" s="216"/>
      <c r="ES72" s="216"/>
      <c r="ET72" s="216"/>
      <c r="EU72" s="216"/>
      <c r="EV72" s="216"/>
      <c r="EW72" s="216"/>
      <c r="EX72" s="216"/>
    </row>
    <row r="73" spans="1:154" ht="36" x14ac:dyDescent="0.2">
      <c r="A73" s="384"/>
      <c r="B73" s="385"/>
      <c r="C73" s="385"/>
      <c r="D73" s="267" t="s">
        <v>72</v>
      </c>
      <c r="E73" s="385"/>
      <c r="F73" s="385"/>
      <c r="G73" s="264" t="s">
        <v>73</v>
      </c>
      <c r="H73" s="285">
        <f t="shared" si="19"/>
        <v>2980000</v>
      </c>
      <c r="I73" s="285">
        <f t="shared" si="19"/>
        <v>1104925</v>
      </c>
      <c r="J73" s="285">
        <f t="shared" si="19"/>
        <v>1875075</v>
      </c>
      <c r="K73" s="286">
        <f t="shared" si="14"/>
        <v>37.08</v>
      </c>
      <c r="L73" s="285">
        <f t="shared" si="20"/>
        <v>1502000</v>
      </c>
      <c r="M73" s="285">
        <f t="shared" si="20"/>
        <v>822798</v>
      </c>
      <c r="N73" s="285">
        <f t="shared" si="20"/>
        <v>282127</v>
      </c>
      <c r="O73" s="285">
        <f t="shared" si="20"/>
        <v>1104925</v>
      </c>
      <c r="P73" s="285">
        <f t="shared" si="17"/>
        <v>397075</v>
      </c>
      <c r="Q73" s="286">
        <f t="shared" si="18"/>
        <v>73.56</v>
      </c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4"/>
      <c r="AI73" s="284"/>
      <c r="AJ73" s="284"/>
      <c r="AK73" s="284"/>
      <c r="AL73" s="284"/>
      <c r="AM73" s="284"/>
      <c r="AN73" s="284"/>
      <c r="AO73" s="284"/>
      <c r="AP73" s="284"/>
      <c r="AQ73" s="284"/>
      <c r="AR73" s="284"/>
      <c r="AS73" s="216"/>
      <c r="AT73" s="216"/>
      <c r="AU73" s="216"/>
      <c r="AV73" s="216"/>
      <c r="AW73" s="216"/>
      <c r="AX73" s="216"/>
      <c r="AY73" s="216"/>
      <c r="AZ73" s="216"/>
      <c r="BA73" s="216"/>
      <c r="BB73" s="216"/>
      <c r="BC73" s="216"/>
      <c r="BD73" s="216"/>
      <c r="BE73" s="216"/>
      <c r="BF73" s="216"/>
      <c r="BG73" s="216"/>
      <c r="BH73" s="216"/>
      <c r="BI73" s="216"/>
      <c r="BJ73" s="216"/>
      <c r="BK73" s="216"/>
      <c r="BL73" s="216"/>
      <c r="BM73" s="216"/>
      <c r="BN73" s="216"/>
      <c r="BO73" s="216"/>
      <c r="BP73" s="216"/>
      <c r="BQ73" s="216"/>
      <c r="BR73" s="216"/>
      <c r="BS73" s="216"/>
      <c r="BT73" s="216"/>
      <c r="BU73" s="216"/>
      <c r="BV73" s="216"/>
      <c r="BW73" s="216"/>
      <c r="BX73" s="216"/>
      <c r="BY73" s="216"/>
      <c r="BZ73" s="216"/>
      <c r="CA73" s="216"/>
      <c r="CB73" s="216"/>
      <c r="CC73" s="216"/>
      <c r="CD73" s="216"/>
      <c r="CE73" s="216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  <c r="CR73" s="216"/>
      <c r="CS73" s="216"/>
      <c r="CT73" s="216"/>
      <c r="CU73" s="216"/>
      <c r="CV73" s="216"/>
      <c r="CW73" s="216"/>
      <c r="CX73" s="216"/>
      <c r="CY73" s="216"/>
      <c r="CZ73" s="216"/>
      <c r="DA73" s="216"/>
      <c r="DB73" s="216"/>
      <c r="DC73" s="216"/>
      <c r="DD73" s="216"/>
      <c r="DE73" s="216"/>
      <c r="DF73" s="216"/>
      <c r="DG73" s="216"/>
      <c r="DH73" s="216"/>
      <c r="DI73" s="216"/>
      <c r="DJ73" s="216"/>
      <c r="DK73" s="216"/>
      <c r="DL73" s="216"/>
      <c r="DM73" s="216"/>
      <c r="DN73" s="216"/>
      <c r="DO73" s="216"/>
      <c r="DP73" s="216"/>
      <c r="DQ73" s="216"/>
      <c r="DR73" s="216"/>
      <c r="DS73" s="216"/>
      <c r="DT73" s="216"/>
      <c r="DU73" s="216"/>
      <c r="DV73" s="216"/>
      <c r="DW73" s="216"/>
      <c r="DX73" s="216"/>
      <c r="DY73" s="216"/>
      <c r="DZ73" s="216"/>
      <c r="EA73" s="216"/>
      <c r="EB73" s="216"/>
      <c r="EC73" s="216"/>
      <c r="ED73" s="216"/>
      <c r="EE73" s="216"/>
      <c r="EF73" s="216"/>
      <c r="EG73" s="216"/>
      <c r="EH73" s="216"/>
      <c r="EI73" s="216"/>
      <c r="EJ73" s="216"/>
      <c r="EK73" s="216"/>
      <c r="EL73" s="216"/>
      <c r="EM73" s="216"/>
      <c r="EN73" s="216"/>
      <c r="EO73" s="216"/>
      <c r="EP73" s="216"/>
      <c r="EQ73" s="216"/>
      <c r="ER73" s="216"/>
      <c r="ES73" s="216"/>
      <c r="ET73" s="216"/>
      <c r="EU73" s="216"/>
      <c r="EV73" s="216"/>
      <c r="EW73" s="216"/>
      <c r="EX73" s="216"/>
    </row>
    <row r="74" spans="1:154" ht="18" x14ac:dyDescent="0.2">
      <c r="A74" s="384"/>
      <c r="B74" s="385"/>
      <c r="C74" s="385"/>
      <c r="D74" s="267" t="s">
        <v>74</v>
      </c>
      <c r="E74" s="385"/>
      <c r="F74" s="385"/>
      <c r="G74" s="264" t="s">
        <v>75</v>
      </c>
      <c r="H74" s="285">
        <f t="shared" ref="H74:J76" si="21">+H95</f>
        <v>0</v>
      </c>
      <c r="I74" s="285">
        <f t="shared" si="21"/>
        <v>0</v>
      </c>
      <c r="J74" s="285">
        <f t="shared" si="21"/>
        <v>0</v>
      </c>
      <c r="K74" s="286" t="e">
        <f t="shared" si="14"/>
        <v>#DIV/0!</v>
      </c>
      <c r="L74" s="285">
        <f t="shared" ref="L74:O76" si="22">+L95</f>
        <v>0</v>
      </c>
      <c r="M74" s="285">
        <f t="shared" si="22"/>
        <v>0</v>
      </c>
      <c r="N74" s="285">
        <f t="shared" si="22"/>
        <v>0</v>
      </c>
      <c r="O74" s="285">
        <f t="shared" si="22"/>
        <v>0</v>
      </c>
      <c r="P74" s="285">
        <f t="shared" si="17"/>
        <v>0</v>
      </c>
      <c r="Q74" s="286" t="e">
        <f t="shared" si="18"/>
        <v>#DIV/0!</v>
      </c>
      <c r="R74" s="284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  <c r="DD74" s="216"/>
      <c r="DE74" s="216"/>
      <c r="DF74" s="216"/>
      <c r="DG74" s="216"/>
      <c r="DH74" s="216"/>
      <c r="DI74" s="216"/>
      <c r="DJ74" s="216"/>
      <c r="DK74" s="216"/>
      <c r="DL74" s="216"/>
      <c r="DM74" s="216"/>
      <c r="DN74" s="216"/>
      <c r="DO74" s="216"/>
      <c r="DP74" s="216"/>
      <c r="DQ74" s="216"/>
      <c r="DR74" s="216"/>
      <c r="DS74" s="216"/>
      <c r="DT74" s="216"/>
      <c r="DU74" s="216"/>
      <c r="DV74" s="216"/>
      <c r="DW74" s="216"/>
      <c r="DX74" s="216"/>
      <c r="DY74" s="216"/>
      <c r="DZ74" s="216"/>
      <c r="EA74" s="216"/>
      <c r="EB74" s="216"/>
      <c r="EC74" s="216"/>
      <c r="ED74" s="216"/>
      <c r="EE74" s="216"/>
      <c r="EF74" s="216"/>
      <c r="EG74" s="216"/>
      <c r="EH74" s="216"/>
      <c r="EI74" s="216"/>
      <c r="EJ74" s="216"/>
      <c r="EK74" s="216"/>
      <c r="EL74" s="216"/>
      <c r="EM74" s="216"/>
      <c r="EN74" s="216"/>
      <c r="EO74" s="216"/>
      <c r="EP74" s="216"/>
      <c r="EQ74" s="216"/>
      <c r="ER74" s="216"/>
      <c r="ES74" s="216"/>
      <c r="ET74" s="216"/>
      <c r="EU74" s="216"/>
      <c r="EV74" s="216"/>
      <c r="EW74" s="216"/>
      <c r="EX74" s="216"/>
    </row>
    <row r="75" spans="1:154" ht="36" x14ac:dyDescent="0.2">
      <c r="A75" s="384"/>
      <c r="B75" s="385"/>
      <c r="C75" s="385"/>
      <c r="D75" s="267" t="s">
        <v>76</v>
      </c>
      <c r="E75" s="385"/>
      <c r="F75" s="385"/>
      <c r="G75" s="264" t="s">
        <v>77</v>
      </c>
      <c r="H75" s="285">
        <f t="shared" si="21"/>
        <v>3115000</v>
      </c>
      <c r="I75" s="285">
        <f t="shared" si="21"/>
        <v>0</v>
      </c>
      <c r="J75" s="285">
        <f t="shared" si="21"/>
        <v>3115000</v>
      </c>
      <c r="K75" s="286">
        <f t="shared" si="14"/>
        <v>0</v>
      </c>
      <c r="L75" s="285">
        <f t="shared" si="22"/>
        <v>584000</v>
      </c>
      <c r="M75" s="285">
        <f t="shared" si="22"/>
        <v>0</v>
      </c>
      <c r="N75" s="285">
        <f t="shared" si="22"/>
        <v>0</v>
      </c>
      <c r="O75" s="285">
        <f t="shared" si="22"/>
        <v>0</v>
      </c>
      <c r="P75" s="285">
        <f t="shared" si="17"/>
        <v>584000</v>
      </c>
      <c r="Q75" s="286">
        <f t="shared" si="18"/>
        <v>0</v>
      </c>
      <c r="R75" s="284"/>
      <c r="S75" s="284"/>
      <c r="T75" s="284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G75" s="284"/>
      <c r="AH75" s="284"/>
      <c r="AI75" s="284"/>
      <c r="AJ75" s="284"/>
      <c r="AK75" s="284"/>
      <c r="AL75" s="284"/>
      <c r="AM75" s="284"/>
      <c r="AN75" s="284"/>
      <c r="AO75" s="284"/>
      <c r="AP75" s="284"/>
      <c r="AQ75" s="284"/>
      <c r="AR75" s="284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  <c r="DD75" s="216"/>
      <c r="DE75" s="216"/>
      <c r="DF75" s="216"/>
      <c r="DG75" s="216"/>
      <c r="DH75" s="216"/>
      <c r="DI75" s="216"/>
      <c r="DJ75" s="216"/>
      <c r="DK75" s="216"/>
      <c r="DL75" s="216"/>
      <c r="DM75" s="216"/>
      <c r="DN75" s="216"/>
      <c r="DO75" s="216"/>
      <c r="DP75" s="216"/>
      <c r="DQ75" s="216"/>
      <c r="DR75" s="216"/>
      <c r="DS75" s="216"/>
      <c r="DT75" s="216"/>
      <c r="DU75" s="216"/>
      <c r="DV75" s="216"/>
      <c r="DW75" s="216"/>
      <c r="DX75" s="216"/>
      <c r="DY75" s="216"/>
      <c r="DZ75" s="216"/>
      <c r="EA75" s="216"/>
      <c r="EB75" s="216"/>
      <c r="EC75" s="216"/>
      <c r="ED75" s="216"/>
      <c r="EE75" s="216"/>
      <c r="EF75" s="216"/>
      <c r="EG75" s="216"/>
      <c r="EH75" s="216"/>
      <c r="EI75" s="216"/>
      <c r="EJ75" s="216"/>
      <c r="EK75" s="216"/>
      <c r="EL75" s="216"/>
      <c r="EM75" s="216"/>
      <c r="EN75" s="216"/>
      <c r="EO75" s="216"/>
      <c r="EP75" s="216"/>
      <c r="EQ75" s="216"/>
      <c r="ER75" s="216"/>
      <c r="ES75" s="216"/>
      <c r="ET75" s="216"/>
      <c r="EU75" s="216"/>
      <c r="EV75" s="216"/>
      <c r="EW75" s="216"/>
      <c r="EX75" s="216"/>
    </row>
    <row r="76" spans="1:154" ht="18" x14ac:dyDescent="0.2">
      <c r="A76" s="384"/>
      <c r="B76" s="385"/>
      <c r="C76" s="385"/>
      <c r="D76" s="267" t="s">
        <v>78</v>
      </c>
      <c r="E76" s="385"/>
      <c r="F76" s="385"/>
      <c r="G76" s="264" t="s">
        <v>79</v>
      </c>
      <c r="H76" s="285">
        <f t="shared" si="21"/>
        <v>21105000</v>
      </c>
      <c r="I76" s="285">
        <f t="shared" si="21"/>
        <v>8315362.9000000004</v>
      </c>
      <c r="J76" s="285">
        <f t="shared" si="21"/>
        <v>12789637.1</v>
      </c>
      <c r="K76" s="286">
        <f t="shared" si="14"/>
        <v>39.4</v>
      </c>
      <c r="L76" s="285">
        <f t="shared" si="22"/>
        <v>11278200</v>
      </c>
      <c r="M76" s="285">
        <f t="shared" si="22"/>
        <v>5961221.2400000002</v>
      </c>
      <c r="N76" s="285">
        <f t="shared" si="22"/>
        <v>2358529.16</v>
      </c>
      <c r="O76" s="285">
        <f t="shared" si="22"/>
        <v>8319750.4000000004</v>
      </c>
      <c r="P76" s="285">
        <f t="shared" si="17"/>
        <v>2958449.5999999996</v>
      </c>
      <c r="Q76" s="286">
        <f t="shared" si="18"/>
        <v>73.77</v>
      </c>
      <c r="R76" s="284"/>
      <c r="S76" s="284"/>
      <c r="T76" s="284"/>
      <c r="U76" s="284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F76" s="284"/>
      <c r="AG76" s="284"/>
      <c r="AH76" s="284"/>
      <c r="AI76" s="284"/>
      <c r="AJ76" s="284"/>
      <c r="AK76" s="284"/>
      <c r="AL76" s="284"/>
      <c r="AM76" s="284"/>
      <c r="AN76" s="284"/>
      <c r="AO76" s="284"/>
      <c r="AP76" s="284"/>
      <c r="AQ76" s="284"/>
      <c r="AR76" s="284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  <c r="DE76" s="216"/>
      <c r="DF76" s="216"/>
      <c r="DG76" s="216"/>
      <c r="DH76" s="216"/>
      <c r="DI76" s="216"/>
      <c r="DJ76" s="216"/>
      <c r="DK76" s="216"/>
      <c r="DL76" s="216"/>
      <c r="DM76" s="216"/>
      <c r="DN76" s="216"/>
      <c r="DO76" s="216"/>
      <c r="DP76" s="216"/>
      <c r="DQ76" s="216"/>
      <c r="DR76" s="216"/>
      <c r="DS76" s="216"/>
      <c r="DT76" s="216"/>
      <c r="DU76" s="216"/>
      <c r="DV76" s="216"/>
      <c r="DW76" s="216"/>
      <c r="DX76" s="216"/>
      <c r="DY76" s="216"/>
      <c r="DZ76" s="216"/>
      <c r="EA76" s="216"/>
      <c r="EB76" s="216"/>
      <c r="EC76" s="216"/>
      <c r="ED76" s="216"/>
      <c r="EE76" s="216"/>
      <c r="EF76" s="216"/>
      <c r="EG76" s="216"/>
      <c r="EH76" s="216"/>
      <c r="EI76" s="216"/>
      <c r="EJ76" s="216"/>
      <c r="EK76" s="216"/>
      <c r="EL76" s="216"/>
      <c r="EM76" s="216"/>
      <c r="EN76" s="216"/>
      <c r="EO76" s="216"/>
      <c r="EP76" s="216"/>
      <c r="EQ76" s="216"/>
      <c r="ER76" s="216"/>
      <c r="ES76" s="216"/>
      <c r="ET76" s="216"/>
      <c r="EU76" s="216"/>
      <c r="EV76" s="216"/>
      <c r="EW76" s="216"/>
      <c r="EX76" s="216"/>
    </row>
    <row r="77" spans="1:154" ht="18" x14ac:dyDescent="0.2">
      <c r="A77" s="384"/>
      <c r="B77" s="385"/>
      <c r="C77" s="385"/>
      <c r="D77" s="267" t="s">
        <v>80</v>
      </c>
      <c r="E77" s="385"/>
      <c r="F77" s="385"/>
      <c r="G77" s="264" t="s">
        <v>81</v>
      </c>
      <c r="H77" s="285">
        <f t="shared" ref="H77:I77" si="23">+H102</f>
        <v>88000</v>
      </c>
      <c r="I77" s="285">
        <f t="shared" si="23"/>
        <v>86733</v>
      </c>
      <c r="J77" s="285">
        <f>+J102</f>
        <v>1267</v>
      </c>
      <c r="K77" s="286">
        <f t="shared" si="14"/>
        <v>98.56</v>
      </c>
      <c r="L77" s="285">
        <f t="shared" ref="L77:N77" si="24">+L102</f>
        <v>88000</v>
      </c>
      <c r="M77" s="285">
        <f t="shared" si="24"/>
        <v>86733</v>
      </c>
      <c r="N77" s="285">
        <f t="shared" si="24"/>
        <v>0</v>
      </c>
      <c r="O77" s="285">
        <f>+O102</f>
        <v>86733</v>
      </c>
      <c r="P77" s="285">
        <f t="shared" si="17"/>
        <v>1267</v>
      </c>
      <c r="Q77" s="286">
        <f t="shared" si="18"/>
        <v>98.56</v>
      </c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4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  <c r="DE77" s="216"/>
      <c r="DF77" s="216"/>
      <c r="DG77" s="216"/>
      <c r="DH77" s="216"/>
      <c r="DI77" s="216"/>
      <c r="DJ77" s="216"/>
      <c r="DK77" s="216"/>
      <c r="DL77" s="216"/>
      <c r="DM77" s="216"/>
      <c r="DN77" s="216"/>
      <c r="DO77" s="216"/>
      <c r="DP77" s="216"/>
      <c r="DQ77" s="216"/>
      <c r="DR77" s="216"/>
      <c r="DS77" s="216"/>
      <c r="DT77" s="216"/>
      <c r="DU77" s="216"/>
      <c r="DV77" s="216"/>
      <c r="DW77" s="216"/>
      <c r="DX77" s="216"/>
      <c r="DY77" s="216"/>
      <c r="DZ77" s="216"/>
      <c r="EA77" s="216"/>
      <c r="EB77" s="216"/>
      <c r="EC77" s="216"/>
      <c r="ED77" s="216"/>
      <c r="EE77" s="216"/>
      <c r="EF77" s="216"/>
      <c r="EG77" s="216"/>
      <c r="EH77" s="216"/>
      <c r="EI77" s="216"/>
      <c r="EJ77" s="216"/>
      <c r="EK77" s="216"/>
      <c r="EL77" s="216"/>
      <c r="EM77" s="216"/>
      <c r="EN77" s="216"/>
      <c r="EO77" s="216"/>
      <c r="EP77" s="216"/>
      <c r="EQ77" s="216"/>
      <c r="ER77" s="216"/>
      <c r="ES77" s="216"/>
      <c r="ET77" s="216"/>
      <c r="EU77" s="216"/>
      <c r="EV77" s="216"/>
      <c r="EW77" s="216"/>
      <c r="EX77" s="216"/>
    </row>
    <row r="78" spans="1:154" ht="54" x14ac:dyDescent="0.2">
      <c r="A78" s="384"/>
      <c r="B78" s="385"/>
      <c r="C78" s="385"/>
      <c r="D78" s="267" t="s">
        <v>82</v>
      </c>
      <c r="E78" s="385"/>
      <c r="F78" s="385"/>
      <c r="G78" s="287" t="s">
        <v>207</v>
      </c>
      <c r="H78" s="285">
        <f>H103</f>
        <v>0</v>
      </c>
      <c r="I78" s="285">
        <f>I103</f>
        <v>0</v>
      </c>
      <c r="J78" s="285">
        <v>0</v>
      </c>
      <c r="K78" s="286" t="e">
        <f t="shared" si="14"/>
        <v>#DIV/0!</v>
      </c>
      <c r="L78" s="285">
        <f>L103</f>
        <v>0</v>
      </c>
      <c r="M78" s="285">
        <f>M103</f>
        <v>0</v>
      </c>
      <c r="N78" s="285">
        <f>N103</f>
        <v>0</v>
      </c>
      <c r="O78" s="285">
        <f>O103</f>
        <v>0</v>
      </c>
      <c r="P78" s="285">
        <f t="shared" si="17"/>
        <v>0</v>
      </c>
      <c r="Q78" s="286" t="e">
        <f t="shared" si="18"/>
        <v>#DIV/0!</v>
      </c>
      <c r="R78" s="284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G78" s="284"/>
      <c r="AH78" s="284"/>
      <c r="AI78" s="284"/>
      <c r="AJ78" s="284"/>
      <c r="AK78" s="284"/>
      <c r="AL78" s="284"/>
      <c r="AM78" s="284"/>
      <c r="AN78" s="284"/>
      <c r="AO78" s="284"/>
      <c r="AP78" s="284"/>
      <c r="AQ78" s="284"/>
      <c r="AR78" s="284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  <c r="DE78" s="216"/>
      <c r="DF78" s="216"/>
      <c r="DG78" s="216"/>
      <c r="DH78" s="216"/>
      <c r="DI78" s="216"/>
      <c r="DJ78" s="216"/>
      <c r="DK78" s="216"/>
      <c r="DL78" s="216"/>
      <c r="DM78" s="216"/>
      <c r="DN78" s="216"/>
      <c r="DO78" s="216"/>
      <c r="DP78" s="216"/>
      <c r="DQ78" s="216"/>
      <c r="DR78" s="216"/>
      <c r="DS78" s="216"/>
      <c r="DT78" s="216"/>
      <c r="DU78" s="216"/>
      <c r="DV78" s="216"/>
      <c r="DW78" s="216"/>
      <c r="DX78" s="216"/>
      <c r="DY78" s="216"/>
      <c r="DZ78" s="216"/>
      <c r="EA78" s="216"/>
      <c r="EB78" s="216"/>
      <c r="EC78" s="216"/>
      <c r="ED78" s="216"/>
      <c r="EE78" s="216"/>
      <c r="EF78" s="216"/>
      <c r="EG78" s="216"/>
      <c r="EH78" s="216"/>
      <c r="EI78" s="216"/>
      <c r="EJ78" s="216"/>
      <c r="EK78" s="216"/>
      <c r="EL78" s="216"/>
      <c r="EM78" s="216"/>
      <c r="EN78" s="216"/>
      <c r="EO78" s="216"/>
      <c r="EP78" s="216"/>
      <c r="EQ78" s="216"/>
      <c r="ER78" s="216"/>
      <c r="ES78" s="216"/>
      <c r="ET78" s="216"/>
      <c r="EU78" s="216"/>
      <c r="EV78" s="216"/>
      <c r="EW78" s="216"/>
      <c r="EX78" s="216"/>
    </row>
    <row r="79" spans="1:154" ht="18" x14ac:dyDescent="0.2">
      <c r="A79" s="384"/>
      <c r="B79" s="385"/>
      <c r="C79" s="385"/>
      <c r="D79" s="267" t="s">
        <v>83</v>
      </c>
      <c r="E79" s="385"/>
      <c r="F79" s="385"/>
      <c r="G79" s="264" t="s">
        <v>84</v>
      </c>
      <c r="H79" s="285">
        <f>+H80</f>
        <v>0</v>
      </c>
      <c r="I79" s="285">
        <f>+I80</f>
        <v>0</v>
      </c>
      <c r="J79" s="285">
        <f>+J80</f>
        <v>0</v>
      </c>
      <c r="K79" s="286" t="e">
        <f t="shared" si="14"/>
        <v>#DIV/0!</v>
      </c>
      <c r="L79" s="285">
        <f>+L80</f>
        <v>0</v>
      </c>
      <c r="M79" s="285">
        <f>+M80</f>
        <v>0</v>
      </c>
      <c r="N79" s="285">
        <f>+N80</f>
        <v>0</v>
      </c>
      <c r="O79" s="285">
        <f>+O80</f>
        <v>0</v>
      </c>
      <c r="P79" s="285">
        <f t="shared" si="17"/>
        <v>0</v>
      </c>
      <c r="Q79" s="286" t="e">
        <f t="shared" si="18"/>
        <v>#DIV/0!</v>
      </c>
      <c r="R79" s="284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H79" s="284"/>
      <c r="AI79" s="284"/>
      <c r="AJ79" s="284"/>
      <c r="AK79" s="284"/>
      <c r="AL79" s="284"/>
      <c r="AM79" s="284"/>
      <c r="AN79" s="284"/>
      <c r="AO79" s="284"/>
      <c r="AP79" s="284"/>
      <c r="AQ79" s="284"/>
      <c r="AR79" s="284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6"/>
      <c r="DL79" s="216"/>
      <c r="DM79" s="216"/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  <c r="EK79" s="216"/>
      <c r="EL79" s="216"/>
      <c r="EM79" s="216"/>
      <c r="EN79" s="216"/>
      <c r="EO79" s="216"/>
      <c r="EP79" s="216"/>
      <c r="EQ79" s="216"/>
      <c r="ER79" s="216"/>
      <c r="ES79" s="216"/>
      <c r="ET79" s="216"/>
      <c r="EU79" s="216"/>
      <c r="EV79" s="216"/>
      <c r="EW79" s="216"/>
      <c r="EX79" s="216"/>
    </row>
    <row r="80" spans="1:154" ht="18" x14ac:dyDescent="0.2">
      <c r="A80" s="384"/>
      <c r="B80" s="385"/>
      <c r="C80" s="385"/>
      <c r="D80" s="267" t="s">
        <v>85</v>
      </c>
      <c r="E80" s="385"/>
      <c r="F80" s="385"/>
      <c r="G80" s="264" t="s">
        <v>86</v>
      </c>
      <c r="H80" s="285">
        <f>H105</f>
        <v>0</v>
      </c>
      <c r="I80" s="285">
        <f>I105</f>
        <v>0</v>
      </c>
      <c r="J80" s="285">
        <f>J175</f>
        <v>0</v>
      </c>
      <c r="K80" s="286" t="e">
        <f t="shared" si="14"/>
        <v>#DIV/0!</v>
      </c>
      <c r="L80" s="285">
        <f>L105</f>
        <v>0</v>
      </c>
      <c r="M80" s="285">
        <f>M105</f>
        <v>0</v>
      </c>
      <c r="N80" s="285">
        <f>N105</f>
        <v>0</v>
      </c>
      <c r="O80" s="285">
        <f>O105</f>
        <v>0</v>
      </c>
      <c r="P80" s="285">
        <f t="shared" si="17"/>
        <v>0</v>
      </c>
      <c r="Q80" s="286" t="e">
        <f t="shared" si="18"/>
        <v>#DIV/0!</v>
      </c>
      <c r="R80" s="284"/>
      <c r="S80" s="284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H80" s="284"/>
      <c r="AI80" s="284"/>
      <c r="AJ80" s="284"/>
      <c r="AK80" s="284"/>
      <c r="AL80" s="284"/>
      <c r="AM80" s="284"/>
      <c r="AN80" s="284"/>
      <c r="AO80" s="284"/>
      <c r="AP80" s="284"/>
      <c r="AQ80" s="284"/>
      <c r="AR80" s="284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  <c r="EK80" s="216"/>
      <c r="EL80" s="216"/>
      <c r="EM80" s="216"/>
      <c r="EN80" s="216"/>
      <c r="EO80" s="216"/>
      <c r="EP80" s="216"/>
      <c r="EQ80" s="216"/>
      <c r="ER80" s="216"/>
      <c r="ES80" s="216"/>
      <c r="ET80" s="216"/>
      <c r="EU80" s="216"/>
      <c r="EV80" s="216"/>
      <c r="EW80" s="216"/>
      <c r="EX80" s="216"/>
    </row>
    <row r="81" spans="1:154" ht="18" x14ac:dyDescent="0.2">
      <c r="A81" s="384"/>
      <c r="B81" s="385"/>
      <c r="C81" s="385"/>
      <c r="D81" s="385">
        <v>85</v>
      </c>
      <c r="E81" s="385"/>
      <c r="F81" s="385"/>
      <c r="G81" s="264" t="s">
        <v>87</v>
      </c>
      <c r="H81" s="285">
        <f>+H109</f>
        <v>0</v>
      </c>
      <c r="I81" s="285">
        <f>+I109</f>
        <v>-87182.959999999992</v>
      </c>
      <c r="J81" s="285">
        <f>+J109</f>
        <v>87182.959999999992</v>
      </c>
      <c r="K81" s="286" t="e">
        <f t="shared" si="14"/>
        <v>#DIV/0!</v>
      </c>
      <c r="L81" s="285">
        <f>+L109</f>
        <v>0</v>
      </c>
      <c r="M81" s="285">
        <f>+M109</f>
        <v>-64838.96</v>
      </c>
      <c r="N81" s="285">
        <f>+N109</f>
        <v>-22344</v>
      </c>
      <c r="O81" s="285">
        <f>+O109</f>
        <v>-87182.959999999992</v>
      </c>
      <c r="P81" s="285">
        <f t="shared" si="17"/>
        <v>87182.959999999992</v>
      </c>
      <c r="Q81" s="286" t="e">
        <f t="shared" si="18"/>
        <v>#DIV/0!</v>
      </c>
      <c r="R81" s="284"/>
      <c r="S81" s="284"/>
      <c r="T81" s="284"/>
      <c r="U81" s="284"/>
      <c r="V81" s="284"/>
      <c r="W81" s="284"/>
      <c r="X81" s="284"/>
      <c r="Y81" s="284"/>
      <c r="Z81" s="284"/>
      <c r="AA81" s="284"/>
      <c r="AB81" s="284"/>
      <c r="AC81" s="284"/>
      <c r="AD81" s="284"/>
      <c r="AE81" s="284"/>
      <c r="AF81" s="284"/>
      <c r="AG81" s="284"/>
      <c r="AH81" s="284"/>
      <c r="AI81" s="284"/>
      <c r="AJ81" s="284"/>
      <c r="AK81" s="284"/>
      <c r="AL81" s="284"/>
      <c r="AM81" s="284"/>
      <c r="AN81" s="284"/>
      <c r="AO81" s="284"/>
      <c r="AP81" s="284"/>
      <c r="AQ81" s="284"/>
      <c r="AR81" s="284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  <c r="DE81" s="216"/>
      <c r="DF81" s="216"/>
      <c r="DG81" s="216"/>
      <c r="DH81" s="216"/>
      <c r="DI81" s="216"/>
      <c r="DJ81" s="216"/>
      <c r="DK81" s="216"/>
      <c r="DL81" s="216"/>
      <c r="DM81" s="216"/>
      <c r="DN81" s="216"/>
      <c r="DO81" s="216"/>
      <c r="DP81" s="216"/>
      <c r="DQ81" s="216"/>
      <c r="DR81" s="216"/>
      <c r="DS81" s="216"/>
      <c r="DT81" s="216"/>
      <c r="DU81" s="216"/>
      <c r="DV81" s="216"/>
      <c r="DW81" s="216"/>
      <c r="DX81" s="216"/>
      <c r="DY81" s="216"/>
      <c r="DZ81" s="216"/>
      <c r="EA81" s="216"/>
      <c r="EB81" s="216"/>
      <c r="EC81" s="216"/>
      <c r="ED81" s="216"/>
      <c r="EE81" s="216"/>
      <c r="EF81" s="216"/>
      <c r="EG81" s="216"/>
      <c r="EH81" s="216"/>
      <c r="EI81" s="216"/>
      <c r="EJ81" s="216"/>
      <c r="EK81" s="216"/>
      <c r="EL81" s="216"/>
      <c r="EM81" s="216"/>
      <c r="EN81" s="216"/>
      <c r="EO81" s="216"/>
      <c r="EP81" s="216"/>
      <c r="EQ81" s="216"/>
      <c r="ER81" s="216"/>
      <c r="ES81" s="216"/>
      <c r="ET81" s="216"/>
      <c r="EU81" s="216"/>
      <c r="EV81" s="216"/>
      <c r="EW81" s="216"/>
      <c r="EX81" s="216"/>
    </row>
    <row r="82" spans="1:154" ht="18" x14ac:dyDescent="0.2">
      <c r="A82" s="430">
        <v>5004</v>
      </c>
      <c r="B82" s="431"/>
      <c r="C82" s="431"/>
      <c r="D82" s="431"/>
      <c r="E82" s="431"/>
      <c r="F82" s="431"/>
      <c r="G82" s="288" t="s">
        <v>88</v>
      </c>
      <c r="H82" s="289">
        <f>+H83+H104+H105+H109</f>
        <v>32272100</v>
      </c>
      <c r="I82" s="289">
        <f>+I83+I104+I105+I109</f>
        <v>11312401.449999999</v>
      </c>
      <c r="J82" s="289">
        <f>+J83+J104+J106+J109</f>
        <v>20959698.550000001</v>
      </c>
      <c r="K82" s="286">
        <f t="shared" si="14"/>
        <v>35.049999999999997</v>
      </c>
      <c r="L82" s="289">
        <f>+L83+L104+L105+L109</f>
        <v>16271600</v>
      </c>
      <c r="M82" s="289">
        <f>+M83+M104+M105+M109</f>
        <v>8218516.6100000003</v>
      </c>
      <c r="N82" s="289">
        <f>+N83+N104+N105+N109</f>
        <v>3098272.34</v>
      </c>
      <c r="O82" s="289">
        <f>+O83+O104+O106+O109</f>
        <v>11316788.949999999</v>
      </c>
      <c r="P82" s="289">
        <f t="shared" si="17"/>
        <v>4954811.0500000007</v>
      </c>
      <c r="Q82" s="283">
        <f t="shared" si="18"/>
        <v>69.55</v>
      </c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216"/>
      <c r="DD82" s="216"/>
      <c r="DE82" s="216"/>
      <c r="DF82" s="216"/>
      <c r="DG82" s="216"/>
      <c r="DH82" s="216"/>
      <c r="DI82" s="216"/>
      <c r="DJ82" s="216"/>
      <c r="DK82" s="216"/>
      <c r="DL82" s="216"/>
      <c r="DM82" s="216"/>
      <c r="DN82" s="216"/>
      <c r="DO82" s="216"/>
      <c r="DP82" s="216"/>
      <c r="DQ82" s="216"/>
      <c r="DR82" s="216"/>
      <c r="DS82" s="216"/>
      <c r="DT82" s="216"/>
      <c r="DU82" s="216"/>
      <c r="DV82" s="216"/>
      <c r="DW82" s="216"/>
      <c r="DX82" s="216"/>
      <c r="DY82" s="216"/>
      <c r="DZ82" s="216"/>
      <c r="EA82" s="216"/>
      <c r="EB82" s="216"/>
      <c r="EC82" s="216"/>
      <c r="ED82" s="216"/>
      <c r="EE82" s="216"/>
      <c r="EF82" s="216"/>
      <c r="EG82" s="216"/>
      <c r="EH82" s="216"/>
      <c r="EI82" s="216"/>
      <c r="EJ82" s="216"/>
      <c r="EK82" s="216"/>
      <c r="EL82" s="216"/>
      <c r="EM82" s="216"/>
      <c r="EN82" s="216"/>
      <c r="EO82" s="216"/>
      <c r="EP82" s="216"/>
      <c r="EQ82" s="216"/>
      <c r="ER82" s="216"/>
      <c r="ES82" s="216"/>
      <c r="ET82" s="216"/>
      <c r="EU82" s="216"/>
      <c r="EV82" s="216"/>
      <c r="EW82" s="216"/>
      <c r="EX82" s="216"/>
    </row>
    <row r="83" spans="1:154" ht="18" x14ac:dyDescent="0.2">
      <c r="A83" s="382"/>
      <c r="B83" s="383"/>
      <c r="C83" s="383"/>
      <c r="D83" s="383" t="s">
        <v>33</v>
      </c>
      <c r="E83" s="383"/>
      <c r="F83" s="383"/>
      <c r="G83" s="264" t="s">
        <v>63</v>
      </c>
      <c r="H83" s="285">
        <f>H84+H85+H86+H87+H88+H95+H96+H97+H102+H103</f>
        <v>32272100</v>
      </c>
      <c r="I83" s="285">
        <f>I84+I85+I86+I87+I88+I95+I96+I97+I102+I103</f>
        <v>11399584.41</v>
      </c>
      <c r="J83" s="285">
        <f t="shared" ref="J83" si="25">J84+J85+J86+J87+J88+J95+J96+J97+J102+J103</f>
        <v>20872515.59</v>
      </c>
      <c r="K83" s="286">
        <f t="shared" si="14"/>
        <v>35.32</v>
      </c>
      <c r="L83" s="285">
        <f>L84+L85+L86+L87+L88+L95+L96+L97+L102+L103</f>
        <v>16271600</v>
      </c>
      <c r="M83" s="285">
        <f>M84+M85+M86+M87+M88+M95+M96+M97+M102+M103</f>
        <v>8283355.5700000003</v>
      </c>
      <c r="N83" s="285">
        <f>N84+N85+N86+N87+N88+N95+N96+N97+N102+N103</f>
        <v>3120616.34</v>
      </c>
      <c r="O83" s="285">
        <f t="shared" ref="O83" si="26">O84+O85+O86+O87+O88+O95+O96+O97+O102+O103</f>
        <v>11403971.91</v>
      </c>
      <c r="P83" s="285">
        <f t="shared" si="17"/>
        <v>4867628.09</v>
      </c>
      <c r="Q83" s="286">
        <f t="shared" si="18"/>
        <v>70.09</v>
      </c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216"/>
      <c r="DD83" s="216"/>
      <c r="DE83" s="216"/>
      <c r="DF83" s="216"/>
      <c r="DG83" s="216"/>
      <c r="DH83" s="216"/>
      <c r="DI83" s="216"/>
      <c r="DJ83" s="216"/>
      <c r="DK83" s="216"/>
      <c r="DL83" s="216"/>
      <c r="DM83" s="216"/>
      <c r="DN83" s="216"/>
      <c r="DO83" s="216"/>
      <c r="DP83" s="216"/>
      <c r="DQ83" s="216"/>
      <c r="DR83" s="216"/>
      <c r="DS83" s="216"/>
      <c r="DT83" s="216"/>
      <c r="DU83" s="216"/>
      <c r="DV83" s="216"/>
      <c r="DW83" s="216"/>
      <c r="DX83" s="216"/>
      <c r="DY83" s="216"/>
      <c r="DZ83" s="216"/>
      <c r="EA83" s="216"/>
      <c r="EB83" s="216"/>
      <c r="EC83" s="216"/>
      <c r="ED83" s="216"/>
      <c r="EE83" s="216"/>
      <c r="EF83" s="216"/>
      <c r="EG83" s="216"/>
      <c r="EH83" s="216"/>
      <c r="EI83" s="216"/>
      <c r="EJ83" s="216"/>
      <c r="EK83" s="216"/>
      <c r="EL83" s="216"/>
      <c r="EM83" s="216"/>
      <c r="EN83" s="216"/>
      <c r="EO83" s="216"/>
      <c r="EP83" s="216"/>
      <c r="EQ83" s="216"/>
      <c r="ER83" s="216"/>
      <c r="ES83" s="216"/>
      <c r="ET83" s="216"/>
      <c r="EU83" s="216"/>
      <c r="EV83" s="216"/>
      <c r="EW83" s="216"/>
      <c r="EX83" s="216"/>
    </row>
    <row r="84" spans="1:154" ht="18" x14ac:dyDescent="0.2">
      <c r="A84" s="384"/>
      <c r="B84" s="385"/>
      <c r="C84" s="385"/>
      <c r="D84" s="385" t="s">
        <v>89</v>
      </c>
      <c r="E84" s="385"/>
      <c r="F84" s="385"/>
      <c r="G84" s="264" t="s">
        <v>65</v>
      </c>
      <c r="H84" s="285">
        <f>H112+H179+H264</f>
        <v>4528000</v>
      </c>
      <c r="I84" s="285">
        <f>I112+I179+I264</f>
        <v>1709857</v>
      </c>
      <c r="J84" s="285">
        <f>J112+J179+J264</f>
        <v>2818143</v>
      </c>
      <c r="K84" s="286">
        <f t="shared" si="14"/>
        <v>37.76</v>
      </c>
      <c r="L84" s="285">
        <f>L112+L179+L264</f>
        <v>2548300</v>
      </c>
      <c r="M84" s="285">
        <f>M112+M179+M264</f>
        <v>1281594</v>
      </c>
      <c r="N84" s="285">
        <f>N112+N179+N264</f>
        <v>428263</v>
      </c>
      <c r="O84" s="285">
        <f>O112+O179+O264</f>
        <v>1709857</v>
      </c>
      <c r="P84" s="285">
        <f t="shared" si="17"/>
        <v>838443</v>
      </c>
      <c r="Q84" s="286">
        <f t="shared" si="18"/>
        <v>67.099999999999994</v>
      </c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216"/>
      <c r="DD84" s="216"/>
      <c r="DE84" s="216"/>
      <c r="DF84" s="216"/>
      <c r="DG84" s="216"/>
      <c r="DH84" s="216"/>
      <c r="DI84" s="216"/>
      <c r="DJ84" s="216"/>
      <c r="DK84" s="216"/>
      <c r="DL84" s="216"/>
      <c r="DM84" s="216"/>
      <c r="DN84" s="216"/>
      <c r="DO84" s="216"/>
      <c r="DP84" s="216"/>
      <c r="DQ84" s="216"/>
      <c r="DR84" s="216"/>
      <c r="DS84" s="216"/>
      <c r="DT84" s="216"/>
      <c r="DU84" s="216"/>
      <c r="DV84" s="216"/>
      <c r="DW84" s="216"/>
      <c r="DX84" s="216"/>
      <c r="DY84" s="216"/>
      <c r="DZ84" s="216"/>
      <c r="EA84" s="216"/>
      <c r="EB84" s="216"/>
      <c r="EC84" s="216"/>
      <c r="ED84" s="216"/>
      <c r="EE84" s="216"/>
      <c r="EF84" s="216"/>
      <c r="EG84" s="216"/>
      <c r="EH84" s="216"/>
      <c r="EI84" s="216"/>
      <c r="EJ84" s="216"/>
      <c r="EK84" s="216"/>
      <c r="EL84" s="216"/>
      <c r="EM84" s="216"/>
      <c r="EN84" s="216"/>
      <c r="EO84" s="216"/>
      <c r="EP84" s="216"/>
      <c r="EQ84" s="216"/>
      <c r="ER84" s="216"/>
      <c r="ES84" s="216"/>
      <c r="ET84" s="216"/>
      <c r="EU84" s="216"/>
      <c r="EV84" s="216"/>
      <c r="EW84" s="216"/>
      <c r="EX84" s="216"/>
    </row>
    <row r="85" spans="1:154" ht="18" x14ac:dyDescent="0.2">
      <c r="A85" s="384"/>
      <c r="B85" s="385"/>
      <c r="C85" s="385"/>
      <c r="D85" s="385" t="s">
        <v>90</v>
      </c>
      <c r="E85" s="385"/>
      <c r="F85" s="385"/>
      <c r="G85" s="264" t="s">
        <v>67</v>
      </c>
      <c r="H85" s="285">
        <f>H139+H206+H296+H385</f>
        <v>456100</v>
      </c>
      <c r="I85" s="285">
        <f>I139+I206+I296+I385</f>
        <v>182706.50999999998</v>
      </c>
      <c r="J85" s="285">
        <f>J139+J206+J296+J385</f>
        <v>273393.49</v>
      </c>
      <c r="K85" s="286">
        <f t="shared" si="14"/>
        <v>40.06</v>
      </c>
      <c r="L85" s="285">
        <f>L139+L206+L296+L385</f>
        <v>271100</v>
      </c>
      <c r="M85" s="285">
        <f>M139+M206+M296+M385</f>
        <v>131009.32999999999</v>
      </c>
      <c r="N85" s="285">
        <f>N139+N206+N296+N385</f>
        <v>51697.180000000008</v>
      </c>
      <c r="O85" s="285">
        <f>O139+O206+O296+O385</f>
        <v>182706.50999999998</v>
      </c>
      <c r="P85" s="285">
        <f t="shared" si="17"/>
        <v>88393.49000000002</v>
      </c>
      <c r="Q85" s="286">
        <f t="shared" si="18"/>
        <v>67.39</v>
      </c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216"/>
      <c r="DD85" s="216"/>
      <c r="DE85" s="216"/>
      <c r="DF85" s="216"/>
      <c r="DG85" s="216"/>
      <c r="DH85" s="216"/>
      <c r="DI85" s="216"/>
      <c r="DJ85" s="216"/>
      <c r="DK85" s="216"/>
      <c r="DL85" s="216"/>
      <c r="DM85" s="216"/>
      <c r="DN85" s="216"/>
      <c r="DO85" s="216"/>
      <c r="DP85" s="216"/>
      <c r="DQ85" s="216"/>
      <c r="DR85" s="216"/>
      <c r="DS85" s="216"/>
      <c r="DT85" s="216"/>
      <c r="DU85" s="216"/>
      <c r="DV85" s="216"/>
      <c r="DW85" s="216"/>
      <c r="DX85" s="216"/>
      <c r="DY85" s="216"/>
      <c r="DZ85" s="216"/>
      <c r="EA85" s="216"/>
      <c r="EB85" s="216"/>
      <c r="EC85" s="216"/>
      <c r="ED85" s="216"/>
      <c r="EE85" s="216"/>
      <c r="EF85" s="216"/>
      <c r="EG85" s="216"/>
      <c r="EH85" s="216"/>
      <c r="EI85" s="216"/>
      <c r="EJ85" s="216"/>
      <c r="EK85" s="216"/>
      <c r="EL85" s="216"/>
      <c r="EM85" s="216"/>
      <c r="EN85" s="216"/>
      <c r="EO85" s="216"/>
      <c r="EP85" s="216"/>
      <c r="EQ85" s="216"/>
      <c r="ER85" s="216"/>
      <c r="ES85" s="216"/>
      <c r="ET85" s="216"/>
      <c r="EU85" s="216"/>
      <c r="EV85" s="216"/>
      <c r="EW85" s="216"/>
      <c r="EX85" s="216"/>
    </row>
    <row r="86" spans="1:154" ht="18" x14ac:dyDescent="0.2">
      <c r="A86" s="384"/>
      <c r="B86" s="385"/>
      <c r="C86" s="385"/>
      <c r="D86" s="385" t="s">
        <v>91</v>
      </c>
      <c r="E86" s="385"/>
      <c r="F86" s="385"/>
      <c r="G86" s="264" t="s">
        <v>69</v>
      </c>
      <c r="H86" s="285">
        <f>H329</f>
        <v>0</v>
      </c>
      <c r="I86" s="285">
        <f>I329</f>
        <v>0</v>
      </c>
      <c r="J86" s="285">
        <f>J331</f>
        <v>0</v>
      </c>
      <c r="K86" s="286" t="e">
        <f t="shared" si="14"/>
        <v>#DIV/0!</v>
      </c>
      <c r="L86" s="285">
        <f>L329</f>
        <v>0</v>
      </c>
      <c r="M86" s="285">
        <f>M329</f>
        <v>0</v>
      </c>
      <c r="N86" s="285">
        <f>N329</f>
        <v>0</v>
      </c>
      <c r="O86" s="285">
        <f>O329</f>
        <v>0</v>
      </c>
      <c r="P86" s="285">
        <f t="shared" si="17"/>
        <v>0</v>
      </c>
      <c r="Q86" s="286" t="e">
        <f t="shared" si="18"/>
        <v>#DIV/0!</v>
      </c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216"/>
      <c r="DD86" s="216"/>
      <c r="DE86" s="216"/>
      <c r="DF86" s="216"/>
      <c r="DG86" s="216"/>
      <c r="DH86" s="216"/>
      <c r="DI86" s="216"/>
      <c r="DJ86" s="216"/>
      <c r="DK86" s="216"/>
      <c r="DL86" s="216"/>
      <c r="DM86" s="216"/>
      <c r="DN86" s="216"/>
      <c r="DO86" s="216"/>
      <c r="DP86" s="216"/>
      <c r="DQ86" s="216"/>
      <c r="DR86" s="216"/>
      <c r="DS86" s="216"/>
      <c r="DT86" s="216"/>
      <c r="DU86" s="216"/>
      <c r="DV86" s="216"/>
      <c r="DW86" s="216"/>
      <c r="DX86" s="216"/>
      <c r="DY86" s="216"/>
      <c r="DZ86" s="216"/>
      <c r="EA86" s="216"/>
      <c r="EB86" s="216"/>
      <c r="EC86" s="216"/>
      <c r="ED86" s="216"/>
      <c r="EE86" s="216"/>
      <c r="EF86" s="216"/>
      <c r="EG86" s="216"/>
      <c r="EH86" s="216"/>
      <c r="EI86" s="216"/>
      <c r="EJ86" s="216"/>
      <c r="EK86" s="216"/>
      <c r="EL86" s="216"/>
      <c r="EM86" s="216"/>
      <c r="EN86" s="216"/>
      <c r="EO86" s="216"/>
      <c r="EP86" s="216"/>
      <c r="EQ86" s="216"/>
      <c r="ER86" s="216"/>
      <c r="ES86" s="216"/>
      <c r="ET86" s="216"/>
      <c r="EU86" s="216"/>
      <c r="EV86" s="216"/>
      <c r="EW86" s="216"/>
      <c r="EX86" s="216"/>
    </row>
    <row r="87" spans="1:154" ht="18" x14ac:dyDescent="0.2">
      <c r="A87" s="384"/>
      <c r="B87" s="385"/>
      <c r="C87" s="385"/>
      <c r="D87" s="385" t="s">
        <v>92</v>
      </c>
      <c r="E87" s="385"/>
      <c r="F87" s="385"/>
      <c r="G87" s="264" t="s">
        <v>71</v>
      </c>
      <c r="H87" s="285">
        <f>H235+H388</f>
        <v>0</v>
      </c>
      <c r="I87" s="285">
        <f>I235+I388</f>
        <v>0</v>
      </c>
      <c r="J87" s="285">
        <f>J235+J388</f>
        <v>0</v>
      </c>
      <c r="K87" s="286" t="e">
        <f t="shared" si="14"/>
        <v>#DIV/0!</v>
      </c>
      <c r="L87" s="285">
        <f>L235+L388</f>
        <v>0</v>
      </c>
      <c r="M87" s="285">
        <f>M235+M388</f>
        <v>0</v>
      </c>
      <c r="N87" s="285">
        <f>N235+N388</f>
        <v>0</v>
      </c>
      <c r="O87" s="285">
        <f>O235+O388</f>
        <v>0</v>
      </c>
      <c r="P87" s="285">
        <f t="shared" si="17"/>
        <v>0</v>
      </c>
      <c r="Q87" s="286" t="e">
        <f t="shared" si="18"/>
        <v>#DIV/0!</v>
      </c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216"/>
      <c r="DD87" s="216"/>
      <c r="DE87" s="216"/>
      <c r="DF87" s="216"/>
      <c r="DG87" s="216"/>
      <c r="DH87" s="216"/>
      <c r="DI87" s="216"/>
      <c r="DJ87" s="216"/>
      <c r="DK87" s="216"/>
      <c r="DL87" s="216"/>
      <c r="DM87" s="216"/>
      <c r="DN87" s="216"/>
      <c r="DO87" s="216"/>
      <c r="DP87" s="216"/>
      <c r="DQ87" s="216"/>
      <c r="DR87" s="216"/>
      <c r="DS87" s="216"/>
      <c r="DT87" s="216"/>
      <c r="DU87" s="216"/>
      <c r="DV87" s="216"/>
      <c r="DW87" s="216"/>
      <c r="DX87" s="216"/>
      <c r="DY87" s="216"/>
      <c r="DZ87" s="216"/>
      <c r="EA87" s="216"/>
      <c r="EB87" s="216"/>
      <c r="EC87" s="216"/>
      <c r="ED87" s="216"/>
      <c r="EE87" s="216"/>
      <c r="EF87" s="216"/>
      <c r="EG87" s="216"/>
      <c r="EH87" s="216"/>
      <c r="EI87" s="216"/>
      <c r="EJ87" s="216"/>
      <c r="EK87" s="216"/>
      <c r="EL87" s="216"/>
      <c r="EM87" s="216"/>
      <c r="EN87" s="216"/>
      <c r="EO87" s="216"/>
      <c r="EP87" s="216"/>
      <c r="EQ87" s="216"/>
      <c r="ER87" s="216"/>
      <c r="ES87" s="216"/>
      <c r="ET87" s="216"/>
      <c r="EU87" s="216"/>
      <c r="EV87" s="216"/>
      <c r="EW87" s="216"/>
      <c r="EX87" s="216"/>
    </row>
    <row r="88" spans="1:154" ht="36" x14ac:dyDescent="0.2">
      <c r="A88" s="384"/>
      <c r="B88" s="385"/>
      <c r="C88" s="385"/>
      <c r="D88" s="385">
        <v>51</v>
      </c>
      <c r="E88" s="385"/>
      <c r="F88" s="385"/>
      <c r="G88" s="264" t="s">
        <v>73</v>
      </c>
      <c r="H88" s="285">
        <f>H237+H332+H391</f>
        <v>2980000</v>
      </c>
      <c r="I88" s="285">
        <f>I237+I332+I391</f>
        <v>1104925</v>
      </c>
      <c r="J88" s="285">
        <f>J237+J332+J391</f>
        <v>1875075</v>
      </c>
      <c r="K88" s="286">
        <f t="shared" si="14"/>
        <v>37.08</v>
      </c>
      <c r="L88" s="285">
        <f>L237+L332+L391</f>
        <v>1502000</v>
      </c>
      <c r="M88" s="285">
        <f>M237+M332+M391</f>
        <v>822798</v>
      </c>
      <c r="N88" s="285">
        <f>N237+N332+N391</f>
        <v>282127</v>
      </c>
      <c r="O88" s="285">
        <f>O237+O332+O391</f>
        <v>1104925</v>
      </c>
      <c r="P88" s="285">
        <f t="shared" si="17"/>
        <v>397075</v>
      </c>
      <c r="Q88" s="286">
        <f t="shared" si="18"/>
        <v>73.56</v>
      </c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216"/>
      <c r="DD88" s="216"/>
      <c r="DE88" s="216"/>
      <c r="DF88" s="216"/>
      <c r="DG88" s="216"/>
      <c r="DH88" s="216"/>
      <c r="DI88" s="216"/>
      <c r="DJ88" s="216"/>
      <c r="DK88" s="216"/>
      <c r="DL88" s="216"/>
      <c r="DM88" s="216"/>
      <c r="DN88" s="216"/>
      <c r="DO88" s="216"/>
      <c r="DP88" s="216"/>
      <c r="DQ88" s="216"/>
      <c r="DR88" s="216"/>
      <c r="DS88" s="216"/>
      <c r="DT88" s="216"/>
      <c r="DU88" s="216"/>
      <c r="DV88" s="216"/>
      <c r="DW88" s="216"/>
      <c r="DX88" s="216"/>
      <c r="DY88" s="216"/>
      <c r="DZ88" s="216"/>
      <c r="EA88" s="216"/>
      <c r="EB88" s="216"/>
      <c r="EC88" s="216"/>
      <c r="ED88" s="216"/>
      <c r="EE88" s="216"/>
      <c r="EF88" s="216"/>
      <c r="EG88" s="216"/>
      <c r="EH88" s="216"/>
      <c r="EI88" s="216"/>
      <c r="EJ88" s="216"/>
      <c r="EK88" s="216"/>
      <c r="EL88" s="216"/>
      <c r="EM88" s="216"/>
      <c r="EN88" s="216"/>
      <c r="EO88" s="216"/>
      <c r="EP88" s="216"/>
      <c r="EQ88" s="216"/>
      <c r="ER88" s="216"/>
      <c r="ES88" s="216"/>
      <c r="ET88" s="216"/>
      <c r="EU88" s="216"/>
      <c r="EV88" s="216"/>
      <c r="EW88" s="216"/>
      <c r="EX88" s="216"/>
    </row>
    <row r="89" spans="1:154" ht="18" x14ac:dyDescent="0.2">
      <c r="A89" s="384"/>
      <c r="B89" s="385"/>
      <c r="C89" s="385"/>
      <c r="D89" s="385"/>
      <c r="E89" s="385" t="s">
        <v>33</v>
      </c>
      <c r="F89" s="385"/>
      <c r="G89" s="264" t="s">
        <v>93</v>
      </c>
      <c r="H89" s="285">
        <f>H90+H91+H92+H93+H94</f>
        <v>2980000</v>
      </c>
      <c r="I89" s="285">
        <f>I90+I91+I92+I93+I94</f>
        <v>1104925</v>
      </c>
      <c r="J89" s="285">
        <f>J90+J91+J92+J93+J94</f>
        <v>1875075</v>
      </c>
      <c r="K89" s="286">
        <f t="shared" si="14"/>
        <v>37.08</v>
      </c>
      <c r="L89" s="285">
        <f>L90+L91+L92+L93+L94</f>
        <v>1502000</v>
      </c>
      <c r="M89" s="285">
        <f>M90+M91+M92+M93+M94</f>
        <v>822798</v>
      </c>
      <c r="N89" s="285">
        <f>N90+N91+N92+N93+N94</f>
        <v>282127</v>
      </c>
      <c r="O89" s="285">
        <f>O90+O91+O92+O93+O94</f>
        <v>1104925</v>
      </c>
      <c r="P89" s="285">
        <f t="shared" si="17"/>
        <v>397075</v>
      </c>
      <c r="Q89" s="286">
        <f t="shared" si="18"/>
        <v>73.56</v>
      </c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216"/>
      <c r="DD89" s="216"/>
      <c r="DE89" s="216"/>
      <c r="DF89" s="216"/>
      <c r="DG89" s="216"/>
      <c r="DH89" s="216"/>
      <c r="DI89" s="216"/>
      <c r="DJ89" s="216"/>
      <c r="DK89" s="216"/>
      <c r="DL89" s="216"/>
      <c r="DM89" s="216"/>
      <c r="DN89" s="216"/>
      <c r="DO89" s="216"/>
      <c r="DP89" s="216"/>
      <c r="DQ89" s="216"/>
      <c r="DR89" s="216"/>
      <c r="DS89" s="216"/>
      <c r="DT89" s="216"/>
      <c r="DU89" s="216"/>
      <c r="DV89" s="216"/>
      <c r="DW89" s="216"/>
      <c r="DX89" s="216"/>
      <c r="DY89" s="216"/>
      <c r="DZ89" s="216"/>
      <c r="EA89" s="216"/>
      <c r="EB89" s="216"/>
      <c r="EC89" s="216"/>
      <c r="ED89" s="216"/>
      <c r="EE89" s="216"/>
      <c r="EF89" s="216"/>
      <c r="EG89" s="216"/>
      <c r="EH89" s="216"/>
      <c r="EI89" s="216"/>
      <c r="EJ89" s="216"/>
      <c r="EK89" s="216"/>
      <c r="EL89" s="216"/>
      <c r="EM89" s="216"/>
      <c r="EN89" s="216"/>
      <c r="EO89" s="216"/>
      <c r="EP89" s="216"/>
      <c r="EQ89" s="216"/>
      <c r="ER89" s="216"/>
      <c r="ES89" s="216"/>
      <c r="ET89" s="216"/>
      <c r="EU89" s="216"/>
      <c r="EV89" s="216"/>
      <c r="EW89" s="216"/>
      <c r="EX89" s="216"/>
    </row>
    <row r="90" spans="1:154" ht="18" x14ac:dyDescent="0.2">
      <c r="A90" s="384"/>
      <c r="B90" s="385"/>
      <c r="C90" s="385"/>
      <c r="D90" s="385"/>
      <c r="E90" s="385"/>
      <c r="F90" s="385" t="s">
        <v>33</v>
      </c>
      <c r="G90" s="264" t="s">
        <v>94</v>
      </c>
      <c r="H90" s="285">
        <f>H237</f>
        <v>0</v>
      </c>
      <c r="I90" s="285">
        <f>I237</f>
        <v>0</v>
      </c>
      <c r="J90" s="285">
        <f>J237</f>
        <v>0</v>
      </c>
      <c r="K90" s="286" t="e">
        <f t="shared" si="14"/>
        <v>#DIV/0!</v>
      </c>
      <c r="L90" s="285">
        <f>L237</f>
        <v>0</v>
      </c>
      <c r="M90" s="285">
        <f>M237</f>
        <v>0</v>
      </c>
      <c r="N90" s="285">
        <f>N237</f>
        <v>0</v>
      </c>
      <c r="O90" s="285">
        <f>O237</f>
        <v>0</v>
      </c>
      <c r="P90" s="285">
        <f t="shared" si="17"/>
        <v>0</v>
      </c>
      <c r="Q90" s="286" t="e">
        <f t="shared" si="18"/>
        <v>#DIV/0!</v>
      </c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216"/>
      <c r="DD90" s="216"/>
      <c r="DE90" s="216"/>
      <c r="DF90" s="216"/>
      <c r="DG90" s="216"/>
      <c r="DH90" s="216"/>
      <c r="DI90" s="216"/>
      <c r="DJ90" s="216"/>
      <c r="DK90" s="216"/>
      <c r="DL90" s="216"/>
      <c r="DM90" s="216"/>
      <c r="DN90" s="216"/>
      <c r="DO90" s="216"/>
      <c r="DP90" s="216"/>
      <c r="DQ90" s="216"/>
      <c r="DR90" s="216"/>
      <c r="DS90" s="216"/>
      <c r="DT90" s="216"/>
      <c r="DU90" s="216"/>
      <c r="DV90" s="216"/>
      <c r="DW90" s="216"/>
      <c r="DX90" s="216"/>
      <c r="DY90" s="216"/>
      <c r="DZ90" s="216"/>
      <c r="EA90" s="216"/>
      <c r="EB90" s="216"/>
      <c r="EC90" s="216"/>
      <c r="ED90" s="216"/>
      <c r="EE90" s="216"/>
      <c r="EF90" s="216"/>
      <c r="EG90" s="216"/>
      <c r="EH90" s="216"/>
      <c r="EI90" s="216"/>
      <c r="EJ90" s="216"/>
      <c r="EK90" s="216"/>
      <c r="EL90" s="216"/>
      <c r="EM90" s="216"/>
      <c r="EN90" s="216"/>
      <c r="EO90" s="216"/>
      <c r="EP90" s="216"/>
      <c r="EQ90" s="216"/>
      <c r="ER90" s="216"/>
      <c r="ES90" s="216"/>
      <c r="ET90" s="216"/>
      <c r="EU90" s="216"/>
      <c r="EV90" s="216"/>
      <c r="EW90" s="216"/>
      <c r="EX90" s="216"/>
    </row>
    <row r="91" spans="1:154" ht="36" x14ac:dyDescent="0.2">
      <c r="A91" s="384"/>
      <c r="B91" s="385"/>
      <c r="C91" s="385"/>
      <c r="D91" s="385"/>
      <c r="E91" s="385"/>
      <c r="F91" s="385">
        <v>17</v>
      </c>
      <c r="G91" s="264" t="s">
        <v>95</v>
      </c>
      <c r="H91" s="285">
        <f>H334</f>
        <v>2980000</v>
      </c>
      <c r="I91" s="285">
        <f>I334</f>
        <v>1104925</v>
      </c>
      <c r="J91" s="285">
        <f>J334</f>
        <v>1875075</v>
      </c>
      <c r="K91" s="286">
        <f t="shared" si="14"/>
        <v>37.08</v>
      </c>
      <c r="L91" s="285">
        <f>L334</f>
        <v>1502000</v>
      </c>
      <c r="M91" s="285">
        <f>M334</f>
        <v>822798</v>
      </c>
      <c r="N91" s="285">
        <f>N334</f>
        <v>282127</v>
      </c>
      <c r="O91" s="285">
        <f>O334</f>
        <v>1104925</v>
      </c>
      <c r="P91" s="285">
        <f t="shared" si="17"/>
        <v>397075</v>
      </c>
      <c r="Q91" s="286">
        <f t="shared" si="18"/>
        <v>73.56</v>
      </c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216"/>
      <c r="DD91" s="216"/>
      <c r="DE91" s="216"/>
      <c r="DF91" s="216"/>
      <c r="DG91" s="216"/>
      <c r="DH91" s="216"/>
      <c r="DI91" s="216"/>
      <c r="DJ91" s="216"/>
      <c r="DK91" s="216"/>
      <c r="DL91" s="216"/>
      <c r="DM91" s="216"/>
      <c r="DN91" s="216"/>
      <c r="DO91" s="216"/>
      <c r="DP91" s="216"/>
      <c r="DQ91" s="216"/>
      <c r="DR91" s="216"/>
      <c r="DS91" s="216"/>
      <c r="DT91" s="216"/>
      <c r="DU91" s="216"/>
      <c r="DV91" s="216"/>
      <c r="DW91" s="216"/>
      <c r="DX91" s="216"/>
      <c r="DY91" s="216"/>
      <c r="DZ91" s="216"/>
      <c r="EA91" s="216"/>
      <c r="EB91" s="216"/>
      <c r="EC91" s="216"/>
      <c r="ED91" s="216"/>
      <c r="EE91" s="216"/>
      <c r="EF91" s="216"/>
      <c r="EG91" s="216"/>
      <c r="EH91" s="216"/>
      <c r="EI91" s="216"/>
      <c r="EJ91" s="216"/>
      <c r="EK91" s="216"/>
      <c r="EL91" s="216"/>
      <c r="EM91" s="216"/>
      <c r="EN91" s="216"/>
      <c r="EO91" s="216"/>
      <c r="EP91" s="216"/>
      <c r="EQ91" s="216"/>
      <c r="ER91" s="216"/>
      <c r="ES91" s="216"/>
      <c r="ET91" s="216"/>
      <c r="EU91" s="216"/>
      <c r="EV91" s="216"/>
      <c r="EW91" s="216"/>
      <c r="EX91" s="216"/>
    </row>
    <row r="92" spans="1:154" ht="54" x14ac:dyDescent="0.2">
      <c r="A92" s="384"/>
      <c r="B92" s="385"/>
      <c r="C92" s="385"/>
      <c r="D92" s="385"/>
      <c r="E92" s="385"/>
      <c r="F92" s="385">
        <v>18</v>
      </c>
      <c r="G92" s="264" t="s">
        <v>96</v>
      </c>
      <c r="H92" s="285">
        <f>H393</f>
        <v>0</v>
      </c>
      <c r="I92" s="285">
        <f>I393</f>
        <v>0</v>
      </c>
      <c r="J92" s="285">
        <f>J393</f>
        <v>0</v>
      </c>
      <c r="K92" s="286" t="e">
        <f t="shared" si="14"/>
        <v>#DIV/0!</v>
      </c>
      <c r="L92" s="285">
        <f>L393</f>
        <v>0</v>
      </c>
      <c r="M92" s="285">
        <f>M393</f>
        <v>0</v>
      </c>
      <c r="N92" s="285">
        <f>N393</f>
        <v>0</v>
      </c>
      <c r="O92" s="285">
        <f>O393</f>
        <v>0</v>
      </c>
      <c r="P92" s="285">
        <f t="shared" si="17"/>
        <v>0</v>
      </c>
      <c r="Q92" s="286" t="e">
        <f t="shared" si="18"/>
        <v>#DIV/0!</v>
      </c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216"/>
      <c r="DD92" s="216"/>
      <c r="DE92" s="216"/>
      <c r="DF92" s="216"/>
      <c r="DG92" s="216"/>
      <c r="DH92" s="216"/>
      <c r="DI92" s="216"/>
      <c r="DJ92" s="216"/>
      <c r="DK92" s="216"/>
      <c r="DL92" s="216"/>
      <c r="DM92" s="216"/>
      <c r="DN92" s="216"/>
      <c r="DO92" s="216"/>
      <c r="DP92" s="216"/>
      <c r="DQ92" s="216"/>
      <c r="DR92" s="216"/>
      <c r="DS92" s="216"/>
      <c r="DT92" s="216"/>
      <c r="DU92" s="216"/>
      <c r="DV92" s="216"/>
      <c r="DW92" s="216"/>
      <c r="DX92" s="216"/>
      <c r="DY92" s="216"/>
      <c r="DZ92" s="216"/>
      <c r="EA92" s="216"/>
      <c r="EB92" s="216"/>
      <c r="EC92" s="216"/>
      <c r="ED92" s="216"/>
      <c r="EE92" s="216"/>
      <c r="EF92" s="216"/>
      <c r="EG92" s="216"/>
      <c r="EH92" s="216"/>
      <c r="EI92" s="216"/>
      <c r="EJ92" s="216"/>
      <c r="EK92" s="216"/>
      <c r="EL92" s="216"/>
      <c r="EM92" s="216"/>
      <c r="EN92" s="216"/>
      <c r="EO92" s="216"/>
      <c r="EP92" s="216"/>
      <c r="EQ92" s="216"/>
      <c r="ER92" s="216"/>
      <c r="ES92" s="216"/>
      <c r="ET92" s="216"/>
      <c r="EU92" s="216"/>
      <c r="EV92" s="216"/>
      <c r="EW92" s="216"/>
      <c r="EX92" s="216"/>
    </row>
    <row r="93" spans="1:154" ht="54" x14ac:dyDescent="0.2">
      <c r="A93" s="384"/>
      <c r="B93" s="385"/>
      <c r="C93" s="385"/>
      <c r="D93" s="385"/>
      <c r="E93" s="385"/>
      <c r="F93" s="385">
        <v>19</v>
      </c>
      <c r="G93" s="264" t="s">
        <v>97</v>
      </c>
      <c r="H93" s="285">
        <f t="shared" ref="H93:J94" si="27">H335</f>
        <v>0</v>
      </c>
      <c r="I93" s="285">
        <f t="shared" si="27"/>
        <v>0</v>
      </c>
      <c r="J93" s="285">
        <f t="shared" si="27"/>
        <v>0</v>
      </c>
      <c r="K93" s="286" t="e">
        <f t="shared" si="14"/>
        <v>#DIV/0!</v>
      </c>
      <c r="L93" s="285">
        <f t="shared" ref="L93:O94" si="28">L335</f>
        <v>0</v>
      </c>
      <c r="M93" s="285">
        <f t="shared" si="28"/>
        <v>0</v>
      </c>
      <c r="N93" s="285">
        <f t="shared" si="28"/>
        <v>0</v>
      </c>
      <c r="O93" s="285">
        <f t="shared" si="28"/>
        <v>0</v>
      </c>
      <c r="P93" s="285">
        <f t="shared" si="17"/>
        <v>0</v>
      </c>
      <c r="Q93" s="286" t="e">
        <f t="shared" si="18"/>
        <v>#DIV/0!</v>
      </c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216"/>
      <c r="DD93" s="216"/>
      <c r="DE93" s="216"/>
      <c r="DF93" s="216"/>
      <c r="DG93" s="216"/>
      <c r="DH93" s="216"/>
      <c r="DI93" s="216"/>
      <c r="DJ93" s="216"/>
      <c r="DK93" s="216"/>
      <c r="DL93" s="216"/>
      <c r="DM93" s="216"/>
      <c r="DN93" s="216"/>
      <c r="DO93" s="216"/>
      <c r="DP93" s="216"/>
      <c r="DQ93" s="216"/>
      <c r="DR93" s="216"/>
      <c r="DS93" s="216"/>
      <c r="DT93" s="216"/>
      <c r="DU93" s="216"/>
      <c r="DV93" s="216"/>
      <c r="DW93" s="216"/>
      <c r="DX93" s="216"/>
      <c r="DY93" s="216"/>
      <c r="DZ93" s="216"/>
      <c r="EA93" s="216"/>
      <c r="EB93" s="216"/>
      <c r="EC93" s="216"/>
      <c r="ED93" s="216"/>
      <c r="EE93" s="216"/>
      <c r="EF93" s="216"/>
      <c r="EG93" s="216"/>
      <c r="EH93" s="216"/>
      <c r="EI93" s="216"/>
      <c r="EJ93" s="216"/>
      <c r="EK93" s="216"/>
      <c r="EL93" s="216"/>
      <c r="EM93" s="216"/>
      <c r="EN93" s="216"/>
      <c r="EO93" s="216"/>
      <c r="EP93" s="216"/>
      <c r="EQ93" s="216"/>
      <c r="ER93" s="216"/>
      <c r="ES93" s="216"/>
      <c r="ET93" s="216"/>
      <c r="EU93" s="216"/>
      <c r="EV93" s="216"/>
      <c r="EW93" s="216"/>
      <c r="EX93" s="216"/>
    </row>
    <row r="94" spans="1:154" ht="72" x14ac:dyDescent="0.2">
      <c r="A94" s="384"/>
      <c r="B94" s="385"/>
      <c r="C94" s="385"/>
      <c r="D94" s="385"/>
      <c r="E94" s="385"/>
      <c r="F94" s="385" t="s">
        <v>90</v>
      </c>
      <c r="G94" s="264" t="s">
        <v>98</v>
      </c>
      <c r="H94" s="285">
        <f t="shared" si="27"/>
        <v>0</v>
      </c>
      <c r="I94" s="285">
        <f t="shared" si="27"/>
        <v>0</v>
      </c>
      <c r="J94" s="285">
        <f t="shared" si="27"/>
        <v>0</v>
      </c>
      <c r="K94" s="286" t="e">
        <f t="shared" si="14"/>
        <v>#DIV/0!</v>
      </c>
      <c r="L94" s="285">
        <f t="shared" si="28"/>
        <v>0</v>
      </c>
      <c r="M94" s="285">
        <f t="shared" si="28"/>
        <v>0</v>
      </c>
      <c r="N94" s="285">
        <f t="shared" si="28"/>
        <v>0</v>
      </c>
      <c r="O94" s="285">
        <f t="shared" si="28"/>
        <v>0</v>
      </c>
      <c r="P94" s="285">
        <f t="shared" si="17"/>
        <v>0</v>
      </c>
      <c r="Q94" s="286" t="e">
        <f t="shared" si="18"/>
        <v>#DIV/0!</v>
      </c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216"/>
      <c r="DD94" s="216"/>
      <c r="DE94" s="216"/>
      <c r="DF94" s="216"/>
      <c r="DG94" s="216"/>
      <c r="DH94" s="216"/>
      <c r="DI94" s="216"/>
      <c r="DJ94" s="216"/>
      <c r="DK94" s="216"/>
      <c r="DL94" s="216"/>
      <c r="DM94" s="216"/>
      <c r="DN94" s="216"/>
      <c r="DO94" s="216"/>
      <c r="DP94" s="216"/>
      <c r="DQ94" s="216"/>
      <c r="DR94" s="216"/>
      <c r="DS94" s="216"/>
      <c r="DT94" s="216"/>
      <c r="DU94" s="216"/>
      <c r="DV94" s="216"/>
      <c r="DW94" s="216"/>
      <c r="DX94" s="216"/>
      <c r="DY94" s="216"/>
      <c r="DZ94" s="216"/>
      <c r="EA94" s="216"/>
      <c r="EB94" s="216"/>
      <c r="EC94" s="216"/>
      <c r="ED94" s="216"/>
      <c r="EE94" s="216"/>
      <c r="EF94" s="216"/>
      <c r="EG94" s="216"/>
      <c r="EH94" s="216"/>
      <c r="EI94" s="216"/>
      <c r="EJ94" s="216"/>
      <c r="EK94" s="216"/>
      <c r="EL94" s="216"/>
      <c r="EM94" s="216"/>
      <c r="EN94" s="216"/>
      <c r="EO94" s="216"/>
      <c r="EP94" s="216"/>
      <c r="EQ94" s="216"/>
      <c r="ER94" s="216"/>
      <c r="ES94" s="216"/>
      <c r="ET94" s="216"/>
      <c r="EU94" s="216"/>
      <c r="EV94" s="216"/>
      <c r="EW94" s="216"/>
      <c r="EX94" s="216"/>
    </row>
    <row r="95" spans="1:154" ht="18" x14ac:dyDescent="0.2">
      <c r="A95" s="384"/>
      <c r="B95" s="385"/>
      <c r="C95" s="385"/>
      <c r="D95" s="385">
        <v>55</v>
      </c>
      <c r="E95" s="385"/>
      <c r="F95" s="385"/>
      <c r="G95" s="264" t="s">
        <v>75</v>
      </c>
      <c r="H95" s="285">
        <f>H394</f>
        <v>0</v>
      </c>
      <c r="I95" s="285">
        <f>I394</f>
        <v>0</v>
      </c>
      <c r="J95" s="285"/>
      <c r="K95" s="286" t="e">
        <f t="shared" si="14"/>
        <v>#DIV/0!</v>
      </c>
      <c r="L95" s="285">
        <f>L394</f>
        <v>0</v>
      </c>
      <c r="M95" s="285">
        <f>M394</f>
        <v>0</v>
      </c>
      <c r="N95" s="285">
        <f>N394</f>
        <v>0</v>
      </c>
      <c r="O95" s="285">
        <f>O394</f>
        <v>0</v>
      </c>
      <c r="P95" s="285">
        <f t="shared" si="17"/>
        <v>0</v>
      </c>
      <c r="Q95" s="286" t="e">
        <f t="shared" si="18"/>
        <v>#DIV/0!</v>
      </c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216"/>
      <c r="DD95" s="216"/>
      <c r="DE95" s="216"/>
      <c r="DF95" s="216"/>
      <c r="DG95" s="216"/>
      <c r="DH95" s="216"/>
      <c r="DI95" s="216"/>
      <c r="DJ95" s="216"/>
      <c r="DK95" s="216"/>
      <c r="DL95" s="216"/>
      <c r="DM95" s="216"/>
      <c r="DN95" s="216"/>
      <c r="DO95" s="216"/>
      <c r="DP95" s="216"/>
      <c r="DQ95" s="216"/>
      <c r="DR95" s="216"/>
      <c r="DS95" s="216"/>
      <c r="DT95" s="216"/>
      <c r="DU95" s="216"/>
      <c r="DV95" s="216"/>
      <c r="DW95" s="216"/>
      <c r="DX95" s="216"/>
      <c r="DY95" s="216"/>
      <c r="DZ95" s="216"/>
      <c r="EA95" s="216"/>
      <c r="EB95" s="216"/>
      <c r="EC95" s="216"/>
      <c r="ED95" s="216"/>
      <c r="EE95" s="216"/>
      <c r="EF95" s="216"/>
      <c r="EG95" s="216"/>
      <c r="EH95" s="216"/>
      <c r="EI95" s="216"/>
      <c r="EJ95" s="216"/>
      <c r="EK95" s="216"/>
      <c r="EL95" s="216"/>
      <c r="EM95" s="216"/>
      <c r="EN95" s="216"/>
      <c r="EO95" s="216"/>
      <c r="EP95" s="216"/>
      <c r="EQ95" s="216"/>
      <c r="ER95" s="216"/>
      <c r="ES95" s="216"/>
      <c r="ET95" s="216"/>
      <c r="EU95" s="216"/>
      <c r="EV95" s="216"/>
      <c r="EW95" s="216"/>
      <c r="EX95" s="216"/>
    </row>
    <row r="96" spans="1:154" ht="36" x14ac:dyDescent="0.2">
      <c r="A96" s="384"/>
      <c r="B96" s="385"/>
      <c r="C96" s="385"/>
      <c r="D96" s="385">
        <v>56</v>
      </c>
      <c r="E96" s="385"/>
      <c r="F96" s="385"/>
      <c r="G96" s="264" t="s">
        <v>99</v>
      </c>
      <c r="H96" s="285">
        <f>H240+H400</f>
        <v>3115000</v>
      </c>
      <c r="I96" s="285">
        <f>I240+I400</f>
        <v>0</v>
      </c>
      <c r="J96" s="285">
        <f>+J400</f>
        <v>3115000</v>
      </c>
      <c r="K96" s="286">
        <f t="shared" si="14"/>
        <v>0</v>
      </c>
      <c r="L96" s="285">
        <f>L240+L400</f>
        <v>584000</v>
      </c>
      <c r="M96" s="285">
        <f>M240+M400</f>
        <v>0</v>
      </c>
      <c r="N96" s="285">
        <f>N240+N400</f>
        <v>0</v>
      </c>
      <c r="O96" s="285">
        <f>O240+O400</f>
        <v>0</v>
      </c>
      <c r="P96" s="285">
        <f t="shared" si="17"/>
        <v>584000</v>
      </c>
      <c r="Q96" s="286">
        <f t="shared" si="18"/>
        <v>0</v>
      </c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216"/>
      <c r="DD96" s="216"/>
      <c r="DE96" s="216"/>
      <c r="DF96" s="216"/>
      <c r="DG96" s="216"/>
      <c r="DH96" s="216"/>
      <c r="DI96" s="216"/>
      <c r="DJ96" s="216"/>
      <c r="DK96" s="216"/>
      <c r="DL96" s="216"/>
      <c r="DM96" s="216"/>
      <c r="DN96" s="216"/>
      <c r="DO96" s="216"/>
      <c r="DP96" s="216"/>
      <c r="DQ96" s="216"/>
      <c r="DR96" s="216"/>
      <c r="DS96" s="216"/>
      <c r="DT96" s="216"/>
      <c r="DU96" s="216"/>
      <c r="DV96" s="216"/>
      <c r="DW96" s="216"/>
      <c r="DX96" s="216"/>
      <c r="DY96" s="216"/>
      <c r="DZ96" s="216"/>
      <c r="EA96" s="216"/>
      <c r="EB96" s="216"/>
      <c r="EC96" s="216"/>
      <c r="ED96" s="216"/>
      <c r="EE96" s="216"/>
      <c r="EF96" s="216"/>
      <c r="EG96" s="216"/>
      <c r="EH96" s="216"/>
      <c r="EI96" s="216"/>
      <c r="EJ96" s="216"/>
      <c r="EK96" s="216"/>
      <c r="EL96" s="216"/>
      <c r="EM96" s="216"/>
      <c r="EN96" s="216"/>
      <c r="EO96" s="216"/>
      <c r="EP96" s="216"/>
      <c r="EQ96" s="216"/>
      <c r="ER96" s="216"/>
      <c r="ES96" s="216"/>
      <c r="ET96" s="216"/>
      <c r="EU96" s="216"/>
      <c r="EV96" s="216"/>
      <c r="EW96" s="216"/>
      <c r="EX96" s="216"/>
    </row>
    <row r="97" spans="1:154" ht="18" x14ac:dyDescent="0.2">
      <c r="A97" s="384"/>
      <c r="B97" s="385"/>
      <c r="C97" s="385"/>
      <c r="D97" s="385">
        <v>57</v>
      </c>
      <c r="E97" s="385"/>
      <c r="F97" s="385"/>
      <c r="G97" s="264" t="s">
        <v>79</v>
      </c>
      <c r="H97" s="285">
        <f>H244+H337+H414</f>
        <v>21105000</v>
      </c>
      <c r="I97" s="285">
        <f>I244+I337+I414</f>
        <v>8315362.9000000004</v>
      </c>
      <c r="J97" s="285">
        <f>J244+J337+J414</f>
        <v>12789637.1</v>
      </c>
      <c r="K97" s="286">
        <f t="shared" si="14"/>
        <v>39.4</v>
      </c>
      <c r="L97" s="285">
        <f>L244+L337+L414</f>
        <v>11278200</v>
      </c>
      <c r="M97" s="285">
        <f>M244+M337+M414</f>
        <v>5961221.2400000002</v>
      </c>
      <c r="N97" s="285">
        <f>N244+N337+N414</f>
        <v>2358529.16</v>
      </c>
      <c r="O97" s="285">
        <f>O244+O337+O414</f>
        <v>8319750.4000000004</v>
      </c>
      <c r="P97" s="285">
        <f t="shared" si="17"/>
        <v>2958449.5999999996</v>
      </c>
      <c r="Q97" s="286">
        <f t="shared" si="18"/>
        <v>73.77</v>
      </c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216"/>
      <c r="DD97" s="216"/>
      <c r="DE97" s="216"/>
      <c r="DF97" s="216"/>
      <c r="DG97" s="216"/>
      <c r="DH97" s="216"/>
      <c r="DI97" s="216"/>
      <c r="DJ97" s="216"/>
      <c r="DK97" s="216"/>
      <c r="DL97" s="216"/>
      <c r="DM97" s="216"/>
      <c r="DN97" s="216"/>
      <c r="DO97" s="216"/>
      <c r="DP97" s="216"/>
      <c r="DQ97" s="216"/>
      <c r="DR97" s="216"/>
      <c r="DS97" s="216"/>
      <c r="DT97" s="216"/>
      <c r="DU97" s="216"/>
      <c r="DV97" s="216"/>
      <c r="DW97" s="216"/>
      <c r="DX97" s="216"/>
      <c r="DY97" s="216"/>
      <c r="DZ97" s="216"/>
      <c r="EA97" s="216"/>
      <c r="EB97" s="216"/>
      <c r="EC97" s="216"/>
      <c r="ED97" s="216"/>
      <c r="EE97" s="216"/>
      <c r="EF97" s="216"/>
      <c r="EG97" s="216"/>
      <c r="EH97" s="216"/>
      <c r="EI97" s="216"/>
      <c r="EJ97" s="216"/>
      <c r="EK97" s="216"/>
      <c r="EL97" s="216"/>
      <c r="EM97" s="216"/>
      <c r="EN97" s="216"/>
      <c r="EO97" s="216"/>
      <c r="EP97" s="216"/>
      <c r="EQ97" s="216"/>
      <c r="ER97" s="216"/>
      <c r="ES97" s="216"/>
      <c r="ET97" s="216"/>
      <c r="EU97" s="216"/>
      <c r="EV97" s="216"/>
      <c r="EW97" s="216"/>
      <c r="EX97" s="216"/>
    </row>
    <row r="98" spans="1:154" ht="18" x14ac:dyDescent="0.2">
      <c r="A98" s="384"/>
      <c r="B98" s="385"/>
      <c r="C98" s="385"/>
      <c r="D98" s="385"/>
      <c r="E98" s="385" t="s">
        <v>33</v>
      </c>
      <c r="F98" s="385"/>
      <c r="G98" s="264" t="s">
        <v>100</v>
      </c>
      <c r="H98" s="285">
        <f>H245+H338</f>
        <v>10430000</v>
      </c>
      <c r="I98" s="285">
        <f>I245+I338</f>
        <v>4454081</v>
      </c>
      <c r="J98" s="285">
        <f>J245+J338</f>
        <v>5975919</v>
      </c>
      <c r="K98" s="286">
        <f t="shared" si="14"/>
        <v>42.7</v>
      </c>
      <c r="L98" s="285">
        <f>L245+L338</f>
        <v>6625000</v>
      </c>
      <c r="M98" s="285">
        <f>M245+M338</f>
        <v>3321100</v>
      </c>
      <c r="N98" s="285">
        <f>N245+N338</f>
        <v>1132981</v>
      </c>
      <c r="O98" s="285">
        <f>O245+O338</f>
        <v>4454081</v>
      </c>
      <c r="P98" s="285">
        <f t="shared" si="17"/>
        <v>2170919</v>
      </c>
      <c r="Q98" s="286">
        <f t="shared" si="18"/>
        <v>67.23</v>
      </c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216"/>
      <c r="DD98" s="216"/>
      <c r="DE98" s="216"/>
      <c r="DF98" s="216"/>
      <c r="DG98" s="216"/>
      <c r="DH98" s="216"/>
      <c r="DI98" s="216"/>
      <c r="DJ98" s="216"/>
      <c r="DK98" s="216"/>
      <c r="DL98" s="216"/>
      <c r="DM98" s="216"/>
      <c r="DN98" s="216"/>
      <c r="DO98" s="216"/>
      <c r="DP98" s="216"/>
      <c r="DQ98" s="216"/>
      <c r="DR98" s="216"/>
      <c r="DS98" s="216"/>
      <c r="DT98" s="216"/>
      <c r="DU98" s="216"/>
      <c r="DV98" s="216"/>
      <c r="DW98" s="216"/>
      <c r="DX98" s="216"/>
      <c r="DY98" s="216"/>
      <c r="DZ98" s="216"/>
      <c r="EA98" s="216"/>
      <c r="EB98" s="216"/>
      <c r="EC98" s="216"/>
      <c r="ED98" s="216"/>
      <c r="EE98" s="216"/>
      <c r="EF98" s="216"/>
      <c r="EG98" s="216"/>
      <c r="EH98" s="216"/>
      <c r="EI98" s="216"/>
      <c r="EJ98" s="216"/>
      <c r="EK98" s="216"/>
      <c r="EL98" s="216"/>
      <c r="EM98" s="216"/>
      <c r="EN98" s="216"/>
      <c r="EO98" s="216"/>
      <c r="EP98" s="216"/>
      <c r="EQ98" s="216"/>
      <c r="ER98" s="216"/>
      <c r="ES98" s="216"/>
      <c r="ET98" s="216"/>
      <c r="EU98" s="216"/>
      <c r="EV98" s="216"/>
      <c r="EW98" s="216"/>
      <c r="EX98" s="216"/>
    </row>
    <row r="99" spans="1:154" ht="18" x14ac:dyDescent="0.2">
      <c r="A99" s="384"/>
      <c r="B99" s="385"/>
      <c r="C99" s="385"/>
      <c r="D99" s="385"/>
      <c r="E99" s="385" t="s">
        <v>31</v>
      </c>
      <c r="F99" s="385"/>
      <c r="G99" s="264" t="s">
        <v>101</v>
      </c>
      <c r="H99" s="285">
        <f>H100+H101</f>
        <v>10675000</v>
      </c>
      <c r="I99" s="285">
        <f>I100+I101</f>
        <v>3861281.9000000004</v>
      </c>
      <c r="J99" s="285">
        <f>J100+J101</f>
        <v>6813718.0999999996</v>
      </c>
      <c r="K99" s="286">
        <f t="shared" si="14"/>
        <v>36.17</v>
      </c>
      <c r="L99" s="285">
        <f>L100+L101</f>
        <v>4653200</v>
      </c>
      <c r="M99" s="285">
        <f>M100+M101</f>
        <v>2640121.2400000002</v>
      </c>
      <c r="N99" s="285">
        <f>N100+N101</f>
        <v>1225548.1599999999</v>
      </c>
      <c r="O99" s="285">
        <f>O100+O101</f>
        <v>3865669.4000000004</v>
      </c>
      <c r="P99" s="285">
        <f t="shared" si="17"/>
        <v>787530.59999999963</v>
      </c>
      <c r="Q99" s="286">
        <f t="shared" si="18"/>
        <v>83.08</v>
      </c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216"/>
      <c r="DD99" s="216"/>
      <c r="DE99" s="216"/>
      <c r="DF99" s="216"/>
      <c r="DG99" s="216"/>
      <c r="DH99" s="216"/>
      <c r="DI99" s="216"/>
      <c r="DJ99" s="216"/>
      <c r="DK99" s="216"/>
      <c r="DL99" s="216"/>
      <c r="DM99" s="216"/>
      <c r="DN99" s="216"/>
      <c r="DO99" s="216"/>
      <c r="DP99" s="216"/>
      <c r="DQ99" s="216"/>
      <c r="DR99" s="216"/>
      <c r="DS99" s="216"/>
      <c r="DT99" s="216"/>
      <c r="DU99" s="216"/>
      <c r="DV99" s="216"/>
      <c r="DW99" s="216"/>
      <c r="DX99" s="216"/>
      <c r="DY99" s="216"/>
      <c r="DZ99" s="216"/>
      <c r="EA99" s="216"/>
      <c r="EB99" s="216"/>
      <c r="EC99" s="216"/>
      <c r="ED99" s="216"/>
      <c r="EE99" s="216"/>
      <c r="EF99" s="216"/>
      <c r="EG99" s="216"/>
      <c r="EH99" s="216"/>
      <c r="EI99" s="216"/>
      <c r="EJ99" s="216"/>
      <c r="EK99" s="216"/>
      <c r="EL99" s="216"/>
      <c r="EM99" s="216"/>
      <c r="EN99" s="216"/>
      <c r="EO99" s="216"/>
      <c r="EP99" s="216"/>
      <c r="EQ99" s="216"/>
      <c r="ER99" s="216"/>
      <c r="ES99" s="216"/>
      <c r="ET99" s="216"/>
      <c r="EU99" s="216"/>
      <c r="EV99" s="216"/>
      <c r="EW99" s="216"/>
      <c r="EX99" s="216"/>
    </row>
    <row r="100" spans="1:154" ht="18" x14ac:dyDescent="0.2">
      <c r="A100" s="384"/>
      <c r="B100" s="385"/>
      <c r="C100" s="385"/>
      <c r="D100" s="385"/>
      <c r="E100" s="385"/>
      <c r="F100" s="385" t="s">
        <v>33</v>
      </c>
      <c r="G100" s="264" t="s">
        <v>102</v>
      </c>
      <c r="H100" s="285">
        <f>H247+H356+H416</f>
        <v>10670000</v>
      </c>
      <c r="I100" s="285">
        <f>I247+I356+I416</f>
        <v>3861281.9000000004</v>
      </c>
      <c r="J100" s="285">
        <f>J247+J355+J416</f>
        <v>6808718.0999999996</v>
      </c>
      <c r="K100" s="286">
        <f t="shared" si="14"/>
        <v>36.19</v>
      </c>
      <c r="L100" s="285">
        <f>L247+L356+L416</f>
        <v>4652200</v>
      </c>
      <c r="M100" s="285">
        <f>M247+M356+M416</f>
        <v>2640121.2400000002</v>
      </c>
      <c r="N100" s="285">
        <f>N247+N356+N416</f>
        <v>1225548.1599999999</v>
      </c>
      <c r="O100" s="285">
        <f>O247+O356+O416</f>
        <v>3865669.4000000004</v>
      </c>
      <c r="P100" s="285">
        <f t="shared" si="17"/>
        <v>786530.59999999963</v>
      </c>
      <c r="Q100" s="286">
        <f t="shared" si="18"/>
        <v>83.09</v>
      </c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216"/>
      <c r="DD100" s="216"/>
      <c r="DE100" s="216"/>
      <c r="DF100" s="216"/>
      <c r="DG100" s="216"/>
      <c r="DH100" s="216"/>
      <c r="DI100" s="216"/>
      <c r="DJ100" s="216"/>
      <c r="DK100" s="216"/>
      <c r="DL100" s="216"/>
      <c r="DM100" s="216"/>
      <c r="DN100" s="216"/>
      <c r="DO100" s="216"/>
      <c r="DP100" s="216"/>
      <c r="DQ100" s="216"/>
      <c r="DR100" s="216"/>
      <c r="DS100" s="216"/>
      <c r="DT100" s="216"/>
      <c r="DU100" s="216"/>
      <c r="DV100" s="216"/>
      <c r="DW100" s="216"/>
      <c r="DX100" s="216"/>
      <c r="DY100" s="216"/>
      <c r="DZ100" s="216"/>
      <c r="EA100" s="216"/>
      <c r="EB100" s="216"/>
      <c r="EC100" s="216"/>
      <c r="ED100" s="216"/>
      <c r="EE100" s="216"/>
      <c r="EF100" s="216"/>
      <c r="EG100" s="216"/>
      <c r="EH100" s="216"/>
      <c r="EI100" s="216"/>
      <c r="EJ100" s="216"/>
      <c r="EK100" s="216"/>
      <c r="EL100" s="216"/>
      <c r="EM100" s="216"/>
      <c r="EN100" s="216"/>
      <c r="EO100" s="216"/>
      <c r="EP100" s="216"/>
      <c r="EQ100" s="216"/>
      <c r="ER100" s="216"/>
      <c r="ES100" s="216"/>
      <c r="ET100" s="216"/>
      <c r="EU100" s="216"/>
      <c r="EV100" s="216"/>
      <c r="EW100" s="216"/>
      <c r="EX100" s="216"/>
    </row>
    <row r="101" spans="1:154" ht="18" x14ac:dyDescent="0.2">
      <c r="A101" s="384"/>
      <c r="B101" s="385"/>
      <c r="C101" s="385"/>
      <c r="D101" s="385"/>
      <c r="E101" s="385"/>
      <c r="F101" s="385" t="s">
        <v>31</v>
      </c>
      <c r="G101" s="264" t="s">
        <v>103</v>
      </c>
      <c r="H101" s="285">
        <f>H248</f>
        <v>5000</v>
      </c>
      <c r="I101" s="285">
        <f>I248</f>
        <v>0</v>
      </c>
      <c r="J101" s="285">
        <f>J248</f>
        <v>5000</v>
      </c>
      <c r="K101" s="286">
        <f t="shared" si="14"/>
        <v>0</v>
      </c>
      <c r="L101" s="285">
        <f>L248</f>
        <v>1000</v>
      </c>
      <c r="M101" s="285">
        <f>M248</f>
        <v>0</v>
      </c>
      <c r="N101" s="285">
        <f>N248+N441</f>
        <v>0</v>
      </c>
      <c r="O101" s="285">
        <f>O248+O441</f>
        <v>0</v>
      </c>
      <c r="P101" s="285">
        <f t="shared" si="17"/>
        <v>1000</v>
      </c>
      <c r="Q101" s="286">
        <f t="shared" si="18"/>
        <v>0</v>
      </c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216"/>
      <c r="DD101" s="216"/>
      <c r="DE101" s="216"/>
      <c r="DF101" s="216"/>
      <c r="DG101" s="216"/>
      <c r="DH101" s="216"/>
      <c r="DI101" s="216"/>
      <c r="DJ101" s="216"/>
      <c r="DK101" s="216"/>
      <c r="DL101" s="216"/>
      <c r="DM101" s="216"/>
      <c r="DN101" s="216"/>
      <c r="DO101" s="216"/>
      <c r="DP101" s="216"/>
      <c r="DQ101" s="216"/>
      <c r="DR101" s="216"/>
      <c r="DS101" s="216"/>
      <c r="DT101" s="216"/>
      <c r="DU101" s="216"/>
      <c r="DV101" s="216"/>
      <c r="DW101" s="216"/>
      <c r="DX101" s="216"/>
      <c r="DY101" s="216"/>
      <c r="DZ101" s="216"/>
      <c r="EA101" s="216"/>
      <c r="EB101" s="216"/>
      <c r="EC101" s="216"/>
      <c r="ED101" s="216"/>
      <c r="EE101" s="216"/>
      <c r="EF101" s="216"/>
      <c r="EG101" s="216"/>
      <c r="EH101" s="216"/>
      <c r="EI101" s="216"/>
      <c r="EJ101" s="216"/>
      <c r="EK101" s="216"/>
      <c r="EL101" s="216"/>
      <c r="EM101" s="216"/>
      <c r="EN101" s="216"/>
      <c r="EO101" s="216"/>
      <c r="EP101" s="216"/>
      <c r="EQ101" s="216"/>
      <c r="ER101" s="216"/>
      <c r="ES101" s="216"/>
      <c r="ET101" s="216"/>
      <c r="EU101" s="216"/>
      <c r="EV101" s="216"/>
      <c r="EW101" s="216"/>
      <c r="EX101" s="216"/>
    </row>
    <row r="102" spans="1:154" ht="18" x14ac:dyDescent="0.2">
      <c r="A102" s="384"/>
      <c r="B102" s="385"/>
      <c r="C102" s="385"/>
      <c r="D102" s="385">
        <v>59</v>
      </c>
      <c r="E102" s="385"/>
      <c r="F102" s="385"/>
      <c r="G102" s="264" t="s">
        <v>81</v>
      </c>
      <c r="H102" s="285">
        <f>H157+H358</f>
        <v>88000</v>
      </c>
      <c r="I102" s="285">
        <f>I157+I358</f>
        <v>86733</v>
      </c>
      <c r="J102" s="285">
        <f>J157+J358</f>
        <v>1267</v>
      </c>
      <c r="K102" s="286">
        <f t="shared" si="14"/>
        <v>98.56</v>
      </c>
      <c r="L102" s="285">
        <f>L157+L358</f>
        <v>88000</v>
      </c>
      <c r="M102" s="285">
        <f>M157+M358</f>
        <v>86733</v>
      </c>
      <c r="N102" s="285">
        <f>N157+N358</f>
        <v>0</v>
      </c>
      <c r="O102" s="285">
        <f>O157+O358</f>
        <v>86733</v>
      </c>
      <c r="P102" s="285">
        <f t="shared" si="17"/>
        <v>1267</v>
      </c>
      <c r="Q102" s="286">
        <f t="shared" si="18"/>
        <v>98.56</v>
      </c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216"/>
      <c r="DD102" s="216"/>
      <c r="DE102" s="216"/>
      <c r="DF102" s="216"/>
      <c r="DG102" s="216"/>
      <c r="DH102" s="216"/>
      <c r="DI102" s="216"/>
      <c r="DJ102" s="216"/>
      <c r="DK102" s="216"/>
      <c r="DL102" s="216"/>
      <c r="DM102" s="216"/>
      <c r="DN102" s="216"/>
      <c r="DO102" s="216"/>
      <c r="DP102" s="216"/>
      <c r="DQ102" s="216"/>
      <c r="DR102" s="216"/>
      <c r="DS102" s="216"/>
      <c r="DT102" s="216"/>
      <c r="DU102" s="216"/>
      <c r="DV102" s="216"/>
      <c r="DW102" s="216"/>
      <c r="DX102" s="216"/>
      <c r="DY102" s="216"/>
      <c r="DZ102" s="216"/>
      <c r="EA102" s="216"/>
      <c r="EB102" s="216"/>
      <c r="EC102" s="216"/>
      <c r="ED102" s="216"/>
      <c r="EE102" s="216"/>
      <c r="EF102" s="216"/>
      <c r="EG102" s="216"/>
      <c r="EH102" s="216"/>
      <c r="EI102" s="216"/>
      <c r="EJ102" s="216"/>
      <c r="EK102" s="216"/>
      <c r="EL102" s="216"/>
      <c r="EM102" s="216"/>
      <c r="EN102" s="216"/>
      <c r="EO102" s="216"/>
      <c r="EP102" s="216"/>
      <c r="EQ102" s="216"/>
      <c r="ER102" s="216"/>
      <c r="ES102" s="216"/>
      <c r="ET102" s="216"/>
      <c r="EU102" s="216"/>
      <c r="EV102" s="216"/>
      <c r="EW102" s="216"/>
      <c r="EX102" s="216"/>
    </row>
    <row r="103" spans="1:154" ht="54" x14ac:dyDescent="0.2">
      <c r="A103" s="384"/>
      <c r="B103" s="385"/>
      <c r="C103" s="385"/>
      <c r="D103" s="385">
        <v>60</v>
      </c>
      <c r="E103" s="385"/>
      <c r="F103" s="385"/>
      <c r="G103" s="287" t="s">
        <v>207</v>
      </c>
      <c r="H103" s="285">
        <f>H442</f>
        <v>0</v>
      </c>
      <c r="I103" s="285">
        <f>I442</f>
        <v>0</v>
      </c>
      <c r="J103" s="285">
        <v>0</v>
      </c>
      <c r="K103" s="286" t="e">
        <f t="shared" si="14"/>
        <v>#DIV/0!</v>
      </c>
      <c r="L103" s="285">
        <f>L442</f>
        <v>0</v>
      </c>
      <c r="M103" s="285">
        <f>M442</f>
        <v>0</v>
      </c>
      <c r="N103" s="285">
        <f>N442</f>
        <v>0</v>
      </c>
      <c r="O103" s="285">
        <f>O442</f>
        <v>0</v>
      </c>
      <c r="P103" s="285">
        <f t="shared" si="17"/>
        <v>0</v>
      </c>
      <c r="Q103" s="286" t="e">
        <f t="shared" si="18"/>
        <v>#DIV/0!</v>
      </c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216"/>
      <c r="DD103" s="216"/>
      <c r="DE103" s="216"/>
      <c r="DF103" s="216"/>
      <c r="DG103" s="216"/>
      <c r="DH103" s="216"/>
      <c r="DI103" s="216"/>
      <c r="DJ103" s="216"/>
      <c r="DK103" s="216"/>
      <c r="DL103" s="216"/>
      <c r="DM103" s="216"/>
      <c r="DN103" s="216"/>
      <c r="DO103" s="216"/>
      <c r="DP103" s="216"/>
      <c r="DQ103" s="216"/>
      <c r="DR103" s="216"/>
      <c r="DS103" s="216"/>
      <c r="DT103" s="216"/>
      <c r="DU103" s="216"/>
      <c r="DV103" s="216"/>
      <c r="DW103" s="216"/>
      <c r="DX103" s="216"/>
      <c r="DY103" s="216"/>
      <c r="DZ103" s="216"/>
      <c r="EA103" s="216"/>
      <c r="EB103" s="216"/>
      <c r="EC103" s="216"/>
      <c r="ED103" s="216"/>
      <c r="EE103" s="216"/>
      <c r="EF103" s="216"/>
      <c r="EG103" s="216"/>
      <c r="EH103" s="216"/>
      <c r="EI103" s="216"/>
      <c r="EJ103" s="216"/>
      <c r="EK103" s="216"/>
      <c r="EL103" s="216"/>
      <c r="EM103" s="216"/>
      <c r="EN103" s="216"/>
      <c r="EO103" s="216"/>
      <c r="EP103" s="216"/>
      <c r="EQ103" s="216"/>
      <c r="ER103" s="216"/>
      <c r="ES103" s="216"/>
      <c r="ET103" s="216"/>
      <c r="EU103" s="216"/>
      <c r="EV103" s="216"/>
      <c r="EW103" s="216"/>
      <c r="EX103" s="216"/>
    </row>
    <row r="104" spans="1:154" ht="18" x14ac:dyDescent="0.2">
      <c r="A104" s="384"/>
      <c r="B104" s="385"/>
      <c r="C104" s="385"/>
      <c r="D104" s="385" t="s">
        <v>106</v>
      </c>
      <c r="E104" s="385"/>
      <c r="F104" s="385"/>
      <c r="G104" s="264" t="s">
        <v>84</v>
      </c>
      <c r="H104" s="285">
        <f>H249+H361</f>
        <v>0</v>
      </c>
      <c r="I104" s="285">
        <f>I249+I361</f>
        <v>0</v>
      </c>
      <c r="J104" s="285">
        <f>J105</f>
        <v>0</v>
      </c>
      <c r="K104" s="286" t="e">
        <f t="shared" si="14"/>
        <v>#DIV/0!</v>
      </c>
      <c r="L104" s="285">
        <f t="shared" ref="L104:O105" si="29">L249+L361</f>
        <v>0</v>
      </c>
      <c r="M104" s="285">
        <f t="shared" si="29"/>
        <v>0</v>
      </c>
      <c r="N104" s="285">
        <f t="shared" si="29"/>
        <v>0</v>
      </c>
      <c r="O104" s="285">
        <f t="shared" si="29"/>
        <v>0</v>
      </c>
      <c r="P104" s="285">
        <f t="shared" si="17"/>
        <v>0</v>
      </c>
      <c r="Q104" s="286" t="e">
        <f t="shared" si="18"/>
        <v>#DIV/0!</v>
      </c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216"/>
      <c r="DD104" s="216"/>
      <c r="DE104" s="216"/>
      <c r="DF104" s="216"/>
      <c r="DG104" s="216"/>
      <c r="DH104" s="216"/>
      <c r="DI104" s="216"/>
      <c r="DJ104" s="216"/>
      <c r="DK104" s="216"/>
      <c r="DL104" s="216"/>
      <c r="DM104" s="216"/>
      <c r="DN104" s="216"/>
      <c r="DO104" s="216"/>
      <c r="DP104" s="216"/>
      <c r="DQ104" s="216"/>
      <c r="DR104" s="216"/>
      <c r="DS104" s="216"/>
      <c r="DT104" s="216"/>
      <c r="DU104" s="216"/>
      <c r="DV104" s="216"/>
      <c r="DW104" s="216"/>
      <c r="DX104" s="216"/>
      <c r="DY104" s="216"/>
      <c r="DZ104" s="216"/>
      <c r="EA104" s="216"/>
      <c r="EB104" s="216"/>
      <c r="EC104" s="216"/>
      <c r="ED104" s="216"/>
      <c r="EE104" s="216"/>
      <c r="EF104" s="216"/>
      <c r="EG104" s="216"/>
      <c r="EH104" s="216"/>
      <c r="EI104" s="216"/>
      <c r="EJ104" s="216"/>
      <c r="EK104" s="216"/>
      <c r="EL104" s="216"/>
      <c r="EM104" s="216"/>
      <c r="EN104" s="216"/>
      <c r="EO104" s="216"/>
      <c r="EP104" s="216"/>
      <c r="EQ104" s="216"/>
      <c r="ER104" s="216"/>
      <c r="ES104" s="216"/>
      <c r="ET104" s="216"/>
      <c r="EU104" s="216"/>
      <c r="EV104" s="216"/>
      <c r="EW104" s="216"/>
      <c r="EX104" s="216"/>
    </row>
    <row r="105" spans="1:154" ht="18" x14ac:dyDescent="0.2">
      <c r="A105" s="384"/>
      <c r="B105" s="385"/>
      <c r="C105" s="385"/>
      <c r="D105" s="385">
        <v>71</v>
      </c>
      <c r="E105" s="385"/>
      <c r="F105" s="385"/>
      <c r="G105" s="264" t="s">
        <v>86</v>
      </c>
      <c r="H105" s="285">
        <f>H250+H362</f>
        <v>0</v>
      </c>
      <c r="I105" s="285">
        <f>I250+I362</f>
        <v>0</v>
      </c>
      <c r="J105" s="285">
        <f>J250+J362</f>
        <v>0</v>
      </c>
      <c r="K105" s="286" t="e">
        <f t="shared" si="14"/>
        <v>#DIV/0!</v>
      </c>
      <c r="L105" s="285">
        <f t="shared" si="29"/>
        <v>0</v>
      </c>
      <c r="M105" s="285">
        <f t="shared" si="29"/>
        <v>0</v>
      </c>
      <c r="N105" s="285">
        <f t="shared" si="29"/>
        <v>0</v>
      </c>
      <c r="O105" s="285">
        <f t="shared" si="29"/>
        <v>0</v>
      </c>
      <c r="P105" s="285">
        <f t="shared" si="17"/>
        <v>0</v>
      </c>
      <c r="Q105" s="286" t="e">
        <f t="shared" si="18"/>
        <v>#DIV/0!</v>
      </c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216"/>
      <c r="DD105" s="216"/>
      <c r="DE105" s="216"/>
      <c r="DF105" s="216"/>
      <c r="DG105" s="216"/>
      <c r="DH105" s="216"/>
      <c r="DI105" s="216"/>
      <c r="DJ105" s="216"/>
      <c r="DK105" s="216"/>
      <c r="DL105" s="216"/>
      <c r="DM105" s="216"/>
      <c r="DN105" s="216"/>
      <c r="DO105" s="216"/>
      <c r="DP105" s="216"/>
      <c r="DQ105" s="216"/>
      <c r="DR105" s="216"/>
      <c r="DS105" s="216"/>
      <c r="DT105" s="216"/>
      <c r="DU105" s="216"/>
      <c r="DV105" s="216"/>
      <c r="DW105" s="216"/>
      <c r="DX105" s="216"/>
      <c r="DY105" s="216"/>
      <c r="DZ105" s="216"/>
      <c r="EA105" s="216"/>
      <c r="EB105" s="216"/>
      <c r="EC105" s="216"/>
      <c r="ED105" s="216"/>
      <c r="EE105" s="216"/>
      <c r="EF105" s="216"/>
      <c r="EG105" s="216"/>
      <c r="EH105" s="216"/>
      <c r="EI105" s="216"/>
      <c r="EJ105" s="216"/>
      <c r="EK105" s="216"/>
      <c r="EL105" s="216"/>
      <c r="EM105" s="216"/>
      <c r="EN105" s="216"/>
      <c r="EO105" s="216"/>
      <c r="EP105" s="216"/>
      <c r="EQ105" s="216"/>
      <c r="ER105" s="216"/>
      <c r="ES105" s="216"/>
      <c r="ET105" s="216"/>
      <c r="EU105" s="216"/>
      <c r="EV105" s="216"/>
      <c r="EW105" s="216"/>
      <c r="EX105" s="216"/>
    </row>
    <row r="106" spans="1:154" ht="18" hidden="1" x14ac:dyDescent="0.2">
      <c r="A106" s="384"/>
      <c r="B106" s="385"/>
      <c r="C106" s="385"/>
      <c r="D106" s="385">
        <v>79</v>
      </c>
      <c r="E106" s="385"/>
      <c r="F106" s="385"/>
      <c r="G106" s="264" t="s">
        <v>107</v>
      </c>
      <c r="H106" s="285">
        <f>H107+H108</f>
        <v>0</v>
      </c>
      <c r="I106" s="285">
        <f>I107+I108</f>
        <v>0</v>
      </c>
      <c r="J106" s="285">
        <f t="shared" ref="J106" si="30">J107+J108</f>
        <v>0</v>
      </c>
      <c r="K106" s="286" t="e">
        <f t="shared" si="14"/>
        <v>#DIV/0!</v>
      </c>
      <c r="L106" s="285">
        <f>L107+L108</f>
        <v>0</v>
      </c>
      <c r="M106" s="285">
        <f>M107+M108</f>
        <v>0</v>
      </c>
      <c r="N106" s="285">
        <f>N107+N108</f>
        <v>0</v>
      </c>
      <c r="O106" s="285">
        <f>O369</f>
        <v>0</v>
      </c>
      <c r="P106" s="285">
        <f t="shared" si="17"/>
        <v>0</v>
      </c>
      <c r="Q106" s="286" t="e">
        <f t="shared" si="18"/>
        <v>#DIV/0!</v>
      </c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216"/>
      <c r="DD106" s="216"/>
      <c r="DE106" s="216"/>
      <c r="DF106" s="216"/>
      <c r="DG106" s="216"/>
      <c r="DH106" s="216"/>
      <c r="DI106" s="216"/>
      <c r="DJ106" s="216"/>
      <c r="DK106" s="216"/>
      <c r="DL106" s="216"/>
      <c r="DM106" s="216"/>
      <c r="DN106" s="216"/>
      <c r="DO106" s="216"/>
      <c r="DP106" s="216"/>
      <c r="DQ106" s="216"/>
      <c r="DR106" s="216"/>
      <c r="DS106" s="216"/>
      <c r="DT106" s="216"/>
      <c r="DU106" s="216"/>
      <c r="DV106" s="216"/>
      <c r="DW106" s="216"/>
      <c r="DX106" s="216"/>
      <c r="DY106" s="216"/>
      <c r="DZ106" s="216"/>
      <c r="EA106" s="216"/>
      <c r="EB106" s="216"/>
      <c r="EC106" s="216"/>
      <c r="ED106" s="216"/>
      <c r="EE106" s="216"/>
      <c r="EF106" s="216"/>
      <c r="EG106" s="216"/>
      <c r="EH106" s="216"/>
      <c r="EI106" s="216"/>
      <c r="EJ106" s="216"/>
      <c r="EK106" s="216"/>
      <c r="EL106" s="216"/>
      <c r="EM106" s="216"/>
      <c r="EN106" s="216"/>
      <c r="EO106" s="216"/>
      <c r="EP106" s="216"/>
      <c r="EQ106" s="216"/>
      <c r="ER106" s="216"/>
      <c r="ES106" s="216"/>
      <c r="ET106" s="216"/>
      <c r="EU106" s="216"/>
      <c r="EV106" s="216"/>
      <c r="EW106" s="216"/>
      <c r="EX106" s="216"/>
    </row>
    <row r="107" spans="1:154" ht="18" hidden="1" x14ac:dyDescent="0.2">
      <c r="A107" s="384"/>
      <c r="B107" s="385"/>
      <c r="C107" s="385"/>
      <c r="D107" s="385" t="s">
        <v>108</v>
      </c>
      <c r="E107" s="385"/>
      <c r="F107" s="385"/>
      <c r="G107" s="264" t="s">
        <v>109</v>
      </c>
      <c r="H107" s="285">
        <v>0</v>
      </c>
      <c r="I107" s="285">
        <v>0</v>
      </c>
      <c r="J107" s="285">
        <v>0</v>
      </c>
      <c r="K107" s="286" t="e">
        <f t="shared" si="14"/>
        <v>#DIV/0!</v>
      </c>
      <c r="L107" s="285">
        <v>0</v>
      </c>
      <c r="M107" s="285">
        <v>0</v>
      </c>
      <c r="N107" s="285">
        <v>0</v>
      </c>
      <c r="O107" s="285">
        <v>0</v>
      </c>
      <c r="P107" s="285">
        <f t="shared" si="17"/>
        <v>0</v>
      </c>
      <c r="Q107" s="286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216"/>
      <c r="DD107" s="216"/>
      <c r="DE107" s="216"/>
      <c r="DF107" s="216"/>
      <c r="DG107" s="216"/>
      <c r="DH107" s="216"/>
      <c r="DI107" s="216"/>
      <c r="DJ107" s="216"/>
      <c r="DK107" s="216"/>
      <c r="DL107" s="216"/>
      <c r="DM107" s="216"/>
      <c r="DN107" s="216"/>
      <c r="DO107" s="216"/>
      <c r="DP107" s="216"/>
      <c r="DQ107" s="216"/>
      <c r="DR107" s="216"/>
      <c r="DS107" s="216"/>
      <c r="DT107" s="216"/>
      <c r="DU107" s="216"/>
      <c r="DV107" s="216"/>
      <c r="DW107" s="216"/>
      <c r="DX107" s="216"/>
      <c r="DY107" s="216"/>
      <c r="DZ107" s="216"/>
      <c r="EA107" s="216"/>
      <c r="EB107" s="216"/>
      <c r="EC107" s="216"/>
      <c r="ED107" s="216"/>
      <c r="EE107" s="216"/>
      <c r="EF107" s="216"/>
      <c r="EG107" s="216"/>
      <c r="EH107" s="216"/>
      <c r="EI107" s="216"/>
      <c r="EJ107" s="216"/>
      <c r="EK107" s="216"/>
      <c r="EL107" s="216"/>
      <c r="EM107" s="216"/>
      <c r="EN107" s="216"/>
      <c r="EO107" s="216"/>
      <c r="EP107" s="216"/>
      <c r="EQ107" s="216"/>
      <c r="ER107" s="216"/>
      <c r="ES107" s="216"/>
      <c r="ET107" s="216"/>
      <c r="EU107" s="216"/>
      <c r="EV107" s="216"/>
      <c r="EW107" s="216"/>
      <c r="EX107" s="216"/>
    </row>
    <row r="108" spans="1:154" ht="18" hidden="1" x14ac:dyDescent="0.2">
      <c r="A108" s="384"/>
      <c r="B108" s="385"/>
      <c r="C108" s="385"/>
      <c r="D108" s="385">
        <v>81</v>
      </c>
      <c r="E108" s="385"/>
      <c r="F108" s="385"/>
      <c r="G108" s="264" t="s">
        <v>110</v>
      </c>
      <c r="H108" s="285">
        <f>H372</f>
        <v>0</v>
      </c>
      <c r="I108" s="285">
        <f>I372</f>
        <v>0</v>
      </c>
      <c r="J108" s="285">
        <f>J372</f>
        <v>0</v>
      </c>
      <c r="K108" s="286" t="e">
        <f t="shared" si="14"/>
        <v>#DIV/0!</v>
      </c>
      <c r="L108" s="285">
        <f>L372</f>
        <v>0</v>
      </c>
      <c r="M108" s="285">
        <f>M372</f>
        <v>0</v>
      </c>
      <c r="N108" s="285">
        <f>N372</f>
        <v>0</v>
      </c>
      <c r="O108" s="285">
        <f>O372</f>
        <v>0</v>
      </c>
      <c r="P108" s="285">
        <f t="shared" si="17"/>
        <v>0</v>
      </c>
      <c r="Q108" s="286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16"/>
      <c r="DO108" s="216"/>
      <c r="DP108" s="216"/>
      <c r="DQ108" s="216"/>
      <c r="DR108" s="216"/>
      <c r="DS108" s="216"/>
      <c r="DT108" s="216"/>
      <c r="DU108" s="216"/>
      <c r="DV108" s="216"/>
      <c r="DW108" s="216"/>
      <c r="DX108" s="216"/>
      <c r="DY108" s="216"/>
      <c r="DZ108" s="216"/>
      <c r="EA108" s="216"/>
      <c r="EB108" s="216"/>
      <c r="EC108" s="216"/>
      <c r="ED108" s="216"/>
      <c r="EE108" s="216"/>
      <c r="EF108" s="216"/>
      <c r="EG108" s="216"/>
      <c r="EH108" s="216"/>
      <c r="EI108" s="216"/>
      <c r="EJ108" s="216"/>
      <c r="EK108" s="216"/>
      <c r="EL108" s="216"/>
      <c r="EM108" s="216"/>
      <c r="EN108" s="216"/>
      <c r="EO108" s="216"/>
      <c r="EP108" s="216"/>
      <c r="EQ108" s="216"/>
      <c r="ER108" s="216"/>
      <c r="ES108" s="216"/>
      <c r="ET108" s="216"/>
      <c r="EU108" s="216"/>
      <c r="EV108" s="216"/>
      <c r="EW108" s="216"/>
      <c r="EX108" s="216"/>
    </row>
    <row r="109" spans="1:154" ht="18.75" thickBot="1" x14ac:dyDescent="0.25">
      <c r="A109" s="292"/>
      <c r="B109" s="293"/>
      <c r="C109" s="293"/>
      <c r="D109" s="293">
        <v>85</v>
      </c>
      <c r="E109" s="293"/>
      <c r="F109" s="293"/>
      <c r="G109" s="294" t="s">
        <v>87</v>
      </c>
      <c r="H109" s="295">
        <f>+H257+H373+H445+H159</f>
        <v>0</v>
      </c>
      <c r="I109" s="295">
        <f>+I257+I373+I445+I159</f>
        <v>-87182.959999999992</v>
      </c>
      <c r="J109" s="295">
        <f>+J257+J373+J445</f>
        <v>87182.959999999992</v>
      </c>
      <c r="K109" s="296"/>
      <c r="L109" s="295">
        <f>+L257+L373+L445+L159</f>
        <v>0</v>
      </c>
      <c r="M109" s="295">
        <f>+M257+M373+M445+M159</f>
        <v>-64838.96</v>
      </c>
      <c r="N109" s="295">
        <f>+N257+N373+N445+N159</f>
        <v>-22344</v>
      </c>
      <c r="O109" s="295">
        <f>+O257+O373+O445+O159</f>
        <v>-87182.959999999992</v>
      </c>
      <c r="P109" s="295">
        <f t="shared" si="17"/>
        <v>87182.959999999992</v>
      </c>
      <c r="Q109" s="296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216"/>
      <c r="DD109" s="216"/>
      <c r="DE109" s="216"/>
      <c r="DF109" s="216"/>
      <c r="DG109" s="216"/>
      <c r="DH109" s="216"/>
      <c r="DI109" s="216"/>
      <c r="DJ109" s="216"/>
      <c r="DK109" s="216"/>
      <c r="DL109" s="216"/>
      <c r="DM109" s="216"/>
      <c r="DN109" s="216"/>
      <c r="DO109" s="216"/>
      <c r="DP109" s="216"/>
      <c r="DQ109" s="216"/>
      <c r="DR109" s="216"/>
      <c r="DS109" s="216"/>
      <c r="DT109" s="216"/>
      <c r="DU109" s="216"/>
      <c r="DV109" s="216"/>
      <c r="DW109" s="216"/>
      <c r="DX109" s="216"/>
      <c r="DY109" s="216"/>
      <c r="DZ109" s="216"/>
      <c r="EA109" s="216"/>
      <c r="EB109" s="216"/>
      <c r="EC109" s="216"/>
      <c r="ED109" s="216"/>
      <c r="EE109" s="216"/>
      <c r="EF109" s="216"/>
      <c r="EG109" s="216"/>
      <c r="EH109" s="216"/>
      <c r="EI109" s="216"/>
      <c r="EJ109" s="216"/>
      <c r="EK109" s="216"/>
      <c r="EL109" s="216"/>
      <c r="EM109" s="216"/>
      <c r="EN109" s="216"/>
      <c r="EO109" s="216"/>
      <c r="EP109" s="216"/>
      <c r="EQ109" s="216"/>
      <c r="ER109" s="216"/>
      <c r="ES109" s="216"/>
      <c r="ET109" s="216"/>
      <c r="EU109" s="216"/>
      <c r="EV109" s="216"/>
      <c r="EW109" s="216"/>
      <c r="EX109" s="216"/>
    </row>
    <row r="110" spans="1:154" ht="36" x14ac:dyDescent="0.2">
      <c r="A110" s="432" t="s">
        <v>111</v>
      </c>
      <c r="B110" s="433"/>
      <c r="C110" s="433"/>
      <c r="D110" s="433"/>
      <c r="E110" s="433"/>
      <c r="F110" s="433"/>
      <c r="G110" s="297" t="s">
        <v>112</v>
      </c>
      <c r="H110" s="298">
        <f>H111+H159</f>
        <v>88000</v>
      </c>
      <c r="I110" s="298">
        <f>I111+I159</f>
        <v>86733</v>
      </c>
      <c r="J110" s="298">
        <f>J111+J159</f>
        <v>1267</v>
      </c>
      <c r="K110" s="299">
        <f>ROUND(I110/H110*100,2)</f>
        <v>98.56</v>
      </c>
      <c r="L110" s="298">
        <f>L111+L159</f>
        <v>88000</v>
      </c>
      <c r="M110" s="300">
        <f>M111+M159</f>
        <v>86733</v>
      </c>
      <c r="N110" s="298">
        <f>N111+N159</f>
        <v>0</v>
      </c>
      <c r="O110" s="301">
        <f>O111+O159</f>
        <v>86733</v>
      </c>
      <c r="P110" s="301">
        <f t="shared" si="17"/>
        <v>1267</v>
      </c>
      <c r="Q110" s="283">
        <f t="shared" si="18"/>
        <v>98.56</v>
      </c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216"/>
      <c r="DD110" s="216"/>
      <c r="DE110" s="216"/>
      <c r="DF110" s="216"/>
      <c r="DG110" s="216"/>
      <c r="DH110" s="216"/>
      <c r="DI110" s="216"/>
      <c r="DJ110" s="216"/>
      <c r="DK110" s="216"/>
      <c r="DL110" s="216"/>
      <c r="DM110" s="216"/>
      <c r="DN110" s="216"/>
      <c r="DO110" s="216"/>
      <c r="DP110" s="216"/>
      <c r="DQ110" s="216"/>
      <c r="DR110" s="216"/>
      <c r="DS110" s="216"/>
      <c r="DT110" s="216"/>
      <c r="DU110" s="216"/>
      <c r="DV110" s="216"/>
      <c r="DW110" s="216"/>
      <c r="DX110" s="216"/>
      <c r="DY110" s="216"/>
      <c r="DZ110" s="216"/>
      <c r="EA110" s="216"/>
      <c r="EB110" s="216"/>
      <c r="EC110" s="216"/>
      <c r="ED110" s="216"/>
      <c r="EE110" s="216"/>
      <c r="EF110" s="216"/>
      <c r="EG110" s="216"/>
      <c r="EH110" s="216"/>
      <c r="EI110" s="216"/>
      <c r="EJ110" s="216"/>
      <c r="EK110" s="216"/>
      <c r="EL110" s="216"/>
      <c r="EM110" s="216"/>
      <c r="EN110" s="216"/>
      <c r="EO110" s="216"/>
      <c r="EP110" s="216"/>
      <c r="EQ110" s="216"/>
      <c r="ER110" s="216"/>
      <c r="ES110" s="216"/>
      <c r="ET110" s="216"/>
      <c r="EU110" s="216"/>
      <c r="EV110" s="216"/>
      <c r="EW110" s="216"/>
      <c r="EX110" s="216"/>
    </row>
    <row r="111" spans="1:154" ht="18" x14ac:dyDescent="0.2">
      <c r="A111" s="384"/>
      <c r="B111" s="385"/>
      <c r="C111" s="385"/>
      <c r="D111" s="385" t="s">
        <v>33</v>
      </c>
      <c r="E111" s="385"/>
      <c r="F111" s="385"/>
      <c r="G111" s="302" t="s">
        <v>63</v>
      </c>
      <c r="H111" s="303">
        <f>H112+H139+H157</f>
        <v>88000</v>
      </c>
      <c r="I111" s="303">
        <f>I112+I139+I157</f>
        <v>86733</v>
      </c>
      <c r="J111" s="303">
        <f>J112+J139+J157</f>
        <v>1267</v>
      </c>
      <c r="K111" s="304">
        <f>ROUND(I111/H111*100,2)</f>
        <v>98.56</v>
      </c>
      <c r="L111" s="303">
        <f>L112+L139+L157</f>
        <v>88000</v>
      </c>
      <c r="M111" s="285">
        <f>M112+M139+M157</f>
        <v>86733</v>
      </c>
      <c r="N111" s="303">
        <f>N112+N139+N157</f>
        <v>0</v>
      </c>
      <c r="O111" s="305">
        <f>O112+O139+O157</f>
        <v>86733</v>
      </c>
      <c r="P111" s="305">
        <f t="shared" si="17"/>
        <v>1267</v>
      </c>
      <c r="Q111" s="306">
        <f t="shared" si="18"/>
        <v>98.56</v>
      </c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16"/>
      <c r="DQ111" s="216"/>
      <c r="DR111" s="216"/>
      <c r="DS111" s="216"/>
      <c r="DT111" s="216"/>
      <c r="DU111" s="216"/>
      <c r="DV111" s="216"/>
      <c r="DW111" s="216"/>
      <c r="DX111" s="216"/>
      <c r="DY111" s="216"/>
      <c r="DZ111" s="216"/>
      <c r="EA111" s="216"/>
      <c r="EB111" s="216"/>
      <c r="EC111" s="216"/>
      <c r="ED111" s="216"/>
      <c r="EE111" s="216"/>
      <c r="EF111" s="216"/>
      <c r="EG111" s="216"/>
      <c r="EH111" s="216"/>
      <c r="EI111" s="216"/>
      <c r="EJ111" s="216"/>
      <c r="EK111" s="216"/>
      <c r="EL111" s="216"/>
      <c r="EM111" s="216"/>
      <c r="EN111" s="216"/>
      <c r="EO111" s="216"/>
      <c r="EP111" s="216"/>
      <c r="EQ111" s="216"/>
      <c r="ER111" s="216"/>
      <c r="ES111" s="216"/>
      <c r="ET111" s="216"/>
      <c r="EU111" s="216"/>
      <c r="EV111" s="216"/>
      <c r="EW111" s="216"/>
      <c r="EX111" s="216"/>
    </row>
    <row r="112" spans="1:154" ht="18" x14ac:dyDescent="0.2">
      <c r="A112" s="384"/>
      <c r="B112" s="385"/>
      <c r="C112" s="385"/>
      <c r="D112" s="385" t="s">
        <v>89</v>
      </c>
      <c r="E112" s="385"/>
      <c r="F112" s="385"/>
      <c r="G112" s="302" t="s">
        <v>65</v>
      </c>
      <c r="H112" s="303">
        <f>H113+H132+H130</f>
        <v>0</v>
      </c>
      <c r="I112" s="303">
        <f>I113+I132+I130</f>
        <v>0</v>
      </c>
      <c r="J112" s="303">
        <f>J113+J132+J130</f>
        <v>0</v>
      </c>
      <c r="K112" s="304"/>
      <c r="L112" s="303">
        <f>L113+L132+L130</f>
        <v>0</v>
      </c>
      <c r="M112" s="285">
        <f>M113+M132+M130</f>
        <v>0</v>
      </c>
      <c r="N112" s="303">
        <f>N113+N132+N130</f>
        <v>0</v>
      </c>
      <c r="O112" s="305">
        <f>O113+O132+O130</f>
        <v>0</v>
      </c>
      <c r="P112" s="305">
        <f t="shared" si="17"/>
        <v>0</v>
      </c>
      <c r="Q112" s="306" t="e">
        <f t="shared" si="18"/>
        <v>#DIV/0!</v>
      </c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216"/>
      <c r="DD112" s="216"/>
      <c r="DE112" s="216"/>
      <c r="DF112" s="216"/>
      <c r="DG112" s="216"/>
      <c r="DH112" s="216"/>
      <c r="DI112" s="216"/>
      <c r="DJ112" s="216"/>
      <c r="DK112" s="216"/>
      <c r="DL112" s="216"/>
      <c r="DM112" s="216"/>
      <c r="DN112" s="216"/>
      <c r="DO112" s="216"/>
      <c r="DP112" s="216"/>
      <c r="DQ112" s="216"/>
      <c r="DR112" s="216"/>
      <c r="DS112" s="216"/>
      <c r="DT112" s="216"/>
      <c r="DU112" s="216"/>
      <c r="DV112" s="216"/>
      <c r="DW112" s="216"/>
      <c r="DX112" s="216"/>
      <c r="DY112" s="216"/>
      <c r="DZ112" s="216"/>
      <c r="EA112" s="216"/>
      <c r="EB112" s="216"/>
      <c r="EC112" s="216"/>
      <c r="ED112" s="216"/>
      <c r="EE112" s="216"/>
      <c r="EF112" s="216"/>
      <c r="EG112" s="216"/>
      <c r="EH112" s="216"/>
      <c r="EI112" s="216"/>
      <c r="EJ112" s="216"/>
      <c r="EK112" s="216"/>
      <c r="EL112" s="216"/>
      <c r="EM112" s="216"/>
      <c r="EN112" s="216"/>
      <c r="EO112" s="216"/>
      <c r="EP112" s="216"/>
      <c r="EQ112" s="216"/>
      <c r="ER112" s="216"/>
      <c r="ES112" s="216"/>
      <c r="ET112" s="216"/>
      <c r="EU112" s="216"/>
      <c r="EV112" s="216"/>
      <c r="EW112" s="216"/>
      <c r="EX112" s="216"/>
    </row>
    <row r="113" spans="1:154" ht="18" x14ac:dyDescent="0.2">
      <c r="A113" s="384"/>
      <c r="B113" s="385"/>
      <c r="C113" s="385"/>
      <c r="D113" s="385"/>
      <c r="E113" s="385" t="s">
        <v>33</v>
      </c>
      <c r="F113" s="385"/>
      <c r="G113" s="264" t="s">
        <v>113</v>
      </c>
      <c r="H113" s="303">
        <f>SUM(H114:H129)</f>
        <v>0</v>
      </c>
      <c r="I113" s="303">
        <f>SUM(I114:I129)</f>
        <v>0</v>
      </c>
      <c r="J113" s="303">
        <f>SUM(J114:J129)</f>
        <v>0</v>
      </c>
      <c r="K113" s="304"/>
      <c r="L113" s="303">
        <f>SUM(L114:L129)</f>
        <v>0</v>
      </c>
      <c r="M113" s="285">
        <f>SUM(M114:M129)</f>
        <v>0</v>
      </c>
      <c r="N113" s="303">
        <f>SUM(N114:N129)</f>
        <v>0</v>
      </c>
      <c r="O113" s="305">
        <f>SUM(O114:O129)</f>
        <v>0</v>
      </c>
      <c r="P113" s="305">
        <f t="shared" si="17"/>
        <v>0</v>
      </c>
      <c r="Q113" s="306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216"/>
      <c r="DD113" s="216"/>
      <c r="DE113" s="216"/>
      <c r="DF113" s="216"/>
      <c r="DG113" s="216"/>
      <c r="DH113" s="216"/>
      <c r="DI113" s="216"/>
      <c r="DJ113" s="216"/>
      <c r="DK113" s="216"/>
      <c r="DL113" s="216"/>
      <c r="DM113" s="216"/>
      <c r="DN113" s="216"/>
      <c r="DO113" s="216"/>
      <c r="DP113" s="216"/>
      <c r="DQ113" s="216"/>
      <c r="DR113" s="216"/>
      <c r="DS113" s="216"/>
      <c r="DT113" s="216"/>
      <c r="DU113" s="216"/>
      <c r="DV113" s="216"/>
      <c r="DW113" s="216"/>
      <c r="DX113" s="216"/>
      <c r="DY113" s="216"/>
      <c r="DZ113" s="216"/>
      <c r="EA113" s="216"/>
      <c r="EB113" s="216"/>
      <c r="EC113" s="216"/>
      <c r="ED113" s="216"/>
      <c r="EE113" s="216"/>
      <c r="EF113" s="216"/>
      <c r="EG113" s="216"/>
      <c r="EH113" s="216"/>
      <c r="EI113" s="216"/>
      <c r="EJ113" s="216"/>
      <c r="EK113" s="216"/>
      <c r="EL113" s="216"/>
      <c r="EM113" s="216"/>
      <c r="EN113" s="216"/>
      <c r="EO113" s="216"/>
      <c r="EP113" s="216"/>
      <c r="EQ113" s="216"/>
      <c r="ER113" s="216"/>
      <c r="ES113" s="216"/>
      <c r="ET113" s="216"/>
      <c r="EU113" s="216"/>
      <c r="EV113" s="216"/>
      <c r="EW113" s="216"/>
      <c r="EX113" s="216"/>
    </row>
    <row r="114" spans="1:154" ht="18" x14ac:dyDescent="0.2">
      <c r="A114" s="263"/>
      <c r="B114" s="262"/>
      <c r="C114" s="262"/>
      <c r="D114" s="262"/>
      <c r="E114" s="262"/>
      <c r="F114" s="262" t="s">
        <v>33</v>
      </c>
      <c r="G114" s="266" t="s">
        <v>114</v>
      </c>
      <c r="H114" s="307"/>
      <c r="I114" s="307"/>
      <c r="J114" s="307">
        <f t="shared" ref="J114:J156" si="31">H114-I114</f>
        <v>0</v>
      </c>
      <c r="K114" s="304"/>
      <c r="L114" s="307"/>
      <c r="M114" s="308"/>
      <c r="N114" s="307"/>
      <c r="O114" s="309">
        <f>M114+N114</f>
        <v>0</v>
      </c>
      <c r="P114" s="309">
        <f t="shared" si="17"/>
        <v>0</v>
      </c>
      <c r="Q114" s="306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216"/>
      <c r="DD114" s="216"/>
      <c r="DE114" s="216"/>
      <c r="DF114" s="216"/>
      <c r="DG114" s="216"/>
      <c r="DH114" s="216"/>
      <c r="DI114" s="216"/>
      <c r="DJ114" s="216"/>
      <c r="DK114" s="216"/>
      <c r="DL114" s="216"/>
      <c r="DM114" s="216"/>
      <c r="DN114" s="216"/>
      <c r="DO114" s="216"/>
      <c r="DP114" s="216"/>
      <c r="DQ114" s="216"/>
      <c r="DR114" s="216"/>
      <c r="DS114" s="216"/>
      <c r="DT114" s="216"/>
      <c r="DU114" s="216"/>
      <c r="DV114" s="216"/>
      <c r="DW114" s="216"/>
      <c r="DX114" s="216"/>
      <c r="DY114" s="216"/>
      <c r="DZ114" s="216"/>
      <c r="EA114" s="216"/>
      <c r="EB114" s="216"/>
      <c r="EC114" s="216"/>
      <c r="ED114" s="216"/>
      <c r="EE114" s="216"/>
      <c r="EF114" s="216"/>
      <c r="EG114" s="216"/>
      <c r="EH114" s="216"/>
      <c r="EI114" s="216"/>
      <c r="EJ114" s="216"/>
      <c r="EK114" s="216"/>
      <c r="EL114" s="216"/>
      <c r="EM114" s="216"/>
      <c r="EN114" s="216"/>
      <c r="EO114" s="216"/>
      <c r="EP114" s="216"/>
      <c r="EQ114" s="216"/>
      <c r="ER114" s="216"/>
      <c r="ES114" s="216"/>
      <c r="ET114" s="216"/>
      <c r="EU114" s="216"/>
      <c r="EV114" s="216"/>
      <c r="EW114" s="216"/>
      <c r="EX114" s="216"/>
    </row>
    <row r="115" spans="1:154" ht="18" hidden="1" x14ac:dyDescent="0.2">
      <c r="A115" s="263"/>
      <c r="B115" s="262"/>
      <c r="C115" s="262"/>
      <c r="D115" s="262"/>
      <c r="E115" s="262"/>
      <c r="F115" s="262" t="s">
        <v>31</v>
      </c>
      <c r="G115" s="266" t="s">
        <v>298</v>
      </c>
      <c r="H115" s="307"/>
      <c r="I115" s="307"/>
      <c r="J115" s="307">
        <f t="shared" si="31"/>
        <v>0</v>
      </c>
      <c r="K115" s="304"/>
      <c r="L115" s="307"/>
      <c r="M115" s="308"/>
      <c r="N115" s="307"/>
      <c r="O115" s="309">
        <f t="shared" ref="O115:O138" si="32">M115+N115</f>
        <v>0</v>
      </c>
      <c r="P115" s="309">
        <f t="shared" si="17"/>
        <v>0</v>
      </c>
      <c r="Q115" s="306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216"/>
      <c r="DD115" s="216"/>
      <c r="DE115" s="216"/>
      <c r="DF115" s="216"/>
      <c r="DG115" s="216"/>
      <c r="DH115" s="216"/>
      <c r="DI115" s="216"/>
      <c r="DJ115" s="216"/>
      <c r="DK115" s="216"/>
      <c r="DL115" s="216"/>
      <c r="DM115" s="216"/>
      <c r="DN115" s="216"/>
      <c r="DO115" s="216"/>
      <c r="DP115" s="216"/>
      <c r="DQ115" s="216"/>
      <c r="DR115" s="216"/>
      <c r="DS115" s="216"/>
      <c r="DT115" s="216"/>
      <c r="DU115" s="216"/>
      <c r="DV115" s="216"/>
      <c r="DW115" s="216"/>
      <c r="DX115" s="216"/>
      <c r="DY115" s="216"/>
      <c r="DZ115" s="216"/>
      <c r="EA115" s="216"/>
      <c r="EB115" s="216"/>
      <c r="EC115" s="216"/>
      <c r="ED115" s="216"/>
      <c r="EE115" s="216"/>
      <c r="EF115" s="216"/>
      <c r="EG115" s="216"/>
      <c r="EH115" s="216"/>
      <c r="EI115" s="216"/>
      <c r="EJ115" s="216"/>
      <c r="EK115" s="216"/>
      <c r="EL115" s="216"/>
      <c r="EM115" s="216"/>
      <c r="EN115" s="216"/>
      <c r="EO115" s="216"/>
      <c r="EP115" s="216"/>
      <c r="EQ115" s="216"/>
      <c r="ER115" s="216"/>
      <c r="ES115" s="216"/>
      <c r="ET115" s="216"/>
      <c r="EU115" s="216"/>
      <c r="EV115" s="216"/>
      <c r="EW115" s="216"/>
      <c r="EX115" s="216"/>
    </row>
    <row r="116" spans="1:154" ht="18" x14ac:dyDescent="0.2">
      <c r="A116" s="263"/>
      <c r="B116" s="262"/>
      <c r="C116" s="262"/>
      <c r="D116" s="262"/>
      <c r="E116" s="262"/>
      <c r="F116" s="262" t="s">
        <v>116</v>
      </c>
      <c r="G116" s="266" t="s">
        <v>296</v>
      </c>
      <c r="H116" s="307"/>
      <c r="I116" s="307"/>
      <c r="J116" s="307">
        <f t="shared" si="31"/>
        <v>0</v>
      </c>
      <c r="K116" s="304"/>
      <c r="L116" s="307"/>
      <c r="M116" s="308"/>
      <c r="N116" s="307"/>
      <c r="O116" s="309">
        <f t="shared" si="32"/>
        <v>0</v>
      </c>
      <c r="P116" s="309">
        <f t="shared" si="17"/>
        <v>0</v>
      </c>
      <c r="Q116" s="306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216"/>
      <c r="DD116" s="216"/>
      <c r="DE116" s="216"/>
      <c r="DF116" s="216"/>
      <c r="DG116" s="216"/>
      <c r="DH116" s="216"/>
      <c r="DI116" s="216"/>
      <c r="DJ116" s="216"/>
      <c r="DK116" s="216"/>
      <c r="DL116" s="216"/>
      <c r="DM116" s="216"/>
      <c r="DN116" s="216"/>
      <c r="DO116" s="216"/>
      <c r="DP116" s="216"/>
      <c r="DQ116" s="216"/>
      <c r="DR116" s="216"/>
      <c r="DS116" s="216"/>
      <c r="DT116" s="216"/>
      <c r="DU116" s="216"/>
      <c r="DV116" s="216"/>
      <c r="DW116" s="216"/>
      <c r="DX116" s="216"/>
      <c r="DY116" s="216"/>
      <c r="DZ116" s="216"/>
      <c r="EA116" s="216"/>
      <c r="EB116" s="216"/>
      <c r="EC116" s="216"/>
      <c r="ED116" s="216"/>
      <c r="EE116" s="216"/>
      <c r="EF116" s="216"/>
      <c r="EG116" s="216"/>
      <c r="EH116" s="216"/>
      <c r="EI116" s="216"/>
      <c r="EJ116" s="216"/>
      <c r="EK116" s="216"/>
      <c r="EL116" s="216"/>
      <c r="EM116" s="216"/>
      <c r="EN116" s="216"/>
      <c r="EO116" s="216"/>
      <c r="EP116" s="216"/>
      <c r="EQ116" s="216"/>
      <c r="ER116" s="216"/>
      <c r="ES116" s="216"/>
      <c r="ET116" s="216"/>
      <c r="EU116" s="216"/>
      <c r="EV116" s="216"/>
      <c r="EW116" s="216"/>
      <c r="EX116" s="216"/>
    </row>
    <row r="117" spans="1:154" ht="18" hidden="1" x14ac:dyDescent="0.2">
      <c r="A117" s="263"/>
      <c r="B117" s="262"/>
      <c r="C117" s="262"/>
      <c r="D117" s="262"/>
      <c r="E117" s="262"/>
      <c r="F117" s="262" t="s">
        <v>23</v>
      </c>
      <c r="G117" s="266" t="s">
        <v>297</v>
      </c>
      <c r="H117" s="307"/>
      <c r="I117" s="307"/>
      <c r="J117" s="307">
        <f t="shared" si="31"/>
        <v>0</v>
      </c>
      <c r="K117" s="304"/>
      <c r="L117" s="307"/>
      <c r="M117" s="308"/>
      <c r="N117" s="307"/>
      <c r="O117" s="309">
        <f t="shared" si="32"/>
        <v>0</v>
      </c>
      <c r="P117" s="309">
        <f t="shared" si="17"/>
        <v>0</v>
      </c>
      <c r="Q117" s="306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216"/>
      <c r="DD117" s="216"/>
      <c r="DE117" s="216"/>
      <c r="DF117" s="216"/>
      <c r="DG117" s="216"/>
      <c r="DH117" s="216"/>
      <c r="DI117" s="216"/>
      <c r="DJ117" s="216"/>
      <c r="DK117" s="216"/>
      <c r="DL117" s="216"/>
      <c r="DM117" s="216"/>
      <c r="DN117" s="216"/>
      <c r="DO117" s="216"/>
      <c r="DP117" s="216"/>
      <c r="DQ117" s="216"/>
      <c r="DR117" s="216"/>
      <c r="DS117" s="216"/>
      <c r="DT117" s="216"/>
      <c r="DU117" s="216"/>
      <c r="DV117" s="216"/>
      <c r="DW117" s="216"/>
      <c r="DX117" s="216"/>
      <c r="DY117" s="216"/>
      <c r="DZ117" s="216"/>
      <c r="EA117" s="216"/>
      <c r="EB117" s="216"/>
      <c r="EC117" s="216"/>
      <c r="ED117" s="216"/>
      <c r="EE117" s="216"/>
      <c r="EF117" s="216"/>
      <c r="EG117" s="216"/>
      <c r="EH117" s="216"/>
      <c r="EI117" s="216"/>
      <c r="EJ117" s="216"/>
      <c r="EK117" s="216"/>
      <c r="EL117" s="216"/>
      <c r="EM117" s="216"/>
      <c r="EN117" s="216"/>
      <c r="EO117" s="216"/>
      <c r="EP117" s="216"/>
      <c r="EQ117" s="216"/>
      <c r="ER117" s="216"/>
      <c r="ES117" s="216"/>
      <c r="ET117" s="216"/>
      <c r="EU117" s="216"/>
      <c r="EV117" s="216"/>
      <c r="EW117" s="216"/>
      <c r="EX117" s="216"/>
    </row>
    <row r="118" spans="1:154" ht="18" hidden="1" x14ac:dyDescent="0.2">
      <c r="A118" s="263"/>
      <c r="B118" s="262"/>
      <c r="C118" s="262"/>
      <c r="D118" s="262"/>
      <c r="E118" s="262"/>
      <c r="F118" s="262" t="s">
        <v>34</v>
      </c>
      <c r="G118" s="266" t="s">
        <v>299</v>
      </c>
      <c r="H118" s="307"/>
      <c r="I118" s="307"/>
      <c r="J118" s="307">
        <f t="shared" si="31"/>
        <v>0</v>
      </c>
      <c r="K118" s="304"/>
      <c r="L118" s="307"/>
      <c r="M118" s="308"/>
      <c r="N118" s="307"/>
      <c r="O118" s="309">
        <f t="shared" si="32"/>
        <v>0</v>
      </c>
      <c r="P118" s="309">
        <f t="shared" si="17"/>
        <v>0</v>
      </c>
      <c r="Q118" s="306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216"/>
      <c r="DD118" s="216"/>
      <c r="DE118" s="216"/>
      <c r="DF118" s="216"/>
      <c r="DG118" s="216"/>
      <c r="DH118" s="216"/>
      <c r="DI118" s="216"/>
      <c r="DJ118" s="216"/>
      <c r="DK118" s="216"/>
      <c r="DL118" s="216"/>
      <c r="DM118" s="216"/>
      <c r="DN118" s="216"/>
      <c r="DO118" s="216"/>
      <c r="DP118" s="216"/>
      <c r="DQ118" s="216"/>
      <c r="DR118" s="216"/>
      <c r="DS118" s="216"/>
      <c r="DT118" s="216"/>
      <c r="DU118" s="216"/>
      <c r="DV118" s="216"/>
      <c r="DW118" s="216"/>
      <c r="DX118" s="216"/>
      <c r="DY118" s="216"/>
      <c r="DZ118" s="216"/>
      <c r="EA118" s="216"/>
      <c r="EB118" s="216"/>
      <c r="EC118" s="216"/>
      <c r="ED118" s="216"/>
      <c r="EE118" s="216"/>
      <c r="EF118" s="216"/>
      <c r="EG118" s="216"/>
      <c r="EH118" s="216"/>
      <c r="EI118" s="216"/>
      <c r="EJ118" s="216"/>
      <c r="EK118" s="216"/>
      <c r="EL118" s="216"/>
      <c r="EM118" s="216"/>
      <c r="EN118" s="216"/>
      <c r="EO118" s="216"/>
      <c r="EP118" s="216"/>
      <c r="EQ118" s="216"/>
      <c r="ER118" s="216"/>
      <c r="ES118" s="216"/>
      <c r="ET118" s="216"/>
      <c r="EU118" s="216"/>
      <c r="EV118" s="216"/>
      <c r="EW118" s="216"/>
      <c r="EX118" s="216"/>
    </row>
    <row r="119" spans="1:154" ht="18" hidden="1" x14ac:dyDescent="0.2">
      <c r="A119" s="263"/>
      <c r="B119" s="262"/>
      <c r="C119" s="262"/>
      <c r="D119" s="262"/>
      <c r="E119" s="262"/>
      <c r="F119" s="262" t="s">
        <v>126</v>
      </c>
      <c r="G119" s="266" t="s">
        <v>287</v>
      </c>
      <c r="H119" s="307"/>
      <c r="I119" s="307"/>
      <c r="J119" s="307">
        <f t="shared" si="31"/>
        <v>0</v>
      </c>
      <c r="K119" s="304"/>
      <c r="L119" s="307"/>
      <c r="M119" s="308"/>
      <c r="N119" s="307"/>
      <c r="O119" s="309">
        <f t="shared" si="32"/>
        <v>0</v>
      </c>
      <c r="P119" s="309">
        <f t="shared" si="17"/>
        <v>0</v>
      </c>
      <c r="Q119" s="306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216"/>
      <c r="DD119" s="216"/>
      <c r="DE119" s="216"/>
      <c r="DF119" s="216"/>
      <c r="DG119" s="216"/>
      <c r="DH119" s="216"/>
      <c r="DI119" s="216"/>
      <c r="DJ119" s="216"/>
      <c r="DK119" s="216"/>
      <c r="DL119" s="216"/>
      <c r="DM119" s="216"/>
      <c r="DN119" s="216"/>
      <c r="DO119" s="216"/>
      <c r="DP119" s="216"/>
      <c r="DQ119" s="216"/>
      <c r="DR119" s="216"/>
      <c r="DS119" s="216"/>
      <c r="DT119" s="216"/>
      <c r="DU119" s="216"/>
      <c r="DV119" s="216"/>
      <c r="DW119" s="216"/>
      <c r="DX119" s="216"/>
      <c r="DY119" s="216"/>
      <c r="DZ119" s="216"/>
      <c r="EA119" s="216"/>
      <c r="EB119" s="216"/>
      <c r="EC119" s="216"/>
      <c r="ED119" s="216"/>
      <c r="EE119" s="216"/>
      <c r="EF119" s="216"/>
      <c r="EG119" s="216"/>
      <c r="EH119" s="216"/>
      <c r="EI119" s="216"/>
      <c r="EJ119" s="216"/>
      <c r="EK119" s="216"/>
      <c r="EL119" s="216"/>
      <c r="EM119" s="216"/>
      <c r="EN119" s="216"/>
      <c r="EO119" s="216"/>
      <c r="EP119" s="216"/>
      <c r="EQ119" s="216"/>
      <c r="ER119" s="216"/>
      <c r="ES119" s="216"/>
      <c r="ET119" s="216"/>
      <c r="EU119" s="216"/>
      <c r="EV119" s="216"/>
      <c r="EW119" s="216"/>
      <c r="EX119" s="216"/>
    </row>
    <row r="120" spans="1:154" ht="18" hidden="1" x14ac:dyDescent="0.2">
      <c r="A120" s="263"/>
      <c r="B120" s="262"/>
      <c r="C120" s="262"/>
      <c r="D120" s="262"/>
      <c r="E120" s="262"/>
      <c r="F120" s="262" t="s">
        <v>117</v>
      </c>
      <c r="G120" s="266" t="s">
        <v>300</v>
      </c>
      <c r="H120" s="307"/>
      <c r="I120" s="307"/>
      <c r="J120" s="307">
        <f t="shared" si="31"/>
        <v>0</v>
      </c>
      <c r="K120" s="304"/>
      <c r="L120" s="307"/>
      <c r="M120" s="308"/>
      <c r="N120" s="307"/>
      <c r="O120" s="309">
        <f t="shared" si="32"/>
        <v>0</v>
      </c>
      <c r="P120" s="309">
        <f t="shared" si="17"/>
        <v>0</v>
      </c>
      <c r="Q120" s="306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216"/>
      <c r="DD120" s="216"/>
      <c r="DE120" s="216"/>
      <c r="DF120" s="216"/>
      <c r="DG120" s="216"/>
      <c r="DH120" s="216"/>
      <c r="DI120" s="216"/>
      <c r="DJ120" s="216"/>
      <c r="DK120" s="216"/>
      <c r="DL120" s="216"/>
      <c r="DM120" s="216"/>
      <c r="DN120" s="216"/>
      <c r="DO120" s="216"/>
      <c r="DP120" s="216"/>
      <c r="DQ120" s="216"/>
      <c r="DR120" s="216"/>
      <c r="DS120" s="216"/>
      <c r="DT120" s="216"/>
      <c r="DU120" s="216"/>
      <c r="DV120" s="216"/>
      <c r="DW120" s="216"/>
      <c r="DX120" s="216"/>
      <c r="DY120" s="216"/>
      <c r="DZ120" s="216"/>
      <c r="EA120" s="216"/>
      <c r="EB120" s="216"/>
      <c r="EC120" s="216"/>
      <c r="ED120" s="216"/>
      <c r="EE120" s="216"/>
      <c r="EF120" s="216"/>
      <c r="EG120" s="216"/>
      <c r="EH120" s="216"/>
      <c r="EI120" s="216"/>
      <c r="EJ120" s="216"/>
      <c r="EK120" s="216"/>
      <c r="EL120" s="216"/>
      <c r="EM120" s="216"/>
      <c r="EN120" s="216"/>
      <c r="EO120" s="216"/>
      <c r="EP120" s="216"/>
      <c r="EQ120" s="216"/>
      <c r="ER120" s="216"/>
      <c r="ES120" s="216"/>
      <c r="ET120" s="216"/>
      <c r="EU120" s="216"/>
      <c r="EV120" s="216"/>
      <c r="EW120" s="216"/>
      <c r="EX120" s="216"/>
    </row>
    <row r="121" spans="1:154" ht="18" hidden="1" x14ac:dyDescent="0.2">
      <c r="A121" s="263"/>
      <c r="B121" s="262"/>
      <c r="C121" s="262"/>
      <c r="D121" s="262"/>
      <c r="E121" s="262"/>
      <c r="F121" s="262" t="s">
        <v>39</v>
      </c>
      <c r="G121" s="266" t="s">
        <v>301</v>
      </c>
      <c r="H121" s="307"/>
      <c r="I121" s="307"/>
      <c r="J121" s="307">
        <f t="shared" si="31"/>
        <v>0</v>
      </c>
      <c r="K121" s="304"/>
      <c r="L121" s="307"/>
      <c r="M121" s="308"/>
      <c r="N121" s="307"/>
      <c r="O121" s="309">
        <f t="shared" si="32"/>
        <v>0</v>
      </c>
      <c r="P121" s="309">
        <f t="shared" si="17"/>
        <v>0</v>
      </c>
      <c r="Q121" s="306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216"/>
      <c r="DD121" s="216"/>
      <c r="DE121" s="216"/>
      <c r="DF121" s="216"/>
      <c r="DG121" s="216"/>
      <c r="DH121" s="216"/>
      <c r="DI121" s="216"/>
      <c r="DJ121" s="216"/>
      <c r="DK121" s="216"/>
      <c r="DL121" s="216"/>
      <c r="DM121" s="216"/>
      <c r="DN121" s="216"/>
      <c r="DO121" s="216"/>
      <c r="DP121" s="216"/>
      <c r="DQ121" s="216"/>
      <c r="DR121" s="216"/>
      <c r="DS121" s="216"/>
      <c r="DT121" s="216"/>
      <c r="DU121" s="216"/>
      <c r="DV121" s="216"/>
      <c r="DW121" s="216"/>
      <c r="DX121" s="216"/>
      <c r="DY121" s="216"/>
      <c r="DZ121" s="216"/>
      <c r="EA121" s="216"/>
      <c r="EB121" s="216"/>
      <c r="EC121" s="216"/>
      <c r="ED121" s="216"/>
      <c r="EE121" s="216"/>
      <c r="EF121" s="216"/>
      <c r="EG121" s="216"/>
      <c r="EH121" s="216"/>
      <c r="EI121" s="216"/>
      <c r="EJ121" s="216"/>
      <c r="EK121" s="216"/>
      <c r="EL121" s="216"/>
      <c r="EM121" s="216"/>
      <c r="EN121" s="216"/>
      <c r="EO121" s="216"/>
      <c r="EP121" s="216"/>
      <c r="EQ121" s="216"/>
      <c r="ER121" s="216"/>
      <c r="ES121" s="216"/>
      <c r="ET121" s="216"/>
      <c r="EU121" s="216"/>
      <c r="EV121" s="216"/>
      <c r="EW121" s="216"/>
      <c r="EX121" s="216"/>
    </row>
    <row r="122" spans="1:154" ht="18" hidden="1" x14ac:dyDescent="0.2">
      <c r="A122" s="263"/>
      <c r="B122" s="262"/>
      <c r="C122" s="262"/>
      <c r="D122" s="262"/>
      <c r="E122" s="262"/>
      <c r="F122" s="262" t="s">
        <v>89</v>
      </c>
      <c r="G122" s="266" t="s">
        <v>290</v>
      </c>
      <c r="H122" s="307"/>
      <c r="I122" s="307"/>
      <c r="J122" s="307">
        <f t="shared" si="31"/>
        <v>0</v>
      </c>
      <c r="K122" s="304"/>
      <c r="L122" s="307"/>
      <c r="M122" s="308"/>
      <c r="N122" s="307"/>
      <c r="O122" s="309">
        <f t="shared" si="32"/>
        <v>0</v>
      </c>
      <c r="P122" s="309">
        <f t="shared" si="17"/>
        <v>0</v>
      </c>
      <c r="Q122" s="306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216"/>
      <c r="DD122" s="216"/>
      <c r="DE122" s="216"/>
      <c r="DF122" s="216"/>
      <c r="DG122" s="216"/>
      <c r="DH122" s="216"/>
      <c r="DI122" s="216"/>
      <c r="DJ122" s="216"/>
      <c r="DK122" s="216"/>
      <c r="DL122" s="216"/>
      <c r="DM122" s="216"/>
      <c r="DN122" s="216"/>
      <c r="DO122" s="216"/>
      <c r="DP122" s="216"/>
      <c r="DQ122" s="216"/>
      <c r="DR122" s="216"/>
      <c r="DS122" s="216"/>
      <c r="DT122" s="216"/>
      <c r="DU122" s="216"/>
      <c r="DV122" s="216"/>
      <c r="DW122" s="216"/>
      <c r="DX122" s="216"/>
      <c r="DY122" s="216"/>
      <c r="DZ122" s="216"/>
      <c r="EA122" s="216"/>
      <c r="EB122" s="216"/>
      <c r="EC122" s="216"/>
      <c r="ED122" s="216"/>
      <c r="EE122" s="216"/>
      <c r="EF122" s="216"/>
      <c r="EG122" s="216"/>
      <c r="EH122" s="216"/>
      <c r="EI122" s="216"/>
      <c r="EJ122" s="216"/>
      <c r="EK122" s="216"/>
      <c r="EL122" s="216"/>
      <c r="EM122" s="216"/>
      <c r="EN122" s="216"/>
      <c r="EO122" s="216"/>
      <c r="EP122" s="216"/>
      <c r="EQ122" s="216"/>
      <c r="ER122" s="216"/>
      <c r="ES122" s="216"/>
      <c r="ET122" s="216"/>
      <c r="EU122" s="216"/>
      <c r="EV122" s="216"/>
      <c r="EW122" s="216"/>
      <c r="EX122" s="216"/>
    </row>
    <row r="123" spans="1:154" ht="18" hidden="1" x14ac:dyDescent="0.2">
      <c r="A123" s="263"/>
      <c r="B123" s="262"/>
      <c r="C123" s="262"/>
      <c r="D123" s="262"/>
      <c r="E123" s="262"/>
      <c r="F123" s="262">
        <v>11</v>
      </c>
      <c r="G123" s="266" t="s">
        <v>291</v>
      </c>
      <c r="H123" s="307"/>
      <c r="I123" s="307"/>
      <c r="J123" s="307">
        <f t="shared" si="31"/>
        <v>0</v>
      </c>
      <c r="K123" s="304"/>
      <c r="L123" s="307"/>
      <c r="M123" s="308"/>
      <c r="N123" s="307"/>
      <c r="O123" s="309">
        <f t="shared" si="32"/>
        <v>0</v>
      </c>
      <c r="P123" s="309">
        <f t="shared" si="17"/>
        <v>0</v>
      </c>
      <c r="Q123" s="306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216"/>
      <c r="DD123" s="216"/>
      <c r="DE123" s="216"/>
      <c r="DF123" s="216"/>
      <c r="DG123" s="216"/>
      <c r="DH123" s="216"/>
      <c r="DI123" s="216"/>
      <c r="DJ123" s="216"/>
      <c r="DK123" s="216"/>
      <c r="DL123" s="216"/>
      <c r="DM123" s="216"/>
      <c r="DN123" s="216"/>
      <c r="DO123" s="216"/>
      <c r="DP123" s="216"/>
      <c r="DQ123" s="216"/>
      <c r="DR123" s="216"/>
      <c r="DS123" s="216"/>
      <c r="DT123" s="216"/>
      <c r="DU123" s="216"/>
      <c r="DV123" s="216"/>
      <c r="DW123" s="216"/>
      <c r="DX123" s="216"/>
      <c r="DY123" s="216"/>
      <c r="DZ123" s="216"/>
      <c r="EA123" s="216"/>
      <c r="EB123" s="216"/>
      <c r="EC123" s="216"/>
      <c r="ED123" s="216"/>
      <c r="EE123" s="216"/>
      <c r="EF123" s="216"/>
      <c r="EG123" s="216"/>
      <c r="EH123" s="216"/>
      <c r="EI123" s="216"/>
      <c r="EJ123" s="216"/>
      <c r="EK123" s="216"/>
      <c r="EL123" s="216"/>
      <c r="EM123" s="216"/>
      <c r="EN123" s="216"/>
      <c r="EO123" s="216"/>
      <c r="EP123" s="216"/>
      <c r="EQ123" s="216"/>
      <c r="ER123" s="216"/>
      <c r="ES123" s="216"/>
      <c r="ET123" s="216"/>
      <c r="EU123" s="216"/>
      <c r="EV123" s="216"/>
      <c r="EW123" s="216"/>
      <c r="EX123" s="216"/>
    </row>
    <row r="124" spans="1:154" ht="18" hidden="1" x14ac:dyDescent="0.2">
      <c r="A124" s="263"/>
      <c r="B124" s="262"/>
      <c r="C124" s="262"/>
      <c r="D124" s="262"/>
      <c r="E124" s="262"/>
      <c r="F124" s="262">
        <v>12</v>
      </c>
      <c r="G124" s="266" t="s">
        <v>302</v>
      </c>
      <c r="H124" s="307"/>
      <c r="I124" s="307"/>
      <c r="J124" s="307">
        <f t="shared" si="31"/>
        <v>0</v>
      </c>
      <c r="K124" s="304"/>
      <c r="L124" s="307"/>
      <c r="M124" s="308"/>
      <c r="N124" s="307"/>
      <c r="O124" s="309">
        <f t="shared" si="32"/>
        <v>0</v>
      </c>
      <c r="P124" s="309">
        <f t="shared" si="17"/>
        <v>0</v>
      </c>
      <c r="Q124" s="306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216"/>
      <c r="DD124" s="216"/>
      <c r="DE124" s="216"/>
      <c r="DF124" s="216"/>
      <c r="DG124" s="216"/>
      <c r="DH124" s="216"/>
      <c r="DI124" s="216"/>
      <c r="DJ124" s="216"/>
      <c r="DK124" s="216"/>
      <c r="DL124" s="216"/>
      <c r="DM124" s="216"/>
      <c r="DN124" s="216"/>
      <c r="DO124" s="216"/>
      <c r="DP124" s="216"/>
      <c r="DQ124" s="216"/>
      <c r="DR124" s="216"/>
      <c r="DS124" s="216"/>
      <c r="DT124" s="216"/>
      <c r="DU124" s="216"/>
      <c r="DV124" s="216"/>
      <c r="DW124" s="216"/>
      <c r="DX124" s="216"/>
      <c r="DY124" s="216"/>
      <c r="DZ124" s="216"/>
      <c r="EA124" s="216"/>
      <c r="EB124" s="216"/>
      <c r="EC124" s="216"/>
      <c r="ED124" s="216"/>
      <c r="EE124" s="216"/>
      <c r="EF124" s="216"/>
      <c r="EG124" s="216"/>
      <c r="EH124" s="216"/>
      <c r="EI124" s="216"/>
      <c r="EJ124" s="216"/>
      <c r="EK124" s="216"/>
      <c r="EL124" s="216"/>
      <c r="EM124" s="216"/>
      <c r="EN124" s="216"/>
      <c r="EO124" s="216"/>
      <c r="EP124" s="216"/>
      <c r="EQ124" s="216"/>
      <c r="ER124" s="216"/>
      <c r="ES124" s="216"/>
      <c r="ET124" s="216"/>
      <c r="EU124" s="216"/>
      <c r="EV124" s="216"/>
      <c r="EW124" s="216"/>
      <c r="EX124" s="216"/>
    </row>
    <row r="125" spans="1:154" ht="18" hidden="1" x14ac:dyDescent="0.2">
      <c r="A125" s="263"/>
      <c r="B125" s="262"/>
      <c r="C125" s="262"/>
      <c r="D125" s="262"/>
      <c r="E125" s="262"/>
      <c r="F125" s="262">
        <v>13</v>
      </c>
      <c r="G125" s="266" t="s">
        <v>303</v>
      </c>
      <c r="H125" s="307"/>
      <c r="I125" s="307"/>
      <c r="J125" s="307">
        <f t="shared" si="31"/>
        <v>0</v>
      </c>
      <c r="K125" s="304"/>
      <c r="L125" s="307"/>
      <c r="M125" s="308"/>
      <c r="N125" s="307"/>
      <c r="O125" s="309">
        <f t="shared" si="32"/>
        <v>0</v>
      </c>
      <c r="P125" s="309">
        <f t="shared" si="17"/>
        <v>0</v>
      </c>
      <c r="Q125" s="306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216"/>
      <c r="DD125" s="216"/>
      <c r="DE125" s="216"/>
      <c r="DF125" s="216"/>
      <c r="DG125" s="216"/>
      <c r="DH125" s="216"/>
      <c r="DI125" s="216"/>
      <c r="DJ125" s="216"/>
      <c r="DK125" s="216"/>
      <c r="DL125" s="216"/>
      <c r="DM125" s="216"/>
      <c r="DN125" s="216"/>
      <c r="DO125" s="216"/>
      <c r="DP125" s="216"/>
      <c r="DQ125" s="216"/>
      <c r="DR125" s="216"/>
      <c r="DS125" s="216"/>
      <c r="DT125" s="216"/>
      <c r="DU125" s="216"/>
      <c r="DV125" s="216"/>
      <c r="DW125" s="216"/>
      <c r="DX125" s="216"/>
      <c r="DY125" s="216"/>
      <c r="DZ125" s="216"/>
      <c r="EA125" s="216"/>
      <c r="EB125" s="216"/>
      <c r="EC125" s="216"/>
      <c r="ED125" s="216"/>
      <c r="EE125" s="216"/>
      <c r="EF125" s="216"/>
      <c r="EG125" s="216"/>
      <c r="EH125" s="216"/>
      <c r="EI125" s="216"/>
      <c r="EJ125" s="216"/>
      <c r="EK125" s="216"/>
      <c r="EL125" s="216"/>
      <c r="EM125" s="216"/>
      <c r="EN125" s="216"/>
      <c r="EO125" s="216"/>
      <c r="EP125" s="216"/>
      <c r="EQ125" s="216"/>
      <c r="ER125" s="216"/>
      <c r="ES125" s="216"/>
      <c r="ET125" s="216"/>
      <c r="EU125" s="216"/>
      <c r="EV125" s="216"/>
      <c r="EW125" s="216"/>
      <c r="EX125" s="216"/>
    </row>
    <row r="126" spans="1:154" ht="18" hidden="1" x14ac:dyDescent="0.2">
      <c r="A126" s="263"/>
      <c r="B126" s="262"/>
      <c r="C126" s="262"/>
      <c r="D126" s="262"/>
      <c r="E126" s="262"/>
      <c r="F126" s="262">
        <v>14</v>
      </c>
      <c r="G126" s="266" t="s">
        <v>277</v>
      </c>
      <c r="H126" s="307"/>
      <c r="I126" s="307"/>
      <c r="J126" s="307">
        <f t="shared" si="31"/>
        <v>0</v>
      </c>
      <c r="K126" s="304"/>
      <c r="L126" s="307"/>
      <c r="M126" s="308"/>
      <c r="N126" s="307"/>
      <c r="O126" s="309">
        <f t="shared" si="32"/>
        <v>0</v>
      </c>
      <c r="P126" s="309">
        <f t="shared" si="17"/>
        <v>0</v>
      </c>
      <c r="Q126" s="306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216"/>
      <c r="DD126" s="216"/>
      <c r="DE126" s="216"/>
      <c r="DF126" s="216"/>
      <c r="DG126" s="216"/>
      <c r="DH126" s="216"/>
      <c r="DI126" s="216"/>
      <c r="DJ126" s="216"/>
      <c r="DK126" s="216"/>
      <c r="DL126" s="216"/>
      <c r="DM126" s="216"/>
      <c r="DN126" s="216"/>
      <c r="DO126" s="216"/>
      <c r="DP126" s="216"/>
      <c r="DQ126" s="216"/>
      <c r="DR126" s="216"/>
      <c r="DS126" s="216"/>
      <c r="DT126" s="216"/>
      <c r="DU126" s="216"/>
      <c r="DV126" s="216"/>
      <c r="DW126" s="216"/>
      <c r="DX126" s="216"/>
      <c r="DY126" s="216"/>
      <c r="DZ126" s="216"/>
      <c r="EA126" s="216"/>
      <c r="EB126" s="216"/>
      <c r="EC126" s="216"/>
      <c r="ED126" s="216"/>
      <c r="EE126" s="216"/>
      <c r="EF126" s="216"/>
      <c r="EG126" s="216"/>
      <c r="EH126" s="216"/>
      <c r="EI126" s="216"/>
      <c r="EJ126" s="216"/>
      <c r="EK126" s="216"/>
      <c r="EL126" s="216"/>
      <c r="EM126" s="216"/>
      <c r="EN126" s="216"/>
      <c r="EO126" s="216"/>
      <c r="EP126" s="216"/>
      <c r="EQ126" s="216"/>
      <c r="ER126" s="216"/>
      <c r="ES126" s="216"/>
      <c r="ET126" s="216"/>
      <c r="EU126" s="216"/>
      <c r="EV126" s="216"/>
      <c r="EW126" s="216"/>
      <c r="EX126" s="216"/>
    </row>
    <row r="127" spans="1:154" ht="18" hidden="1" x14ac:dyDescent="0.2">
      <c r="A127" s="263"/>
      <c r="B127" s="262"/>
      <c r="C127" s="262"/>
      <c r="D127" s="262"/>
      <c r="E127" s="262"/>
      <c r="F127" s="262">
        <v>15</v>
      </c>
      <c r="G127" s="266" t="s">
        <v>304</v>
      </c>
      <c r="H127" s="307"/>
      <c r="I127" s="307"/>
      <c r="J127" s="307">
        <f t="shared" si="31"/>
        <v>0</v>
      </c>
      <c r="K127" s="304"/>
      <c r="L127" s="307"/>
      <c r="M127" s="308"/>
      <c r="N127" s="307"/>
      <c r="O127" s="309">
        <f t="shared" si="32"/>
        <v>0</v>
      </c>
      <c r="P127" s="309">
        <f t="shared" si="17"/>
        <v>0</v>
      </c>
      <c r="Q127" s="306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216"/>
      <c r="DD127" s="216"/>
      <c r="DE127" s="216"/>
      <c r="DF127" s="216"/>
      <c r="DG127" s="216"/>
      <c r="DH127" s="216"/>
      <c r="DI127" s="216"/>
      <c r="DJ127" s="216"/>
      <c r="DK127" s="216"/>
      <c r="DL127" s="216"/>
      <c r="DM127" s="216"/>
      <c r="DN127" s="216"/>
      <c r="DO127" s="216"/>
      <c r="DP127" s="216"/>
      <c r="DQ127" s="216"/>
      <c r="DR127" s="216"/>
      <c r="DS127" s="216"/>
      <c r="DT127" s="216"/>
      <c r="DU127" s="216"/>
      <c r="DV127" s="216"/>
      <c r="DW127" s="216"/>
      <c r="DX127" s="216"/>
      <c r="DY127" s="216"/>
      <c r="DZ127" s="216"/>
      <c r="EA127" s="216"/>
      <c r="EB127" s="216"/>
      <c r="EC127" s="216"/>
      <c r="ED127" s="216"/>
      <c r="EE127" s="216"/>
      <c r="EF127" s="216"/>
      <c r="EG127" s="216"/>
      <c r="EH127" s="216"/>
      <c r="EI127" s="216"/>
      <c r="EJ127" s="216"/>
      <c r="EK127" s="216"/>
      <c r="EL127" s="216"/>
      <c r="EM127" s="216"/>
      <c r="EN127" s="216"/>
      <c r="EO127" s="216"/>
      <c r="EP127" s="216"/>
      <c r="EQ127" s="216"/>
      <c r="ER127" s="216"/>
      <c r="ES127" s="216"/>
      <c r="ET127" s="216"/>
      <c r="EU127" s="216"/>
      <c r="EV127" s="216"/>
      <c r="EW127" s="216"/>
      <c r="EX127" s="216"/>
    </row>
    <row r="128" spans="1:154" ht="18" x14ac:dyDescent="0.2">
      <c r="A128" s="263"/>
      <c r="B128" s="262"/>
      <c r="C128" s="262"/>
      <c r="D128" s="262"/>
      <c r="E128" s="262"/>
      <c r="F128" s="262">
        <v>17</v>
      </c>
      <c r="G128" s="266" t="s">
        <v>279</v>
      </c>
      <c r="H128" s="307"/>
      <c r="I128" s="307"/>
      <c r="J128" s="307">
        <f t="shared" si="31"/>
        <v>0</v>
      </c>
      <c r="K128" s="304"/>
      <c r="L128" s="307"/>
      <c r="M128" s="308"/>
      <c r="N128" s="307"/>
      <c r="O128" s="309">
        <f t="shared" si="32"/>
        <v>0</v>
      </c>
      <c r="P128" s="309">
        <f t="shared" si="17"/>
        <v>0</v>
      </c>
      <c r="Q128" s="306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216"/>
      <c r="DD128" s="216"/>
      <c r="DE128" s="216"/>
      <c r="DF128" s="216"/>
      <c r="DG128" s="216"/>
      <c r="DH128" s="216"/>
      <c r="DI128" s="216"/>
      <c r="DJ128" s="216"/>
      <c r="DK128" s="216"/>
      <c r="DL128" s="216"/>
      <c r="DM128" s="216"/>
      <c r="DN128" s="216"/>
      <c r="DO128" s="216"/>
      <c r="DP128" s="216"/>
      <c r="DQ128" s="216"/>
      <c r="DR128" s="216"/>
      <c r="DS128" s="216"/>
      <c r="DT128" s="216"/>
      <c r="DU128" s="216"/>
      <c r="DV128" s="216"/>
      <c r="DW128" s="216"/>
      <c r="DX128" s="216"/>
      <c r="DY128" s="216"/>
      <c r="DZ128" s="216"/>
      <c r="EA128" s="216"/>
      <c r="EB128" s="216"/>
      <c r="EC128" s="216"/>
      <c r="ED128" s="216"/>
      <c r="EE128" s="216"/>
      <c r="EF128" s="216"/>
      <c r="EG128" s="216"/>
      <c r="EH128" s="216"/>
      <c r="EI128" s="216"/>
      <c r="EJ128" s="216"/>
      <c r="EK128" s="216"/>
      <c r="EL128" s="216"/>
      <c r="EM128" s="216"/>
      <c r="EN128" s="216"/>
      <c r="EO128" s="216"/>
      <c r="EP128" s="216"/>
      <c r="EQ128" s="216"/>
      <c r="ER128" s="216"/>
      <c r="ES128" s="216"/>
      <c r="ET128" s="216"/>
      <c r="EU128" s="216"/>
      <c r="EV128" s="216"/>
      <c r="EW128" s="216"/>
      <c r="EX128" s="216"/>
    </row>
    <row r="129" spans="1:154" ht="18" x14ac:dyDescent="0.2">
      <c r="A129" s="263"/>
      <c r="B129" s="262"/>
      <c r="C129" s="262"/>
      <c r="D129" s="262"/>
      <c r="E129" s="262"/>
      <c r="F129" s="262" t="s">
        <v>91</v>
      </c>
      <c r="G129" s="266" t="s">
        <v>278</v>
      </c>
      <c r="H129" s="307"/>
      <c r="I129" s="307"/>
      <c r="J129" s="307">
        <f t="shared" si="31"/>
        <v>0</v>
      </c>
      <c r="K129" s="304"/>
      <c r="L129" s="307"/>
      <c r="M129" s="308"/>
      <c r="N129" s="307"/>
      <c r="O129" s="309">
        <f t="shared" si="32"/>
        <v>0</v>
      </c>
      <c r="P129" s="309">
        <f t="shared" si="17"/>
        <v>0</v>
      </c>
      <c r="Q129" s="306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216"/>
      <c r="DD129" s="216"/>
      <c r="DE129" s="216"/>
      <c r="DF129" s="216"/>
      <c r="DG129" s="216"/>
      <c r="DH129" s="216"/>
      <c r="DI129" s="216"/>
      <c r="DJ129" s="216"/>
      <c r="DK129" s="216"/>
      <c r="DL129" s="216"/>
      <c r="DM129" s="216"/>
      <c r="DN129" s="216"/>
      <c r="DO129" s="216"/>
      <c r="DP129" s="216"/>
      <c r="DQ129" s="216"/>
      <c r="DR129" s="216"/>
      <c r="DS129" s="216"/>
      <c r="DT129" s="216"/>
      <c r="DU129" s="216"/>
      <c r="DV129" s="216"/>
      <c r="DW129" s="216"/>
      <c r="DX129" s="216"/>
      <c r="DY129" s="216"/>
      <c r="DZ129" s="216"/>
      <c r="EA129" s="216"/>
      <c r="EB129" s="216"/>
      <c r="EC129" s="216"/>
      <c r="ED129" s="216"/>
      <c r="EE129" s="216"/>
      <c r="EF129" s="216"/>
      <c r="EG129" s="216"/>
      <c r="EH129" s="216"/>
      <c r="EI129" s="216"/>
      <c r="EJ129" s="216"/>
      <c r="EK129" s="216"/>
      <c r="EL129" s="216"/>
      <c r="EM129" s="216"/>
      <c r="EN129" s="216"/>
      <c r="EO129" s="216"/>
      <c r="EP129" s="216"/>
      <c r="EQ129" s="216"/>
      <c r="ER129" s="216"/>
      <c r="ES129" s="216"/>
      <c r="ET129" s="216"/>
      <c r="EU129" s="216"/>
      <c r="EV129" s="216"/>
      <c r="EW129" s="216"/>
      <c r="EX129" s="216"/>
    </row>
    <row r="130" spans="1:154" ht="18" x14ac:dyDescent="0.2">
      <c r="A130" s="263"/>
      <c r="B130" s="262"/>
      <c r="C130" s="262"/>
      <c r="D130" s="262"/>
      <c r="E130" s="310" t="s">
        <v>56</v>
      </c>
      <c r="F130" s="385"/>
      <c r="G130" s="264" t="s">
        <v>118</v>
      </c>
      <c r="H130" s="303">
        <f>H131</f>
        <v>0</v>
      </c>
      <c r="I130" s="303">
        <f>I131</f>
        <v>0</v>
      </c>
      <c r="J130" s="307">
        <f t="shared" si="31"/>
        <v>0</v>
      </c>
      <c r="K130" s="304"/>
      <c r="L130" s="303">
        <f>L131</f>
        <v>0</v>
      </c>
      <c r="M130" s="285">
        <f>M131</f>
        <v>0</v>
      </c>
      <c r="N130" s="303">
        <f>N131</f>
        <v>0</v>
      </c>
      <c r="O130" s="305">
        <f>O131</f>
        <v>0</v>
      </c>
      <c r="P130" s="305">
        <f t="shared" si="17"/>
        <v>0</v>
      </c>
      <c r="Q130" s="306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216"/>
      <c r="DD130" s="216"/>
      <c r="DE130" s="216"/>
      <c r="DF130" s="216"/>
      <c r="DG130" s="216"/>
      <c r="DH130" s="216"/>
      <c r="DI130" s="216"/>
      <c r="DJ130" s="216"/>
      <c r="DK130" s="216"/>
      <c r="DL130" s="216"/>
      <c r="DM130" s="216"/>
      <c r="DN130" s="216"/>
      <c r="DO130" s="216"/>
      <c r="DP130" s="216"/>
      <c r="DQ130" s="216"/>
      <c r="DR130" s="216"/>
      <c r="DS130" s="216"/>
      <c r="DT130" s="216"/>
      <c r="DU130" s="216"/>
      <c r="DV130" s="216"/>
      <c r="DW130" s="216"/>
      <c r="DX130" s="216"/>
      <c r="DY130" s="216"/>
      <c r="DZ130" s="216"/>
      <c r="EA130" s="216"/>
      <c r="EB130" s="216"/>
      <c r="EC130" s="216"/>
      <c r="ED130" s="216"/>
      <c r="EE130" s="216"/>
      <c r="EF130" s="216"/>
      <c r="EG130" s="216"/>
      <c r="EH130" s="216"/>
      <c r="EI130" s="216"/>
      <c r="EJ130" s="216"/>
      <c r="EK130" s="216"/>
      <c r="EL130" s="216"/>
      <c r="EM130" s="216"/>
      <c r="EN130" s="216"/>
      <c r="EO130" s="216"/>
      <c r="EP130" s="216"/>
      <c r="EQ130" s="216"/>
      <c r="ER130" s="216"/>
      <c r="ES130" s="216"/>
      <c r="ET130" s="216"/>
      <c r="EU130" s="216"/>
      <c r="EV130" s="216"/>
      <c r="EW130" s="216"/>
      <c r="EX130" s="216"/>
    </row>
    <row r="131" spans="1:154" ht="18" x14ac:dyDescent="0.2">
      <c r="A131" s="263"/>
      <c r="B131" s="262"/>
      <c r="C131" s="262"/>
      <c r="D131" s="262"/>
      <c r="E131" s="262"/>
      <c r="F131" s="311" t="s">
        <v>105</v>
      </c>
      <c r="G131" s="266" t="s">
        <v>119</v>
      </c>
      <c r="H131" s="307"/>
      <c r="I131" s="307"/>
      <c r="J131" s="307">
        <f t="shared" si="31"/>
        <v>0</v>
      </c>
      <c r="K131" s="304"/>
      <c r="L131" s="307"/>
      <c r="M131" s="308"/>
      <c r="N131" s="307"/>
      <c r="O131" s="309">
        <f t="shared" si="32"/>
        <v>0</v>
      </c>
      <c r="P131" s="309">
        <f t="shared" si="17"/>
        <v>0</v>
      </c>
      <c r="Q131" s="306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216"/>
      <c r="DD131" s="216"/>
      <c r="DE131" s="216"/>
      <c r="DF131" s="216"/>
      <c r="DG131" s="216"/>
      <c r="DH131" s="216"/>
      <c r="DI131" s="216"/>
      <c r="DJ131" s="216"/>
      <c r="DK131" s="216"/>
      <c r="DL131" s="216"/>
      <c r="DM131" s="216"/>
      <c r="DN131" s="216"/>
      <c r="DO131" s="216"/>
      <c r="DP131" s="216"/>
      <c r="DQ131" s="216"/>
      <c r="DR131" s="216"/>
      <c r="DS131" s="216"/>
      <c r="DT131" s="216"/>
      <c r="DU131" s="216"/>
      <c r="DV131" s="216"/>
      <c r="DW131" s="216"/>
      <c r="DX131" s="216"/>
      <c r="DY131" s="216"/>
      <c r="DZ131" s="216"/>
      <c r="EA131" s="216"/>
      <c r="EB131" s="216"/>
      <c r="EC131" s="216"/>
      <c r="ED131" s="216"/>
      <c r="EE131" s="216"/>
      <c r="EF131" s="216"/>
      <c r="EG131" s="216"/>
      <c r="EH131" s="216"/>
      <c r="EI131" s="216"/>
      <c r="EJ131" s="216"/>
      <c r="EK131" s="216"/>
      <c r="EL131" s="216"/>
      <c r="EM131" s="216"/>
      <c r="EN131" s="216"/>
      <c r="EO131" s="216"/>
      <c r="EP131" s="216"/>
      <c r="EQ131" s="216"/>
      <c r="ER131" s="216"/>
      <c r="ES131" s="216"/>
      <c r="ET131" s="216"/>
      <c r="EU131" s="216"/>
      <c r="EV131" s="216"/>
      <c r="EW131" s="216"/>
      <c r="EX131" s="216"/>
    </row>
    <row r="132" spans="1:154" ht="18" x14ac:dyDescent="0.2">
      <c r="A132" s="384"/>
      <c r="B132" s="385"/>
      <c r="C132" s="385"/>
      <c r="D132" s="385"/>
      <c r="E132" s="385" t="s">
        <v>44</v>
      </c>
      <c r="F132" s="385"/>
      <c r="G132" s="264" t="s">
        <v>120</v>
      </c>
      <c r="H132" s="303">
        <f>H133+H134+H135+H136+H137+H138</f>
        <v>0</v>
      </c>
      <c r="I132" s="303">
        <f>I133+I134+I135+I136+I137+I138</f>
        <v>0</v>
      </c>
      <c r="J132" s="307">
        <f t="shared" si="31"/>
        <v>0</v>
      </c>
      <c r="K132" s="304"/>
      <c r="L132" s="303">
        <f>L133+L134+L135+L136+L137+L138</f>
        <v>0</v>
      </c>
      <c r="M132" s="285">
        <f>M133+M134+M135+M136+M137+M138</f>
        <v>0</v>
      </c>
      <c r="N132" s="303">
        <f>N133+N134+N135+N136+N137+N138</f>
        <v>0</v>
      </c>
      <c r="O132" s="305">
        <f>O133+O134+O135+O136+O137+O138</f>
        <v>0</v>
      </c>
      <c r="P132" s="305">
        <f t="shared" ref="P132:P195" si="33">L132-O132</f>
        <v>0</v>
      </c>
      <c r="Q132" s="306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216"/>
      <c r="DD132" s="216"/>
      <c r="DE132" s="216"/>
      <c r="DF132" s="216"/>
      <c r="DG132" s="216"/>
      <c r="DH132" s="216"/>
      <c r="DI132" s="216"/>
      <c r="DJ132" s="216"/>
      <c r="DK132" s="216"/>
      <c r="DL132" s="216"/>
      <c r="DM132" s="216"/>
      <c r="DN132" s="216"/>
      <c r="DO132" s="216"/>
      <c r="DP132" s="216"/>
      <c r="DQ132" s="216"/>
      <c r="DR132" s="216"/>
      <c r="DS132" s="216"/>
      <c r="DT132" s="216"/>
      <c r="DU132" s="216"/>
      <c r="DV132" s="216"/>
      <c r="DW132" s="216"/>
      <c r="DX132" s="216"/>
      <c r="DY132" s="216"/>
      <c r="DZ132" s="216"/>
      <c r="EA132" s="216"/>
      <c r="EB132" s="216"/>
      <c r="EC132" s="216"/>
      <c r="ED132" s="216"/>
      <c r="EE132" s="216"/>
      <c r="EF132" s="216"/>
      <c r="EG132" s="216"/>
      <c r="EH132" s="216"/>
      <c r="EI132" s="216"/>
      <c r="EJ132" s="216"/>
      <c r="EK132" s="216"/>
      <c r="EL132" s="216"/>
      <c r="EM132" s="216"/>
      <c r="EN132" s="216"/>
      <c r="EO132" s="216"/>
      <c r="EP132" s="216"/>
      <c r="EQ132" s="216"/>
      <c r="ER132" s="216"/>
      <c r="ES132" s="216"/>
      <c r="ET132" s="216"/>
      <c r="EU132" s="216"/>
      <c r="EV132" s="216"/>
      <c r="EW132" s="216"/>
      <c r="EX132" s="216"/>
    </row>
    <row r="133" spans="1:154" ht="18" hidden="1" x14ac:dyDescent="0.2">
      <c r="A133" s="263"/>
      <c r="B133" s="262"/>
      <c r="C133" s="262"/>
      <c r="D133" s="262"/>
      <c r="E133" s="262"/>
      <c r="F133" s="262" t="s">
        <v>33</v>
      </c>
      <c r="G133" s="266" t="s">
        <v>121</v>
      </c>
      <c r="H133" s="307"/>
      <c r="I133" s="307"/>
      <c r="J133" s="307">
        <f t="shared" si="31"/>
        <v>0</v>
      </c>
      <c r="K133" s="304"/>
      <c r="L133" s="307"/>
      <c r="M133" s="308"/>
      <c r="N133" s="307"/>
      <c r="O133" s="309">
        <f t="shared" si="32"/>
        <v>0</v>
      </c>
      <c r="P133" s="309">
        <f t="shared" si="33"/>
        <v>0</v>
      </c>
      <c r="Q133" s="306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216"/>
      <c r="DD133" s="216"/>
      <c r="DE133" s="216"/>
      <c r="DF133" s="216"/>
      <c r="DG133" s="216"/>
      <c r="DH133" s="216"/>
      <c r="DI133" s="216"/>
      <c r="DJ133" s="216"/>
      <c r="DK133" s="216"/>
      <c r="DL133" s="216"/>
      <c r="DM133" s="216"/>
      <c r="DN133" s="216"/>
      <c r="DO133" s="216"/>
      <c r="DP133" s="216"/>
      <c r="DQ133" s="216"/>
      <c r="DR133" s="216"/>
      <c r="DS133" s="216"/>
      <c r="DT133" s="216"/>
      <c r="DU133" s="216"/>
      <c r="DV133" s="216"/>
      <c r="DW133" s="216"/>
      <c r="DX133" s="216"/>
      <c r="DY133" s="216"/>
      <c r="DZ133" s="216"/>
      <c r="EA133" s="216"/>
      <c r="EB133" s="216"/>
      <c r="EC133" s="216"/>
      <c r="ED133" s="216"/>
      <c r="EE133" s="216"/>
      <c r="EF133" s="216"/>
      <c r="EG133" s="216"/>
      <c r="EH133" s="216"/>
      <c r="EI133" s="216"/>
      <c r="EJ133" s="216"/>
      <c r="EK133" s="216"/>
      <c r="EL133" s="216"/>
      <c r="EM133" s="216"/>
      <c r="EN133" s="216"/>
      <c r="EO133" s="216"/>
      <c r="EP133" s="216"/>
      <c r="EQ133" s="216"/>
      <c r="ER133" s="216"/>
      <c r="ES133" s="216"/>
      <c r="ET133" s="216"/>
      <c r="EU133" s="216"/>
      <c r="EV133" s="216"/>
      <c r="EW133" s="216"/>
      <c r="EX133" s="216"/>
    </row>
    <row r="134" spans="1:154" ht="18" hidden="1" x14ac:dyDescent="0.2">
      <c r="A134" s="263"/>
      <c r="B134" s="262"/>
      <c r="C134" s="262"/>
      <c r="D134" s="262"/>
      <c r="E134" s="262"/>
      <c r="F134" s="262" t="s">
        <v>31</v>
      </c>
      <c r="G134" s="266" t="s">
        <v>122</v>
      </c>
      <c r="H134" s="307"/>
      <c r="I134" s="307"/>
      <c r="J134" s="307">
        <f t="shared" si="31"/>
        <v>0</v>
      </c>
      <c r="K134" s="304"/>
      <c r="L134" s="307"/>
      <c r="M134" s="308"/>
      <c r="N134" s="307"/>
      <c r="O134" s="309">
        <f t="shared" si="32"/>
        <v>0</v>
      </c>
      <c r="P134" s="309">
        <f t="shared" si="33"/>
        <v>0</v>
      </c>
      <c r="Q134" s="306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216"/>
      <c r="DD134" s="216"/>
      <c r="DE134" s="216"/>
      <c r="DF134" s="216"/>
      <c r="DG134" s="216"/>
      <c r="DH134" s="216"/>
      <c r="DI134" s="216"/>
      <c r="DJ134" s="216"/>
      <c r="DK134" s="216"/>
      <c r="DL134" s="216"/>
      <c r="DM134" s="216"/>
      <c r="DN134" s="216"/>
      <c r="DO134" s="216"/>
      <c r="DP134" s="216"/>
      <c r="DQ134" s="216"/>
      <c r="DR134" s="216"/>
      <c r="DS134" s="216"/>
      <c r="DT134" s="216"/>
      <c r="DU134" s="216"/>
      <c r="DV134" s="216"/>
      <c r="DW134" s="216"/>
      <c r="DX134" s="216"/>
      <c r="DY134" s="216"/>
      <c r="DZ134" s="216"/>
      <c r="EA134" s="216"/>
      <c r="EB134" s="216"/>
      <c r="EC134" s="216"/>
      <c r="ED134" s="216"/>
      <c r="EE134" s="216"/>
      <c r="EF134" s="216"/>
      <c r="EG134" s="216"/>
      <c r="EH134" s="216"/>
      <c r="EI134" s="216"/>
      <c r="EJ134" s="216"/>
      <c r="EK134" s="216"/>
      <c r="EL134" s="216"/>
      <c r="EM134" s="216"/>
      <c r="EN134" s="216"/>
      <c r="EO134" s="216"/>
      <c r="EP134" s="216"/>
      <c r="EQ134" s="216"/>
      <c r="ER134" s="216"/>
      <c r="ES134" s="216"/>
      <c r="ET134" s="216"/>
      <c r="EU134" s="216"/>
      <c r="EV134" s="216"/>
      <c r="EW134" s="216"/>
      <c r="EX134" s="216"/>
    </row>
    <row r="135" spans="1:154" ht="18" hidden="1" x14ac:dyDescent="0.2">
      <c r="A135" s="263"/>
      <c r="B135" s="262"/>
      <c r="C135" s="262"/>
      <c r="D135" s="262"/>
      <c r="E135" s="262"/>
      <c r="F135" s="262" t="s">
        <v>44</v>
      </c>
      <c r="G135" s="266" t="s">
        <v>123</v>
      </c>
      <c r="H135" s="307"/>
      <c r="I135" s="307"/>
      <c r="J135" s="307">
        <f t="shared" si="31"/>
        <v>0</v>
      </c>
      <c r="K135" s="304"/>
      <c r="L135" s="307"/>
      <c r="M135" s="308"/>
      <c r="N135" s="307"/>
      <c r="O135" s="309">
        <f t="shared" si="32"/>
        <v>0</v>
      </c>
      <c r="P135" s="309">
        <f t="shared" si="33"/>
        <v>0</v>
      </c>
      <c r="Q135" s="306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216"/>
      <c r="DD135" s="216"/>
      <c r="DE135" s="216"/>
      <c r="DF135" s="216"/>
      <c r="DG135" s="216"/>
      <c r="DH135" s="216"/>
      <c r="DI135" s="216"/>
      <c r="DJ135" s="216"/>
      <c r="DK135" s="216"/>
      <c r="DL135" s="216"/>
      <c r="DM135" s="216"/>
      <c r="DN135" s="216"/>
      <c r="DO135" s="216"/>
      <c r="DP135" s="216"/>
      <c r="DQ135" s="216"/>
      <c r="DR135" s="216"/>
      <c r="DS135" s="216"/>
      <c r="DT135" s="216"/>
      <c r="DU135" s="216"/>
      <c r="DV135" s="216"/>
      <c r="DW135" s="216"/>
      <c r="DX135" s="216"/>
      <c r="DY135" s="216"/>
      <c r="DZ135" s="216"/>
      <c r="EA135" s="216"/>
      <c r="EB135" s="216"/>
      <c r="EC135" s="216"/>
      <c r="ED135" s="216"/>
      <c r="EE135" s="216"/>
      <c r="EF135" s="216"/>
      <c r="EG135" s="216"/>
      <c r="EH135" s="216"/>
      <c r="EI135" s="216"/>
      <c r="EJ135" s="216"/>
      <c r="EK135" s="216"/>
      <c r="EL135" s="216"/>
      <c r="EM135" s="216"/>
      <c r="EN135" s="216"/>
      <c r="EO135" s="216"/>
      <c r="EP135" s="216"/>
      <c r="EQ135" s="216"/>
      <c r="ER135" s="216"/>
      <c r="ES135" s="216"/>
      <c r="ET135" s="216"/>
      <c r="EU135" s="216"/>
      <c r="EV135" s="216"/>
      <c r="EW135" s="216"/>
      <c r="EX135" s="216"/>
    </row>
    <row r="136" spans="1:154" ht="36" hidden="1" x14ac:dyDescent="0.2">
      <c r="A136" s="263"/>
      <c r="B136" s="262"/>
      <c r="C136" s="262"/>
      <c r="D136" s="262"/>
      <c r="E136" s="262"/>
      <c r="F136" s="262" t="s">
        <v>23</v>
      </c>
      <c r="G136" s="266" t="s">
        <v>124</v>
      </c>
      <c r="H136" s="307"/>
      <c r="I136" s="307"/>
      <c r="J136" s="307">
        <f t="shared" si="31"/>
        <v>0</v>
      </c>
      <c r="K136" s="304"/>
      <c r="L136" s="307"/>
      <c r="M136" s="308"/>
      <c r="N136" s="307"/>
      <c r="O136" s="309">
        <f t="shared" si="32"/>
        <v>0</v>
      </c>
      <c r="P136" s="309">
        <f t="shared" si="33"/>
        <v>0</v>
      </c>
      <c r="Q136" s="306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216"/>
      <c r="DD136" s="216"/>
      <c r="DE136" s="216"/>
      <c r="DF136" s="216"/>
      <c r="DG136" s="216"/>
      <c r="DH136" s="216"/>
      <c r="DI136" s="216"/>
      <c r="DJ136" s="216"/>
      <c r="DK136" s="216"/>
      <c r="DL136" s="216"/>
      <c r="DM136" s="216"/>
      <c r="DN136" s="216"/>
      <c r="DO136" s="216"/>
      <c r="DP136" s="216"/>
      <c r="DQ136" s="216"/>
      <c r="DR136" s="216"/>
      <c r="DS136" s="216"/>
      <c r="DT136" s="216"/>
      <c r="DU136" s="216"/>
      <c r="DV136" s="216"/>
      <c r="DW136" s="216"/>
      <c r="DX136" s="216"/>
      <c r="DY136" s="216"/>
      <c r="DZ136" s="216"/>
      <c r="EA136" s="216"/>
      <c r="EB136" s="216"/>
      <c r="EC136" s="216"/>
      <c r="ED136" s="216"/>
      <c r="EE136" s="216"/>
      <c r="EF136" s="216"/>
      <c r="EG136" s="216"/>
      <c r="EH136" s="216"/>
      <c r="EI136" s="216"/>
      <c r="EJ136" s="216"/>
      <c r="EK136" s="216"/>
      <c r="EL136" s="216"/>
      <c r="EM136" s="216"/>
      <c r="EN136" s="216"/>
      <c r="EO136" s="216"/>
      <c r="EP136" s="216"/>
      <c r="EQ136" s="216"/>
      <c r="ER136" s="216"/>
      <c r="ES136" s="216"/>
      <c r="ET136" s="216"/>
      <c r="EU136" s="216"/>
      <c r="EV136" s="216"/>
      <c r="EW136" s="216"/>
      <c r="EX136" s="216"/>
    </row>
    <row r="137" spans="1:154" ht="18" hidden="1" x14ac:dyDescent="0.2">
      <c r="A137" s="263"/>
      <c r="B137" s="262"/>
      <c r="C137" s="262"/>
      <c r="D137" s="262"/>
      <c r="E137" s="262"/>
      <c r="F137" s="262" t="s">
        <v>34</v>
      </c>
      <c r="G137" s="266" t="s">
        <v>125</v>
      </c>
      <c r="H137" s="307"/>
      <c r="I137" s="307"/>
      <c r="J137" s="307">
        <f t="shared" si="31"/>
        <v>0</v>
      </c>
      <c r="K137" s="304"/>
      <c r="L137" s="307"/>
      <c r="M137" s="308"/>
      <c r="N137" s="307"/>
      <c r="O137" s="309">
        <f t="shared" si="32"/>
        <v>0</v>
      </c>
      <c r="P137" s="309">
        <f t="shared" si="33"/>
        <v>0</v>
      </c>
      <c r="Q137" s="306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216"/>
      <c r="DD137" s="216"/>
      <c r="DE137" s="216"/>
      <c r="DF137" s="216"/>
      <c r="DG137" s="216"/>
      <c r="DH137" s="216"/>
      <c r="DI137" s="216"/>
      <c r="DJ137" s="216"/>
      <c r="DK137" s="216"/>
      <c r="DL137" s="216"/>
      <c r="DM137" s="216"/>
      <c r="DN137" s="216"/>
      <c r="DO137" s="216"/>
      <c r="DP137" s="216"/>
      <c r="DQ137" s="216"/>
      <c r="DR137" s="216"/>
      <c r="DS137" s="216"/>
      <c r="DT137" s="216"/>
      <c r="DU137" s="216"/>
      <c r="DV137" s="216"/>
      <c r="DW137" s="216"/>
      <c r="DX137" s="216"/>
      <c r="DY137" s="216"/>
      <c r="DZ137" s="216"/>
      <c r="EA137" s="216"/>
      <c r="EB137" s="216"/>
      <c r="EC137" s="216"/>
      <c r="ED137" s="216"/>
      <c r="EE137" s="216"/>
      <c r="EF137" s="216"/>
      <c r="EG137" s="216"/>
      <c r="EH137" s="216"/>
      <c r="EI137" s="216"/>
      <c r="EJ137" s="216"/>
      <c r="EK137" s="216"/>
      <c r="EL137" s="216"/>
      <c r="EM137" s="216"/>
      <c r="EN137" s="216"/>
      <c r="EO137" s="216"/>
      <c r="EP137" s="216"/>
      <c r="EQ137" s="216"/>
      <c r="ER137" s="216"/>
      <c r="ES137" s="216"/>
      <c r="ET137" s="216"/>
      <c r="EU137" s="216"/>
      <c r="EV137" s="216"/>
      <c r="EW137" s="216"/>
      <c r="EX137" s="216"/>
    </row>
    <row r="138" spans="1:154" ht="18" x14ac:dyDescent="0.2">
      <c r="A138" s="263"/>
      <c r="B138" s="262"/>
      <c r="C138" s="262"/>
      <c r="D138" s="262"/>
      <c r="E138" s="262"/>
      <c r="F138" s="262" t="s">
        <v>126</v>
      </c>
      <c r="G138" s="266" t="s">
        <v>127</v>
      </c>
      <c r="H138" s="307"/>
      <c r="I138" s="307"/>
      <c r="J138" s="307">
        <f t="shared" si="31"/>
        <v>0</v>
      </c>
      <c r="K138" s="304"/>
      <c r="L138" s="307"/>
      <c r="M138" s="308"/>
      <c r="N138" s="307"/>
      <c r="O138" s="309">
        <f t="shared" si="32"/>
        <v>0</v>
      </c>
      <c r="P138" s="309">
        <f t="shared" si="33"/>
        <v>0</v>
      </c>
      <c r="Q138" s="306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216"/>
      <c r="DD138" s="216"/>
      <c r="DE138" s="216"/>
      <c r="DF138" s="216"/>
      <c r="DG138" s="216"/>
      <c r="DH138" s="216"/>
      <c r="DI138" s="216"/>
      <c r="DJ138" s="216"/>
      <c r="DK138" s="216"/>
      <c r="DL138" s="216"/>
      <c r="DM138" s="216"/>
      <c r="DN138" s="216"/>
      <c r="DO138" s="216"/>
      <c r="DP138" s="216"/>
      <c r="DQ138" s="216"/>
      <c r="DR138" s="216"/>
      <c r="DS138" s="216"/>
      <c r="DT138" s="216"/>
      <c r="DU138" s="216"/>
      <c r="DV138" s="216"/>
      <c r="DW138" s="216"/>
      <c r="DX138" s="216"/>
      <c r="DY138" s="216"/>
      <c r="DZ138" s="216"/>
      <c r="EA138" s="216"/>
      <c r="EB138" s="216"/>
      <c r="EC138" s="216"/>
      <c r="ED138" s="216"/>
      <c r="EE138" s="216"/>
      <c r="EF138" s="216"/>
      <c r="EG138" s="216"/>
      <c r="EH138" s="216"/>
      <c r="EI138" s="216"/>
      <c r="EJ138" s="216"/>
      <c r="EK138" s="216"/>
      <c r="EL138" s="216"/>
      <c r="EM138" s="216"/>
      <c r="EN138" s="216"/>
      <c r="EO138" s="216"/>
      <c r="EP138" s="216"/>
      <c r="EQ138" s="216"/>
      <c r="ER138" s="216"/>
      <c r="ES138" s="216"/>
      <c r="ET138" s="216"/>
      <c r="EU138" s="216"/>
      <c r="EV138" s="216"/>
      <c r="EW138" s="216"/>
      <c r="EX138" s="216"/>
    </row>
    <row r="139" spans="1:154" ht="18" x14ac:dyDescent="0.2">
      <c r="A139" s="384"/>
      <c r="B139" s="385"/>
      <c r="C139" s="385"/>
      <c r="D139" s="385" t="s">
        <v>90</v>
      </c>
      <c r="E139" s="385"/>
      <c r="F139" s="385"/>
      <c r="G139" s="302" t="s">
        <v>67</v>
      </c>
      <c r="H139" s="303">
        <f>H140+H147+H151+H152</f>
        <v>0</v>
      </c>
      <c r="I139" s="303">
        <f>I140+I147+I151+I152</f>
        <v>0</v>
      </c>
      <c r="J139" s="307">
        <f t="shared" si="31"/>
        <v>0</v>
      </c>
      <c r="K139" s="304"/>
      <c r="L139" s="303">
        <f>L140+L147+L151+L152</f>
        <v>0</v>
      </c>
      <c r="M139" s="285">
        <f>M140+M147+M151+M152</f>
        <v>0</v>
      </c>
      <c r="N139" s="303">
        <f>N140+N147+N151+N152</f>
        <v>0</v>
      </c>
      <c r="O139" s="305">
        <f>O140+O147+O151+O152</f>
        <v>0</v>
      </c>
      <c r="P139" s="305">
        <f t="shared" si="33"/>
        <v>0</v>
      </c>
      <c r="Q139" s="306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216"/>
      <c r="DD139" s="216"/>
      <c r="DE139" s="216"/>
      <c r="DF139" s="216"/>
      <c r="DG139" s="216"/>
      <c r="DH139" s="216"/>
      <c r="DI139" s="216"/>
      <c r="DJ139" s="216"/>
      <c r="DK139" s="216"/>
      <c r="DL139" s="216"/>
      <c r="DM139" s="216"/>
      <c r="DN139" s="216"/>
      <c r="DO139" s="216"/>
      <c r="DP139" s="216"/>
      <c r="DQ139" s="216"/>
      <c r="DR139" s="216"/>
      <c r="DS139" s="216"/>
      <c r="DT139" s="216"/>
      <c r="DU139" s="216"/>
      <c r="DV139" s="216"/>
      <c r="DW139" s="216"/>
      <c r="DX139" s="216"/>
      <c r="DY139" s="216"/>
      <c r="DZ139" s="216"/>
      <c r="EA139" s="216"/>
      <c r="EB139" s="216"/>
      <c r="EC139" s="216"/>
      <c r="ED139" s="216"/>
      <c r="EE139" s="216"/>
      <c r="EF139" s="216"/>
      <c r="EG139" s="216"/>
      <c r="EH139" s="216"/>
      <c r="EI139" s="216"/>
      <c r="EJ139" s="216"/>
      <c r="EK139" s="216"/>
      <c r="EL139" s="216"/>
      <c r="EM139" s="216"/>
      <c r="EN139" s="216"/>
      <c r="EO139" s="216"/>
      <c r="EP139" s="216"/>
      <c r="EQ139" s="216"/>
      <c r="ER139" s="216"/>
      <c r="ES139" s="216"/>
      <c r="ET139" s="216"/>
      <c r="EU139" s="216"/>
      <c r="EV139" s="216"/>
      <c r="EW139" s="216"/>
      <c r="EX139" s="216"/>
    </row>
    <row r="140" spans="1:154" ht="18" x14ac:dyDescent="0.2">
      <c r="A140" s="384"/>
      <c r="B140" s="385"/>
      <c r="C140" s="385"/>
      <c r="D140" s="385"/>
      <c r="E140" s="385" t="s">
        <v>33</v>
      </c>
      <c r="F140" s="385"/>
      <c r="G140" s="264" t="s">
        <v>307</v>
      </c>
      <c r="H140" s="303">
        <f>SUM(H141:H146)</f>
        <v>0</v>
      </c>
      <c r="I140" s="303">
        <f>SUM(I141:I146)</f>
        <v>0</v>
      </c>
      <c r="J140" s="307">
        <f t="shared" si="31"/>
        <v>0</v>
      </c>
      <c r="K140" s="304"/>
      <c r="L140" s="303">
        <f>SUM(L141:L146)</f>
        <v>0</v>
      </c>
      <c r="M140" s="285">
        <f>SUM(M141:M146)</f>
        <v>0</v>
      </c>
      <c r="N140" s="303">
        <f>SUM(N141:N146)</f>
        <v>0</v>
      </c>
      <c r="O140" s="305">
        <f>SUM(O141:O146)</f>
        <v>0</v>
      </c>
      <c r="P140" s="305">
        <f t="shared" si="33"/>
        <v>0</v>
      </c>
      <c r="Q140" s="306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216"/>
      <c r="DD140" s="216"/>
      <c r="DE140" s="216"/>
      <c r="DF140" s="216"/>
      <c r="DG140" s="216"/>
      <c r="DH140" s="216"/>
      <c r="DI140" s="216"/>
      <c r="DJ140" s="216"/>
      <c r="DK140" s="216"/>
      <c r="DL140" s="216"/>
      <c r="DM140" s="216"/>
      <c r="DN140" s="216"/>
      <c r="DO140" s="216"/>
      <c r="DP140" s="216"/>
      <c r="DQ140" s="216"/>
      <c r="DR140" s="216"/>
      <c r="DS140" s="216"/>
      <c r="DT140" s="216"/>
      <c r="DU140" s="216"/>
      <c r="DV140" s="216"/>
      <c r="DW140" s="216"/>
      <c r="DX140" s="216"/>
      <c r="DY140" s="216"/>
      <c r="DZ140" s="216"/>
      <c r="EA140" s="216"/>
      <c r="EB140" s="216"/>
      <c r="EC140" s="216"/>
      <c r="ED140" s="216"/>
      <c r="EE140" s="216"/>
      <c r="EF140" s="216"/>
      <c r="EG140" s="216"/>
      <c r="EH140" s="216"/>
      <c r="EI140" s="216"/>
      <c r="EJ140" s="216"/>
      <c r="EK140" s="216"/>
      <c r="EL140" s="216"/>
      <c r="EM140" s="216"/>
      <c r="EN140" s="216"/>
      <c r="EO140" s="216"/>
      <c r="EP140" s="216"/>
      <c r="EQ140" s="216"/>
      <c r="ER140" s="216"/>
      <c r="ES140" s="216"/>
      <c r="ET140" s="216"/>
      <c r="EU140" s="216"/>
      <c r="EV140" s="216"/>
      <c r="EW140" s="216"/>
      <c r="EX140" s="216"/>
    </row>
    <row r="141" spans="1:154" ht="18" hidden="1" x14ac:dyDescent="0.2">
      <c r="A141" s="263"/>
      <c r="B141" s="262"/>
      <c r="C141" s="262"/>
      <c r="D141" s="262"/>
      <c r="E141" s="262"/>
      <c r="F141" s="262" t="s">
        <v>33</v>
      </c>
      <c r="G141" s="266" t="s">
        <v>305</v>
      </c>
      <c r="H141" s="307"/>
      <c r="I141" s="307"/>
      <c r="J141" s="307">
        <f t="shared" si="31"/>
        <v>0</v>
      </c>
      <c r="K141" s="304"/>
      <c r="L141" s="307"/>
      <c r="M141" s="308"/>
      <c r="N141" s="307"/>
      <c r="O141" s="309">
        <f t="shared" ref="O141:O146" si="34">M141+N141</f>
        <v>0</v>
      </c>
      <c r="P141" s="309">
        <f t="shared" si="33"/>
        <v>0</v>
      </c>
      <c r="Q141" s="306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216"/>
      <c r="DD141" s="216"/>
      <c r="DE141" s="216"/>
      <c r="DF141" s="216"/>
      <c r="DG141" s="216"/>
      <c r="DH141" s="216"/>
      <c r="DI141" s="216"/>
      <c r="DJ141" s="216"/>
      <c r="DK141" s="216"/>
      <c r="DL141" s="216"/>
      <c r="DM141" s="216"/>
      <c r="DN141" s="216"/>
      <c r="DO141" s="216"/>
      <c r="DP141" s="216"/>
      <c r="DQ141" s="216"/>
      <c r="DR141" s="216"/>
      <c r="DS141" s="216"/>
      <c r="DT141" s="216"/>
      <c r="DU141" s="216"/>
      <c r="DV141" s="216"/>
      <c r="DW141" s="216"/>
      <c r="DX141" s="216"/>
      <c r="DY141" s="216"/>
      <c r="DZ141" s="216"/>
      <c r="EA141" s="216"/>
      <c r="EB141" s="216"/>
      <c r="EC141" s="216"/>
      <c r="ED141" s="216"/>
      <c r="EE141" s="216"/>
      <c r="EF141" s="216"/>
      <c r="EG141" s="216"/>
      <c r="EH141" s="216"/>
      <c r="EI141" s="216"/>
      <c r="EJ141" s="216"/>
      <c r="EK141" s="216"/>
      <c r="EL141" s="216"/>
      <c r="EM141" s="216"/>
      <c r="EN141" s="216"/>
      <c r="EO141" s="216"/>
      <c r="EP141" s="216"/>
      <c r="EQ141" s="216"/>
      <c r="ER141" s="216"/>
      <c r="ES141" s="216"/>
      <c r="ET141" s="216"/>
      <c r="EU141" s="216"/>
      <c r="EV141" s="216"/>
      <c r="EW141" s="216"/>
      <c r="EX141" s="216"/>
    </row>
    <row r="142" spans="1:154" ht="18" hidden="1" x14ac:dyDescent="0.2">
      <c r="A142" s="263"/>
      <c r="B142" s="262"/>
      <c r="C142" s="262"/>
      <c r="D142" s="262"/>
      <c r="E142" s="262"/>
      <c r="F142" s="262" t="s">
        <v>31</v>
      </c>
      <c r="G142" s="266" t="s">
        <v>306</v>
      </c>
      <c r="H142" s="307"/>
      <c r="I142" s="307"/>
      <c r="J142" s="307">
        <f t="shared" si="31"/>
        <v>0</v>
      </c>
      <c r="K142" s="304"/>
      <c r="L142" s="307"/>
      <c r="M142" s="308"/>
      <c r="N142" s="307"/>
      <c r="O142" s="309">
        <f t="shared" si="34"/>
        <v>0</v>
      </c>
      <c r="P142" s="309">
        <f t="shared" si="33"/>
        <v>0</v>
      </c>
      <c r="Q142" s="306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216"/>
      <c r="DD142" s="216"/>
      <c r="DE142" s="216"/>
      <c r="DF142" s="216"/>
      <c r="DG142" s="216"/>
      <c r="DH142" s="216"/>
      <c r="DI142" s="216"/>
      <c r="DJ142" s="216"/>
      <c r="DK142" s="216"/>
      <c r="DL142" s="216"/>
      <c r="DM142" s="216"/>
      <c r="DN142" s="216"/>
      <c r="DO142" s="216"/>
      <c r="DP142" s="216"/>
      <c r="DQ142" s="216"/>
      <c r="DR142" s="216"/>
      <c r="DS142" s="216"/>
      <c r="DT142" s="216"/>
      <c r="DU142" s="216"/>
      <c r="DV142" s="216"/>
      <c r="DW142" s="216"/>
      <c r="DX142" s="216"/>
      <c r="DY142" s="216"/>
      <c r="DZ142" s="216"/>
      <c r="EA142" s="216"/>
      <c r="EB142" s="216"/>
      <c r="EC142" s="216"/>
      <c r="ED142" s="216"/>
      <c r="EE142" s="216"/>
      <c r="EF142" s="216"/>
      <c r="EG142" s="216"/>
      <c r="EH142" s="216"/>
      <c r="EI142" s="216"/>
      <c r="EJ142" s="216"/>
      <c r="EK142" s="216"/>
      <c r="EL142" s="216"/>
      <c r="EM142" s="216"/>
      <c r="EN142" s="216"/>
      <c r="EO142" s="216"/>
      <c r="EP142" s="216"/>
      <c r="EQ142" s="216"/>
      <c r="ER142" s="216"/>
      <c r="ES142" s="216"/>
      <c r="ET142" s="216"/>
      <c r="EU142" s="216"/>
      <c r="EV142" s="216"/>
      <c r="EW142" s="216"/>
      <c r="EX142" s="216"/>
    </row>
    <row r="143" spans="1:154" ht="18" hidden="1" x14ac:dyDescent="0.2">
      <c r="A143" s="263"/>
      <c r="B143" s="262"/>
      <c r="C143" s="262"/>
      <c r="D143" s="262"/>
      <c r="E143" s="262"/>
      <c r="F143" s="262" t="s">
        <v>44</v>
      </c>
      <c r="G143" s="266" t="s">
        <v>308</v>
      </c>
      <c r="H143" s="307"/>
      <c r="I143" s="307"/>
      <c r="J143" s="307">
        <f t="shared" si="31"/>
        <v>0</v>
      </c>
      <c r="K143" s="304"/>
      <c r="L143" s="307"/>
      <c r="M143" s="308"/>
      <c r="N143" s="307"/>
      <c r="O143" s="309">
        <f t="shared" si="34"/>
        <v>0</v>
      </c>
      <c r="P143" s="309">
        <f t="shared" si="33"/>
        <v>0</v>
      </c>
      <c r="Q143" s="306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216"/>
      <c r="DD143" s="216"/>
      <c r="DE143" s="216"/>
      <c r="DF143" s="216"/>
      <c r="DG143" s="216"/>
      <c r="DH143" s="216"/>
      <c r="DI143" s="216"/>
      <c r="DJ143" s="216"/>
      <c r="DK143" s="216"/>
      <c r="DL143" s="216"/>
      <c r="DM143" s="216"/>
      <c r="DN143" s="216"/>
      <c r="DO143" s="216"/>
      <c r="DP143" s="216"/>
      <c r="DQ143" s="216"/>
      <c r="DR143" s="216"/>
      <c r="DS143" s="216"/>
      <c r="DT143" s="216"/>
      <c r="DU143" s="216"/>
      <c r="DV143" s="216"/>
      <c r="DW143" s="216"/>
      <c r="DX143" s="216"/>
      <c r="DY143" s="216"/>
      <c r="DZ143" s="216"/>
      <c r="EA143" s="216"/>
      <c r="EB143" s="216"/>
      <c r="EC143" s="216"/>
      <c r="ED143" s="216"/>
      <c r="EE143" s="216"/>
      <c r="EF143" s="216"/>
      <c r="EG143" s="216"/>
      <c r="EH143" s="216"/>
      <c r="EI143" s="216"/>
      <c r="EJ143" s="216"/>
      <c r="EK143" s="216"/>
      <c r="EL143" s="216"/>
      <c r="EM143" s="216"/>
      <c r="EN143" s="216"/>
      <c r="EO143" s="216"/>
      <c r="EP143" s="216"/>
      <c r="EQ143" s="216"/>
      <c r="ER143" s="216"/>
      <c r="ES143" s="216"/>
      <c r="ET143" s="216"/>
      <c r="EU143" s="216"/>
      <c r="EV143" s="216"/>
      <c r="EW143" s="216"/>
      <c r="EX143" s="216"/>
    </row>
    <row r="144" spans="1:154" ht="18" hidden="1" x14ac:dyDescent="0.2">
      <c r="A144" s="263"/>
      <c r="B144" s="262"/>
      <c r="C144" s="262"/>
      <c r="D144" s="262"/>
      <c r="E144" s="262"/>
      <c r="F144" s="262" t="s">
        <v>23</v>
      </c>
      <c r="G144" s="266" t="s">
        <v>309</v>
      </c>
      <c r="H144" s="307"/>
      <c r="I144" s="307"/>
      <c r="J144" s="307">
        <f t="shared" si="31"/>
        <v>0</v>
      </c>
      <c r="K144" s="304"/>
      <c r="L144" s="307"/>
      <c r="M144" s="308"/>
      <c r="N144" s="307"/>
      <c r="O144" s="309">
        <f t="shared" si="34"/>
        <v>0</v>
      </c>
      <c r="P144" s="309">
        <f t="shared" si="33"/>
        <v>0</v>
      </c>
      <c r="Q144" s="306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216"/>
      <c r="DD144" s="216"/>
      <c r="DE144" s="216"/>
      <c r="DF144" s="216"/>
      <c r="DG144" s="216"/>
      <c r="DH144" s="216"/>
      <c r="DI144" s="216"/>
      <c r="DJ144" s="216"/>
      <c r="DK144" s="216"/>
      <c r="DL144" s="216"/>
      <c r="DM144" s="216"/>
      <c r="DN144" s="216"/>
      <c r="DO144" s="216"/>
      <c r="DP144" s="216"/>
      <c r="DQ144" s="216"/>
      <c r="DR144" s="216"/>
      <c r="DS144" s="216"/>
      <c r="DT144" s="216"/>
      <c r="DU144" s="216"/>
      <c r="DV144" s="216"/>
      <c r="DW144" s="216"/>
      <c r="DX144" s="216"/>
      <c r="DY144" s="216"/>
      <c r="DZ144" s="216"/>
      <c r="EA144" s="216"/>
      <c r="EB144" s="216"/>
      <c r="EC144" s="216"/>
      <c r="ED144" s="216"/>
      <c r="EE144" s="216"/>
      <c r="EF144" s="216"/>
      <c r="EG144" s="216"/>
      <c r="EH144" s="216"/>
      <c r="EI144" s="216"/>
      <c r="EJ144" s="216"/>
      <c r="EK144" s="216"/>
      <c r="EL144" s="216"/>
      <c r="EM144" s="216"/>
      <c r="EN144" s="216"/>
      <c r="EO144" s="216"/>
      <c r="EP144" s="216"/>
      <c r="EQ144" s="216"/>
      <c r="ER144" s="216"/>
      <c r="ES144" s="216"/>
      <c r="ET144" s="216"/>
      <c r="EU144" s="216"/>
      <c r="EV144" s="216"/>
      <c r="EW144" s="216"/>
      <c r="EX144" s="216"/>
    </row>
    <row r="145" spans="1:154" ht="18" x14ac:dyDescent="0.2">
      <c r="A145" s="263"/>
      <c r="B145" s="262"/>
      <c r="C145" s="262"/>
      <c r="D145" s="262"/>
      <c r="E145" s="262"/>
      <c r="F145" s="262" t="s">
        <v>39</v>
      </c>
      <c r="G145" s="266" t="s">
        <v>310</v>
      </c>
      <c r="H145" s="307"/>
      <c r="I145" s="307"/>
      <c r="J145" s="307">
        <f t="shared" si="31"/>
        <v>0</v>
      </c>
      <c r="K145" s="304"/>
      <c r="L145" s="307"/>
      <c r="M145" s="308"/>
      <c r="N145" s="307"/>
      <c r="O145" s="309">
        <f t="shared" si="34"/>
        <v>0</v>
      </c>
      <c r="P145" s="309">
        <f t="shared" si="33"/>
        <v>0</v>
      </c>
      <c r="Q145" s="306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216"/>
      <c r="DD145" s="216"/>
      <c r="DE145" s="216"/>
      <c r="DF145" s="216"/>
      <c r="DG145" s="216"/>
      <c r="DH145" s="216"/>
      <c r="DI145" s="216"/>
      <c r="DJ145" s="216"/>
      <c r="DK145" s="216"/>
      <c r="DL145" s="216"/>
      <c r="DM145" s="216"/>
      <c r="DN145" s="216"/>
      <c r="DO145" s="216"/>
      <c r="DP145" s="216"/>
      <c r="DQ145" s="216"/>
      <c r="DR145" s="216"/>
      <c r="DS145" s="216"/>
      <c r="DT145" s="216"/>
      <c r="DU145" s="216"/>
      <c r="DV145" s="216"/>
      <c r="DW145" s="216"/>
      <c r="DX145" s="216"/>
      <c r="DY145" s="216"/>
      <c r="DZ145" s="216"/>
      <c r="EA145" s="216"/>
      <c r="EB145" s="216"/>
      <c r="EC145" s="216"/>
      <c r="ED145" s="216"/>
      <c r="EE145" s="216"/>
      <c r="EF145" s="216"/>
      <c r="EG145" s="216"/>
      <c r="EH145" s="216"/>
      <c r="EI145" s="216"/>
      <c r="EJ145" s="216"/>
      <c r="EK145" s="216"/>
      <c r="EL145" s="216"/>
      <c r="EM145" s="216"/>
      <c r="EN145" s="216"/>
      <c r="EO145" s="216"/>
      <c r="EP145" s="216"/>
      <c r="EQ145" s="216"/>
      <c r="ER145" s="216"/>
      <c r="ES145" s="216"/>
      <c r="ET145" s="216"/>
      <c r="EU145" s="216"/>
      <c r="EV145" s="216"/>
      <c r="EW145" s="216"/>
      <c r="EX145" s="216"/>
    </row>
    <row r="146" spans="1:154" ht="18" hidden="1" x14ac:dyDescent="0.2">
      <c r="A146" s="263"/>
      <c r="B146" s="262"/>
      <c r="C146" s="262"/>
      <c r="D146" s="262"/>
      <c r="E146" s="262"/>
      <c r="F146" s="262" t="s">
        <v>91</v>
      </c>
      <c r="G146" s="266" t="s">
        <v>311</v>
      </c>
      <c r="H146" s="307"/>
      <c r="I146" s="307"/>
      <c r="J146" s="307">
        <f t="shared" si="31"/>
        <v>0</v>
      </c>
      <c r="K146" s="304"/>
      <c r="L146" s="307"/>
      <c r="M146" s="308"/>
      <c r="N146" s="307"/>
      <c r="O146" s="309">
        <f t="shared" si="34"/>
        <v>0</v>
      </c>
      <c r="P146" s="309">
        <f t="shared" si="33"/>
        <v>0</v>
      </c>
      <c r="Q146" s="306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216"/>
      <c r="DD146" s="216"/>
      <c r="DE146" s="216"/>
      <c r="DF146" s="216"/>
      <c r="DG146" s="216"/>
      <c r="DH146" s="216"/>
      <c r="DI146" s="216"/>
      <c r="DJ146" s="216"/>
      <c r="DK146" s="216"/>
      <c r="DL146" s="216"/>
      <c r="DM146" s="216"/>
      <c r="DN146" s="216"/>
      <c r="DO146" s="216"/>
      <c r="DP146" s="216"/>
      <c r="DQ146" s="216"/>
      <c r="DR146" s="216"/>
      <c r="DS146" s="216"/>
      <c r="DT146" s="216"/>
      <c r="DU146" s="216"/>
      <c r="DV146" s="216"/>
      <c r="DW146" s="216"/>
      <c r="DX146" s="216"/>
      <c r="DY146" s="216"/>
      <c r="DZ146" s="216"/>
      <c r="EA146" s="216"/>
      <c r="EB146" s="216"/>
      <c r="EC146" s="216"/>
      <c r="ED146" s="216"/>
      <c r="EE146" s="216"/>
      <c r="EF146" s="216"/>
      <c r="EG146" s="216"/>
      <c r="EH146" s="216"/>
      <c r="EI146" s="216"/>
      <c r="EJ146" s="216"/>
      <c r="EK146" s="216"/>
      <c r="EL146" s="216"/>
      <c r="EM146" s="216"/>
      <c r="EN146" s="216"/>
      <c r="EO146" s="216"/>
      <c r="EP146" s="216"/>
      <c r="EQ146" s="216"/>
      <c r="ER146" s="216"/>
      <c r="ES146" s="216"/>
      <c r="ET146" s="216"/>
      <c r="EU146" s="216"/>
      <c r="EV146" s="216"/>
      <c r="EW146" s="216"/>
      <c r="EX146" s="216"/>
    </row>
    <row r="147" spans="1:154" ht="18" hidden="1" x14ac:dyDescent="0.2">
      <c r="A147" s="384"/>
      <c r="B147" s="385"/>
      <c r="C147" s="385"/>
      <c r="D147" s="385"/>
      <c r="E147" s="385" t="s">
        <v>116</v>
      </c>
      <c r="F147" s="385"/>
      <c r="G147" s="302" t="s">
        <v>152</v>
      </c>
      <c r="H147" s="303">
        <f>H148+H149+H150</f>
        <v>0</v>
      </c>
      <c r="I147" s="303">
        <f>I148+I149+I150</f>
        <v>0</v>
      </c>
      <c r="J147" s="307">
        <f t="shared" si="31"/>
        <v>0</v>
      </c>
      <c r="K147" s="304"/>
      <c r="L147" s="303">
        <f>L148+L149+L150</f>
        <v>0</v>
      </c>
      <c r="M147" s="285">
        <f>M148+M149+M150</f>
        <v>0</v>
      </c>
      <c r="N147" s="303">
        <f>N148+N149+N150</f>
        <v>0</v>
      </c>
      <c r="O147" s="305">
        <f>O148+O149+O150</f>
        <v>0</v>
      </c>
      <c r="P147" s="305">
        <f t="shared" si="33"/>
        <v>0</v>
      </c>
      <c r="Q147" s="306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216"/>
      <c r="DD147" s="216"/>
      <c r="DE147" s="216"/>
      <c r="DF147" s="216"/>
      <c r="DG147" s="216"/>
      <c r="DH147" s="216"/>
      <c r="DI147" s="216"/>
      <c r="DJ147" s="216"/>
      <c r="DK147" s="216"/>
      <c r="DL147" s="216"/>
      <c r="DM147" s="216"/>
      <c r="DN147" s="216"/>
      <c r="DO147" s="216"/>
      <c r="DP147" s="216"/>
      <c r="DQ147" s="216"/>
      <c r="DR147" s="216"/>
      <c r="DS147" s="216"/>
      <c r="DT147" s="216"/>
      <c r="DU147" s="216"/>
      <c r="DV147" s="216"/>
      <c r="DW147" s="216"/>
      <c r="DX147" s="216"/>
      <c r="DY147" s="216"/>
      <c r="DZ147" s="216"/>
      <c r="EA147" s="216"/>
      <c r="EB147" s="216"/>
      <c r="EC147" s="216"/>
      <c r="ED147" s="216"/>
      <c r="EE147" s="216"/>
      <c r="EF147" s="216"/>
      <c r="EG147" s="216"/>
      <c r="EH147" s="216"/>
      <c r="EI147" s="216"/>
      <c r="EJ147" s="216"/>
      <c r="EK147" s="216"/>
      <c r="EL147" s="216"/>
      <c r="EM147" s="216"/>
      <c r="EN147" s="216"/>
      <c r="EO147" s="216"/>
      <c r="EP147" s="216"/>
      <c r="EQ147" s="216"/>
      <c r="ER147" s="216"/>
      <c r="ES147" s="216"/>
      <c r="ET147" s="216"/>
      <c r="EU147" s="216"/>
      <c r="EV147" s="216"/>
      <c r="EW147" s="216"/>
      <c r="EX147" s="216"/>
    </row>
    <row r="148" spans="1:154" ht="18" hidden="1" x14ac:dyDescent="0.2">
      <c r="A148" s="263"/>
      <c r="B148" s="262"/>
      <c r="C148" s="262"/>
      <c r="D148" s="262"/>
      <c r="E148" s="262"/>
      <c r="F148" s="262" t="s">
        <v>33</v>
      </c>
      <c r="G148" s="266" t="s">
        <v>312</v>
      </c>
      <c r="H148" s="307"/>
      <c r="I148" s="307"/>
      <c r="J148" s="307">
        <f t="shared" si="31"/>
        <v>0</v>
      </c>
      <c r="K148" s="304"/>
      <c r="L148" s="307"/>
      <c r="M148" s="308"/>
      <c r="N148" s="307"/>
      <c r="O148" s="309">
        <f t="shared" ref="O148:O151" si="35">M148+N148</f>
        <v>0</v>
      </c>
      <c r="P148" s="309">
        <f t="shared" si="33"/>
        <v>0</v>
      </c>
      <c r="Q148" s="306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216"/>
      <c r="DD148" s="216"/>
      <c r="DE148" s="216"/>
      <c r="DF148" s="216"/>
      <c r="DG148" s="216"/>
      <c r="DH148" s="216"/>
      <c r="DI148" s="216"/>
      <c r="DJ148" s="216"/>
      <c r="DK148" s="216"/>
      <c r="DL148" s="216"/>
      <c r="DM148" s="216"/>
      <c r="DN148" s="216"/>
      <c r="DO148" s="216"/>
      <c r="DP148" s="216"/>
      <c r="DQ148" s="216"/>
      <c r="DR148" s="216"/>
      <c r="DS148" s="216"/>
      <c r="DT148" s="216"/>
      <c r="DU148" s="216"/>
      <c r="DV148" s="216"/>
      <c r="DW148" s="216"/>
      <c r="DX148" s="216"/>
      <c r="DY148" s="216"/>
      <c r="DZ148" s="216"/>
      <c r="EA148" s="216"/>
      <c r="EB148" s="216"/>
      <c r="EC148" s="216"/>
      <c r="ED148" s="216"/>
      <c r="EE148" s="216"/>
      <c r="EF148" s="216"/>
      <c r="EG148" s="216"/>
      <c r="EH148" s="216"/>
      <c r="EI148" s="216"/>
      <c r="EJ148" s="216"/>
      <c r="EK148" s="216"/>
      <c r="EL148" s="216"/>
      <c r="EM148" s="216"/>
      <c r="EN148" s="216"/>
      <c r="EO148" s="216"/>
      <c r="EP148" s="216"/>
      <c r="EQ148" s="216"/>
      <c r="ER148" s="216"/>
      <c r="ES148" s="216"/>
      <c r="ET148" s="216"/>
      <c r="EU148" s="216"/>
      <c r="EV148" s="216"/>
      <c r="EW148" s="216"/>
      <c r="EX148" s="216"/>
    </row>
    <row r="149" spans="1:154" ht="18" hidden="1" x14ac:dyDescent="0.2">
      <c r="A149" s="263"/>
      <c r="B149" s="262"/>
      <c r="C149" s="262"/>
      <c r="D149" s="262"/>
      <c r="E149" s="262"/>
      <c r="F149" s="262" t="s">
        <v>44</v>
      </c>
      <c r="G149" s="266" t="s">
        <v>313</v>
      </c>
      <c r="H149" s="307"/>
      <c r="I149" s="307"/>
      <c r="J149" s="307">
        <f t="shared" si="31"/>
        <v>0</v>
      </c>
      <c r="K149" s="304"/>
      <c r="L149" s="307"/>
      <c r="M149" s="308"/>
      <c r="N149" s="307"/>
      <c r="O149" s="309">
        <f t="shared" si="35"/>
        <v>0</v>
      </c>
      <c r="P149" s="309">
        <f t="shared" si="33"/>
        <v>0</v>
      </c>
      <c r="Q149" s="306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216"/>
      <c r="DD149" s="216"/>
      <c r="DE149" s="216"/>
      <c r="DF149" s="216"/>
      <c r="DG149" s="216"/>
      <c r="DH149" s="216"/>
      <c r="DI149" s="216"/>
      <c r="DJ149" s="216"/>
      <c r="DK149" s="216"/>
      <c r="DL149" s="216"/>
      <c r="DM149" s="216"/>
      <c r="DN149" s="216"/>
      <c r="DO149" s="216"/>
      <c r="DP149" s="216"/>
      <c r="DQ149" s="216"/>
      <c r="DR149" s="216"/>
      <c r="DS149" s="216"/>
      <c r="DT149" s="216"/>
      <c r="DU149" s="216"/>
      <c r="DV149" s="216"/>
      <c r="DW149" s="216"/>
      <c r="DX149" s="216"/>
      <c r="DY149" s="216"/>
      <c r="DZ149" s="216"/>
      <c r="EA149" s="216"/>
      <c r="EB149" s="216"/>
      <c r="EC149" s="216"/>
      <c r="ED149" s="216"/>
      <c r="EE149" s="216"/>
      <c r="EF149" s="216"/>
      <c r="EG149" s="216"/>
      <c r="EH149" s="216"/>
      <c r="EI149" s="216"/>
      <c r="EJ149" s="216"/>
      <c r="EK149" s="216"/>
      <c r="EL149" s="216"/>
      <c r="EM149" s="216"/>
      <c r="EN149" s="216"/>
      <c r="EO149" s="216"/>
      <c r="EP149" s="216"/>
      <c r="EQ149" s="216"/>
      <c r="ER149" s="216"/>
      <c r="ES149" s="216"/>
      <c r="ET149" s="216"/>
      <c r="EU149" s="216"/>
      <c r="EV149" s="216"/>
      <c r="EW149" s="216"/>
      <c r="EX149" s="216"/>
    </row>
    <row r="150" spans="1:154" ht="18" hidden="1" x14ac:dyDescent="0.2">
      <c r="A150" s="263"/>
      <c r="B150" s="262"/>
      <c r="C150" s="262"/>
      <c r="D150" s="262"/>
      <c r="E150" s="262"/>
      <c r="F150" s="262" t="s">
        <v>91</v>
      </c>
      <c r="G150" s="266" t="s">
        <v>153</v>
      </c>
      <c r="H150" s="307"/>
      <c r="I150" s="307"/>
      <c r="J150" s="307">
        <f t="shared" si="31"/>
        <v>0</v>
      </c>
      <c r="K150" s="304"/>
      <c r="L150" s="307"/>
      <c r="M150" s="308"/>
      <c r="N150" s="307"/>
      <c r="O150" s="309">
        <f t="shared" si="35"/>
        <v>0</v>
      </c>
      <c r="P150" s="309">
        <f t="shared" si="33"/>
        <v>0</v>
      </c>
      <c r="Q150" s="306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216"/>
      <c r="DD150" s="216"/>
      <c r="DE150" s="216"/>
      <c r="DF150" s="216"/>
      <c r="DG150" s="216"/>
      <c r="DH150" s="216"/>
      <c r="DI150" s="216"/>
      <c r="DJ150" s="216"/>
      <c r="DK150" s="216"/>
      <c r="DL150" s="216"/>
      <c r="DM150" s="216"/>
      <c r="DN150" s="216"/>
      <c r="DO150" s="216"/>
      <c r="DP150" s="216"/>
      <c r="DQ150" s="216"/>
      <c r="DR150" s="216"/>
      <c r="DS150" s="216"/>
      <c r="DT150" s="216"/>
      <c r="DU150" s="216"/>
      <c r="DV150" s="216"/>
      <c r="DW150" s="216"/>
      <c r="DX150" s="216"/>
      <c r="DY150" s="216"/>
      <c r="DZ150" s="216"/>
      <c r="EA150" s="216"/>
      <c r="EB150" s="216"/>
      <c r="EC150" s="216"/>
      <c r="ED150" s="216"/>
      <c r="EE150" s="216"/>
      <c r="EF150" s="216"/>
      <c r="EG150" s="216"/>
      <c r="EH150" s="216"/>
      <c r="EI150" s="216"/>
      <c r="EJ150" s="216"/>
      <c r="EK150" s="216"/>
      <c r="EL150" s="216"/>
      <c r="EM150" s="216"/>
      <c r="EN150" s="216"/>
      <c r="EO150" s="216"/>
      <c r="EP150" s="216"/>
      <c r="EQ150" s="216"/>
      <c r="ER150" s="216"/>
      <c r="ES150" s="216"/>
      <c r="ET150" s="216"/>
      <c r="EU150" s="216"/>
      <c r="EV150" s="216"/>
      <c r="EW150" s="216"/>
      <c r="EX150" s="216"/>
    </row>
    <row r="151" spans="1:154" ht="18" hidden="1" x14ac:dyDescent="0.2">
      <c r="A151" s="263"/>
      <c r="B151" s="262"/>
      <c r="C151" s="262"/>
      <c r="D151" s="262"/>
      <c r="E151" s="262">
        <v>13</v>
      </c>
      <c r="F151" s="262"/>
      <c r="G151" s="266" t="s">
        <v>314</v>
      </c>
      <c r="H151" s="307"/>
      <c r="I151" s="307"/>
      <c r="J151" s="307">
        <f t="shared" si="31"/>
        <v>0</v>
      </c>
      <c r="K151" s="304"/>
      <c r="L151" s="307"/>
      <c r="M151" s="308"/>
      <c r="N151" s="307"/>
      <c r="O151" s="309">
        <f t="shared" si="35"/>
        <v>0</v>
      </c>
      <c r="P151" s="309">
        <f t="shared" si="33"/>
        <v>0</v>
      </c>
      <c r="Q151" s="306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216"/>
      <c r="DD151" s="216"/>
      <c r="DE151" s="216"/>
      <c r="DF151" s="216"/>
      <c r="DG151" s="216"/>
      <c r="DH151" s="216"/>
      <c r="DI151" s="216"/>
      <c r="DJ151" s="216"/>
      <c r="DK151" s="216"/>
      <c r="DL151" s="216"/>
      <c r="DM151" s="216"/>
      <c r="DN151" s="216"/>
      <c r="DO151" s="216"/>
      <c r="DP151" s="216"/>
      <c r="DQ151" s="216"/>
      <c r="DR151" s="216"/>
      <c r="DS151" s="216"/>
      <c r="DT151" s="216"/>
      <c r="DU151" s="216"/>
      <c r="DV151" s="216"/>
      <c r="DW151" s="216"/>
      <c r="DX151" s="216"/>
      <c r="DY151" s="216"/>
      <c r="DZ151" s="216"/>
      <c r="EA151" s="216"/>
      <c r="EB151" s="216"/>
      <c r="EC151" s="216"/>
      <c r="ED151" s="216"/>
      <c r="EE151" s="216"/>
      <c r="EF151" s="216"/>
      <c r="EG151" s="216"/>
      <c r="EH151" s="216"/>
      <c r="EI151" s="216"/>
      <c r="EJ151" s="216"/>
      <c r="EK151" s="216"/>
      <c r="EL151" s="216"/>
      <c r="EM151" s="216"/>
      <c r="EN151" s="216"/>
      <c r="EO151" s="216"/>
      <c r="EP151" s="216"/>
      <c r="EQ151" s="216"/>
      <c r="ER151" s="216"/>
      <c r="ES151" s="216"/>
      <c r="ET151" s="216"/>
      <c r="EU151" s="216"/>
      <c r="EV151" s="216"/>
      <c r="EW151" s="216"/>
      <c r="EX151" s="216"/>
    </row>
    <row r="152" spans="1:154" ht="18" x14ac:dyDescent="0.2">
      <c r="A152" s="384"/>
      <c r="B152" s="385"/>
      <c r="C152" s="385"/>
      <c r="D152" s="385"/>
      <c r="E152" s="385" t="s">
        <v>91</v>
      </c>
      <c r="F152" s="385"/>
      <c r="G152" s="302" t="s">
        <v>319</v>
      </c>
      <c r="H152" s="303">
        <f>H153+H154+H155+H156</f>
        <v>0</v>
      </c>
      <c r="I152" s="303">
        <f>I153+I154+I155+I156</f>
        <v>0</v>
      </c>
      <c r="J152" s="307">
        <f t="shared" si="31"/>
        <v>0</v>
      </c>
      <c r="K152" s="304"/>
      <c r="L152" s="303">
        <f>L153+L154+L155+L156</f>
        <v>0</v>
      </c>
      <c r="M152" s="285">
        <f>M153+M154+M155+M156</f>
        <v>0</v>
      </c>
      <c r="N152" s="303">
        <f>N153+N154+N155+N156</f>
        <v>0</v>
      </c>
      <c r="O152" s="305">
        <f>O153+O154+O155+O156</f>
        <v>0</v>
      </c>
      <c r="P152" s="305">
        <f t="shared" si="33"/>
        <v>0</v>
      </c>
      <c r="Q152" s="306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216"/>
      <c r="DD152" s="216"/>
      <c r="DE152" s="216"/>
      <c r="DF152" s="216"/>
      <c r="DG152" s="216"/>
      <c r="DH152" s="216"/>
      <c r="DI152" s="216"/>
      <c r="DJ152" s="216"/>
      <c r="DK152" s="216"/>
      <c r="DL152" s="216"/>
      <c r="DM152" s="216"/>
      <c r="DN152" s="216"/>
      <c r="DO152" s="216"/>
      <c r="DP152" s="216"/>
      <c r="DQ152" s="216"/>
      <c r="DR152" s="216"/>
      <c r="DS152" s="216"/>
      <c r="DT152" s="216"/>
      <c r="DU152" s="216"/>
      <c r="DV152" s="216"/>
      <c r="DW152" s="216"/>
      <c r="DX152" s="216"/>
      <c r="DY152" s="216"/>
      <c r="DZ152" s="216"/>
      <c r="EA152" s="216"/>
      <c r="EB152" s="216"/>
      <c r="EC152" s="216"/>
      <c r="ED152" s="216"/>
      <c r="EE152" s="216"/>
      <c r="EF152" s="216"/>
      <c r="EG152" s="216"/>
      <c r="EH152" s="216"/>
      <c r="EI152" s="216"/>
      <c r="EJ152" s="216"/>
      <c r="EK152" s="216"/>
      <c r="EL152" s="216"/>
      <c r="EM152" s="216"/>
      <c r="EN152" s="216"/>
      <c r="EO152" s="216"/>
      <c r="EP152" s="216"/>
      <c r="EQ152" s="216"/>
      <c r="ER152" s="216"/>
      <c r="ES152" s="216"/>
      <c r="ET152" s="216"/>
      <c r="EU152" s="216"/>
      <c r="EV152" s="216"/>
      <c r="EW152" s="216"/>
      <c r="EX152" s="216"/>
    </row>
    <row r="153" spans="1:154" ht="18" hidden="1" x14ac:dyDescent="0.2">
      <c r="A153" s="263"/>
      <c r="B153" s="262"/>
      <c r="C153" s="262"/>
      <c r="D153" s="262"/>
      <c r="E153" s="262"/>
      <c r="F153" s="262" t="s">
        <v>31</v>
      </c>
      <c r="G153" s="266" t="s">
        <v>295</v>
      </c>
      <c r="H153" s="307"/>
      <c r="I153" s="307"/>
      <c r="J153" s="307">
        <f t="shared" si="31"/>
        <v>0</v>
      </c>
      <c r="K153" s="304"/>
      <c r="L153" s="307"/>
      <c r="M153" s="308"/>
      <c r="N153" s="307"/>
      <c r="O153" s="309">
        <f t="shared" ref="O153:O159" si="36">M153+N153</f>
        <v>0</v>
      </c>
      <c r="P153" s="309">
        <f t="shared" si="33"/>
        <v>0</v>
      </c>
      <c r="Q153" s="306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216"/>
      <c r="DD153" s="216"/>
      <c r="DE153" s="216"/>
      <c r="DF153" s="216"/>
      <c r="DG153" s="216"/>
      <c r="DH153" s="216"/>
      <c r="DI153" s="216"/>
      <c r="DJ153" s="216"/>
      <c r="DK153" s="216"/>
      <c r="DL153" s="216"/>
      <c r="DM153" s="216"/>
      <c r="DN153" s="216"/>
      <c r="DO153" s="216"/>
      <c r="DP153" s="216"/>
      <c r="DQ153" s="216"/>
      <c r="DR153" s="216"/>
      <c r="DS153" s="216"/>
      <c r="DT153" s="216"/>
      <c r="DU153" s="216"/>
      <c r="DV153" s="216"/>
      <c r="DW153" s="216"/>
      <c r="DX153" s="216"/>
      <c r="DY153" s="216"/>
      <c r="DZ153" s="216"/>
      <c r="EA153" s="216"/>
      <c r="EB153" s="216"/>
      <c r="EC153" s="216"/>
      <c r="ED153" s="216"/>
      <c r="EE153" s="216"/>
      <c r="EF153" s="216"/>
      <c r="EG153" s="216"/>
      <c r="EH153" s="216"/>
      <c r="EI153" s="216"/>
      <c r="EJ153" s="216"/>
      <c r="EK153" s="216"/>
      <c r="EL153" s="216"/>
      <c r="EM153" s="216"/>
      <c r="EN153" s="216"/>
      <c r="EO153" s="216"/>
      <c r="EP153" s="216"/>
      <c r="EQ153" s="216"/>
      <c r="ER153" s="216"/>
      <c r="ES153" s="216"/>
      <c r="ET153" s="216"/>
      <c r="EU153" s="216"/>
      <c r="EV153" s="216"/>
      <c r="EW153" s="216"/>
      <c r="EX153" s="216"/>
    </row>
    <row r="154" spans="1:154" ht="18" hidden="1" x14ac:dyDescent="0.2">
      <c r="A154" s="263"/>
      <c r="B154" s="262"/>
      <c r="C154" s="262"/>
      <c r="D154" s="262"/>
      <c r="E154" s="262"/>
      <c r="F154" s="262" t="s">
        <v>23</v>
      </c>
      <c r="G154" s="266" t="s">
        <v>315</v>
      </c>
      <c r="H154" s="307"/>
      <c r="I154" s="307"/>
      <c r="J154" s="307">
        <f t="shared" si="31"/>
        <v>0</v>
      </c>
      <c r="K154" s="304"/>
      <c r="L154" s="307"/>
      <c r="M154" s="308"/>
      <c r="N154" s="307"/>
      <c r="O154" s="309">
        <f t="shared" si="36"/>
        <v>0</v>
      </c>
      <c r="P154" s="309">
        <f t="shared" si="33"/>
        <v>0</v>
      </c>
      <c r="Q154" s="306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216"/>
      <c r="DD154" s="216"/>
      <c r="DE154" s="216"/>
      <c r="DF154" s="216"/>
      <c r="DG154" s="216"/>
      <c r="DH154" s="216"/>
      <c r="DI154" s="216"/>
      <c r="DJ154" s="216"/>
      <c r="DK154" s="216"/>
      <c r="DL154" s="216"/>
      <c r="DM154" s="216"/>
      <c r="DN154" s="216"/>
      <c r="DO154" s="216"/>
      <c r="DP154" s="216"/>
      <c r="DQ154" s="216"/>
      <c r="DR154" s="216"/>
      <c r="DS154" s="216"/>
      <c r="DT154" s="216"/>
      <c r="DU154" s="216"/>
      <c r="DV154" s="216"/>
      <c r="DW154" s="216"/>
      <c r="DX154" s="216"/>
      <c r="DY154" s="216"/>
      <c r="DZ154" s="216"/>
      <c r="EA154" s="216"/>
      <c r="EB154" s="216"/>
      <c r="EC154" s="216"/>
      <c r="ED154" s="216"/>
      <c r="EE154" s="216"/>
      <c r="EF154" s="216"/>
      <c r="EG154" s="216"/>
      <c r="EH154" s="216"/>
      <c r="EI154" s="216"/>
      <c r="EJ154" s="216"/>
      <c r="EK154" s="216"/>
      <c r="EL154" s="216"/>
      <c r="EM154" s="216"/>
      <c r="EN154" s="216"/>
      <c r="EO154" s="216"/>
      <c r="EP154" s="216"/>
      <c r="EQ154" s="216"/>
      <c r="ER154" s="216"/>
      <c r="ES154" s="216"/>
      <c r="ET154" s="216"/>
      <c r="EU154" s="216"/>
      <c r="EV154" s="216"/>
      <c r="EW154" s="216"/>
      <c r="EX154" s="216"/>
    </row>
    <row r="155" spans="1:154" ht="18" x14ac:dyDescent="0.2">
      <c r="A155" s="263"/>
      <c r="B155" s="262"/>
      <c r="C155" s="262"/>
      <c r="D155" s="262"/>
      <c r="E155" s="262"/>
      <c r="F155" s="262" t="s">
        <v>34</v>
      </c>
      <c r="G155" s="266" t="s">
        <v>294</v>
      </c>
      <c r="H155" s="307"/>
      <c r="I155" s="307"/>
      <c r="J155" s="307">
        <f t="shared" si="31"/>
        <v>0</v>
      </c>
      <c r="K155" s="304"/>
      <c r="L155" s="307"/>
      <c r="M155" s="308"/>
      <c r="N155" s="307"/>
      <c r="O155" s="309">
        <f t="shared" si="36"/>
        <v>0</v>
      </c>
      <c r="P155" s="309">
        <f t="shared" si="33"/>
        <v>0</v>
      </c>
      <c r="Q155" s="306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216"/>
      <c r="DD155" s="216"/>
      <c r="DE155" s="216"/>
      <c r="DF155" s="216"/>
      <c r="DG155" s="216"/>
      <c r="DH155" s="216"/>
      <c r="DI155" s="216"/>
      <c r="DJ155" s="216"/>
      <c r="DK155" s="216"/>
      <c r="DL155" s="216"/>
      <c r="DM155" s="216"/>
      <c r="DN155" s="216"/>
      <c r="DO155" s="216"/>
      <c r="DP155" s="216"/>
      <c r="DQ155" s="216"/>
      <c r="DR155" s="216"/>
      <c r="DS155" s="216"/>
      <c r="DT155" s="216"/>
      <c r="DU155" s="216"/>
      <c r="DV155" s="216"/>
      <c r="DW155" s="216"/>
      <c r="DX155" s="216"/>
      <c r="DY155" s="216"/>
      <c r="DZ155" s="216"/>
      <c r="EA155" s="216"/>
      <c r="EB155" s="216"/>
      <c r="EC155" s="216"/>
      <c r="ED155" s="216"/>
      <c r="EE155" s="216"/>
      <c r="EF155" s="216"/>
      <c r="EG155" s="216"/>
      <c r="EH155" s="216"/>
      <c r="EI155" s="216"/>
      <c r="EJ155" s="216"/>
      <c r="EK155" s="216"/>
      <c r="EL155" s="216"/>
      <c r="EM155" s="216"/>
      <c r="EN155" s="216"/>
      <c r="EO155" s="216"/>
      <c r="EP155" s="216"/>
      <c r="EQ155" s="216"/>
      <c r="ER155" s="216"/>
      <c r="ES155" s="216"/>
      <c r="ET155" s="216"/>
      <c r="EU155" s="216"/>
      <c r="EV155" s="216"/>
      <c r="EW155" s="216"/>
      <c r="EX155" s="216"/>
    </row>
    <row r="156" spans="1:154" ht="18" hidden="1" x14ac:dyDescent="0.2">
      <c r="A156" s="263"/>
      <c r="B156" s="262"/>
      <c r="C156" s="262"/>
      <c r="D156" s="262"/>
      <c r="E156" s="262"/>
      <c r="F156" s="262" t="s">
        <v>91</v>
      </c>
      <c r="G156" s="266" t="s">
        <v>316</v>
      </c>
      <c r="H156" s="307"/>
      <c r="I156" s="307"/>
      <c r="J156" s="307">
        <f t="shared" si="31"/>
        <v>0</v>
      </c>
      <c r="K156" s="304"/>
      <c r="L156" s="307"/>
      <c r="M156" s="308"/>
      <c r="N156" s="307"/>
      <c r="O156" s="309">
        <f t="shared" si="36"/>
        <v>0</v>
      </c>
      <c r="P156" s="309">
        <f t="shared" si="33"/>
        <v>0</v>
      </c>
      <c r="Q156" s="306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216"/>
      <c r="DD156" s="216"/>
      <c r="DE156" s="216"/>
      <c r="DF156" s="216"/>
      <c r="DG156" s="216"/>
      <c r="DH156" s="216"/>
      <c r="DI156" s="216"/>
      <c r="DJ156" s="216"/>
      <c r="DK156" s="216"/>
      <c r="DL156" s="216"/>
      <c r="DM156" s="216"/>
      <c r="DN156" s="216"/>
      <c r="DO156" s="216"/>
      <c r="DP156" s="216"/>
      <c r="DQ156" s="216"/>
      <c r="DR156" s="216"/>
      <c r="DS156" s="216"/>
      <c r="DT156" s="216"/>
      <c r="DU156" s="216"/>
      <c r="DV156" s="216"/>
      <c r="DW156" s="216"/>
      <c r="DX156" s="216"/>
      <c r="DY156" s="216"/>
      <c r="DZ156" s="216"/>
      <c r="EA156" s="216"/>
      <c r="EB156" s="216"/>
      <c r="EC156" s="216"/>
      <c r="ED156" s="216"/>
      <c r="EE156" s="216"/>
      <c r="EF156" s="216"/>
      <c r="EG156" s="216"/>
      <c r="EH156" s="216"/>
      <c r="EI156" s="216"/>
      <c r="EJ156" s="216"/>
      <c r="EK156" s="216"/>
      <c r="EL156" s="216"/>
      <c r="EM156" s="216"/>
      <c r="EN156" s="216"/>
      <c r="EO156" s="216"/>
      <c r="EP156" s="216"/>
      <c r="EQ156" s="216"/>
      <c r="ER156" s="216"/>
      <c r="ES156" s="216"/>
      <c r="ET156" s="216"/>
      <c r="EU156" s="216"/>
      <c r="EV156" s="216"/>
      <c r="EW156" s="216"/>
      <c r="EX156" s="216"/>
    </row>
    <row r="157" spans="1:154" ht="18" x14ac:dyDescent="0.2">
      <c r="A157" s="384"/>
      <c r="B157" s="385"/>
      <c r="C157" s="385"/>
      <c r="D157" s="385">
        <v>59</v>
      </c>
      <c r="E157" s="385"/>
      <c r="F157" s="385"/>
      <c r="G157" s="302" t="s">
        <v>318</v>
      </c>
      <c r="H157" s="303">
        <f>+H158</f>
        <v>88000</v>
      </c>
      <c r="I157" s="303">
        <f>+I158</f>
        <v>86733</v>
      </c>
      <c r="J157" s="303">
        <f t="shared" ref="J157" si="37">+J158</f>
        <v>1267</v>
      </c>
      <c r="K157" s="304">
        <f>ROUND(I157/H157*100,2)</f>
        <v>98.56</v>
      </c>
      <c r="L157" s="303">
        <f>+L158</f>
        <v>88000</v>
      </c>
      <c r="M157" s="303">
        <f>+M158</f>
        <v>86733</v>
      </c>
      <c r="N157" s="303">
        <f>+N158</f>
        <v>0</v>
      </c>
      <c r="O157" s="303">
        <f t="shared" ref="O157" si="38">+O158</f>
        <v>86733</v>
      </c>
      <c r="P157" s="305">
        <f t="shared" si="33"/>
        <v>1267</v>
      </c>
      <c r="Q157" s="306">
        <f t="shared" ref="Q157:Q178" si="39">ROUND(O157/L157*100,2)</f>
        <v>98.56</v>
      </c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216"/>
      <c r="DD157" s="216"/>
      <c r="DE157" s="216"/>
      <c r="DF157" s="216"/>
      <c r="DG157" s="216"/>
      <c r="DH157" s="216"/>
      <c r="DI157" s="216"/>
      <c r="DJ157" s="216"/>
      <c r="DK157" s="216"/>
      <c r="DL157" s="216"/>
      <c r="DM157" s="216"/>
      <c r="DN157" s="216"/>
      <c r="DO157" s="216"/>
      <c r="DP157" s="216"/>
      <c r="DQ157" s="216"/>
      <c r="DR157" s="216"/>
      <c r="DS157" s="216"/>
      <c r="DT157" s="216"/>
      <c r="DU157" s="216"/>
      <c r="DV157" s="216"/>
      <c r="DW157" s="216"/>
      <c r="DX157" s="216"/>
      <c r="DY157" s="216"/>
      <c r="DZ157" s="216"/>
      <c r="EA157" s="216"/>
      <c r="EB157" s="216"/>
      <c r="EC157" s="216"/>
      <c r="ED157" s="216"/>
      <c r="EE157" s="216"/>
      <c r="EF157" s="216"/>
      <c r="EG157" s="216"/>
      <c r="EH157" s="216"/>
      <c r="EI157" s="216"/>
      <c r="EJ157" s="216"/>
      <c r="EK157" s="216"/>
      <c r="EL157" s="216"/>
      <c r="EM157" s="216"/>
      <c r="EN157" s="216"/>
      <c r="EO157" s="216"/>
      <c r="EP157" s="216"/>
      <c r="EQ157" s="216"/>
      <c r="ER157" s="216"/>
      <c r="ES157" s="216"/>
      <c r="ET157" s="216"/>
      <c r="EU157" s="216"/>
      <c r="EV157" s="216"/>
      <c r="EW157" s="216"/>
      <c r="EX157" s="216"/>
    </row>
    <row r="158" spans="1:154" ht="18" x14ac:dyDescent="0.2">
      <c r="A158" s="263"/>
      <c r="B158" s="262"/>
      <c r="C158" s="262"/>
      <c r="D158" s="262"/>
      <c r="E158" s="262">
        <v>25</v>
      </c>
      <c r="F158" s="262"/>
      <c r="G158" s="266" t="s">
        <v>317</v>
      </c>
      <c r="H158" s="307">
        <v>88000</v>
      </c>
      <c r="I158" s="307">
        <v>86733</v>
      </c>
      <c r="J158" s="307">
        <f t="shared" ref="J158:J176" si="40">H158-I158</f>
        <v>1267</v>
      </c>
      <c r="K158" s="304">
        <f>ROUND(I158/H158*100,2)</f>
        <v>98.56</v>
      </c>
      <c r="L158" s="307">
        <v>88000</v>
      </c>
      <c r="M158" s="308">
        <v>86733</v>
      </c>
      <c r="N158" s="307">
        <v>0</v>
      </c>
      <c r="O158" s="309">
        <f t="shared" si="36"/>
        <v>86733</v>
      </c>
      <c r="P158" s="309">
        <f t="shared" si="33"/>
        <v>1267</v>
      </c>
      <c r="Q158" s="306">
        <f t="shared" si="39"/>
        <v>98.56</v>
      </c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216"/>
      <c r="DD158" s="216"/>
      <c r="DE158" s="216"/>
      <c r="DF158" s="216"/>
      <c r="DG158" s="216"/>
      <c r="DH158" s="216"/>
      <c r="DI158" s="216"/>
      <c r="DJ158" s="216"/>
      <c r="DK158" s="216"/>
      <c r="DL158" s="216"/>
      <c r="DM158" s="216"/>
      <c r="DN158" s="216"/>
      <c r="DO158" s="216"/>
      <c r="DP158" s="216"/>
      <c r="DQ158" s="216"/>
      <c r="DR158" s="216"/>
      <c r="DS158" s="216"/>
      <c r="DT158" s="216"/>
      <c r="DU158" s="216"/>
      <c r="DV158" s="216"/>
      <c r="DW158" s="216"/>
      <c r="DX158" s="216"/>
      <c r="DY158" s="216"/>
      <c r="DZ158" s="216"/>
      <c r="EA158" s="216"/>
      <c r="EB158" s="216"/>
      <c r="EC158" s="216"/>
      <c r="ED158" s="216"/>
      <c r="EE158" s="216"/>
      <c r="EF158" s="216"/>
      <c r="EG158" s="216"/>
      <c r="EH158" s="216"/>
      <c r="EI158" s="216"/>
      <c r="EJ158" s="216"/>
      <c r="EK158" s="216"/>
      <c r="EL158" s="216"/>
      <c r="EM158" s="216"/>
      <c r="EN158" s="216"/>
      <c r="EO158" s="216"/>
      <c r="EP158" s="216"/>
      <c r="EQ158" s="216"/>
      <c r="ER158" s="216"/>
      <c r="ES158" s="216"/>
      <c r="ET158" s="216"/>
      <c r="EU158" s="216"/>
      <c r="EV158" s="216"/>
      <c r="EW158" s="216"/>
      <c r="EX158" s="216"/>
    </row>
    <row r="159" spans="1:154" ht="36" x14ac:dyDescent="0.2">
      <c r="A159" s="312" t="s">
        <v>128</v>
      </c>
      <c r="B159" s="313"/>
      <c r="C159" s="313"/>
      <c r="D159" s="314">
        <v>85</v>
      </c>
      <c r="E159" s="313"/>
      <c r="F159" s="313"/>
      <c r="G159" s="315" t="s">
        <v>129</v>
      </c>
      <c r="H159" s="316"/>
      <c r="I159" s="316"/>
      <c r="J159" s="316">
        <f t="shared" si="40"/>
        <v>0</v>
      </c>
      <c r="K159" s="317"/>
      <c r="L159" s="316"/>
      <c r="M159" s="318"/>
      <c r="N159" s="316"/>
      <c r="O159" s="319">
        <f t="shared" si="36"/>
        <v>0</v>
      </c>
      <c r="P159" s="319">
        <f t="shared" si="33"/>
        <v>0</v>
      </c>
      <c r="Q159" s="320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216"/>
      <c r="DD159" s="216"/>
      <c r="DE159" s="216"/>
      <c r="DF159" s="216"/>
      <c r="DG159" s="216"/>
      <c r="DH159" s="216"/>
      <c r="DI159" s="216"/>
      <c r="DJ159" s="216"/>
      <c r="DK159" s="216"/>
      <c r="DL159" s="216"/>
      <c r="DM159" s="216"/>
      <c r="DN159" s="216"/>
      <c r="DO159" s="216"/>
      <c r="DP159" s="216"/>
      <c r="DQ159" s="216"/>
      <c r="DR159" s="216"/>
      <c r="DS159" s="216"/>
      <c r="DT159" s="216"/>
      <c r="DU159" s="216"/>
      <c r="DV159" s="216"/>
      <c r="DW159" s="216"/>
      <c r="DX159" s="216"/>
      <c r="DY159" s="216"/>
      <c r="DZ159" s="216"/>
      <c r="EA159" s="216"/>
      <c r="EB159" s="216"/>
      <c r="EC159" s="216"/>
      <c r="ED159" s="216"/>
      <c r="EE159" s="216"/>
      <c r="EF159" s="216"/>
      <c r="EG159" s="216"/>
      <c r="EH159" s="216"/>
      <c r="EI159" s="216"/>
      <c r="EJ159" s="216"/>
      <c r="EK159" s="216"/>
      <c r="EL159" s="216"/>
      <c r="EM159" s="216"/>
      <c r="EN159" s="216"/>
      <c r="EO159" s="216"/>
      <c r="EP159" s="216"/>
      <c r="EQ159" s="216"/>
      <c r="ER159" s="216"/>
      <c r="ES159" s="216"/>
      <c r="ET159" s="216"/>
      <c r="EU159" s="216"/>
      <c r="EV159" s="216"/>
      <c r="EW159" s="216"/>
      <c r="EX159" s="216"/>
    </row>
    <row r="160" spans="1:154" ht="18" x14ac:dyDescent="0.2">
      <c r="A160" s="384" t="s">
        <v>111</v>
      </c>
      <c r="B160" s="385" t="s">
        <v>33</v>
      </c>
      <c r="C160" s="385"/>
      <c r="D160" s="385"/>
      <c r="E160" s="385"/>
      <c r="F160" s="385"/>
      <c r="G160" s="264" t="s">
        <v>130</v>
      </c>
      <c r="H160" s="303">
        <f>H157</f>
        <v>88000</v>
      </c>
      <c r="I160" s="303">
        <f>I157</f>
        <v>86733</v>
      </c>
      <c r="J160" s="307">
        <f t="shared" si="40"/>
        <v>1267</v>
      </c>
      <c r="K160" s="304">
        <f t="shared" ref="K160:K175" si="41">ROUND(I160/H160*100,2)</f>
        <v>98.56</v>
      </c>
      <c r="L160" s="303">
        <f>L157</f>
        <v>88000</v>
      </c>
      <c r="M160" s="303">
        <f>M157</f>
        <v>86733</v>
      </c>
      <c r="N160" s="303">
        <f>N157</f>
        <v>0</v>
      </c>
      <c r="O160" s="303">
        <f>O157</f>
        <v>86733</v>
      </c>
      <c r="P160" s="305">
        <f t="shared" si="33"/>
        <v>1267</v>
      </c>
      <c r="Q160" s="306">
        <f t="shared" si="39"/>
        <v>98.56</v>
      </c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216"/>
      <c r="DD160" s="216"/>
      <c r="DE160" s="216"/>
      <c r="DF160" s="216"/>
      <c r="DG160" s="216"/>
      <c r="DH160" s="216"/>
      <c r="DI160" s="216"/>
      <c r="DJ160" s="216"/>
      <c r="DK160" s="216"/>
      <c r="DL160" s="216"/>
      <c r="DM160" s="216"/>
      <c r="DN160" s="216"/>
      <c r="DO160" s="216"/>
      <c r="DP160" s="216"/>
      <c r="DQ160" s="216"/>
      <c r="DR160" s="216"/>
      <c r="DS160" s="216"/>
      <c r="DT160" s="216"/>
      <c r="DU160" s="216"/>
      <c r="DV160" s="216"/>
      <c r="DW160" s="216"/>
      <c r="DX160" s="216"/>
      <c r="DY160" s="216"/>
      <c r="DZ160" s="216"/>
      <c r="EA160" s="216"/>
      <c r="EB160" s="216"/>
      <c r="EC160" s="216"/>
      <c r="ED160" s="216"/>
      <c r="EE160" s="216"/>
      <c r="EF160" s="216"/>
      <c r="EG160" s="216"/>
      <c r="EH160" s="216"/>
      <c r="EI160" s="216"/>
      <c r="EJ160" s="216"/>
      <c r="EK160" s="216"/>
      <c r="EL160" s="216"/>
      <c r="EM160" s="216"/>
      <c r="EN160" s="216"/>
      <c r="EO160" s="216"/>
      <c r="EP160" s="216"/>
      <c r="EQ160" s="216"/>
      <c r="ER160" s="216"/>
      <c r="ES160" s="216"/>
      <c r="ET160" s="216"/>
      <c r="EU160" s="216"/>
      <c r="EV160" s="216"/>
      <c r="EW160" s="216"/>
      <c r="EX160" s="216"/>
    </row>
    <row r="161" spans="1:154" ht="36" x14ac:dyDescent="0.2">
      <c r="A161" s="384"/>
      <c r="B161" s="385" t="s">
        <v>31</v>
      </c>
      <c r="C161" s="385"/>
      <c r="D161" s="385"/>
      <c r="E161" s="385"/>
      <c r="F161" s="385"/>
      <c r="G161" s="264" t="s">
        <v>131</v>
      </c>
      <c r="H161" s="303">
        <f>H162+H163</f>
        <v>0</v>
      </c>
      <c r="I161" s="303">
        <f>I162+I163</f>
        <v>0</v>
      </c>
      <c r="J161" s="307">
        <f t="shared" si="40"/>
        <v>0</v>
      </c>
      <c r="K161" s="304" t="e">
        <f t="shared" si="41"/>
        <v>#DIV/0!</v>
      </c>
      <c r="L161" s="303">
        <f>L162+L163</f>
        <v>0</v>
      </c>
      <c r="M161" s="303">
        <f>M162+M163</f>
        <v>0</v>
      </c>
      <c r="N161" s="303">
        <f>N162+N163</f>
        <v>0</v>
      </c>
      <c r="O161" s="303">
        <f>O162+O163</f>
        <v>0</v>
      </c>
      <c r="P161" s="305">
        <f t="shared" si="33"/>
        <v>0</v>
      </c>
      <c r="Q161" s="306" t="e">
        <f t="shared" si="39"/>
        <v>#DIV/0!</v>
      </c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216"/>
      <c r="DD161" s="216"/>
      <c r="DE161" s="216"/>
      <c r="DF161" s="216"/>
      <c r="DG161" s="216"/>
      <c r="DH161" s="216"/>
      <c r="DI161" s="216"/>
      <c r="DJ161" s="216"/>
      <c r="DK161" s="216"/>
      <c r="DL161" s="216"/>
      <c r="DM161" s="216"/>
      <c r="DN161" s="216"/>
      <c r="DO161" s="216"/>
      <c r="DP161" s="216"/>
      <c r="DQ161" s="216"/>
      <c r="DR161" s="216"/>
      <c r="DS161" s="216"/>
      <c r="DT161" s="216"/>
      <c r="DU161" s="216"/>
      <c r="DV161" s="216"/>
      <c r="DW161" s="216"/>
      <c r="DX161" s="216"/>
      <c r="DY161" s="216"/>
      <c r="DZ161" s="216"/>
      <c r="EA161" s="216"/>
      <c r="EB161" s="216"/>
      <c r="EC161" s="216"/>
      <c r="ED161" s="216"/>
      <c r="EE161" s="216"/>
      <c r="EF161" s="216"/>
      <c r="EG161" s="216"/>
      <c r="EH161" s="216"/>
      <c r="EI161" s="216"/>
      <c r="EJ161" s="216"/>
      <c r="EK161" s="216"/>
      <c r="EL161" s="216"/>
      <c r="EM161" s="216"/>
      <c r="EN161" s="216"/>
      <c r="EO161" s="216"/>
      <c r="EP161" s="216"/>
      <c r="EQ161" s="216"/>
      <c r="ER161" s="216"/>
      <c r="ES161" s="216"/>
      <c r="ET161" s="216"/>
      <c r="EU161" s="216"/>
      <c r="EV161" s="216"/>
      <c r="EW161" s="216"/>
      <c r="EX161" s="216"/>
    </row>
    <row r="162" spans="1:154" ht="18" x14ac:dyDescent="0.2">
      <c r="A162" s="384"/>
      <c r="B162" s="385"/>
      <c r="C162" s="385" t="s">
        <v>33</v>
      </c>
      <c r="D162" s="385"/>
      <c r="E162" s="385"/>
      <c r="F162" s="385"/>
      <c r="G162" s="264" t="s">
        <v>132</v>
      </c>
      <c r="H162" s="303">
        <f>H155</f>
        <v>0</v>
      </c>
      <c r="I162" s="303">
        <f>I155</f>
        <v>0</v>
      </c>
      <c r="J162" s="307">
        <f t="shared" si="40"/>
        <v>0</v>
      </c>
      <c r="K162" s="304" t="e">
        <f t="shared" si="41"/>
        <v>#DIV/0!</v>
      </c>
      <c r="L162" s="303">
        <f>L155</f>
        <v>0</v>
      </c>
      <c r="M162" s="303">
        <f>M155</f>
        <v>0</v>
      </c>
      <c r="N162" s="303">
        <f>N155</f>
        <v>0</v>
      </c>
      <c r="O162" s="303">
        <f>O155</f>
        <v>0</v>
      </c>
      <c r="P162" s="305">
        <f t="shared" si="33"/>
        <v>0</v>
      </c>
      <c r="Q162" s="306" t="e">
        <f t="shared" si="39"/>
        <v>#DIV/0!</v>
      </c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216"/>
      <c r="DD162" s="216"/>
      <c r="DE162" s="216"/>
      <c r="DF162" s="216"/>
      <c r="DG162" s="216"/>
      <c r="DH162" s="216"/>
      <c r="DI162" s="216"/>
      <c r="DJ162" s="216"/>
      <c r="DK162" s="216"/>
      <c r="DL162" s="216"/>
      <c r="DM162" s="216"/>
      <c r="DN162" s="216"/>
      <c r="DO162" s="216"/>
      <c r="DP162" s="216"/>
      <c r="DQ162" s="216"/>
      <c r="DR162" s="216"/>
      <c r="DS162" s="216"/>
      <c r="DT162" s="216"/>
      <c r="DU162" s="216"/>
      <c r="DV162" s="216"/>
      <c r="DW162" s="216"/>
      <c r="DX162" s="216"/>
      <c r="DY162" s="216"/>
      <c r="DZ162" s="216"/>
      <c r="EA162" s="216"/>
      <c r="EB162" s="216"/>
      <c r="EC162" s="216"/>
      <c r="ED162" s="216"/>
      <c r="EE162" s="216"/>
      <c r="EF162" s="216"/>
      <c r="EG162" s="216"/>
      <c r="EH162" s="216"/>
      <c r="EI162" s="216"/>
      <c r="EJ162" s="216"/>
      <c r="EK162" s="216"/>
      <c r="EL162" s="216"/>
      <c r="EM162" s="216"/>
      <c r="EN162" s="216"/>
      <c r="EO162" s="216"/>
      <c r="EP162" s="216"/>
      <c r="EQ162" s="216"/>
      <c r="ER162" s="216"/>
      <c r="ES162" s="216"/>
      <c r="ET162" s="216"/>
      <c r="EU162" s="216"/>
      <c r="EV162" s="216"/>
      <c r="EW162" s="216"/>
      <c r="EX162" s="216"/>
    </row>
    <row r="163" spans="1:154" ht="18" x14ac:dyDescent="0.2">
      <c r="A163" s="384"/>
      <c r="B163" s="385"/>
      <c r="C163" s="385" t="s">
        <v>31</v>
      </c>
      <c r="D163" s="385"/>
      <c r="E163" s="385"/>
      <c r="F163" s="385"/>
      <c r="G163" s="264" t="s">
        <v>133</v>
      </c>
      <c r="H163" s="303">
        <f>H110-H155-H157</f>
        <v>0</v>
      </c>
      <c r="I163" s="303">
        <f>I110-I155-I157</f>
        <v>0</v>
      </c>
      <c r="J163" s="307">
        <f t="shared" si="40"/>
        <v>0</v>
      </c>
      <c r="K163" s="304" t="e">
        <f t="shared" si="41"/>
        <v>#DIV/0!</v>
      </c>
      <c r="L163" s="303">
        <f>L110-L155-L157</f>
        <v>0</v>
      </c>
      <c r="M163" s="303">
        <f>M110-M155-M157</f>
        <v>0</v>
      </c>
      <c r="N163" s="303">
        <f>N110-N155-N157</f>
        <v>0</v>
      </c>
      <c r="O163" s="303">
        <f>O110-O155-O157</f>
        <v>0</v>
      </c>
      <c r="P163" s="305">
        <f t="shared" si="33"/>
        <v>0</v>
      </c>
      <c r="Q163" s="306" t="e">
        <f t="shared" si="39"/>
        <v>#DIV/0!</v>
      </c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216"/>
      <c r="DD163" s="216"/>
      <c r="DE163" s="216"/>
      <c r="DF163" s="216"/>
      <c r="DG163" s="216"/>
      <c r="DH163" s="216"/>
      <c r="DI163" s="216"/>
      <c r="DJ163" s="216"/>
      <c r="DK163" s="216"/>
      <c r="DL163" s="216"/>
      <c r="DM163" s="216"/>
      <c r="DN163" s="216"/>
      <c r="DO163" s="216"/>
      <c r="DP163" s="216"/>
      <c r="DQ163" s="216"/>
      <c r="DR163" s="216"/>
      <c r="DS163" s="216"/>
      <c r="DT163" s="216"/>
      <c r="DU163" s="216"/>
      <c r="DV163" s="216"/>
      <c r="DW163" s="216"/>
      <c r="DX163" s="216"/>
      <c r="DY163" s="216"/>
      <c r="DZ163" s="216"/>
      <c r="EA163" s="216"/>
      <c r="EB163" s="216"/>
      <c r="EC163" s="216"/>
      <c r="ED163" s="216"/>
      <c r="EE163" s="216"/>
      <c r="EF163" s="216"/>
      <c r="EG163" s="216"/>
      <c r="EH163" s="216"/>
      <c r="EI163" s="216"/>
      <c r="EJ163" s="216"/>
      <c r="EK163" s="216"/>
      <c r="EL163" s="216"/>
      <c r="EM163" s="216"/>
      <c r="EN163" s="216"/>
      <c r="EO163" s="216"/>
      <c r="EP163" s="216"/>
      <c r="EQ163" s="216"/>
      <c r="ER163" s="216"/>
      <c r="ES163" s="216"/>
      <c r="ET163" s="216"/>
      <c r="EU163" s="216"/>
      <c r="EV163" s="216"/>
      <c r="EW163" s="216"/>
      <c r="EX163" s="216"/>
    </row>
    <row r="164" spans="1:154" ht="18" x14ac:dyDescent="0.2">
      <c r="A164" s="384" t="s">
        <v>134</v>
      </c>
      <c r="B164" s="385" t="s">
        <v>23</v>
      </c>
      <c r="C164" s="385"/>
      <c r="D164" s="385"/>
      <c r="E164" s="385"/>
      <c r="F164" s="385"/>
      <c r="G164" s="264" t="s">
        <v>135</v>
      </c>
      <c r="H164" s="303">
        <f>+H165+H174</f>
        <v>21597100</v>
      </c>
      <c r="I164" s="303">
        <f>+I165+I174</f>
        <v>7538302.5099999998</v>
      </c>
      <c r="J164" s="307">
        <f t="shared" si="40"/>
        <v>14058797.49</v>
      </c>
      <c r="K164" s="304">
        <f t="shared" si="41"/>
        <v>34.9</v>
      </c>
      <c r="L164" s="303">
        <f>+L165+L174</f>
        <v>11614400</v>
      </c>
      <c r="M164" s="303">
        <f>+M165+M174</f>
        <v>5643234.3300000001</v>
      </c>
      <c r="N164" s="303">
        <f>+N165+N174</f>
        <v>1895068.18</v>
      </c>
      <c r="O164" s="303">
        <f>+O165+O174</f>
        <v>7538302.5099999998</v>
      </c>
      <c r="P164" s="305">
        <f t="shared" si="33"/>
        <v>4076097.49</v>
      </c>
      <c r="Q164" s="306">
        <f t="shared" si="39"/>
        <v>64.900000000000006</v>
      </c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216"/>
      <c r="DD164" s="216"/>
      <c r="DE164" s="216"/>
      <c r="DF164" s="216"/>
      <c r="DG164" s="216"/>
      <c r="DH164" s="216"/>
      <c r="DI164" s="216"/>
      <c r="DJ164" s="216"/>
      <c r="DK164" s="216"/>
      <c r="DL164" s="216"/>
      <c r="DM164" s="216"/>
      <c r="DN164" s="216"/>
      <c r="DO164" s="216"/>
      <c r="DP164" s="216"/>
      <c r="DQ164" s="216"/>
      <c r="DR164" s="216"/>
      <c r="DS164" s="216"/>
      <c r="DT164" s="216"/>
      <c r="DU164" s="216"/>
      <c r="DV164" s="216"/>
      <c r="DW164" s="216"/>
      <c r="DX164" s="216"/>
      <c r="DY164" s="216"/>
      <c r="DZ164" s="216"/>
      <c r="EA164" s="216"/>
      <c r="EB164" s="216"/>
      <c r="EC164" s="216"/>
      <c r="ED164" s="216"/>
      <c r="EE164" s="216"/>
      <c r="EF164" s="216"/>
      <c r="EG164" s="216"/>
      <c r="EH164" s="216"/>
      <c r="EI164" s="216"/>
      <c r="EJ164" s="216"/>
      <c r="EK164" s="216"/>
      <c r="EL164" s="216"/>
      <c r="EM164" s="216"/>
      <c r="EN164" s="216"/>
      <c r="EO164" s="216"/>
      <c r="EP164" s="216"/>
      <c r="EQ164" s="216"/>
      <c r="ER164" s="216"/>
      <c r="ES164" s="216"/>
      <c r="ET164" s="216"/>
      <c r="EU164" s="216"/>
      <c r="EV164" s="216"/>
      <c r="EW164" s="216"/>
      <c r="EX164" s="216"/>
    </row>
    <row r="165" spans="1:154" ht="18" x14ac:dyDescent="0.2">
      <c r="A165" s="384"/>
      <c r="B165" s="385"/>
      <c r="C165" s="385"/>
      <c r="D165" s="385" t="s">
        <v>33</v>
      </c>
      <c r="E165" s="385"/>
      <c r="F165" s="385"/>
      <c r="G165" s="264" t="s">
        <v>63</v>
      </c>
      <c r="H165" s="303">
        <f>+H166+H167+H168+H169+H170+H171+H172+H173</f>
        <v>21597100</v>
      </c>
      <c r="I165" s="303">
        <f>+I166+I167+I168+I169+I170+I171+I172+I173</f>
        <v>7538302.5099999998</v>
      </c>
      <c r="J165" s="303">
        <f>+J166+J167+J168+J169+J170+J171+J172+J173</f>
        <v>14058797.49</v>
      </c>
      <c r="K165" s="304">
        <f t="shared" si="41"/>
        <v>34.9</v>
      </c>
      <c r="L165" s="303">
        <f>+L166+L167+L168+L169+L170+L171+L172+L173</f>
        <v>11614400</v>
      </c>
      <c r="M165" s="303">
        <f>+M166+M167+M168+M169+M170+M171+M172+M173</f>
        <v>5643234.3300000001</v>
      </c>
      <c r="N165" s="303">
        <f>+N166+N167+N168+N169+N170+N171+N172+N173</f>
        <v>1895068.18</v>
      </c>
      <c r="O165" s="303">
        <f>+O166+O167+O168+O169+O170+O171+O172+O173</f>
        <v>7538302.5099999998</v>
      </c>
      <c r="P165" s="305">
        <f t="shared" si="33"/>
        <v>4076097.49</v>
      </c>
      <c r="Q165" s="306">
        <f t="shared" si="39"/>
        <v>64.900000000000006</v>
      </c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216"/>
      <c r="DD165" s="216"/>
      <c r="DE165" s="216"/>
      <c r="DF165" s="216"/>
      <c r="DG165" s="216"/>
      <c r="DH165" s="216"/>
      <c r="DI165" s="216"/>
      <c r="DJ165" s="216"/>
      <c r="DK165" s="216"/>
      <c r="DL165" s="216"/>
      <c r="DM165" s="216"/>
      <c r="DN165" s="216"/>
      <c r="DO165" s="216"/>
      <c r="DP165" s="216"/>
      <c r="DQ165" s="216"/>
      <c r="DR165" s="216"/>
      <c r="DS165" s="216"/>
      <c r="DT165" s="216"/>
      <c r="DU165" s="216"/>
      <c r="DV165" s="216"/>
      <c r="DW165" s="216"/>
      <c r="DX165" s="216"/>
      <c r="DY165" s="216"/>
      <c r="DZ165" s="216"/>
      <c r="EA165" s="216"/>
      <c r="EB165" s="216"/>
      <c r="EC165" s="216"/>
      <c r="ED165" s="216"/>
      <c r="EE165" s="216"/>
      <c r="EF165" s="216"/>
      <c r="EG165" s="216"/>
      <c r="EH165" s="216"/>
      <c r="EI165" s="216"/>
      <c r="EJ165" s="216"/>
      <c r="EK165" s="216"/>
      <c r="EL165" s="216"/>
      <c r="EM165" s="216"/>
      <c r="EN165" s="216"/>
      <c r="EO165" s="216"/>
      <c r="EP165" s="216"/>
      <c r="EQ165" s="216"/>
      <c r="ER165" s="216"/>
      <c r="ES165" s="216"/>
      <c r="ET165" s="216"/>
      <c r="EU165" s="216"/>
      <c r="EV165" s="216"/>
      <c r="EW165" s="216"/>
      <c r="EX165" s="216"/>
    </row>
    <row r="166" spans="1:154" ht="18" x14ac:dyDescent="0.2">
      <c r="A166" s="384"/>
      <c r="B166" s="385"/>
      <c r="C166" s="385"/>
      <c r="D166" s="385" t="s">
        <v>89</v>
      </c>
      <c r="E166" s="385"/>
      <c r="F166" s="385"/>
      <c r="G166" s="264" t="s">
        <v>136</v>
      </c>
      <c r="H166" s="303">
        <f>+H179+H264+H112</f>
        <v>4528000</v>
      </c>
      <c r="I166" s="303">
        <f>+I179+I264+I112</f>
        <v>1709857</v>
      </c>
      <c r="J166" s="307">
        <f t="shared" si="40"/>
        <v>2818143</v>
      </c>
      <c r="K166" s="304">
        <f t="shared" si="41"/>
        <v>37.76</v>
      </c>
      <c r="L166" s="303">
        <f>+L179+L264+L112</f>
        <v>2548300</v>
      </c>
      <c r="M166" s="303">
        <f>+M179+M264+M112</f>
        <v>1281594</v>
      </c>
      <c r="N166" s="303">
        <f>+N179+N264+N112</f>
        <v>428263</v>
      </c>
      <c r="O166" s="303">
        <f>+O179+O264+O112</f>
        <v>1709857</v>
      </c>
      <c r="P166" s="305">
        <f t="shared" si="33"/>
        <v>838443</v>
      </c>
      <c r="Q166" s="306">
        <f t="shared" si="39"/>
        <v>67.099999999999994</v>
      </c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216"/>
      <c r="DD166" s="216"/>
      <c r="DE166" s="216"/>
      <c r="DF166" s="216"/>
      <c r="DG166" s="216"/>
      <c r="DH166" s="216"/>
      <c r="DI166" s="216"/>
      <c r="DJ166" s="216"/>
      <c r="DK166" s="216"/>
      <c r="DL166" s="216"/>
      <c r="DM166" s="216"/>
      <c r="DN166" s="216"/>
      <c r="DO166" s="216"/>
      <c r="DP166" s="216"/>
      <c r="DQ166" s="216"/>
      <c r="DR166" s="216"/>
      <c r="DS166" s="216"/>
      <c r="DT166" s="216"/>
      <c r="DU166" s="216"/>
      <c r="DV166" s="216"/>
      <c r="DW166" s="216"/>
      <c r="DX166" s="216"/>
      <c r="DY166" s="216"/>
      <c r="DZ166" s="216"/>
      <c r="EA166" s="216"/>
      <c r="EB166" s="216"/>
      <c r="EC166" s="216"/>
      <c r="ED166" s="216"/>
      <c r="EE166" s="216"/>
      <c r="EF166" s="216"/>
      <c r="EG166" s="216"/>
      <c r="EH166" s="216"/>
      <c r="EI166" s="216"/>
      <c r="EJ166" s="216"/>
      <c r="EK166" s="216"/>
      <c r="EL166" s="216"/>
      <c r="EM166" s="216"/>
      <c r="EN166" s="216"/>
      <c r="EO166" s="216"/>
      <c r="EP166" s="216"/>
      <c r="EQ166" s="216"/>
      <c r="ER166" s="216"/>
      <c r="ES166" s="216"/>
      <c r="ET166" s="216"/>
      <c r="EU166" s="216"/>
      <c r="EV166" s="216"/>
      <c r="EW166" s="216"/>
      <c r="EX166" s="216"/>
    </row>
    <row r="167" spans="1:154" ht="18" x14ac:dyDescent="0.2">
      <c r="A167" s="384"/>
      <c r="B167" s="385"/>
      <c r="C167" s="385"/>
      <c r="D167" s="385" t="s">
        <v>90</v>
      </c>
      <c r="E167" s="385"/>
      <c r="F167" s="385"/>
      <c r="G167" s="264" t="s">
        <v>137</v>
      </c>
      <c r="H167" s="303">
        <f>+H206+H296+H139</f>
        <v>451100</v>
      </c>
      <c r="I167" s="303">
        <f>+I206+I296+I139</f>
        <v>182706.50999999998</v>
      </c>
      <c r="J167" s="307">
        <f t="shared" si="40"/>
        <v>268393.49</v>
      </c>
      <c r="K167" s="304">
        <f t="shared" si="41"/>
        <v>40.5</v>
      </c>
      <c r="L167" s="303">
        <f>+L206+L296+L139</f>
        <v>266100</v>
      </c>
      <c r="M167" s="303">
        <f>+M206+M296+M139</f>
        <v>131009.32999999999</v>
      </c>
      <c r="N167" s="303">
        <f>+N206+N296+N139</f>
        <v>51697.180000000008</v>
      </c>
      <c r="O167" s="303">
        <f>+O206+O296+O139</f>
        <v>182706.50999999998</v>
      </c>
      <c r="P167" s="305">
        <f t="shared" si="33"/>
        <v>83393.49000000002</v>
      </c>
      <c r="Q167" s="306">
        <f t="shared" si="39"/>
        <v>68.66</v>
      </c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216"/>
      <c r="DD167" s="216"/>
      <c r="DE167" s="216"/>
      <c r="DF167" s="216"/>
      <c r="DG167" s="216"/>
      <c r="DH167" s="216"/>
      <c r="DI167" s="216"/>
      <c r="DJ167" s="216"/>
      <c r="DK167" s="216"/>
      <c r="DL167" s="216"/>
      <c r="DM167" s="216"/>
      <c r="DN167" s="216"/>
      <c r="DO167" s="216"/>
      <c r="DP167" s="216"/>
      <c r="DQ167" s="216"/>
      <c r="DR167" s="216"/>
      <c r="DS167" s="216"/>
      <c r="DT167" s="216"/>
      <c r="DU167" s="216"/>
      <c r="DV167" s="216"/>
      <c r="DW167" s="216"/>
      <c r="DX167" s="216"/>
      <c r="DY167" s="216"/>
      <c r="DZ167" s="216"/>
      <c r="EA167" s="216"/>
      <c r="EB167" s="216"/>
      <c r="EC167" s="216"/>
      <c r="ED167" s="216"/>
      <c r="EE167" s="216"/>
      <c r="EF167" s="216"/>
      <c r="EG167" s="216"/>
      <c r="EH167" s="216"/>
      <c r="EI167" s="216"/>
      <c r="EJ167" s="216"/>
      <c r="EK167" s="216"/>
      <c r="EL167" s="216"/>
      <c r="EM167" s="216"/>
      <c r="EN167" s="216"/>
      <c r="EO167" s="216"/>
      <c r="EP167" s="216"/>
      <c r="EQ167" s="216"/>
      <c r="ER167" s="216"/>
      <c r="ES167" s="216"/>
      <c r="ET167" s="216"/>
      <c r="EU167" s="216"/>
      <c r="EV167" s="216"/>
      <c r="EW167" s="216"/>
      <c r="EX167" s="216"/>
    </row>
    <row r="168" spans="1:154" ht="18" x14ac:dyDescent="0.2">
      <c r="A168" s="384"/>
      <c r="B168" s="385"/>
      <c r="C168" s="385"/>
      <c r="D168" s="385" t="s">
        <v>91</v>
      </c>
      <c r="E168" s="385"/>
      <c r="F168" s="385"/>
      <c r="G168" s="264" t="s">
        <v>138</v>
      </c>
      <c r="H168" s="303">
        <f>+H329</f>
        <v>0</v>
      </c>
      <c r="I168" s="303">
        <f>+I329</f>
        <v>0</v>
      </c>
      <c r="J168" s="307">
        <f t="shared" si="40"/>
        <v>0</v>
      </c>
      <c r="K168" s="304" t="e">
        <f t="shared" si="41"/>
        <v>#DIV/0!</v>
      </c>
      <c r="L168" s="303">
        <f>+L329</f>
        <v>0</v>
      </c>
      <c r="M168" s="303">
        <f>+M329</f>
        <v>0</v>
      </c>
      <c r="N168" s="303">
        <f>+N329</f>
        <v>0</v>
      </c>
      <c r="O168" s="303">
        <f>+O329</f>
        <v>0</v>
      </c>
      <c r="P168" s="305">
        <f t="shared" si="33"/>
        <v>0</v>
      </c>
      <c r="Q168" s="306" t="e">
        <f t="shared" si="39"/>
        <v>#DIV/0!</v>
      </c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216"/>
      <c r="DD168" s="216"/>
      <c r="DE168" s="216"/>
      <c r="DF168" s="216"/>
      <c r="DG168" s="216"/>
      <c r="DH168" s="216"/>
      <c r="DI168" s="216"/>
      <c r="DJ168" s="216"/>
      <c r="DK168" s="216"/>
      <c r="DL168" s="216"/>
      <c r="DM168" s="216"/>
      <c r="DN168" s="216"/>
      <c r="DO168" s="216"/>
      <c r="DP168" s="216"/>
      <c r="DQ168" s="216"/>
      <c r="DR168" s="216"/>
      <c r="DS168" s="216"/>
      <c r="DT168" s="216"/>
      <c r="DU168" s="216"/>
      <c r="DV168" s="216"/>
      <c r="DW168" s="216"/>
      <c r="DX168" s="216"/>
      <c r="DY168" s="216"/>
      <c r="DZ168" s="216"/>
      <c r="EA168" s="216"/>
      <c r="EB168" s="216"/>
      <c r="EC168" s="216"/>
      <c r="ED168" s="216"/>
      <c r="EE168" s="216"/>
      <c r="EF168" s="216"/>
      <c r="EG168" s="216"/>
      <c r="EH168" s="216"/>
      <c r="EI168" s="216"/>
      <c r="EJ168" s="216"/>
      <c r="EK168" s="216"/>
      <c r="EL168" s="216"/>
      <c r="EM168" s="216"/>
      <c r="EN168" s="216"/>
      <c r="EO168" s="216"/>
      <c r="EP168" s="216"/>
      <c r="EQ168" s="216"/>
      <c r="ER168" s="216"/>
      <c r="ES168" s="216"/>
      <c r="ET168" s="216"/>
      <c r="EU168" s="216"/>
      <c r="EV168" s="216"/>
      <c r="EW168" s="216"/>
      <c r="EX168" s="216"/>
    </row>
    <row r="169" spans="1:154" ht="18" x14ac:dyDescent="0.2">
      <c r="A169" s="384"/>
      <c r="B169" s="385"/>
      <c r="C169" s="385"/>
      <c r="D169" s="385" t="s">
        <v>92</v>
      </c>
      <c r="E169" s="385"/>
      <c r="F169" s="385"/>
      <c r="G169" s="264" t="s">
        <v>139</v>
      </c>
      <c r="H169" s="303">
        <f>+H235</f>
        <v>0</v>
      </c>
      <c r="I169" s="303">
        <f>+I235</f>
        <v>0</v>
      </c>
      <c r="J169" s="307">
        <f t="shared" si="40"/>
        <v>0</v>
      </c>
      <c r="K169" s="304" t="e">
        <f t="shared" si="41"/>
        <v>#DIV/0!</v>
      </c>
      <c r="L169" s="303">
        <f>+L235</f>
        <v>0</v>
      </c>
      <c r="M169" s="303">
        <f>+M235</f>
        <v>0</v>
      </c>
      <c r="N169" s="303">
        <f>+N235</f>
        <v>0</v>
      </c>
      <c r="O169" s="303">
        <f>+O235</f>
        <v>0</v>
      </c>
      <c r="P169" s="305">
        <f t="shared" si="33"/>
        <v>0</v>
      </c>
      <c r="Q169" s="306" t="e">
        <f t="shared" si="39"/>
        <v>#DIV/0!</v>
      </c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216"/>
      <c r="DD169" s="216"/>
      <c r="DE169" s="216"/>
      <c r="DF169" s="216"/>
      <c r="DG169" s="216"/>
      <c r="DH169" s="216"/>
      <c r="DI169" s="216"/>
      <c r="DJ169" s="216"/>
      <c r="DK169" s="216"/>
      <c r="DL169" s="216"/>
      <c r="DM169" s="216"/>
      <c r="DN169" s="216"/>
      <c r="DO169" s="216"/>
      <c r="DP169" s="216"/>
      <c r="DQ169" s="216"/>
      <c r="DR169" s="216"/>
      <c r="DS169" s="216"/>
      <c r="DT169" s="216"/>
      <c r="DU169" s="216"/>
      <c r="DV169" s="216"/>
      <c r="DW169" s="216"/>
      <c r="DX169" s="216"/>
      <c r="DY169" s="216"/>
      <c r="DZ169" s="216"/>
      <c r="EA169" s="216"/>
      <c r="EB169" s="216"/>
      <c r="EC169" s="216"/>
      <c r="ED169" s="216"/>
      <c r="EE169" s="216"/>
      <c r="EF169" s="216"/>
      <c r="EG169" s="216"/>
      <c r="EH169" s="216"/>
      <c r="EI169" s="216"/>
      <c r="EJ169" s="216"/>
      <c r="EK169" s="216"/>
      <c r="EL169" s="216"/>
      <c r="EM169" s="216"/>
      <c r="EN169" s="216"/>
      <c r="EO169" s="216"/>
      <c r="EP169" s="216"/>
      <c r="EQ169" s="216"/>
      <c r="ER169" s="216"/>
      <c r="ES169" s="216"/>
      <c r="ET169" s="216"/>
      <c r="EU169" s="216"/>
      <c r="EV169" s="216"/>
      <c r="EW169" s="216"/>
      <c r="EX169" s="216"/>
    </row>
    <row r="170" spans="1:154" ht="36" x14ac:dyDescent="0.2">
      <c r="A170" s="384"/>
      <c r="B170" s="385"/>
      <c r="C170" s="385"/>
      <c r="D170" s="385">
        <v>51</v>
      </c>
      <c r="E170" s="385"/>
      <c r="F170" s="385"/>
      <c r="G170" s="264" t="s">
        <v>140</v>
      </c>
      <c r="H170" s="303">
        <f>+H237+H332</f>
        <v>2980000</v>
      </c>
      <c r="I170" s="303">
        <f>+I237+I332</f>
        <v>1104925</v>
      </c>
      <c r="J170" s="307">
        <f t="shared" si="40"/>
        <v>1875075</v>
      </c>
      <c r="K170" s="304">
        <f t="shared" si="41"/>
        <v>37.08</v>
      </c>
      <c r="L170" s="303">
        <f>+L237+L332</f>
        <v>1502000</v>
      </c>
      <c r="M170" s="303">
        <f>+M237+M332</f>
        <v>822798</v>
      </c>
      <c r="N170" s="303">
        <f>+N237+N332</f>
        <v>282127</v>
      </c>
      <c r="O170" s="303">
        <f>+O237+O332</f>
        <v>1104925</v>
      </c>
      <c r="P170" s="305">
        <f t="shared" si="33"/>
        <v>397075</v>
      </c>
      <c r="Q170" s="306">
        <f t="shared" si="39"/>
        <v>73.56</v>
      </c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216"/>
      <c r="DD170" s="216"/>
      <c r="DE170" s="216"/>
      <c r="DF170" s="216"/>
      <c r="DG170" s="216"/>
      <c r="DH170" s="216"/>
      <c r="DI170" s="216"/>
      <c r="DJ170" s="216"/>
      <c r="DK170" s="216"/>
      <c r="DL170" s="216"/>
      <c r="DM170" s="216"/>
      <c r="DN170" s="216"/>
      <c r="DO170" s="216"/>
      <c r="DP170" s="216"/>
      <c r="DQ170" s="216"/>
      <c r="DR170" s="216"/>
      <c r="DS170" s="216"/>
      <c r="DT170" s="216"/>
      <c r="DU170" s="216"/>
      <c r="DV170" s="216"/>
      <c r="DW170" s="216"/>
      <c r="DX170" s="216"/>
      <c r="DY170" s="216"/>
      <c r="DZ170" s="216"/>
      <c r="EA170" s="216"/>
      <c r="EB170" s="216"/>
      <c r="EC170" s="216"/>
      <c r="ED170" s="216"/>
      <c r="EE170" s="216"/>
      <c r="EF170" s="216"/>
      <c r="EG170" s="216"/>
      <c r="EH170" s="216"/>
      <c r="EI170" s="216"/>
      <c r="EJ170" s="216"/>
      <c r="EK170" s="216"/>
      <c r="EL170" s="216"/>
      <c r="EM170" s="216"/>
      <c r="EN170" s="216"/>
      <c r="EO170" s="216"/>
      <c r="EP170" s="216"/>
      <c r="EQ170" s="216"/>
      <c r="ER170" s="216"/>
      <c r="ES170" s="216"/>
      <c r="ET170" s="216"/>
      <c r="EU170" s="216"/>
      <c r="EV170" s="216"/>
      <c r="EW170" s="216"/>
      <c r="EX170" s="216"/>
    </row>
    <row r="171" spans="1:154" ht="36" x14ac:dyDescent="0.2">
      <c r="A171" s="384"/>
      <c r="B171" s="385"/>
      <c r="C171" s="385"/>
      <c r="D171" s="385">
        <v>56</v>
      </c>
      <c r="E171" s="385"/>
      <c r="F171" s="385"/>
      <c r="G171" s="264" t="s">
        <v>141</v>
      </c>
      <c r="H171" s="303">
        <f>H240+H400</f>
        <v>3115000</v>
      </c>
      <c r="I171" s="303">
        <f>I240+I400</f>
        <v>0</v>
      </c>
      <c r="J171" s="307">
        <f t="shared" si="40"/>
        <v>3115000</v>
      </c>
      <c r="K171" s="304">
        <f t="shared" si="41"/>
        <v>0</v>
      </c>
      <c r="L171" s="303">
        <f>L240+L400</f>
        <v>584000</v>
      </c>
      <c r="M171" s="303">
        <f>M240+M400</f>
        <v>0</v>
      </c>
      <c r="N171" s="303">
        <f>N240+N400</f>
        <v>0</v>
      </c>
      <c r="O171" s="303">
        <f>O240+O400</f>
        <v>0</v>
      </c>
      <c r="P171" s="305">
        <f t="shared" si="33"/>
        <v>584000</v>
      </c>
      <c r="Q171" s="306">
        <f t="shared" si="39"/>
        <v>0</v>
      </c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216"/>
      <c r="DD171" s="216"/>
      <c r="DE171" s="216"/>
      <c r="DF171" s="216"/>
      <c r="DG171" s="216"/>
      <c r="DH171" s="216"/>
      <c r="DI171" s="216"/>
      <c r="DJ171" s="216"/>
      <c r="DK171" s="216"/>
      <c r="DL171" s="216"/>
      <c r="DM171" s="216"/>
      <c r="DN171" s="216"/>
      <c r="DO171" s="216"/>
      <c r="DP171" s="216"/>
      <c r="DQ171" s="216"/>
      <c r="DR171" s="216"/>
      <c r="DS171" s="216"/>
      <c r="DT171" s="216"/>
      <c r="DU171" s="216"/>
      <c r="DV171" s="216"/>
      <c r="DW171" s="216"/>
      <c r="DX171" s="216"/>
      <c r="DY171" s="216"/>
      <c r="DZ171" s="216"/>
      <c r="EA171" s="216"/>
      <c r="EB171" s="216"/>
      <c r="EC171" s="216"/>
      <c r="ED171" s="216"/>
      <c r="EE171" s="216"/>
      <c r="EF171" s="216"/>
      <c r="EG171" s="216"/>
      <c r="EH171" s="216"/>
      <c r="EI171" s="216"/>
      <c r="EJ171" s="216"/>
      <c r="EK171" s="216"/>
      <c r="EL171" s="216"/>
      <c r="EM171" s="216"/>
      <c r="EN171" s="216"/>
      <c r="EO171" s="216"/>
      <c r="EP171" s="216"/>
      <c r="EQ171" s="216"/>
      <c r="ER171" s="216"/>
      <c r="ES171" s="216"/>
      <c r="ET171" s="216"/>
      <c r="EU171" s="216"/>
      <c r="EV171" s="216"/>
      <c r="EW171" s="216"/>
      <c r="EX171" s="216"/>
    </row>
    <row r="172" spans="1:154" ht="18" x14ac:dyDescent="0.2">
      <c r="A172" s="384"/>
      <c r="B172" s="385"/>
      <c r="C172" s="385"/>
      <c r="D172" s="385">
        <v>57</v>
      </c>
      <c r="E172" s="385"/>
      <c r="F172" s="385"/>
      <c r="G172" s="264" t="s">
        <v>142</v>
      </c>
      <c r="H172" s="303">
        <f>+H244+H337</f>
        <v>10435000</v>
      </c>
      <c r="I172" s="303">
        <f>+I244+I337</f>
        <v>4454081</v>
      </c>
      <c r="J172" s="307">
        <f t="shared" si="40"/>
        <v>5980919</v>
      </c>
      <c r="K172" s="304">
        <f t="shared" si="41"/>
        <v>42.68</v>
      </c>
      <c r="L172" s="303">
        <f>+L244+L337</f>
        <v>6626000</v>
      </c>
      <c r="M172" s="303">
        <f>+M244+M337</f>
        <v>3321100</v>
      </c>
      <c r="N172" s="303">
        <f>+N244+N337</f>
        <v>1132981</v>
      </c>
      <c r="O172" s="303">
        <f>+O244+O337</f>
        <v>4454081</v>
      </c>
      <c r="P172" s="305">
        <f t="shared" si="33"/>
        <v>2171919</v>
      </c>
      <c r="Q172" s="306">
        <f t="shared" si="39"/>
        <v>67.22</v>
      </c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216"/>
      <c r="DD172" s="216"/>
      <c r="DE172" s="216"/>
      <c r="DF172" s="216"/>
      <c r="DG172" s="216"/>
      <c r="DH172" s="216"/>
      <c r="DI172" s="216"/>
      <c r="DJ172" s="216"/>
      <c r="DK172" s="216"/>
      <c r="DL172" s="216"/>
      <c r="DM172" s="216"/>
      <c r="DN172" s="216"/>
      <c r="DO172" s="216"/>
      <c r="DP172" s="216"/>
      <c r="DQ172" s="216"/>
      <c r="DR172" s="216"/>
      <c r="DS172" s="216"/>
      <c r="DT172" s="216"/>
      <c r="DU172" s="216"/>
      <c r="DV172" s="216"/>
      <c r="DW172" s="216"/>
      <c r="DX172" s="216"/>
      <c r="DY172" s="216"/>
      <c r="DZ172" s="216"/>
      <c r="EA172" s="216"/>
      <c r="EB172" s="216"/>
      <c r="EC172" s="216"/>
      <c r="ED172" s="216"/>
      <c r="EE172" s="216"/>
      <c r="EF172" s="216"/>
      <c r="EG172" s="216"/>
      <c r="EH172" s="216"/>
      <c r="EI172" s="216"/>
      <c r="EJ172" s="216"/>
      <c r="EK172" s="216"/>
      <c r="EL172" s="216"/>
      <c r="EM172" s="216"/>
      <c r="EN172" s="216"/>
      <c r="EO172" s="216"/>
      <c r="EP172" s="216"/>
      <c r="EQ172" s="216"/>
      <c r="ER172" s="216"/>
      <c r="ES172" s="216"/>
      <c r="ET172" s="216"/>
      <c r="EU172" s="216"/>
      <c r="EV172" s="216"/>
      <c r="EW172" s="216"/>
      <c r="EX172" s="216"/>
    </row>
    <row r="173" spans="1:154" ht="18" x14ac:dyDescent="0.2">
      <c r="A173" s="384"/>
      <c r="B173" s="385"/>
      <c r="C173" s="385"/>
      <c r="D173" s="385">
        <v>59</v>
      </c>
      <c r="E173" s="385"/>
      <c r="F173" s="385"/>
      <c r="G173" s="264" t="s">
        <v>81</v>
      </c>
      <c r="H173" s="303">
        <f>+H358+H157</f>
        <v>88000</v>
      </c>
      <c r="I173" s="303">
        <f>+I358+I157</f>
        <v>86733</v>
      </c>
      <c r="J173" s="307">
        <f t="shared" si="40"/>
        <v>1267</v>
      </c>
      <c r="K173" s="304">
        <f t="shared" si="41"/>
        <v>98.56</v>
      </c>
      <c r="L173" s="303">
        <f>+L358+L157</f>
        <v>88000</v>
      </c>
      <c r="M173" s="303">
        <f>+M358+M157</f>
        <v>86733</v>
      </c>
      <c r="N173" s="303">
        <f>+N358+N157</f>
        <v>0</v>
      </c>
      <c r="O173" s="303">
        <f>+O358+O157</f>
        <v>86733</v>
      </c>
      <c r="P173" s="305">
        <f t="shared" si="33"/>
        <v>1267</v>
      </c>
      <c r="Q173" s="306">
        <f t="shared" si="39"/>
        <v>98.56</v>
      </c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216"/>
      <c r="DD173" s="216"/>
      <c r="DE173" s="216"/>
      <c r="DF173" s="216"/>
      <c r="DG173" s="216"/>
      <c r="DH173" s="216"/>
      <c r="DI173" s="216"/>
      <c r="DJ173" s="216"/>
      <c r="DK173" s="216"/>
      <c r="DL173" s="216"/>
      <c r="DM173" s="216"/>
      <c r="DN173" s="216"/>
      <c r="DO173" s="216"/>
      <c r="DP173" s="216"/>
      <c r="DQ173" s="216"/>
      <c r="DR173" s="216"/>
      <c r="DS173" s="216"/>
      <c r="DT173" s="216"/>
      <c r="DU173" s="216"/>
      <c r="DV173" s="216"/>
      <c r="DW173" s="216"/>
      <c r="DX173" s="216"/>
      <c r="DY173" s="216"/>
      <c r="DZ173" s="216"/>
      <c r="EA173" s="216"/>
      <c r="EB173" s="216"/>
      <c r="EC173" s="216"/>
      <c r="ED173" s="216"/>
      <c r="EE173" s="216"/>
      <c r="EF173" s="216"/>
      <c r="EG173" s="216"/>
      <c r="EH173" s="216"/>
      <c r="EI173" s="216"/>
      <c r="EJ173" s="216"/>
      <c r="EK173" s="216"/>
      <c r="EL173" s="216"/>
      <c r="EM173" s="216"/>
      <c r="EN173" s="216"/>
      <c r="EO173" s="216"/>
      <c r="EP173" s="216"/>
      <c r="EQ173" s="216"/>
      <c r="ER173" s="216"/>
      <c r="ES173" s="216"/>
      <c r="ET173" s="216"/>
      <c r="EU173" s="216"/>
      <c r="EV173" s="216"/>
      <c r="EW173" s="216"/>
      <c r="EX173" s="216"/>
    </row>
    <row r="174" spans="1:154" ht="18" x14ac:dyDescent="0.2">
      <c r="A174" s="384"/>
      <c r="B174" s="385"/>
      <c r="C174" s="385"/>
      <c r="D174" s="385" t="s">
        <v>106</v>
      </c>
      <c r="E174" s="385"/>
      <c r="F174" s="385"/>
      <c r="G174" s="264" t="s">
        <v>84</v>
      </c>
      <c r="H174" s="303">
        <f>+H175</f>
        <v>0</v>
      </c>
      <c r="I174" s="303">
        <f>+I175</f>
        <v>0</v>
      </c>
      <c r="J174" s="307">
        <f t="shared" si="40"/>
        <v>0</v>
      </c>
      <c r="K174" s="304" t="e">
        <f t="shared" si="41"/>
        <v>#DIV/0!</v>
      </c>
      <c r="L174" s="303">
        <f>+L175</f>
        <v>0</v>
      </c>
      <c r="M174" s="303">
        <f>+M175</f>
        <v>0</v>
      </c>
      <c r="N174" s="303">
        <f>+N175</f>
        <v>0</v>
      </c>
      <c r="O174" s="303">
        <f>+O175</f>
        <v>0</v>
      </c>
      <c r="P174" s="305">
        <f t="shared" si="33"/>
        <v>0</v>
      </c>
      <c r="Q174" s="306" t="e">
        <f t="shared" si="39"/>
        <v>#DIV/0!</v>
      </c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216"/>
      <c r="DD174" s="216"/>
      <c r="DE174" s="216"/>
      <c r="DF174" s="216"/>
      <c r="DG174" s="216"/>
      <c r="DH174" s="216"/>
      <c r="DI174" s="216"/>
      <c r="DJ174" s="216"/>
      <c r="DK174" s="216"/>
      <c r="DL174" s="216"/>
      <c r="DM174" s="216"/>
      <c r="DN174" s="216"/>
      <c r="DO174" s="216"/>
      <c r="DP174" s="216"/>
      <c r="DQ174" s="216"/>
      <c r="DR174" s="216"/>
      <c r="DS174" s="216"/>
      <c r="DT174" s="216"/>
      <c r="DU174" s="216"/>
      <c r="DV174" s="216"/>
      <c r="DW174" s="216"/>
      <c r="DX174" s="216"/>
      <c r="DY174" s="216"/>
      <c r="DZ174" s="216"/>
      <c r="EA174" s="216"/>
      <c r="EB174" s="216"/>
      <c r="EC174" s="216"/>
      <c r="ED174" s="216"/>
      <c r="EE174" s="216"/>
      <c r="EF174" s="216"/>
      <c r="EG174" s="216"/>
      <c r="EH174" s="216"/>
      <c r="EI174" s="216"/>
      <c r="EJ174" s="216"/>
      <c r="EK174" s="216"/>
      <c r="EL174" s="216"/>
      <c r="EM174" s="216"/>
      <c r="EN174" s="216"/>
      <c r="EO174" s="216"/>
      <c r="EP174" s="216"/>
      <c r="EQ174" s="216"/>
      <c r="ER174" s="216"/>
      <c r="ES174" s="216"/>
      <c r="ET174" s="216"/>
      <c r="EU174" s="216"/>
      <c r="EV174" s="216"/>
      <c r="EW174" s="216"/>
      <c r="EX174" s="216"/>
    </row>
    <row r="175" spans="1:154" ht="18" x14ac:dyDescent="0.2">
      <c r="A175" s="384"/>
      <c r="B175" s="385"/>
      <c r="C175" s="385"/>
      <c r="D175" s="385">
        <v>71</v>
      </c>
      <c r="E175" s="385"/>
      <c r="F175" s="385"/>
      <c r="G175" s="264" t="s">
        <v>143</v>
      </c>
      <c r="H175" s="303">
        <f>+H249+H362</f>
        <v>0</v>
      </c>
      <c r="I175" s="303">
        <f>+I249+I362</f>
        <v>0</v>
      </c>
      <c r="J175" s="307">
        <f t="shared" si="40"/>
        <v>0</v>
      </c>
      <c r="K175" s="304" t="e">
        <f t="shared" si="41"/>
        <v>#DIV/0!</v>
      </c>
      <c r="L175" s="303">
        <f>+L249+L362</f>
        <v>0</v>
      </c>
      <c r="M175" s="303">
        <f>+M249+M362</f>
        <v>0</v>
      </c>
      <c r="N175" s="303">
        <f>+N249+N362</f>
        <v>0</v>
      </c>
      <c r="O175" s="303">
        <f>+O249+O362</f>
        <v>0</v>
      </c>
      <c r="P175" s="305">
        <f t="shared" si="33"/>
        <v>0</v>
      </c>
      <c r="Q175" s="306" t="e">
        <f t="shared" si="39"/>
        <v>#DIV/0!</v>
      </c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216"/>
      <c r="DD175" s="216"/>
      <c r="DE175" s="216"/>
      <c r="DF175" s="216"/>
      <c r="DG175" s="216"/>
      <c r="DH175" s="216"/>
      <c r="DI175" s="216"/>
      <c r="DJ175" s="216"/>
      <c r="DK175" s="216"/>
      <c r="DL175" s="216"/>
      <c r="DM175" s="216"/>
      <c r="DN175" s="216"/>
      <c r="DO175" s="216"/>
      <c r="DP175" s="216"/>
      <c r="DQ175" s="216"/>
      <c r="DR175" s="216"/>
      <c r="DS175" s="216"/>
      <c r="DT175" s="216"/>
      <c r="DU175" s="216"/>
      <c r="DV175" s="216"/>
      <c r="DW175" s="216"/>
      <c r="DX175" s="216"/>
      <c r="DY175" s="216"/>
      <c r="DZ175" s="216"/>
      <c r="EA175" s="216"/>
      <c r="EB175" s="216"/>
      <c r="EC175" s="216"/>
      <c r="ED175" s="216"/>
      <c r="EE175" s="216"/>
      <c r="EF175" s="216"/>
      <c r="EG175" s="216"/>
      <c r="EH175" s="216"/>
      <c r="EI175" s="216"/>
      <c r="EJ175" s="216"/>
      <c r="EK175" s="216"/>
      <c r="EL175" s="216"/>
      <c r="EM175" s="216"/>
      <c r="EN175" s="216"/>
      <c r="EO175" s="216"/>
      <c r="EP175" s="216"/>
      <c r="EQ175" s="216"/>
      <c r="ER175" s="216"/>
      <c r="ES175" s="216"/>
      <c r="ET175" s="216"/>
      <c r="EU175" s="216"/>
      <c r="EV175" s="216"/>
      <c r="EW175" s="216"/>
      <c r="EX175" s="216"/>
    </row>
    <row r="176" spans="1:154" ht="18" hidden="1" x14ac:dyDescent="0.2">
      <c r="A176" s="384"/>
      <c r="B176" s="385"/>
      <c r="C176" s="385"/>
      <c r="D176" s="385">
        <v>79</v>
      </c>
      <c r="E176" s="385"/>
      <c r="F176" s="385"/>
      <c r="G176" s="264" t="s">
        <v>107</v>
      </c>
      <c r="H176" s="303"/>
      <c r="I176" s="303"/>
      <c r="J176" s="307">
        <f t="shared" si="40"/>
        <v>0</v>
      </c>
      <c r="K176" s="304"/>
      <c r="L176" s="303"/>
      <c r="M176" s="303"/>
      <c r="N176" s="303"/>
      <c r="O176" s="303"/>
      <c r="P176" s="305">
        <f t="shared" si="33"/>
        <v>0</v>
      </c>
      <c r="Q176" s="306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216"/>
      <c r="DD176" s="216"/>
      <c r="DE176" s="216"/>
      <c r="DF176" s="216"/>
      <c r="DG176" s="216"/>
      <c r="DH176" s="216"/>
      <c r="DI176" s="216"/>
      <c r="DJ176" s="216"/>
      <c r="DK176" s="216"/>
      <c r="DL176" s="216"/>
      <c r="DM176" s="216"/>
      <c r="DN176" s="216"/>
      <c r="DO176" s="216"/>
      <c r="DP176" s="216"/>
      <c r="DQ176" s="216"/>
      <c r="DR176" s="216"/>
      <c r="DS176" s="216"/>
      <c r="DT176" s="216"/>
      <c r="DU176" s="216"/>
      <c r="DV176" s="216"/>
      <c r="DW176" s="216"/>
      <c r="DX176" s="216"/>
      <c r="DY176" s="216"/>
      <c r="DZ176" s="216"/>
      <c r="EA176" s="216"/>
      <c r="EB176" s="216"/>
      <c r="EC176" s="216"/>
      <c r="ED176" s="216"/>
      <c r="EE176" s="216"/>
      <c r="EF176" s="216"/>
      <c r="EG176" s="216"/>
      <c r="EH176" s="216"/>
      <c r="EI176" s="216"/>
      <c r="EJ176" s="216"/>
      <c r="EK176" s="216"/>
      <c r="EL176" s="216"/>
      <c r="EM176" s="216"/>
      <c r="EN176" s="216"/>
      <c r="EO176" s="216"/>
      <c r="EP176" s="216"/>
      <c r="EQ176" s="216"/>
      <c r="ER176" s="216"/>
      <c r="ES176" s="216"/>
      <c r="ET176" s="216"/>
      <c r="EU176" s="216"/>
      <c r="EV176" s="216"/>
      <c r="EW176" s="216"/>
      <c r="EX176" s="216"/>
    </row>
    <row r="177" spans="1:154" s="45" customFormat="1" ht="18" x14ac:dyDescent="0.25">
      <c r="A177" s="430" t="s">
        <v>144</v>
      </c>
      <c r="B177" s="431"/>
      <c r="C177" s="431"/>
      <c r="D177" s="431"/>
      <c r="E177" s="431"/>
      <c r="F177" s="431"/>
      <c r="G177" s="321" t="s">
        <v>145</v>
      </c>
      <c r="H177" s="322">
        <f>H178+H249+H257</f>
        <v>54100</v>
      </c>
      <c r="I177" s="322">
        <f>I178+I249+I257</f>
        <v>20545.559999999998</v>
      </c>
      <c r="J177" s="322">
        <f>J178+J249+J257</f>
        <v>33554.44</v>
      </c>
      <c r="K177" s="323">
        <f>ROUND(I177/H177*100,2)</f>
        <v>37.979999999999997</v>
      </c>
      <c r="L177" s="322">
        <f>L178+L249+L257</f>
        <v>26100</v>
      </c>
      <c r="M177" s="324">
        <f>M178+M249+M257</f>
        <v>8525.44</v>
      </c>
      <c r="N177" s="322">
        <f>N178+N249+N257</f>
        <v>12020.12</v>
      </c>
      <c r="O177" s="325">
        <f>O178+O249+O257</f>
        <v>20545.559999999998</v>
      </c>
      <c r="P177" s="325">
        <f t="shared" si="33"/>
        <v>5554.4400000000023</v>
      </c>
      <c r="Q177" s="326">
        <f t="shared" si="39"/>
        <v>78.72</v>
      </c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</row>
    <row r="178" spans="1:154" ht="18" x14ac:dyDescent="0.2">
      <c r="A178" s="384"/>
      <c r="B178" s="385"/>
      <c r="C178" s="385"/>
      <c r="D178" s="385" t="s">
        <v>33</v>
      </c>
      <c r="E178" s="385"/>
      <c r="F178" s="385"/>
      <c r="G178" s="302" t="s">
        <v>63</v>
      </c>
      <c r="H178" s="303">
        <f>H179+H206+H235+H237+H244+H240</f>
        <v>54100</v>
      </c>
      <c r="I178" s="303">
        <f>I179+I206+I235+I237+I244+I240</f>
        <v>20545.559999999998</v>
      </c>
      <c r="J178" s="303">
        <f>J179+J206+J235+J237+J244+J240</f>
        <v>33554.44</v>
      </c>
      <c r="K178" s="304">
        <f>ROUND(I178/H178*100,2)</f>
        <v>37.979999999999997</v>
      </c>
      <c r="L178" s="303">
        <f t="shared" ref="L178:O178" si="42">L179+L206+L235+L237+L244+L240</f>
        <v>26100</v>
      </c>
      <c r="M178" s="303">
        <f t="shared" si="42"/>
        <v>8525.44</v>
      </c>
      <c r="N178" s="303">
        <f t="shared" si="42"/>
        <v>12020.12</v>
      </c>
      <c r="O178" s="303">
        <f t="shared" si="42"/>
        <v>20545.559999999998</v>
      </c>
      <c r="P178" s="305">
        <f t="shared" si="33"/>
        <v>5554.4400000000023</v>
      </c>
      <c r="Q178" s="306">
        <f t="shared" si="39"/>
        <v>78.72</v>
      </c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216"/>
      <c r="DD178" s="216"/>
      <c r="DE178" s="216"/>
      <c r="DF178" s="216"/>
      <c r="DG178" s="216"/>
      <c r="DH178" s="216"/>
      <c r="DI178" s="216"/>
      <c r="DJ178" s="216"/>
      <c r="DK178" s="216"/>
      <c r="DL178" s="216"/>
      <c r="DM178" s="216"/>
      <c r="DN178" s="216"/>
      <c r="DO178" s="216"/>
      <c r="DP178" s="216"/>
      <c r="DQ178" s="216"/>
      <c r="DR178" s="216"/>
      <c r="DS178" s="216"/>
      <c r="DT178" s="216"/>
      <c r="DU178" s="216"/>
      <c r="DV178" s="216"/>
      <c r="DW178" s="216"/>
      <c r="DX178" s="216"/>
      <c r="DY178" s="216"/>
      <c r="DZ178" s="216"/>
      <c r="EA178" s="216"/>
      <c r="EB178" s="216"/>
      <c r="EC178" s="216"/>
      <c r="ED178" s="216"/>
      <c r="EE178" s="216"/>
      <c r="EF178" s="216"/>
      <c r="EG178" s="216"/>
      <c r="EH178" s="216"/>
      <c r="EI178" s="216"/>
      <c r="EJ178" s="216"/>
      <c r="EK178" s="216"/>
      <c r="EL178" s="216"/>
      <c r="EM178" s="216"/>
      <c r="EN178" s="216"/>
      <c r="EO178" s="216"/>
      <c r="EP178" s="216"/>
      <c r="EQ178" s="216"/>
      <c r="ER178" s="216"/>
      <c r="ES178" s="216"/>
      <c r="ET178" s="216"/>
      <c r="EU178" s="216"/>
      <c r="EV178" s="216"/>
      <c r="EW178" s="216"/>
      <c r="EX178" s="216"/>
    </row>
    <row r="179" spans="1:154" ht="18" x14ac:dyDescent="0.2">
      <c r="A179" s="384"/>
      <c r="B179" s="385"/>
      <c r="C179" s="385"/>
      <c r="D179" s="385" t="s">
        <v>89</v>
      </c>
      <c r="E179" s="385"/>
      <c r="F179" s="385"/>
      <c r="G179" s="302" t="s">
        <v>373</v>
      </c>
      <c r="H179" s="303">
        <f>H180+H199+H197</f>
        <v>0</v>
      </c>
      <c r="I179" s="303">
        <f>I180+I199+I197</f>
        <v>0</v>
      </c>
      <c r="J179" s="303">
        <f>J180+J199+J197</f>
        <v>0</v>
      </c>
      <c r="K179" s="304"/>
      <c r="L179" s="303">
        <f>L180+L199+L197</f>
        <v>0</v>
      </c>
      <c r="M179" s="327">
        <f>M180+M199+M197</f>
        <v>0</v>
      </c>
      <c r="N179" s="303">
        <f>N180+N199+N197</f>
        <v>0</v>
      </c>
      <c r="O179" s="327">
        <f>O180+O199+O197</f>
        <v>0</v>
      </c>
      <c r="P179" s="327">
        <f t="shared" si="33"/>
        <v>0</v>
      </c>
      <c r="Q179" s="306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216"/>
      <c r="DD179" s="216"/>
      <c r="DE179" s="216"/>
      <c r="DF179" s="216"/>
      <c r="DG179" s="216"/>
      <c r="DH179" s="216"/>
      <c r="DI179" s="216"/>
      <c r="DJ179" s="216"/>
      <c r="DK179" s="216"/>
      <c r="DL179" s="216"/>
      <c r="DM179" s="216"/>
      <c r="DN179" s="216"/>
      <c r="DO179" s="216"/>
      <c r="DP179" s="216"/>
      <c r="DQ179" s="216"/>
      <c r="DR179" s="216"/>
      <c r="DS179" s="216"/>
      <c r="DT179" s="216"/>
      <c r="DU179" s="216"/>
      <c r="DV179" s="216"/>
      <c r="DW179" s="216"/>
      <c r="DX179" s="216"/>
      <c r="DY179" s="216"/>
      <c r="DZ179" s="216"/>
      <c r="EA179" s="216"/>
      <c r="EB179" s="216"/>
      <c r="EC179" s="216"/>
      <c r="ED179" s="216"/>
      <c r="EE179" s="216"/>
      <c r="EF179" s="216"/>
      <c r="EG179" s="216"/>
      <c r="EH179" s="216"/>
      <c r="EI179" s="216"/>
      <c r="EJ179" s="216"/>
      <c r="EK179" s="216"/>
      <c r="EL179" s="216"/>
      <c r="EM179" s="216"/>
      <c r="EN179" s="216"/>
      <c r="EO179" s="216"/>
      <c r="EP179" s="216"/>
      <c r="EQ179" s="216"/>
      <c r="ER179" s="216"/>
      <c r="ES179" s="216"/>
      <c r="ET179" s="216"/>
      <c r="EU179" s="216"/>
      <c r="EV179" s="216"/>
      <c r="EW179" s="216"/>
      <c r="EX179" s="216"/>
    </row>
    <row r="180" spans="1:154" ht="18" x14ac:dyDescent="0.2">
      <c r="A180" s="384"/>
      <c r="B180" s="385"/>
      <c r="C180" s="385"/>
      <c r="D180" s="385"/>
      <c r="E180" s="385" t="s">
        <v>33</v>
      </c>
      <c r="F180" s="385"/>
      <c r="G180" s="264" t="s">
        <v>113</v>
      </c>
      <c r="H180" s="303">
        <f>SUM(H181:H196)</f>
        <v>0</v>
      </c>
      <c r="I180" s="303">
        <f>SUM(I181:I196)</f>
        <v>0</v>
      </c>
      <c r="J180" s="303">
        <f>SUM(J181:J196)</f>
        <v>0</v>
      </c>
      <c r="K180" s="304"/>
      <c r="L180" s="303">
        <f>SUM(L181:L196)</f>
        <v>0</v>
      </c>
      <c r="M180" s="285">
        <f>SUM(M181:M196)</f>
        <v>0</v>
      </c>
      <c r="N180" s="303">
        <f>SUM(N181:N196)</f>
        <v>0</v>
      </c>
      <c r="O180" s="305">
        <f>SUM(O181:O196)</f>
        <v>0</v>
      </c>
      <c r="P180" s="305">
        <f t="shared" si="33"/>
        <v>0</v>
      </c>
      <c r="Q180" s="306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216"/>
      <c r="DD180" s="216"/>
      <c r="DE180" s="216"/>
      <c r="DF180" s="216"/>
      <c r="DG180" s="216"/>
      <c r="DH180" s="216"/>
      <c r="DI180" s="216"/>
      <c r="DJ180" s="216"/>
      <c r="DK180" s="216"/>
      <c r="DL180" s="216"/>
      <c r="DM180" s="216"/>
      <c r="DN180" s="216"/>
      <c r="DO180" s="216"/>
      <c r="DP180" s="216"/>
      <c r="DQ180" s="216"/>
      <c r="DR180" s="216"/>
      <c r="DS180" s="216"/>
      <c r="DT180" s="216"/>
      <c r="DU180" s="216"/>
      <c r="DV180" s="216"/>
      <c r="DW180" s="216"/>
      <c r="DX180" s="216"/>
      <c r="DY180" s="216"/>
      <c r="DZ180" s="216"/>
      <c r="EA180" s="216"/>
      <c r="EB180" s="216"/>
      <c r="EC180" s="216"/>
      <c r="ED180" s="216"/>
      <c r="EE180" s="216"/>
      <c r="EF180" s="216"/>
      <c r="EG180" s="216"/>
      <c r="EH180" s="216"/>
      <c r="EI180" s="216"/>
      <c r="EJ180" s="216"/>
      <c r="EK180" s="216"/>
      <c r="EL180" s="216"/>
      <c r="EM180" s="216"/>
      <c r="EN180" s="216"/>
      <c r="EO180" s="216"/>
      <c r="EP180" s="216"/>
      <c r="EQ180" s="216"/>
      <c r="ER180" s="216"/>
      <c r="ES180" s="216"/>
      <c r="ET180" s="216"/>
      <c r="EU180" s="216"/>
      <c r="EV180" s="216"/>
      <c r="EW180" s="216"/>
      <c r="EX180" s="216"/>
    </row>
    <row r="181" spans="1:154" ht="18" x14ac:dyDescent="0.2">
      <c r="A181" s="263"/>
      <c r="B181" s="262"/>
      <c r="C181" s="262"/>
      <c r="D181" s="262"/>
      <c r="E181" s="262"/>
      <c r="F181" s="262" t="s">
        <v>33</v>
      </c>
      <c r="G181" s="266" t="s">
        <v>352</v>
      </c>
      <c r="H181" s="307"/>
      <c r="I181" s="307"/>
      <c r="J181" s="307">
        <f t="shared" ref="J181:J205" si="43">H181-I181</f>
        <v>0</v>
      </c>
      <c r="K181" s="304"/>
      <c r="L181" s="307"/>
      <c r="M181" s="308"/>
      <c r="N181" s="307"/>
      <c r="O181" s="309">
        <f t="shared" ref="O181:O205" si="44">M181+N181</f>
        <v>0</v>
      </c>
      <c r="P181" s="309">
        <f t="shared" si="33"/>
        <v>0</v>
      </c>
      <c r="Q181" s="306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216"/>
      <c r="DD181" s="216"/>
      <c r="DE181" s="216"/>
      <c r="DF181" s="216"/>
      <c r="DG181" s="216"/>
      <c r="DH181" s="216"/>
      <c r="DI181" s="216"/>
      <c r="DJ181" s="216"/>
      <c r="DK181" s="216"/>
      <c r="DL181" s="216"/>
      <c r="DM181" s="216"/>
      <c r="DN181" s="216"/>
      <c r="DO181" s="216"/>
      <c r="DP181" s="216"/>
      <c r="DQ181" s="216"/>
      <c r="DR181" s="216"/>
      <c r="DS181" s="216"/>
      <c r="DT181" s="216"/>
      <c r="DU181" s="216"/>
      <c r="DV181" s="216"/>
      <c r="DW181" s="216"/>
      <c r="DX181" s="216"/>
      <c r="DY181" s="216"/>
      <c r="DZ181" s="216"/>
      <c r="EA181" s="216"/>
      <c r="EB181" s="216"/>
      <c r="EC181" s="216"/>
      <c r="ED181" s="216"/>
      <c r="EE181" s="216"/>
      <c r="EF181" s="216"/>
      <c r="EG181" s="216"/>
      <c r="EH181" s="216"/>
      <c r="EI181" s="216"/>
      <c r="EJ181" s="216"/>
      <c r="EK181" s="216"/>
      <c r="EL181" s="216"/>
      <c r="EM181" s="216"/>
      <c r="EN181" s="216"/>
      <c r="EO181" s="216"/>
      <c r="EP181" s="216"/>
      <c r="EQ181" s="216"/>
      <c r="ER181" s="216"/>
      <c r="ES181" s="216"/>
      <c r="ET181" s="216"/>
      <c r="EU181" s="216"/>
      <c r="EV181" s="216"/>
      <c r="EW181" s="216"/>
      <c r="EX181" s="216"/>
    </row>
    <row r="182" spans="1:154" ht="18" x14ac:dyDescent="0.2">
      <c r="A182" s="263"/>
      <c r="B182" s="262"/>
      <c r="C182" s="262"/>
      <c r="D182" s="262"/>
      <c r="E182" s="262"/>
      <c r="F182" s="262" t="s">
        <v>116</v>
      </c>
      <c r="G182" s="266" t="s">
        <v>353</v>
      </c>
      <c r="H182" s="307"/>
      <c r="I182" s="307"/>
      <c r="J182" s="307">
        <f t="shared" si="43"/>
        <v>0</v>
      </c>
      <c r="K182" s="304"/>
      <c r="L182" s="307"/>
      <c r="M182" s="308"/>
      <c r="N182" s="307"/>
      <c r="O182" s="309">
        <f t="shared" si="44"/>
        <v>0</v>
      </c>
      <c r="P182" s="309">
        <f t="shared" si="33"/>
        <v>0</v>
      </c>
      <c r="Q182" s="306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216"/>
      <c r="DD182" s="216"/>
      <c r="DE182" s="216"/>
      <c r="DF182" s="216"/>
      <c r="DG182" s="216"/>
      <c r="DH182" s="216"/>
      <c r="DI182" s="216"/>
      <c r="DJ182" s="216"/>
      <c r="DK182" s="216"/>
      <c r="DL182" s="216"/>
      <c r="DM182" s="216"/>
      <c r="DN182" s="216"/>
      <c r="DO182" s="216"/>
      <c r="DP182" s="216"/>
      <c r="DQ182" s="216"/>
      <c r="DR182" s="216"/>
      <c r="DS182" s="216"/>
      <c r="DT182" s="216"/>
      <c r="DU182" s="216"/>
      <c r="DV182" s="216"/>
      <c r="DW182" s="216"/>
      <c r="DX182" s="216"/>
      <c r="DY182" s="216"/>
      <c r="DZ182" s="216"/>
      <c r="EA182" s="216"/>
      <c r="EB182" s="216"/>
      <c r="EC182" s="216"/>
      <c r="ED182" s="216"/>
      <c r="EE182" s="216"/>
      <c r="EF182" s="216"/>
      <c r="EG182" s="216"/>
      <c r="EH182" s="216"/>
      <c r="EI182" s="216"/>
      <c r="EJ182" s="216"/>
      <c r="EK182" s="216"/>
      <c r="EL182" s="216"/>
      <c r="EM182" s="216"/>
      <c r="EN182" s="216"/>
      <c r="EO182" s="216"/>
      <c r="EP182" s="216"/>
      <c r="EQ182" s="216"/>
      <c r="ER182" s="216"/>
      <c r="ES182" s="216"/>
      <c r="ET182" s="216"/>
      <c r="EU182" s="216"/>
      <c r="EV182" s="216"/>
      <c r="EW182" s="216"/>
      <c r="EX182" s="216"/>
    </row>
    <row r="183" spans="1:154" ht="18" hidden="1" x14ac:dyDescent="0.2">
      <c r="A183" s="263"/>
      <c r="B183" s="262"/>
      <c r="C183" s="262"/>
      <c r="D183" s="262"/>
      <c r="E183" s="262"/>
      <c r="F183" s="262" t="s">
        <v>44</v>
      </c>
      <c r="G183" s="266" t="s">
        <v>284</v>
      </c>
      <c r="H183" s="307"/>
      <c r="I183" s="307"/>
      <c r="J183" s="307">
        <f t="shared" si="43"/>
        <v>0</v>
      </c>
      <c r="K183" s="304"/>
      <c r="L183" s="307"/>
      <c r="M183" s="308"/>
      <c r="N183" s="307"/>
      <c r="O183" s="309">
        <f t="shared" si="44"/>
        <v>0</v>
      </c>
      <c r="P183" s="309">
        <f t="shared" si="33"/>
        <v>0</v>
      </c>
      <c r="Q183" s="306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216"/>
      <c r="DD183" s="216"/>
      <c r="DE183" s="216"/>
      <c r="DF183" s="216"/>
      <c r="DG183" s="216"/>
      <c r="DH183" s="216"/>
      <c r="DI183" s="216"/>
      <c r="DJ183" s="216"/>
      <c r="DK183" s="216"/>
      <c r="DL183" s="216"/>
      <c r="DM183" s="216"/>
      <c r="DN183" s="216"/>
      <c r="DO183" s="216"/>
      <c r="DP183" s="216"/>
      <c r="DQ183" s="216"/>
      <c r="DR183" s="216"/>
      <c r="DS183" s="216"/>
      <c r="DT183" s="216"/>
      <c r="DU183" s="216"/>
      <c r="DV183" s="216"/>
      <c r="DW183" s="216"/>
      <c r="DX183" s="216"/>
      <c r="DY183" s="216"/>
      <c r="DZ183" s="216"/>
      <c r="EA183" s="216"/>
      <c r="EB183" s="216"/>
      <c r="EC183" s="216"/>
      <c r="ED183" s="216"/>
      <c r="EE183" s="216"/>
      <c r="EF183" s="216"/>
      <c r="EG183" s="216"/>
      <c r="EH183" s="216"/>
      <c r="EI183" s="216"/>
      <c r="EJ183" s="216"/>
      <c r="EK183" s="216"/>
      <c r="EL183" s="216"/>
      <c r="EM183" s="216"/>
      <c r="EN183" s="216"/>
      <c r="EO183" s="216"/>
      <c r="EP183" s="216"/>
      <c r="EQ183" s="216"/>
      <c r="ER183" s="216"/>
      <c r="ES183" s="216"/>
      <c r="ET183" s="216"/>
      <c r="EU183" s="216"/>
      <c r="EV183" s="216"/>
      <c r="EW183" s="216"/>
      <c r="EX183" s="216"/>
    </row>
    <row r="184" spans="1:154" ht="18" hidden="1" x14ac:dyDescent="0.2">
      <c r="A184" s="263"/>
      <c r="B184" s="262"/>
      <c r="C184" s="262"/>
      <c r="D184" s="262"/>
      <c r="E184" s="262"/>
      <c r="F184" s="262" t="s">
        <v>23</v>
      </c>
      <c r="G184" s="266" t="s">
        <v>285</v>
      </c>
      <c r="H184" s="307"/>
      <c r="I184" s="307"/>
      <c r="J184" s="307">
        <f t="shared" si="43"/>
        <v>0</v>
      </c>
      <c r="K184" s="304"/>
      <c r="L184" s="307"/>
      <c r="M184" s="308"/>
      <c r="N184" s="307"/>
      <c r="O184" s="309">
        <f t="shared" si="44"/>
        <v>0</v>
      </c>
      <c r="P184" s="309">
        <f t="shared" si="33"/>
        <v>0</v>
      </c>
      <c r="Q184" s="306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216"/>
      <c r="DD184" s="216"/>
      <c r="DE184" s="216"/>
      <c r="DF184" s="216"/>
      <c r="DG184" s="216"/>
      <c r="DH184" s="216"/>
      <c r="DI184" s="216"/>
      <c r="DJ184" s="216"/>
      <c r="DK184" s="216"/>
      <c r="DL184" s="216"/>
      <c r="DM184" s="216"/>
      <c r="DN184" s="216"/>
      <c r="DO184" s="216"/>
      <c r="DP184" s="216"/>
      <c r="DQ184" s="216"/>
      <c r="DR184" s="216"/>
      <c r="DS184" s="216"/>
      <c r="DT184" s="216"/>
      <c r="DU184" s="216"/>
      <c r="DV184" s="216"/>
      <c r="DW184" s="216"/>
      <c r="DX184" s="216"/>
      <c r="DY184" s="216"/>
      <c r="DZ184" s="216"/>
      <c r="EA184" s="216"/>
      <c r="EB184" s="216"/>
      <c r="EC184" s="216"/>
      <c r="ED184" s="216"/>
      <c r="EE184" s="216"/>
      <c r="EF184" s="216"/>
      <c r="EG184" s="216"/>
      <c r="EH184" s="216"/>
      <c r="EI184" s="216"/>
      <c r="EJ184" s="216"/>
      <c r="EK184" s="216"/>
      <c r="EL184" s="216"/>
      <c r="EM184" s="216"/>
      <c r="EN184" s="216"/>
      <c r="EO184" s="216"/>
      <c r="EP184" s="216"/>
      <c r="EQ184" s="216"/>
      <c r="ER184" s="216"/>
      <c r="ES184" s="216"/>
      <c r="ET184" s="216"/>
      <c r="EU184" s="216"/>
      <c r="EV184" s="216"/>
      <c r="EW184" s="216"/>
      <c r="EX184" s="216"/>
    </row>
    <row r="185" spans="1:154" ht="18" x14ac:dyDescent="0.2">
      <c r="A185" s="263"/>
      <c r="B185" s="262"/>
      <c r="C185" s="262"/>
      <c r="D185" s="262"/>
      <c r="E185" s="262"/>
      <c r="F185" s="262" t="s">
        <v>34</v>
      </c>
      <c r="G185" s="266" t="s">
        <v>286</v>
      </c>
      <c r="H185" s="307"/>
      <c r="I185" s="307"/>
      <c r="J185" s="307">
        <f t="shared" si="43"/>
        <v>0</v>
      </c>
      <c r="K185" s="304"/>
      <c r="L185" s="307"/>
      <c r="M185" s="308"/>
      <c r="N185" s="307"/>
      <c r="O185" s="309">
        <f t="shared" si="44"/>
        <v>0</v>
      </c>
      <c r="P185" s="309">
        <f t="shared" si="33"/>
        <v>0</v>
      </c>
      <c r="Q185" s="306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216"/>
      <c r="DD185" s="216"/>
      <c r="DE185" s="216"/>
      <c r="DF185" s="216"/>
      <c r="DG185" s="216"/>
      <c r="DH185" s="216"/>
      <c r="DI185" s="216"/>
      <c r="DJ185" s="216"/>
      <c r="DK185" s="216"/>
      <c r="DL185" s="216"/>
      <c r="DM185" s="216"/>
      <c r="DN185" s="216"/>
      <c r="DO185" s="216"/>
      <c r="DP185" s="216"/>
      <c r="DQ185" s="216"/>
      <c r="DR185" s="216"/>
      <c r="DS185" s="216"/>
      <c r="DT185" s="216"/>
      <c r="DU185" s="216"/>
      <c r="DV185" s="216"/>
      <c r="DW185" s="216"/>
      <c r="DX185" s="216"/>
      <c r="DY185" s="216"/>
      <c r="DZ185" s="216"/>
      <c r="EA185" s="216"/>
      <c r="EB185" s="216"/>
      <c r="EC185" s="216"/>
      <c r="ED185" s="216"/>
      <c r="EE185" s="216"/>
      <c r="EF185" s="216"/>
      <c r="EG185" s="216"/>
      <c r="EH185" s="216"/>
      <c r="EI185" s="216"/>
      <c r="EJ185" s="216"/>
      <c r="EK185" s="216"/>
      <c r="EL185" s="216"/>
      <c r="EM185" s="216"/>
      <c r="EN185" s="216"/>
      <c r="EO185" s="216"/>
      <c r="EP185" s="216"/>
      <c r="EQ185" s="216"/>
      <c r="ER185" s="216"/>
      <c r="ES185" s="216"/>
      <c r="ET185" s="216"/>
      <c r="EU185" s="216"/>
      <c r="EV185" s="216"/>
      <c r="EW185" s="216"/>
      <c r="EX185" s="216"/>
    </row>
    <row r="186" spans="1:154" ht="18" hidden="1" x14ac:dyDescent="0.2">
      <c r="A186" s="263"/>
      <c r="B186" s="262"/>
      <c r="C186" s="262"/>
      <c r="D186" s="262"/>
      <c r="E186" s="262"/>
      <c r="F186" s="262" t="s">
        <v>126</v>
      </c>
      <c r="G186" s="266" t="s">
        <v>287</v>
      </c>
      <c r="H186" s="307"/>
      <c r="I186" s="307"/>
      <c r="J186" s="307">
        <f t="shared" si="43"/>
        <v>0</v>
      </c>
      <c r="K186" s="304"/>
      <c r="L186" s="307"/>
      <c r="M186" s="308"/>
      <c r="N186" s="307"/>
      <c r="O186" s="309">
        <f t="shared" si="44"/>
        <v>0</v>
      </c>
      <c r="P186" s="309">
        <f t="shared" si="33"/>
        <v>0</v>
      </c>
      <c r="Q186" s="306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216"/>
      <c r="DD186" s="216"/>
      <c r="DE186" s="216"/>
      <c r="DF186" s="216"/>
      <c r="DG186" s="216"/>
      <c r="DH186" s="216"/>
      <c r="DI186" s="216"/>
      <c r="DJ186" s="216"/>
      <c r="DK186" s="216"/>
      <c r="DL186" s="216"/>
      <c r="DM186" s="216"/>
      <c r="DN186" s="216"/>
      <c r="DO186" s="216"/>
      <c r="DP186" s="216"/>
      <c r="DQ186" s="216"/>
      <c r="DR186" s="216"/>
      <c r="DS186" s="216"/>
      <c r="DT186" s="216"/>
      <c r="DU186" s="216"/>
      <c r="DV186" s="216"/>
      <c r="DW186" s="216"/>
      <c r="DX186" s="216"/>
      <c r="DY186" s="216"/>
      <c r="DZ186" s="216"/>
      <c r="EA186" s="216"/>
      <c r="EB186" s="216"/>
      <c r="EC186" s="216"/>
      <c r="ED186" s="216"/>
      <c r="EE186" s="216"/>
      <c r="EF186" s="216"/>
      <c r="EG186" s="216"/>
      <c r="EH186" s="216"/>
      <c r="EI186" s="216"/>
      <c r="EJ186" s="216"/>
      <c r="EK186" s="216"/>
      <c r="EL186" s="216"/>
      <c r="EM186" s="216"/>
      <c r="EN186" s="216"/>
      <c r="EO186" s="216"/>
      <c r="EP186" s="216"/>
      <c r="EQ186" s="216"/>
      <c r="ER186" s="216"/>
      <c r="ES186" s="216"/>
      <c r="ET186" s="216"/>
      <c r="EU186" s="216"/>
      <c r="EV186" s="216"/>
      <c r="EW186" s="216"/>
      <c r="EX186" s="216"/>
    </row>
    <row r="187" spans="1:154" ht="18" hidden="1" x14ac:dyDescent="0.2">
      <c r="A187" s="263"/>
      <c r="B187" s="262"/>
      <c r="C187" s="262"/>
      <c r="D187" s="262"/>
      <c r="E187" s="262"/>
      <c r="F187" s="262" t="s">
        <v>117</v>
      </c>
      <c r="G187" s="266" t="s">
        <v>288</v>
      </c>
      <c r="H187" s="307"/>
      <c r="I187" s="307"/>
      <c r="J187" s="307">
        <f t="shared" si="43"/>
        <v>0</v>
      </c>
      <c r="K187" s="304"/>
      <c r="L187" s="307"/>
      <c r="M187" s="308"/>
      <c r="N187" s="307"/>
      <c r="O187" s="309">
        <f t="shared" si="44"/>
        <v>0</v>
      </c>
      <c r="P187" s="309">
        <f t="shared" si="33"/>
        <v>0</v>
      </c>
      <c r="Q187" s="306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216"/>
      <c r="DD187" s="216"/>
      <c r="DE187" s="216"/>
      <c r="DF187" s="216"/>
      <c r="DG187" s="216"/>
      <c r="DH187" s="216"/>
      <c r="DI187" s="216"/>
      <c r="DJ187" s="216"/>
      <c r="DK187" s="216"/>
      <c r="DL187" s="216"/>
      <c r="DM187" s="216"/>
      <c r="DN187" s="216"/>
      <c r="DO187" s="216"/>
      <c r="DP187" s="216"/>
      <c r="DQ187" s="216"/>
      <c r="DR187" s="216"/>
      <c r="DS187" s="216"/>
      <c r="DT187" s="216"/>
      <c r="DU187" s="216"/>
      <c r="DV187" s="216"/>
      <c r="DW187" s="216"/>
      <c r="DX187" s="216"/>
      <c r="DY187" s="216"/>
      <c r="DZ187" s="216"/>
      <c r="EA187" s="216"/>
      <c r="EB187" s="216"/>
      <c r="EC187" s="216"/>
      <c r="ED187" s="216"/>
      <c r="EE187" s="216"/>
      <c r="EF187" s="216"/>
      <c r="EG187" s="216"/>
      <c r="EH187" s="216"/>
      <c r="EI187" s="216"/>
      <c r="EJ187" s="216"/>
      <c r="EK187" s="216"/>
      <c r="EL187" s="216"/>
      <c r="EM187" s="216"/>
      <c r="EN187" s="216"/>
      <c r="EO187" s="216"/>
      <c r="EP187" s="216"/>
      <c r="EQ187" s="216"/>
      <c r="ER187" s="216"/>
      <c r="ES187" s="216"/>
      <c r="ET187" s="216"/>
      <c r="EU187" s="216"/>
      <c r="EV187" s="216"/>
      <c r="EW187" s="216"/>
      <c r="EX187" s="216"/>
    </row>
    <row r="188" spans="1:154" ht="18" hidden="1" x14ac:dyDescent="0.2">
      <c r="A188" s="263"/>
      <c r="B188" s="262"/>
      <c r="C188" s="262"/>
      <c r="D188" s="262"/>
      <c r="E188" s="262"/>
      <c r="F188" s="262" t="s">
        <v>39</v>
      </c>
      <c r="G188" s="266" t="s">
        <v>301</v>
      </c>
      <c r="H188" s="307"/>
      <c r="I188" s="307"/>
      <c r="J188" s="307">
        <f t="shared" si="43"/>
        <v>0</v>
      </c>
      <c r="K188" s="304"/>
      <c r="L188" s="307"/>
      <c r="M188" s="308"/>
      <c r="N188" s="307"/>
      <c r="O188" s="309">
        <f t="shared" si="44"/>
        <v>0</v>
      </c>
      <c r="P188" s="309">
        <f t="shared" si="33"/>
        <v>0</v>
      </c>
      <c r="Q188" s="306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216"/>
      <c r="DD188" s="216"/>
      <c r="DE188" s="216"/>
      <c r="DF188" s="216"/>
      <c r="DG188" s="216"/>
      <c r="DH188" s="216"/>
      <c r="DI188" s="216"/>
      <c r="DJ188" s="216"/>
      <c r="DK188" s="216"/>
      <c r="DL188" s="216"/>
      <c r="DM188" s="216"/>
      <c r="DN188" s="216"/>
      <c r="DO188" s="216"/>
      <c r="DP188" s="216"/>
      <c r="DQ188" s="216"/>
      <c r="DR188" s="216"/>
      <c r="DS188" s="216"/>
      <c r="DT188" s="216"/>
      <c r="DU188" s="216"/>
      <c r="DV188" s="216"/>
      <c r="DW188" s="216"/>
      <c r="DX188" s="216"/>
      <c r="DY188" s="216"/>
      <c r="DZ188" s="216"/>
      <c r="EA188" s="216"/>
      <c r="EB188" s="216"/>
      <c r="EC188" s="216"/>
      <c r="ED188" s="216"/>
      <c r="EE188" s="216"/>
      <c r="EF188" s="216"/>
      <c r="EG188" s="216"/>
      <c r="EH188" s="216"/>
      <c r="EI188" s="216"/>
      <c r="EJ188" s="216"/>
      <c r="EK188" s="216"/>
      <c r="EL188" s="216"/>
      <c r="EM188" s="216"/>
      <c r="EN188" s="216"/>
      <c r="EO188" s="216"/>
      <c r="EP188" s="216"/>
      <c r="EQ188" s="216"/>
      <c r="ER188" s="216"/>
      <c r="ES188" s="216"/>
      <c r="ET188" s="216"/>
      <c r="EU188" s="216"/>
      <c r="EV188" s="216"/>
      <c r="EW188" s="216"/>
      <c r="EX188" s="216"/>
    </row>
    <row r="189" spans="1:154" ht="18" hidden="1" x14ac:dyDescent="0.2">
      <c r="A189" s="263"/>
      <c r="B189" s="262"/>
      <c r="C189" s="262"/>
      <c r="D189" s="262"/>
      <c r="E189" s="262"/>
      <c r="F189" s="262">
        <v>10</v>
      </c>
      <c r="G189" s="266" t="s">
        <v>354</v>
      </c>
      <c r="H189" s="307"/>
      <c r="I189" s="307"/>
      <c r="J189" s="307">
        <f t="shared" si="43"/>
        <v>0</v>
      </c>
      <c r="K189" s="304"/>
      <c r="L189" s="307"/>
      <c r="M189" s="308"/>
      <c r="N189" s="307"/>
      <c r="O189" s="309">
        <f t="shared" si="44"/>
        <v>0</v>
      </c>
      <c r="P189" s="309">
        <f t="shared" si="33"/>
        <v>0</v>
      </c>
      <c r="Q189" s="306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216"/>
      <c r="DD189" s="216"/>
      <c r="DE189" s="216"/>
      <c r="DF189" s="216"/>
      <c r="DG189" s="216"/>
      <c r="DH189" s="216"/>
      <c r="DI189" s="216"/>
      <c r="DJ189" s="216"/>
      <c r="DK189" s="216"/>
      <c r="DL189" s="216"/>
      <c r="DM189" s="216"/>
      <c r="DN189" s="216"/>
      <c r="DO189" s="216"/>
      <c r="DP189" s="216"/>
      <c r="DQ189" s="216"/>
      <c r="DR189" s="216"/>
      <c r="DS189" s="216"/>
      <c r="DT189" s="216"/>
      <c r="DU189" s="216"/>
      <c r="DV189" s="216"/>
      <c r="DW189" s="216"/>
      <c r="DX189" s="216"/>
      <c r="DY189" s="216"/>
      <c r="DZ189" s="216"/>
      <c r="EA189" s="216"/>
      <c r="EB189" s="216"/>
      <c r="EC189" s="216"/>
      <c r="ED189" s="216"/>
      <c r="EE189" s="216"/>
      <c r="EF189" s="216"/>
      <c r="EG189" s="216"/>
      <c r="EH189" s="216"/>
      <c r="EI189" s="216"/>
      <c r="EJ189" s="216"/>
      <c r="EK189" s="216"/>
      <c r="EL189" s="216"/>
      <c r="EM189" s="216"/>
      <c r="EN189" s="216"/>
      <c r="EO189" s="216"/>
      <c r="EP189" s="216"/>
      <c r="EQ189" s="216"/>
      <c r="ER189" s="216"/>
      <c r="ES189" s="216"/>
      <c r="ET189" s="216"/>
      <c r="EU189" s="216"/>
      <c r="EV189" s="216"/>
      <c r="EW189" s="216"/>
      <c r="EX189" s="216"/>
    </row>
    <row r="190" spans="1:154" ht="18" hidden="1" x14ac:dyDescent="0.2">
      <c r="A190" s="263"/>
      <c r="B190" s="262"/>
      <c r="C190" s="262"/>
      <c r="D190" s="262"/>
      <c r="E190" s="262"/>
      <c r="F190" s="262">
        <v>11</v>
      </c>
      <c r="G190" s="266" t="s">
        <v>291</v>
      </c>
      <c r="H190" s="307"/>
      <c r="I190" s="307"/>
      <c r="J190" s="307">
        <f t="shared" si="43"/>
        <v>0</v>
      </c>
      <c r="K190" s="304"/>
      <c r="L190" s="307"/>
      <c r="M190" s="308"/>
      <c r="N190" s="307"/>
      <c r="O190" s="309">
        <f t="shared" si="44"/>
        <v>0</v>
      </c>
      <c r="P190" s="309">
        <f t="shared" si="33"/>
        <v>0</v>
      </c>
      <c r="Q190" s="306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216"/>
      <c r="DD190" s="216"/>
      <c r="DE190" s="216"/>
      <c r="DF190" s="216"/>
      <c r="DG190" s="216"/>
      <c r="DH190" s="216"/>
      <c r="DI190" s="216"/>
      <c r="DJ190" s="216"/>
      <c r="DK190" s="216"/>
      <c r="DL190" s="216"/>
      <c r="DM190" s="216"/>
      <c r="DN190" s="216"/>
      <c r="DO190" s="216"/>
      <c r="DP190" s="216"/>
      <c r="DQ190" s="216"/>
      <c r="DR190" s="216"/>
      <c r="DS190" s="216"/>
      <c r="DT190" s="216"/>
      <c r="DU190" s="216"/>
      <c r="DV190" s="216"/>
      <c r="DW190" s="216"/>
      <c r="DX190" s="216"/>
      <c r="DY190" s="216"/>
      <c r="DZ190" s="216"/>
      <c r="EA190" s="216"/>
      <c r="EB190" s="216"/>
      <c r="EC190" s="216"/>
      <c r="ED190" s="216"/>
      <c r="EE190" s="216"/>
      <c r="EF190" s="216"/>
      <c r="EG190" s="216"/>
      <c r="EH190" s="216"/>
      <c r="EI190" s="216"/>
      <c r="EJ190" s="216"/>
      <c r="EK190" s="216"/>
      <c r="EL190" s="216"/>
      <c r="EM190" s="216"/>
      <c r="EN190" s="216"/>
      <c r="EO190" s="216"/>
      <c r="EP190" s="216"/>
      <c r="EQ190" s="216"/>
      <c r="ER190" s="216"/>
      <c r="ES190" s="216"/>
      <c r="ET190" s="216"/>
      <c r="EU190" s="216"/>
      <c r="EV190" s="216"/>
      <c r="EW190" s="216"/>
      <c r="EX190" s="216"/>
    </row>
    <row r="191" spans="1:154" ht="18" hidden="1" x14ac:dyDescent="0.2">
      <c r="A191" s="263"/>
      <c r="B191" s="262"/>
      <c r="C191" s="262"/>
      <c r="D191" s="262"/>
      <c r="E191" s="262"/>
      <c r="F191" s="262">
        <v>12</v>
      </c>
      <c r="G191" s="266" t="s">
        <v>302</v>
      </c>
      <c r="H191" s="307"/>
      <c r="I191" s="307"/>
      <c r="J191" s="307">
        <f t="shared" si="43"/>
        <v>0</v>
      </c>
      <c r="K191" s="304"/>
      <c r="L191" s="307"/>
      <c r="M191" s="308"/>
      <c r="N191" s="307"/>
      <c r="O191" s="309">
        <f t="shared" si="44"/>
        <v>0</v>
      </c>
      <c r="P191" s="309">
        <f t="shared" si="33"/>
        <v>0</v>
      </c>
      <c r="Q191" s="306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216"/>
      <c r="DD191" s="216"/>
      <c r="DE191" s="216"/>
      <c r="DF191" s="216"/>
      <c r="DG191" s="216"/>
      <c r="DH191" s="216"/>
      <c r="DI191" s="216"/>
      <c r="DJ191" s="216"/>
      <c r="DK191" s="216"/>
      <c r="DL191" s="216"/>
      <c r="DM191" s="216"/>
      <c r="DN191" s="216"/>
      <c r="DO191" s="216"/>
      <c r="DP191" s="216"/>
      <c r="DQ191" s="216"/>
      <c r="DR191" s="216"/>
      <c r="DS191" s="216"/>
      <c r="DT191" s="216"/>
      <c r="DU191" s="216"/>
      <c r="DV191" s="216"/>
      <c r="DW191" s="216"/>
      <c r="DX191" s="216"/>
      <c r="DY191" s="216"/>
      <c r="DZ191" s="216"/>
      <c r="EA191" s="216"/>
      <c r="EB191" s="216"/>
      <c r="EC191" s="216"/>
      <c r="ED191" s="216"/>
      <c r="EE191" s="216"/>
      <c r="EF191" s="216"/>
      <c r="EG191" s="216"/>
      <c r="EH191" s="216"/>
      <c r="EI191" s="216"/>
      <c r="EJ191" s="216"/>
      <c r="EK191" s="216"/>
      <c r="EL191" s="216"/>
      <c r="EM191" s="216"/>
      <c r="EN191" s="216"/>
      <c r="EO191" s="216"/>
      <c r="EP191" s="216"/>
      <c r="EQ191" s="216"/>
      <c r="ER191" s="216"/>
      <c r="ES191" s="216"/>
      <c r="ET191" s="216"/>
      <c r="EU191" s="216"/>
      <c r="EV191" s="216"/>
      <c r="EW191" s="216"/>
      <c r="EX191" s="216"/>
    </row>
    <row r="192" spans="1:154" ht="18" x14ac:dyDescent="0.2">
      <c r="A192" s="263"/>
      <c r="B192" s="262"/>
      <c r="C192" s="262"/>
      <c r="D192" s="262"/>
      <c r="E192" s="262"/>
      <c r="F192" s="262">
        <v>13</v>
      </c>
      <c r="G192" s="266" t="s">
        <v>303</v>
      </c>
      <c r="H192" s="307"/>
      <c r="I192" s="307"/>
      <c r="J192" s="307">
        <f t="shared" si="43"/>
        <v>0</v>
      </c>
      <c r="K192" s="304"/>
      <c r="L192" s="307"/>
      <c r="M192" s="308"/>
      <c r="N192" s="307"/>
      <c r="O192" s="309">
        <f t="shared" si="44"/>
        <v>0</v>
      </c>
      <c r="P192" s="309">
        <f t="shared" si="33"/>
        <v>0</v>
      </c>
      <c r="Q192" s="306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216"/>
      <c r="DD192" s="216"/>
      <c r="DE192" s="216"/>
      <c r="DF192" s="216"/>
      <c r="DG192" s="216"/>
      <c r="DH192" s="216"/>
      <c r="DI192" s="216"/>
      <c r="DJ192" s="216"/>
      <c r="DK192" s="216"/>
      <c r="DL192" s="216"/>
      <c r="DM192" s="216"/>
      <c r="DN192" s="216"/>
      <c r="DO192" s="216"/>
      <c r="DP192" s="216"/>
      <c r="DQ192" s="216"/>
      <c r="DR192" s="216"/>
      <c r="DS192" s="216"/>
      <c r="DT192" s="216"/>
      <c r="DU192" s="216"/>
      <c r="DV192" s="216"/>
      <c r="DW192" s="216"/>
      <c r="DX192" s="216"/>
      <c r="DY192" s="216"/>
      <c r="DZ192" s="216"/>
      <c r="EA192" s="216"/>
      <c r="EB192" s="216"/>
      <c r="EC192" s="216"/>
      <c r="ED192" s="216"/>
      <c r="EE192" s="216"/>
      <c r="EF192" s="216"/>
      <c r="EG192" s="216"/>
      <c r="EH192" s="216"/>
      <c r="EI192" s="216"/>
      <c r="EJ192" s="216"/>
      <c r="EK192" s="216"/>
      <c r="EL192" s="216"/>
      <c r="EM192" s="216"/>
      <c r="EN192" s="216"/>
      <c r="EO192" s="216"/>
      <c r="EP192" s="216"/>
      <c r="EQ192" s="216"/>
      <c r="ER192" s="216"/>
      <c r="ES192" s="216"/>
      <c r="ET192" s="216"/>
      <c r="EU192" s="216"/>
      <c r="EV192" s="216"/>
      <c r="EW192" s="216"/>
      <c r="EX192" s="216"/>
    </row>
    <row r="193" spans="1:154" ht="18" hidden="1" x14ac:dyDescent="0.2">
      <c r="A193" s="263"/>
      <c r="B193" s="262"/>
      <c r="C193" s="262"/>
      <c r="D193" s="262"/>
      <c r="E193" s="262"/>
      <c r="F193" s="262">
        <v>14</v>
      </c>
      <c r="G193" s="266" t="s">
        <v>277</v>
      </c>
      <c r="H193" s="307"/>
      <c r="I193" s="307"/>
      <c r="J193" s="307">
        <f t="shared" si="43"/>
        <v>0</v>
      </c>
      <c r="K193" s="304"/>
      <c r="L193" s="307"/>
      <c r="M193" s="308"/>
      <c r="N193" s="307"/>
      <c r="O193" s="309">
        <f t="shared" si="44"/>
        <v>0</v>
      </c>
      <c r="P193" s="309">
        <f t="shared" si="33"/>
        <v>0</v>
      </c>
      <c r="Q193" s="306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216"/>
      <c r="DD193" s="216"/>
      <c r="DE193" s="216"/>
      <c r="DF193" s="216"/>
      <c r="DG193" s="216"/>
      <c r="DH193" s="216"/>
      <c r="DI193" s="216"/>
      <c r="DJ193" s="216"/>
      <c r="DK193" s="216"/>
      <c r="DL193" s="216"/>
      <c r="DM193" s="216"/>
      <c r="DN193" s="216"/>
      <c r="DO193" s="216"/>
      <c r="DP193" s="216"/>
      <c r="DQ193" s="216"/>
      <c r="DR193" s="216"/>
      <c r="DS193" s="216"/>
      <c r="DT193" s="216"/>
      <c r="DU193" s="216"/>
      <c r="DV193" s="216"/>
      <c r="DW193" s="216"/>
      <c r="DX193" s="216"/>
      <c r="DY193" s="216"/>
      <c r="DZ193" s="216"/>
      <c r="EA193" s="216"/>
      <c r="EB193" s="216"/>
      <c r="EC193" s="216"/>
      <c r="ED193" s="216"/>
      <c r="EE193" s="216"/>
      <c r="EF193" s="216"/>
      <c r="EG193" s="216"/>
      <c r="EH193" s="216"/>
      <c r="EI193" s="216"/>
      <c r="EJ193" s="216"/>
      <c r="EK193" s="216"/>
      <c r="EL193" s="216"/>
      <c r="EM193" s="216"/>
      <c r="EN193" s="216"/>
      <c r="EO193" s="216"/>
      <c r="EP193" s="216"/>
      <c r="EQ193" s="216"/>
      <c r="ER193" s="216"/>
      <c r="ES193" s="216"/>
      <c r="ET193" s="216"/>
      <c r="EU193" s="216"/>
      <c r="EV193" s="216"/>
      <c r="EW193" s="216"/>
      <c r="EX193" s="216"/>
    </row>
    <row r="194" spans="1:154" ht="18" hidden="1" x14ac:dyDescent="0.2">
      <c r="A194" s="263"/>
      <c r="B194" s="262"/>
      <c r="C194" s="262"/>
      <c r="D194" s="262"/>
      <c r="E194" s="262"/>
      <c r="F194" s="262">
        <v>15</v>
      </c>
      <c r="G194" s="266" t="s">
        <v>304</v>
      </c>
      <c r="H194" s="307"/>
      <c r="I194" s="307"/>
      <c r="J194" s="307">
        <f t="shared" si="43"/>
        <v>0</v>
      </c>
      <c r="K194" s="304"/>
      <c r="L194" s="307"/>
      <c r="M194" s="308"/>
      <c r="N194" s="307"/>
      <c r="O194" s="309">
        <f t="shared" si="44"/>
        <v>0</v>
      </c>
      <c r="P194" s="309">
        <f t="shared" si="33"/>
        <v>0</v>
      </c>
      <c r="Q194" s="306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216"/>
      <c r="DD194" s="216"/>
      <c r="DE194" s="216"/>
      <c r="DF194" s="216"/>
      <c r="DG194" s="216"/>
      <c r="DH194" s="216"/>
      <c r="DI194" s="216"/>
      <c r="DJ194" s="216"/>
      <c r="DK194" s="216"/>
      <c r="DL194" s="216"/>
      <c r="DM194" s="216"/>
      <c r="DN194" s="216"/>
      <c r="DO194" s="216"/>
      <c r="DP194" s="216"/>
      <c r="DQ194" s="216"/>
      <c r="DR194" s="216"/>
      <c r="DS194" s="216"/>
      <c r="DT194" s="216"/>
      <c r="DU194" s="216"/>
      <c r="DV194" s="216"/>
      <c r="DW194" s="216"/>
      <c r="DX194" s="216"/>
      <c r="DY194" s="216"/>
      <c r="DZ194" s="216"/>
      <c r="EA194" s="216"/>
      <c r="EB194" s="216"/>
      <c r="EC194" s="216"/>
      <c r="ED194" s="216"/>
      <c r="EE194" s="216"/>
      <c r="EF194" s="216"/>
      <c r="EG194" s="216"/>
      <c r="EH194" s="216"/>
      <c r="EI194" s="216"/>
      <c r="EJ194" s="216"/>
      <c r="EK194" s="216"/>
      <c r="EL194" s="216"/>
      <c r="EM194" s="216"/>
      <c r="EN194" s="216"/>
      <c r="EO194" s="216"/>
      <c r="EP194" s="216"/>
      <c r="EQ194" s="216"/>
      <c r="ER194" s="216"/>
      <c r="ES194" s="216"/>
      <c r="ET194" s="216"/>
      <c r="EU194" s="216"/>
      <c r="EV194" s="216"/>
      <c r="EW194" s="216"/>
      <c r="EX194" s="216"/>
    </row>
    <row r="195" spans="1:154" ht="18" x14ac:dyDescent="0.2">
      <c r="A195" s="263"/>
      <c r="B195" s="262"/>
      <c r="C195" s="262"/>
      <c r="D195" s="262"/>
      <c r="E195" s="262"/>
      <c r="F195" s="262">
        <v>17</v>
      </c>
      <c r="G195" s="266" t="s">
        <v>279</v>
      </c>
      <c r="H195" s="307"/>
      <c r="I195" s="307"/>
      <c r="J195" s="307">
        <f t="shared" si="43"/>
        <v>0</v>
      </c>
      <c r="K195" s="304"/>
      <c r="L195" s="307"/>
      <c r="M195" s="308"/>
      <c r="N195" s="307"/>
      <c r="O195" s="309">
        <f t="shared" si="44"/>
        <v>0</v>
      </c>
      <c r="P195" s="309">
        <f t="shared" si="33"/>
        <v>0</v>
      </c>
      <c r="Q195" s="306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216"/>
      <c r="DD195" s="216"/>
      <c r="DE195" s="216"/>
      <c r="DF195" s="216"/>
      <c r="DG195" s="216"/>
      <c r="DH195" s="216"/>
      <c r="DI195" s="216"/>
      <c r="DJ195" s="216"/>
      <c r="DK195" s="216"/>
      <c r="DL195" s="216"/>
      <c r="DM195" s="216"/>
      <c r="DN195" s="216"/>
      <c r="DO195" s="216"/>
      <c r="DP195" s="216"/>
      <c r="DQ195" s="216"/>
      <c r="DR195" s="216"/>
      <c r="DS195" s="216"/>
      <c r="DT195" s="216"/>
      <c r="DU195" s="216"/>
      <c r="DV195" s="216"/>
      <c r="DW195" s="216"/>
      <c r="DX195" s="216"/>
      <c r="DY195" s="216"/>
      <c r="DZ195" s="216"/>
      <c r="EA195" s="216"/>
      <c r="EB195" s="216"/>
      <c r="EC195" s="216"/>
      <c r="ED195" s="216"/>
      <c r="EE195" s="216"/>
      <c r="EF195" s="216"/>
      <c r="EG195" s="216"/>
      <c r="EH195" s="216"/>
      <c r="EI195" s="216"/>
      <c r="EJ195" s="216"/>
      <c r="EK195" s="216"/>
      <c r="EL195" s="216"/>
      <c r="EM195" s="216"/>
      <c r="EN195" s="216"/>
      <c r="EO195" s="216"/>
      <c r="EP195" s="216"/>
      <c r="EQ195" s="216"/>
      <c r="ER195" s="216"/>
      <c r="ES195" s="216"/>
      <c r="ET195" s="216"/>
      <c r="EU195" s="216"/>
      <c r="EV195" s="216"/>
      <c r="EW195" s="216"/>
      <c r="EX195" s="216"/>
    </row>
    <row r="196" spans="1:154" ht="18" x14ac:dyDescent="0.2">
      <c r="A196" s="263"/>
      <c r="B196" s="262"/>
      <c r="C196" s="262"/>
      <c r="D196" s="262"/>
      <c r="E196" s="262"/>
      <c r="F196" s="262" t="s">
        <v>91</v>
      </c>
      <c r="G196" s="266" t="s">
        <v>278</v>
      </c>
      <c r="H196" s="307"/>
      <c r="I196" s="307"/>
      <c r="J196" s="307">
        <f t="shared" si="43"/>
        <v>0</v>
      </c>
      <c r="K196" s="304"/>
      <c r="L196" s="307"/>
      <c r="M196" s="308"/>
      <c r="N196" s="307"/>
      <c r="O196" s="309">
        <f t="shared" si="44"/>
        <v>0</v>
      </c>
      <c r="P196" s="309">
        <f t="shared" ref="P196:P259" si="45">L196-O196</f>
        <v>0</v>
      </c>
      <c r="Q196" s="306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216"/>
      <c r="DD196" s="216"/>
      <c r="DE196" s="216"/>
      <c r="DF196" s="216"/>
      <c r="DG196" s="216"/>
      <c r="DH196" s="216"/>
      <c r="DI196" s="216"/>
      <c r="DJ196" s="216"/>
      <c r="DK196" s="216"/>
      <c r="DL196" s="216"/>
      <c r="DM196" s="216"/>
      <c r="DN196" s="216"/>
      <c r="DO196" s="216"/>
      <c r="DP196" s="216"/>
      <c r="DQ196" s="216"/>
      <c r="DR196" s="216"/>
      <c r="DS196" s="216"/>
      <c r="DT196" s="216"/>
      <c r="DU196" s="216"/>
      <c r="DV196" s="216"/>
      <c r="DW196" s="216"/>
      <c r="DX196" s="216"/>
      <c r="DY196" s="216"/>
      <c r="DZ196" s="216"/>
      <c r="EA196" s="216"/>
      <c r="EB196" s="216"/>
      <c r="EC196" s="216"/>
      <c r="ED196" s="216"/>
      <c r="EE196" s="216"/>
      <c r="EF196" s="216"/>
      <c r="EG196" s="216"/>
      <c r="EH196" s="216"/>
      <c r="EI196" s="216"/>
      <c r="EJ196" s="216"/>
      <c r="EK196" s="216"/>
      <c r="EL196" s="216"/>
      <c r="EM196" s="216"/>
      <c r="EN196" s="216"/>
      <c r="EO196" s="216"/>
      <c r="EP196" s="216"/>
      <c r="EQ196" s="216"/>
      <c r="ER196" s="216"/>
      <c r="ES196" s="216"/>
      <c r="ET196" s="216"/>
      <c r="EU196" s="216"/>
      <c r="EV196" s="216"/>
      <c r="EW196" s="216"/>
      <c r="EX196" s="216"/>
    </row>
    <row r="197" spans="1:154" ht="18" x14ac:dyDescent="0.2">
      <c r="A197" s="263"/>
      <c r="B197" s="262"/>
      <c r="C197" s="262"/>
      <c r="D197" s="262"/>
      <c r="E197" s="262" t="s">
        <v>31</v>
      </c>
      <c r="F197" s="262"/>
      <c r="G197" s="264" t="s">
        <v>118</v>
      </c>
      <c r="H197" s="307">
        <f>H198</f>
        <v>0</v>
      </c>
      <c r="I197" s="307">
        <f>I198</f>
        <v>0</v>
      </c>
      <c r="J197" s="307">
        <f t="shared" si="43"/>
        <v>0</v>
      </c>
      <c r="K197" s="304"/>
      <c r="L197" s="307">
        <f>L198</f>
        <v>0</v>
      </c>
      <c r="M197" s="308">
        <f>M198</f>
        <v>0</v>
      </c>
      <c r="N197" s="307">
        <f>N198</f>
        <v>0</v>
      </c>
      <c r="O197" s="309">
        <f>O198</f>
        <v>0</v>
      </c>
      <c r="P197" s="309">
        <f t="shared" si="45"/>
        <v>0</v>
      </c>
      <c r="Q197" s="306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216"/>
      <c r="DD197" s="216"/>
      <c r="DE197" s="216"/>
      <c r="DF197" s="216"/>
      <c r="DG197" s="216"/>
      <c r="DH197" s="216"/>
      <c r="DI197" s="216"/>
      <c r="DJ197" s="216"/>
      <c r="DK197" s="216"/>
      <c r="DL197" s="216"/>
      <c r="DM197" s="216"/>
      <c r="DN197" s="216"/>
      <c r="DO197" s="216"/>
      <c r="DP197" s="216"/>
      <c r="DQ197" s="216"/>
      <c r="DR197" s="216"/>
      <c r="DS197" s="216"/>
      <c r="DT197" s="216"/>
      <c r="DU197" s="216"/>
      <c r="DV197" s="216"/>
      <c r="DW197" s="216"/>
      <c r="DX197" s="216"/>
      <c r="DY197" s="216"/>
      <c r="DZ197" s="216"/>
      <c r="EA197" s="216"/>
      <c r="EB197" s="216"/>
      <c r="EC197" s="216"/>
      <c r="ED197" s="216"/>
      <c r="EE197" s="216"/>
      <c r="EF197" s="216"/>
      <c r="EG197" s="216"/>
      <c r="EH197" s="216"/>
      <c r="EI197" s="216"/>
      <c r="EJ197" s="216"/>
      <c r="EK197" s="216"/>
      <c r="EL197" s="216"/>
      <c r="EM197" s="216"/>
      <c r="EN197" s="216"/>
      <c r="EO197" s="216"/>
      <c r="EP197" s="216"/>
      <c r="EQ197" s="216"/>
      <c r="ER197" s="216"/>
      <c r="ES197" s="216"/>
      <c r="ET197" s="216"/>
      <c r="EU197" s="216"/>
      <c r="EV197" s="216"/>
      <c r="EW197" s="216"/>
      <c r="EX197" s="216"/>
    </row>
    <row r="198" spans="1:154" ht="18" x14ac:dyDescent="0.2">
      <c r="A198" s="263"/>
      <c r="B198" s="262"/>
      <c r="C198" s="262"/>
      <c r="D198" s="262"/>
      <c r="E198" s="262"/>
      <c r="F198" s="262" t="s">
        <v>34</v>
      </c>
      <c r="G198" s="266" t="s">
        <v>119</v>
      </c>
      <c r="H198" s="307"/>
      <c r="I198" s="307"/>
      <c r="J198" s="307">
        <f t="shared" si="43"/>
        <v>0</v>
      </c>
      <c r="K198" s="304"/>
      <c r="L198" s="307"/>
      <c r="M198" s="308"/>
      <c r="N198" s="307"/>
      <c r="O198" s="309">
        <f t="shared" si="44"/>
        <v>0</v>
      </c>
      <c r="P198" s="309">
        <f t="shared" si="45"/>
        <v>0</v>
      </c>
      <c r="Q198" s="306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216"/>
      <c r="DD198" s="216"/>
      <c r="DE198" s="216"/>
      <c r="DF198" s="216"/>
      <c r="DG198" s="216"/>
      <c r="DH198" s="216"/>
      <c r="DI198" s="216"/>
      <c r="DJ198" s="216"/>
      <c r="DK198" s="216"/>
      <c r="DL198" s="216"/>
      <c r="DM198" s="216"/>
      <c r="DN198" s="216"/>
      <c r="DO198" s="216"/>
      <c r="DP198" s="216"/>
      <c r="DQ198" s="216"/>
      <c r="DR198" s="216"/>
      <c r="DS198" s="216"/>
      <c r="DT198" s="216"/>
      <c r="DU198" s="216"/>
      <c r="DV198" s="216"/>
      <c r="DW198" s="216"/>
      <c r="DX198" s="216"/>
      <c r="DY198" s="216"/>
      <c r="DZ198" s="216"/>
      <c r="EA198" s="216"/>
      <c r="EB198" s="216"/>
      <c r="EC198" s="216"/>
      <c r="ED198" s="216"/>
      <c r="EE198" s="216"/>
      <c r="EF198" s="216"/>
      <c r="EG198" s="216"/>
      <c r="EH198" s="216"/>
      <c r="EI198" s="216"/>
      <c r="EJ198" s="216"/>
      <c r="EK198" s="216"/>
      <c r="EL198" s="216"/>
      <c r="EM198" s="216"/>
      <c r="EN198" s="216"/>
      <c r="EO198" s="216"/>
      <c r="EP198" s="216"/>
      <c r="EQ198" s="216"/>
      <c r="ER198" s="216"/>
      <c r="ES198" s="216"/>
      <c r="ET198" s="216"/>
      <c r="EU198" s="216"/>
      <c r="EV198" s="216"/>
      <c r="EW198" s="216"/>
      <c r="EX198" s="216"/>
    </row>
    <row r="199" spans="1:154" ht="18" x14ac:dyDescent="0.2">
      <c r="A199" s="384"/>
      <c r="B199" s="385"/>
      <c r="C199" s="385"/>
      <c r="D199" s="385"/>
      <c r="E199" s="385" t="s">
        <v>44</v>
      </c>
      <c r="F199" s="385"/>
      <c r="G199" s="264" t="s">
        <v>355</v>
      </c>
      <c r="H199" s="303">
        <f>H200+H201+H202+H203+H204+H205</f>
        <v>0</v>
      </c>
      <c r="I199" s="303">
        <f>I200+I201+I202+I203+I204+I205</f>
        <v>0</v>
      </c>
      <c r="J199" s="307">
        <f t="shared" si="43"/>
        <v>0</v>
      </c>
      <c r="K199" s="304"/>
      <c r="L199" s="303">
        <f>L200+L201+L202+L203+L204+L205</f>
        <v>0</v>
      </c>
      <c r="M199" s="285">
        <f>M200+M201+M202+M203+M204+M205</f>
        <v>0</v>
      </c>
      <c r="N199" s="303">
        <f>N200+N201+N202+N203+N204+N205</f>
        <v>0</v>
      </c>
      <c r="O199" s="305">
        <f>O200+O201+O202+O203+O204+O205</f>
        <v>0</v>
      </c>
      <c r="P199" s="305">
        <f t="shared" si="45"/>
        <v>0</v>
      </c>
      <c r="Q199" s="306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216"/>
      <c r="DD199" s="216"/>
      <c r="DE199" s="216"/>
      <c r="DF199" s="216"/>
      <c r="DG199" s="216"/>
      <c r="DH199" s="216"/>
      <c r="DI199" s="216"/>
      <c r="DJ199" s="216"/>
      <c r="DK199" s="216"/>
      <c r="DL199" s="216"/>
      <c r="DM199" s="216"/>
      <c r="DN199" s="216"/>
      <c r="DO199" s="216"/>
      <c r="DP199" s="216"/>
      <c r="DQ199" s="216"/>
      <c r="DR199" s="216"/>
      <c r="DS199" s="216"/>
      <c r="DT199" s="216"/>
      <c r="DU199" s="216"/>
      <c r="DV199" s="216"/>
      <c r="DW199" s="216"/>
      <c r="DX199" s="216"/>
      <c r="DY199" s="216"/>
      <c r="DZ199" s="216"/>
      <c r="EA199" s="216"/>
      <c r="EB199" s="216"/>
      <c r="EC199" s="216"/>
      <c r="ED199" s="216"/>
      <c r="EE199" s="216"/>
      <c r="EF199" s="216"/>
      <c r="EG199" s="216"/>
      <c r="EH199" s="216"/>
      <c r="EI199" s="216"/>
      <c r="EJ199" s="216"/>
      <c r="EK199" s="216"/>
      <c r="EL199" s="216"/>
      <c r="EM199" s="216"/>
      <c r="EN199" s="216"/>
      <c r="EO199" s="216"/>
      <c r="EP199" s="216"/>
      <c r="EQ199" s="216"/>
      <c r="ER199" s="216"/>
      <c r="ES199" s="216"/>
      <c r="ET199" s="216"/>
      <c r="EU199" s="216"/>
      <c r="EV199" s="216"/>
      <c r="EW199" s="216"/>
      <c r="EX199" s="216"/>
    </row>
    <row r="200" spans="1:154" ht="18" hidden="1" x14ac:dyDescent="0.2">
      <c r="A200" s="263"/>
      <c r="B200" s="262"/>
      <c r="C200" s="262"/>
      <c r="D200" s="262"/>
      <c r="E200" s="262"/>
      <c r="F200" s="262" t="s">
        <v>33</v>
      </c>
      <c r="G200" s="266" t="s">
        <v>121</v>
      </c>
      <c r="H200" s="307"/>
      <c r="I200" s="307"/>
      <c r="J200" s="307">
        <f t="shared" si="43"/>
        <v>0</v>
      </c>
      <c r="K200" s="304"/>
      <c r="L200" s="307"/>
      <c r="M200" s="308"/>
      <c r="N200" s="307"/>
      <c r="O200" s="309">
        <f t="shared" si="44"/>
        <v>0</v>
      </c>
      <c r="P200" s="309">
        <f t="shared" si="45"/>
        <v>0</v>
      </c>
      <c r="Q200" s="306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216"/>
      <c r="DD200" s="216"/>
      <c r="DE200" s="216"/>
      <c r="DF200" s="216"/>
      <c r="DG200" s="216"/>
      <c r="DH200" s="216"/>
      <c r="DI200" s="216"/>
      <c r="DJ200" s="216"/>
      <c r="DK200" s="216"/>
      <c r="DL200" s="216"/>
      <c r="DM200" s="216"/>
      <c r="DN200" s="216"/>
      <c r="DO200" s="216"/>
      <c r="DP200" s="216"/>
      <c r="DQ200" s="216"/>
      <c r="DR200" s="216"/>
      <c r="DS200" s="216"/>
      <c r="DT200" s="216"/>
      <c r="DU200" s="216"/>
      <c r="DV200" s="216"/>
      <c r="DW200" s="216"/>
      <c r="DX200" s="216"/>
      <c r="DY200" s="216"/>
      <c r="DZ200" s="216"/>
      <c r="EA200" s="216"/>
      <c r="EB200" s="216"/>
      <c r="EC200" s="216"/>
      <c r="ED200" s="216"/>
      <c r="EE200" s="216"/>
      <c r="EF200" s="216"/>
      <c r="EG200" s="216"/>
      <c r="EH200" s="216"/>
      <c r="EI200" s="216"/>
      <c r="EJ200" s="216"/>
      <c r="EK200" s="216"/>
      <c r="EL200" s="216"/>
      <c r="EM200" s="216"/>
      <c r="EN200" s="216"/>
      <c r="EO200" s="216"/>
      <c r="EP200" s="216"/>
      <c r="EQ200" s="216"/>
      <c r="ER200" s="216"/>
      <c r="ES200" s="216"/>
      <c r="ET200" s="216"/>
      <c r="EU200" s="216"/>
      <c r="EV200" s="216"/>
      <c r="EW200" s="216"/>
      <c r="EX200" s="216"/>
    </row>
    <row r="201" spans="1:154" ht="18" hidden="1" x14ac:dyDescent="0.2">
      <c r="A201" s="263"/>
      <c r="B201" s="262"/>
      <c r="C201" s="262"/>
      <c r="D201" s="262"/>
      <c r="E201" s="262"/>
      <c r="F201" s="262" t="s">
        <v>31</v>
      </c>
      <c r="G201" s="266" t="s">
        <v>356</v>
      </c>
      <c r="H201" s="307"/>
      <c r="I201" s="307"/>
      <c r="J201" s="307">
        <f t="shared" si="43"/>
        <v>0</v>
      </c>
      <c r="K201" s="304"/>
      <c r="L201" s="307"/>
      <c r="M201" s="308"/>
      <c r="N201" s="307"/>
      <c r="O201" s="309">
        <f t="shared" si="44"/>
        <v>0</v>
      </c>
      <c r="P201" s="309">
        <f t="shared" si="45"/>
        <v>0</v>
      </c>
      <c r="Q201" s="306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216"/>
      <c r="DD201" s="216"/>
      <c r="DE201" s="216"/>
      <c r="DF201" s="216"/>
      <c r="DG201" s="216"/>
      <c r="DH201" s="216"/>
      <c r="DI201" s="216"/>
      <c r="DJ201" s="216"/>
      <c r="DK201" s="216"/>
      <c r="DL201" s="216"/>
      <c r="DM201" s="216"/>
      <c r="DN201" s="216"/>
      <c r="DO201" s="216"/>
      <c r="DP201" s="216"/>
      <c r="DQ201" s="216"/>
      <c r="DR201" s="216"/>
      <c r="DS201" s="216"/>
      <c r="DT201" s="216"/>
      <c r="DU201" s="216"/>
      <c r="DV201" s="216"/>
      <c r="DW201" s="216"/>
      <c r="DX201" s="216"/>
      <c r="DY201" s="216"/>
      <c r="DZ201" s="216"/>
      <c r="EA201" s="216"/>
      <c r="EB201" s="216"/>
      <c r="EC201" s="216"/>
      <c r="ED201" s="216"/>
      <c r="EE201" s="216"/>
      <c r="EF201" s="216"/>
      <c r="EG201" s="216"/>
      <c r="EH201" s="216"/>
      <c r="EI201" s="216"/>
      <c r="EJ201" s="216"/>
      <c r="EK201" s="216"/>
      <c r="EL201" s="216"/>
      <c r="EM201" s="216"/>
      <c r="EN201" s="216"/>
      <c r="EO201" s="216"/>
      <c r="EP201" s="216"/>
      <c r="EQ201" s="216"/>
      <c r="ER201" s="216"/>
      <c r="ES201" s="216"/>
      <c r="ET201" s="216"/>
      <c r="EU201" s="216"/>
      <c r="EV201" s="216"/>
      <c r="EW201" s="216"/>
      <c r="EX201" s="216"/>
    </row>
    <row r="202" spans="1:154" ht="18" hidden="1" x14ac:dyDescent="0.2">
      <c r="A202" s="263"/>
      <c r="B202" s="262"/>
      <c r="C202" s="262"/>
      <c r="D202" s="262"/>
      <c r="E202" s="262"/>
      <c r="F202" s="262" t="s">
        <v>44</v>
      </c>
      <c r="G202" s="266" t="s">
        <v>357</v>
      </c>
      <c r="H202" s="307"/>
      <c r="I202" s="307"/>
      <c r="J202" s="307">
        <f t="shared" si="43"/>
        <v>0</v>
      </c>
      <c r="K202" s="304"/>
      <c r="L202" s="307"/>
      <c r="M202" s="308"/>
      <c r="N202" s="307"/>
      <c r="O202" s="309">
        <f t="shared" si="44"/>
        <v>0</v>
      </c>
      <c r="P202" s="309">
        <f t="shared" si="45"/>
        <v>0</v>
      </c>
      <c r="Q202" s="306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216"/>
      <c r="DD202" s="216"/>
      <c r="DE202" s="216"/>
      <c r="DF202" s="216"/>
      <c r="DG202" s="216"/>
      <c r="DH202" s="216"/>
      <c r="DI202" s="216"/>
      <c r="DJ202" s="216"/>
      <c r="DK202" s="216"/>
      <c r="DL202" s="216"/>
      <c r="DM202" s="216"/>
      <c r="DN202" s="216"/>
      <c r="DO202" s="216"/>
      <c r="DP202" s="216"/>
      <c r="DQ202" s="216"/>
      <c r="DR202" s="216"/>
      <c r="DS202" s="216"/>
      <c r="DT202" s="216"/>
      <c r="DU202" s="216"/>
      <c r="DV202" s="216"/>
      <c r="DW202" s="216"/>
      <c r="DX202" s="216"/>
      <c r="DY202" s="216"/>
      <c r="DZ202" s="216"/>
      <c r="EA202" s="216"/>
      <c r="EB202" s="216"/>
      <c r="EC202" s="216"/>
      <c r="ED202" s="216"/>
      <c r="EE202" s="216"/>
      <c r="EF202" s="216"/>
      <c r="EG202" s="216"/>
      <c r="EH202" s="216"/>
      <c r="EI202" s="216"/>
      <c r="EJ202" s="216"/>
      <c r="EK202" s="216"/>
      <c r="EL202" s="216"/>
      <c r="EM202" s="216"/>
      <c r="EN202" s="216"/>
      <c r="EO202" s="216"/>
      <c r="EP202" s="216"/>
      <c r="EQ202" s="216"/>
      <c r="ER202" s="216"/>
      <c r="ES202" s="216"/>
      <c r="ET202" s="216"/>
      <c r="EU202" s="216"/>
      <c r="EV202" s="216"/>
      <c r="EW202" s="216"/>
      <c r="EX202" s="216"/>
    </row>
    <row r="203" spans="1:154" ht="36" hidden="1" x14ac:dyDescent="0.2">
      <c r="A203" s="263"/>
      <c r="B203" s="262"/>
      <c r="C203" s="262"/>
      <c r="D203" s="262"/>
      <c r="E203" s="262"/>
      <c r="F203" s="262" t="s">
        <v>23</v>
      </c>
      <c r="G203" s="266" t="s">
        <v>124</v>
      </c>
      <c r="H203" s="307"/>
      <c r="I203" s="307"/>
      <c r="J203" s="307">
        <f t="shared" si="43"/>
        <v>0</v>
      </c>
      <c r="K203" s="304"/>
      <c r="L203" s="307"/>
      <c r="M203" s="308"/>
      <c r="N203" s="307"/>
      <c r="O203" s="309">
        <f t="shared" si="44"/>
        <v>0</v>
      </c>
      <c r="P203" s="309">
        <f t="shared" si="45"/>
        <v>0</v>
      </c>
      <c r="Q203" s="306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216"/>
      <c r="DD203" s="216"/>
      <c r="DE203" s="216"/>
      <c r="DF203" s="216"/>
      <c r="DG203" s="216"/>
      <c r="DH203" s="216"/>
      <c r="DI203" s="216"/>
      <c r="DJ203" s="216"/>
      <c r="DK203" s="216"/>
      <c r="DL203" s="216"/>
      <c r="DM203" s="216"/>
      <c r="DN203" s="216"/>
      <c r="DO203" s="216"/>
      <c r="DP203" s="216"/>
      <c r="DQ203" s="216"/>
      <c r="DR203" s="216"/>
      <c r="DS203" s="216"/>
      <c r="DT203" s="216"/>
      <c r="DU203" s="216"/>
      <c r="DV203" s="216"/>
      <c r="DW203" s="216"/>
      <c r="DX203" s="216"/>
      <c r="DY203" s="216"/>
      <c r="DZ203" s="216"/>
      <c r="EA203" s="216"/>
      <c r="EB203" s="216"/>
      <c r="EC203" s="216"/>
      <c r="ED203" s="216"/>
      <c r="EE203" s="216"/>
      <c r="EF203" s="216"/>
      <c r="EG203" s="216"/>
      <c r="EH203" s="216"/>
      <c r="EI203" s="216"/>
      <c r="EJ203" s="216"/>
      <c r="EK203" s="216"/>
      <c r="EL203" s="216"/>
      <c r="EM203" s="216"/>
      <c r="EN203" s="216"/>
      <c r="EO203" s="216"/>
      <c r="EP203" s="216"/>
      <c r="EQ203" s="216"/>
      <c r="ER203" s="216"/>
      <c r="ES203" s="216"/>
      <c r="ET203" s="216"/>
      <c r="EU203" s="216"/>
      <c r="EV203" s="216"/>
      <c r="EW203" s="216"/>
      <c r="EX203" s="216"/>
    </row>
    <row r="204" spans="1:154" ht="18" hidden="1" x14ac:dyDescent="0.2">
      <c r="A204" s="263"/>
      <c r="B204" s="262"/>
      <c r="C204" s="262"/>
      <c r="D204" s="262"/>
      <c r="E204" s="262"/>
      <c r="F204" s="262" t="s">
        <v>34</v>
      </c>
      <c r="G204" s="266" t="s">
        <v>125</v>
      </c>
      <c r="H204" s="307"/>
      <c r="I204" s="307"/>
      <c r="J204" s="307">
        <f t="shared" si="43"/>
        <v>0</v>
      </c>
      <c r="K204" s="304"/>
      <c r="L204" s="307"/>
      <c r="M204" s="308"/>
      <c r="N204" s="307"/>
      <c r="O204" s="309">
        <f t="shared" si="44"/>
        <v>0</v>
      </c>
      <c r="P204" s="309">
        <f t="shared" si="45"/>
        <v>0</v>
      </c>
      <c r="Q204" s="306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216"/>
      <c r="DD204" s="216"/>
      <c r="DE204" s="216"/>
      <c r="DF204" s="216"/>
      <c r="DG204" s="216"/>
      <c r="DH204" s="216"/>
      <c r="DI204" s="216"/>
      <c r="DJ204" s="216"/>
      <c r="DK204" s="216"/>
      <c r="DL204" s="216"/>
      <c r="DM204" s="216"/>
      <c r="DN204" s="216"/>
      <c r="DO204" s="216"/>
      <c r="DP204" s="216"/>
      <c r="DQ204" s="216"/>
      <c r="DR204" s="216"/>
      <c r="DS204" s="216"/>
      <c r="DT204" s="216"/>
      <c r="DU204" s="216"/>
      <c r="DV204" s="216"/>
      <c r="DW204" s="216"/>
      <c r="DX204" s="216"/>
      <c r="DY204" s="216"/>
      <c r="DZ204" s="216"/>
      <c r="EA204" s="216"/>
      <c r="EB204" s="216"/>
      <c r="EC204" s="216"/>
      <c r="ED204" s="216"/>
      <c r="EE204" s="216"/>
      <c r="EF204" s="216"/>
      <c r="EG204" s="216"/>
      <c r="EH204" s="216"/>
      <c r="EI204" s="216"/>
      <c r="EJ204" s="216"/>
      <c r="EK204" s="216"/>
      <c r="EL204" s="216"/>
      <c r="EM204" s="216"/>
      <c r="EN204" s="216"/>
      <c r="EO204" s="216"/>
      <c r="EP204" s="216"/>
      <c r="EQ204" s="216"/>
      <c r="ER204" s="216"/>
      <c r="ES204" s="216"/>
      <c r="ET204" s="216"/>
      <c r="EU204" s="216"/>
      <c r="EV204" s="216"/>
      <c r="EW204" s="216"/>
      <c r="EX204" s="216"/>
    </row>
    <row r="205" spans="1:154" ht="18" x14ac:dyDescent="0.2">
      <c r="A205" s="263"/>
      <c r="B205" s="262"/>
      <c r="C205" s="262"/>
      <c r="D205" s="262"/>
      <c r="E205" s="262"/>
      <c r="F205" s="262" t="s">
        <v>126</v>
      </c>
      <c r="G205" s="266" t="s">
        <v>127</v>
      </c>
      <c r="H205" s="307"/>
      <c r="I205" s="307"/>
      <c r="J205" s="307">
        <f t="shared" si="43"/>
        <v>0</v>
      </c>
      <c r="K205" s="304"/>
      <c r="L205" s="307"/>
      <c r="M205" s="308"/>
      <c r="N205" s="307"/>
      <c r="O205" s="309">
        <f t="shared" si="44"/>
        <v>0</v>
      </c>
      <c r="P205" s="309">
        <f t="shared" si="45"/>
        <v>0</v>
      </c>
      <c r="Q205" s="306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216"/>
      <c r="DD205" s="216"/>
      <c r="DE205" s="216"/>
      <c r="DF205" s="216"/>
      <c r="DG205" s="216"/>
      <c r="DH205" s="216"/>
      <c r="DI205" s="216"/>
      <c r="DJ205" s="216"/>
      <c r="DK205" s="216"/>
      <c r="DL205" s="216"/>
      <c r="DM205" s="216"/>
      <c r="DN205" s="216"/>
      <c r="DO205" s="216"/>
      <c r="DP205" s="216"/>
      <c r="DQ205" s="216"/>
      <c r="DR205" s="216"/>
      <c r="DS205" s="216"/>
      <c r="DT205" s="216"/>
      <c r="DU205" s="216"/>
      <c r="DV205" s="216"/>
      <c r="DW205" s="216"/>
      <c r="DX205" s="216"/>
      <c r="DY205" s="216"/>
      <c r="DZ205" s="216"/>
      <c r="EA205" s="216"/>
      <c r="EB205" s="216"/>
      <c r="EC205" s="216"/>
      <c r="ED205" s="216"/>
      <c r="EE205" s="216"/>
      <c r="EF205" s="216"/>
      <c r="EG205" s="216"/>
      <c r="EH205" s="216"/>
      <c r="EI205" s="216"/>
      <c r="EJ205" s="216"/>
      <c r="EK205" s="216"/>
      <c r="EL205" s="216"/>
      <c r="EM205" s="216"/>
      <c r="EN205" s="216"/>
      <c r="EO205" s="216"/>
      <c r="EP205" s="216"/>
      <c r="EQ205" s="216"/>
      <c r="ER205" s="216"/>
      <c r="ES205" s="216"/>
      <c r="ET205" s="216"/>
      <c r="EU205" s="216"/>
      <c r="EV205" s="216"/>
      <c r="EW205" s="216"/>
      <c r="EX205" s="216"/>
    </row>
    <row r="206" spans="1:154" ht="18" x14ac:dyDescent="0.2">
      <c r="A206" s="384"/>
      <c r="B206" s="385"/>
      <c r="C206" s="385"/>
      <c r="D206" s="385" t="s">
        <v>90</v>
      </c>
      <c r="E206" s="385"/>
      <c r="F206" s="385"/>
      <c r="G206" s="302" t="s">
        <v>67</v>
      </c>
      <c r="H206" s="303">
        <f>H207+H218+H219+H223+H226+H227+H228+H229</f>
        <v>49100</v>
      </c>
      <c r="I206" s="303">
        <f>I207+I218+I219+I223+I226+I227+I228+I229</f>
        <v>20545.559999999998</v>
      </c>
      <c r="J206" s="303">
        <f>J207+J218+J219+J223+J226+J227+J228+J229</f>
        <v>28554.440000000002</v>
      </c>
      <c r="K206" s="304">
        <f>ROUND(I206/H206*100,2)</f>
        <v>41.84</v>
      </c>
      <c r="L206" s="303">
        <f>L207+L218+L219+L223+L226+L227+L228+L229</f>
        <v>25100</v>
      </c>
      <c r="M206" s="303">
        <f>M207+M218+M219+M223+M226+M227+M228+M229</f>
        <v>8525.44</v>
      </c>
      <c r="N206" s="303">
        <f>N207+N218+N219+N223+N226+N227+N228+N229</f>
        <v>12020.12</v>
      </c>
      <c r="O206" s="328">
        <f t="shared" ref="O206" si="46">O207+O218+O219+O223+O226+O227+O228+O229</f>
        <v>20545.559999999998</v>
      </c>
      <c r="P206" s="305">
        <f t="shared" si="45"/>
        <v>4554.4400000000023</v>
      </c>
      <c r="Q206" s="306">
        <f t="shared" ref="Q206:Q246" si="47">ROUND(O206/L206*100,2)</f>
        <v>81.849999999999994</v>
      </c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216"/>
      <c r="DD206" s="216"/>
      <c r="DE206" s="216"/>
      <c r="DF206" s="216"/>
      <c r="DG206" s="216"/>
      <c r="DH206" s="216"/>
      <c r="DI206" s="216"/>
      <c r="DJ206" s="216"/>
      <c r="DK206" s="216"/>
      <c r="DL206" s="216"/>
      <c r="DM206" s="216"/>
      <c r="DN206" s="216"/>
      <c r="DO206" s="216"/>
      <c r="DP206" s="216"/>
      <c r="DQ206" s="216"/>
      <c r="DR206" s="216"/>
      <c r="DS206" s="216"/>
      <c r="DT206" s="216"/>
      <c r="DU206" s="216"/>
      <c r="DV206" s="216"/>
      <c r="DW206" s="216"/>
      <c r="DX206" s="216"/>
      <c r="DY206" s="216"/>
      <c r="DZ206" s="216"/>
      <c r="EA206" s="216"/>
      <c r="EB206" s="216"/>
      <c r="EC206" s="216"/>
      <c r="ED206" s="216"/>
      <c r="EE206" s="216"/>
      <c r="EF206" s="216"/>
      <c r="EG206" s="216"/>
      <c r="EH206" s="216"/>
      <c r="EI206" s="216"/>
      <c r="EJ206" s="216"/>
      <c r="EK206" s="216"/>
      <c r="EL206" s="216"/>
      <c r="EM206" s="216"/>
      <c r="EN206" s="216"/>
      <c r="EO206" s="216"/>
      <c r="EP206" s="216"/>
      <c r="EQ206" s="216"/>
      <c r="ER206" s="216"/>
      <c r="ES206" s="216"/>
      <c r="ET206" s="216"/>
      <c r="EU206" s="216"/>
      <c r="EV206" s="216"/>
      <c r="EW206" s="216"/>
      <c r="EX206" s="216"/>
    </row>
    <row r="207" spans="1:154" ht="18" x14ac:dyDescent="0.2">
      <c r="A207" s="384"/>
      <c r="B207" s="385"/>
      <c r="C207" s="385"/>
      <c r="D207" s="385"/>
      <c r="E207" s="385" t="s">
        <v>33</v>
      </c>
      <c r="F207" s="385"/>
      <c r="G207" s="264" t="s">
        <v>146</v>
      </c>
      <c r="H207" s="303">
        <f>SUM(H208:H217)</f>
        <v>49100</v>
      </c>
      <c r="I207" s="303">
        <f>SUM(I208:I217)</f>
        <v>20545.559999999998</v>
      </c>
      <c r="J207" s="303">
        <f>SUM(J208:J217)</f>
        <v>28554.440000000002</v>
      </c>
      <c r="K207" s="304">
        <f>ROUND(I207/H207*100,2)</f>
        <v>41.84</v>
      </c>
      <c r="L207" s="303">
        <f>SUM(L208:L217)</f>
        <v>25100</v>
      </c>
      <c r="M207" s="285">
        <f>SUM(M208:M217)</f>
        <v>8525.44</v>
      </c>
      <c r="N207" s="303">
        <f>SUM(N208:N217)</f>
        <v>12020.12</v>
      </c>
      <c r="O207" s="305">
        <f>SUM(O208:O217)</f>
        <v>20545.559999999998</v>
      </c>
      <c r="P207" s="305">
        <f t="shared" si="45"/>
        <v>4554.4400000000023</v>
      </c>
      <c r="Q207" s="306">
        <f t="shared" si="47"/>
        <v>81.849999999999994</v>
      </c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216"/>
      <c r="DD207" s="216"/>
      <c r="DE207" s="216"/>
      <c r="DF207" s="216"/>
      <c r="DG207" s="216"/>
      <c r="DH207" s="216"/>
      <c r="DI207" s="216"/>
      <c r="DJ207" s="216"/>
      <c r="DK207" s="216"/>
      <c r="DL207" s="216"/>
      <c r="DM207" s="216"/>
      <c r="DN207" s="216"/>
      <c r="DO207" s="216"/>
      <c r="DP207" s="216"/>
      <c r="DQ207" s="216"/>
      <c r="DR207" s="216"/>
      <c r="DS207" s="216"/>
      <c r="DT207" s="216"/>
      <c r="DU207" s="216"/>
      <c r="DV207" s="216"/>
      <c r="DW207" s="216"/>
      <c r="DX207" s="216"/>
      <c r="DY207" s="216"/>
      <c r="DZ207" s="216"/>
      <c r="EA207" s="216"/>
      <c r="EB207" s="216"/>
      <c r="EC207" s="216"/>
      <c r="ED207" s="216"/>
      <c r="EE207" s="216"/>
      <c r="EF207" s="216"/>
      <c r="EG207" s="216"/>
      <c r="EH207" s="216"/>
      <c r="EI207" s="216"/>
      <c r="EJ207" s="216"/>
      <c r="EK207" s="216"/>
      <c r="EL207" s="216"/>
      <c r="EM207" s="216"/>
      <c r="EN207" s="216"/>
      <c r="EO207" s="216"/>
      <c r="EP207" s="216"/>
      <c r="EQ207" s="216"/>
      <c r="ER207" s="216"/>
      <c r="ES207" s="216"/>
      <c r="ET207" s="216"/>
      <c r="EU207" s="216"/>
      <c r="EV207" s="216"/>
      <c r="EW207" s="216"/>
      <c r="EX207" s="216"/>
    </row>
    <row r="208" spans="1:154" ht="18" x14ac:dyDescent="0.2">
      <c r="A208" s="263"/>
      <c r="B208" s="262"/>
      <c r="C208" s="262"/>
      <c r="D208" s="262"/>
      <c r="E208" s="262"/>
      <c r="F208" s="262" t="s">
        <v>33</v>
      </c>
      <c r="G208" s="266" t="s">
        <v>171</v>
      </c>
      <c r="H208" s="307"/>
      <c r="I208" s="307"/>
      <c r="J208" s="307">
        <f t="shared" ref="J208:J260" si="48">H208-I208</f>
        <v>0</v>
      </c>
      <c r="K208" s="304"/>
      <c r="L208" s="307"/>
      <c r="M208" s="308"/>
      <c r="N208" s="307"/>
      <c r="O208" s="309">
        <f t="shared" ref="O208:O218" si="49">M208+N208</f>
        <v>0</v>
      </c>
      <c r="P208" s="309">
        <f t="shared" si="45"/>
        <v>0</v>
      </c>
      <c r="Q208" s="306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216"/>
      <c r="DD208" s="216"/>
      <c r="DE208" s="216"/>
      <c r="DF208" s="216"/>
      <c r="DG208" s="216"/>
      <c r="DH208" s="216"/>
      <c r="DI208" s="216"/>
      <c r="DJ208" s="216"/>
      <c r="DK208" s="216"/>
      <c r="DL208" s="216"/>
      <c r="DM208" s="216"/>
      <c r="DN208" s="216"/>
      <c r="DO208" s="216"/>
      <c r="DP208" s="216"/>
      <c r="DQ208" s="216"/>
      <c r="DR208" s="216"/>
      <c r="DS208" s="216"/>
      <c r="DT208" s="216"/>
      <c r="DU208" s="216"/>
      <c r="DV208" s="216"/>
      <c r="DW208" s="216"/>
      <c r="DX208" s="216"/>
      <c r="DY208" s="216"/>
      <c r="DZ208" s="216"/>
      <c r="EA208" s="216"/>
      <c r="EB208" s="216"/>
      <c r="EC208" s="216"/>
      <c r="ED208" s="216"/>
      <c r="EE208" s="216"/>
      <c r="EF208" s="216"/>
      <c r="EG208" s="216"/>
      <c r="EH208" s="216"/>
      <c r="EI208" s="216"/>
      <c r="EJ208" s="216"/>
      <c r="EK208" s="216"/>
      <c r="EL208" s="216"/>
      <c r="EM208" s="216"/>
      <c r="EN208" s="216"/>
      <c r="EO208" s="216"/>
      <c r="EP208" s="216"/>
      <c r="EQ208" s="216"/>
      <c r="ER208" s="216"/>
      <c r="ES208" s="216"/>
      <c r="ET208" s="216"/>
      <c r="EU208" s="216"/>
      <c r="EV208" s="216"/>
      <c r="EW208" s="216"/>
      <c r="EX208" s="216"/>
    </row>
    <row r="209" spans="1:154" ht="18" x14ac:dyDescent="0.2">
      <c r="A209" s="263"/>
      <c r="B209" s="262"/>
      <c r="C209" s="262"/>
      <c r="D209" s="262"/>
      <c r="E209" s="262"/>
      <c r="F209" s="262" t="s">
        <v>31</v>
      </c>
      <c r="G209" s="266" t="s">
        <v>306</v>
      </c>
      <c r="H209" s="307"/>
      <c r="I209" s="307"/>
      <c r="J209" s="307">
        <f t="shared" si="48"/>
        <v>0</v>
      </c>
      <c r="K209" s="304"/>
      <c r="L209" s="307"/>
      <c r="M209" s="308"/>
      <c r="N209" s="307"/>
      <c r="O209" s="309">
        <f t="shared" si="49"/>
        <v>0</v>
      </c>
      <c r="P209" s="309">
        <f t="shared" si="45"/>
        <v>0</v>
      </c>
      <c r="Q209" s="306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216"/>
      <c r="DD209" s="216"/>
      <c r="DE209" s="216"/>
      <c r="DF209" s="216"/>
      <c r="DG209" s="216"/>
      <c r="DH209" s="216"/>
      <c r="DI209" s="216"/>
      <c r="DJ209" s="216"/>
      <c r="DK209" s="216"/>
      <c r="DL209" s="216"/>
      <c r="DM209" s="216"/>
      <c r="DN209" s="216"/>
      <c r="DO209" s="216"/>
      <c r="DP209" s="216"/>
      <c r="DQ209" s="216"/>
      <c r="DR209" s="216"/>
      <c r="DS209" s="216"/>
      <c r="DT209" s="216"/>
      <c r="DU209" s="216"/>
      <c r="DV209" s="216"/>
      <c r="DW209" s="216"/>
      <c r="DX209" s="216"/>
      <c r="DY209" s="216"/>
      <c r="DZ209" s="216"/>
      <c r="EA209" s="216"/>
      <c r="EB209" s="216"/>
      <c r="EC209" s="216"/>
      <c r="ED209" s="216"/>
      <c r="EE209" s="216"/>
      <c r="EF209" s="216"/>
      <c r="EG209" s="216"/>
      <c r="EH209" s="216"/>
      <c r="EI209" s="216"/>
      <c r="EJ209" s="216"/>
      <c r="EK209" s="216"/>
      <c r="EL209" s="216"/>
      <c r="EM209" s="216"/>
      <c r="EN209" s="216"/>
      <c r="EO209" s="216"/>
      <c r="EP209" s="216"/>
      <c r="EQ209" s="216"/>
      <c r="ER209" s="216"/>
      <c r="ES209" s="216"/>
      <c r="ET209" s="216"/>
      <c r="EU209" s="216"/>
      <c r="EV209" s="216"/>
      <c r="EW209" s="216"/>
      <c r="EX209" s="216"/>
    </row>
    <row r="210" spans="1:154" ht="18" x14ac:dyDescent="0.2">
      <c r="A210" s="263"/>
      <c r="B210" s="262"/>
      <c r="C210" s="262"/>
      <c r="D210" s="262"/>
      <c r="E210" s="262"/>
      <c r="F210" s="262" t="s">
        <v>44</v>
      </c>
      <c r="G210" s="266" t="s">
        <v>147</v>
      </c>
      <c r="H210" s="307">
        <v>4000</v>
      </c>
      <c r="I210" s="307">
        <f>O210</f>
        <v>2430.3599999999997</v>
      </c>
      <c r="J210" s="307">
        <f t="shared" si="48"/>
        <v>1569.6400000000003</v>
      </c>
      <c r="K210" s="304">
        <f t="shared" ref="K210:K217" si="50">ROUND(I210/H210*100,2)</f>
        <v>60.76</v>
      </c>
      <c r="L210" s="307">
        <v>4000</v>
      </c>
      <c r="M210" s="308">
        <v>1421.35</v>
      </c>
      <c r="N210" s="307">
        <v>1009.01</v>
      </c>
      <c r="O210" s="309">
        <f t="shared" si="49"/>
        <v>2430.3599999999997</v>
      </c>
      <c r="P210" s="309">
        <f t="shared" si="45"/>
        <v>1569.6400000000003</v>
      </c>
      <c r="Q210" s="306">
        <f t="shared" si="47"/>
        <v>60.76</v>
      </c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216"/>
      <c r="DD210" s="216"/>
      <c r="DE210" s="216"/>
      <c r="DF210" s="216"/>
      <c r="DG210" s="216"/>
      <c r="DH210" s="216"/>
      <c r="DI210" s="216"/>
      <c r="DJ210" s="216"/>
      <c r="DK210" s="216"/>
      <c r="DL210" s="216"/>
      <c r="DM210" s="216"/>
      <c r="DN210" s="216"/>
      <c r="DO210" s="216"/>
      <c r="DP210" s="216"/>
      <c r="DQ210" s="216"/>
      <c r="DR210" s="216"/>
      <c r="DS210" s="216"/>
      <c r="DT210" s="216"/>
      <c r="DU210" s="216"/>
      <c r="DV210" s="216"/>
      <c r="DW210" s="216"/>
      <c r="DX210" s="216"/>
      <c r="DY210" s="216"/>
      <c r="DZ210" s="216"/>
      <c r="EA210" s="216"/>
      <c r="EB210" s="216"/>
      <c r="EC210" s="216"/>
      <c r="ED210" s="216"/>
      <c r="EE210" s="216"/>
      <c r="EF210" s="216"/>
      <c r="EG210" s="216"/>
      <c r="EH210" s="216"/>
      <c r="EI210" s="216"/>
      <c r="EJ210" s="216"/>
      <c r="EK210" s="216"/>
      <c r="EL210" s="216"/>
      <c r="EM210" s="216"/>
      <c r="EN210" s="216"/>
      <c r="EO210" s="216"/>
      <c r="EP210" s="216"/>
      <c r="EQ210" s="216"/>
      <c r="ER210" s="216"/>
      <c r="ES210" s="216"/>
      <c r="ET210" s="216"/>
      <c r="EU210" s="216"/>
      <c r="EV210" s="216"/>
      <c r="EW210" s="216"/>
      <c r="EX210" s="216"/>
    </row>
    <row r="211" spans="1:154" ht="18" x14ac:dyDescent="0.2">
      <c r="A211" s="263"/>
      <c r="B211" s="262"/>
      <c r="C211" s="262"/>
      <c r="D211" s="262"/>
      <c r="E211" s="262"/>
      <c r="F211" s="262" t="s">
        <v>23</v>
      </c>
      <c r="G211" s="266" t="s">
        <v>148</v>
      </c>
      <c r="H211" s="307">
        <v>1000</v>
      </c>
      <c r="I211" s="307">
        <f>O211</f>
        <v>15.2</v>
      </c>
      <c r="J211" s="307">
        <f t="shared" si="48"/>
        <v>984.8</v>
      </c>
      <c r="K211" s="304"/>
      <c r="L211" s="307">
        <v>1000</v>
      </c>
      <c r="M211" s="308">
        <v>15.2</v>
      </c>
      <c r="N211" s="307">
        <v>0</v>
      </c>
      <c r="O211" s="309">
        <f t="shared" si="49"/>
        <v>15.2</v>
      </c>
      <c r="P211" s="309">
        <f t="shared" si="45"/>
        <v>984.8</v>
      </c>
      <c r="Q211" s="306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216"/>
      <c r="DD211" s="216"/>
      <c r="DE211" s="216"/>
      <c r="DF211" s="216"/>
      <c r="DG211" s="216"/>
      <c r="DH211" s="216"/>
      <c r="DI211" s="216"/>
      <c r="DJ211" s="216"/>
      <c r="DK211" s="216"/>
      <c r="DL211" s="216"/>
      <c r="DM211" s="216"/>
      <c r="DN211" s="216"/>
      <c r="DO211" s="216"/>
      <c r="DP211" s="216"/>
      <c r="DQ211" s="216"/>
      <c r="DR211" s="216"/>
      <c r="DS211" s="216"/>
      <c r="DT211" s="216"/>
      <c r="DU211" s="216"/>
      <c r="DV211" s="216"/>
      <c r="DW211" s="216"/>
      <c r="DX211" s="216"/>
      <c r="DY211" s="216"/>
      <c r="DZ211" s="216"/>
      <c r="EA211" s="216"/>
      <c r="EB211" s="216"/>
      <c r="EC211" s="216"/>
      <c r="ED211" s="216"/>
      <c r="EE211" s="216"/>
      <c r="EF211" s="216"/>
      <c r="EG211" s="216"/>
      <c r="EH211" s="216"/>
      <c r="EI211" s="216"/>
      <c r="EJ211" s="216"/>
      <c r="EK211" s="216"/>
      <c r="EL211" s="216"/>
      <c r="EM211" s="216"/>
      <c r="EN211" s="216"/>
      <c r="EO211" s="216"/>
      <c r="EP211" s="216"/>
      <c r="EQ211" s="216"/>
      <c r="ER211" s="216"/>
      <c r="ES211" s="216"/>
      <c r="ET211" s="216"/>
      <c r="EU211" s="216"/>
      <c r="EV211" s="216"/>
      <c r="EW211" s="216"/>
      <c r="EX211" s="216"/>
    </row>
    <row r="212" spans="1:154" ht="18" x14ac:dyDescent="0.2">
      <c r="A212" s="263"/>
      <c r="B212" s="262"/>
      <c r="C212" s="262"/>
      <c r="D212" s="262"/>
      <c r="E212" s="262"/>
      <c r="F212" s="262" t="s">
        <v>116</v>
      </c>
      <c r="G212" s="266" t="s">
        <v>358</v>
      </c>
      <c r="H212" s="307"/>
      <c r="I212" s="307"/>
      <c r="J212" s="307">
        <f t="shared" si="48"/>
        <v>0</v>
      </c>
      <c r="K212" s="304"/>
      <c r="L212" s="307"/>
      <c r="M212" s="308"/>
      <c r="N212" s="307"/>
      <c r="O212" s="309">
        <f t="shared" si="49"/>
        <v>0</v>
      </c>
      <c r="P212" s="309">
        <f t="shared" si="45"/>
        <v>0</v>
      </c>
      <c r="Q212" s="306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216"/>
      <c r="DD212" s="216"/>
      <c r="DE212" s="216"/>
      <c r="DF212" s="216"/>
      <c r="DG212" s="216"/>
      <c r="DH212" s="216"/>
      <c r="DI212" s="216"/>
      <c r="DJ212" s="216"/>
      <c r="DK212" s="216"/>
      <c r="DL212" s="216"/>
      <c r="DM212" s="216"/>
      <c r="DN212" s="216"/>
      <c r="DO212" s="216"/>
      <c r="DP212" s="216"/>
      <c r="DQ212" s="216"/>
      <c r="DR212" s="216"/>
      <c r="DS212" s="216"/>
      <c r="DT212" s="216"/>
      <c r="DU212" s="216"/>
      <c r="DV212" s="216"/>
      <c r="DW212" s="216"/>
      <c r="DX212" s="216"/>
      <c r="DY212" s="216"/>
      <c r="DZ212" s="216"/>
      <c r="EA212" s="216"/>
      <c r="EB212" s="216"/>
      <c r="EC212" s="216"/>
      <c r="ED212" s="216"/>
      <c r="EE212" s="216"/>
      <c r="EF212" s="216"/>
      <c r="EG212" s="216"/>
      <c r="EH212" s="216"/>
      <c r="EI212" s="216"/>
      <c r="EJ212" s="216"/>
      <c r="EK212" s="216"/>
      <c r="EL212" s="216"/>
      <c r="EM212" s="216"/>
      <c r="EN212" s="216"/>
      <c r="EO212" s="216"/>
      <c r="EP212" s="216"/>
      <c r="EQ212" s="216"/>
      <c r="ER212" s="216"/>
      <c r="ES212" s="216"/>
      <c r="ET212" s="216"/>
      <c r="EU212" s="216"/>
      <c r="EV212" s="216"/>
      <c r="EW212" s="216"/>
      <c r="EX212" s="216"/>
    </row>
    <row r="213" spans="1:154" ht="18" x14ac:dyDescent="0.2">
      <c r="A213" s="263"/>
      <c r="B213" s="262"/>
      <c r="C213" s="262"/>
      <c r="D213" s="262"/>
      <c r="E213" s="262"/>
      <c r="F213" s="262" t="s">
        <v>34</v>
      </c>
      <c r="G213" s="266" t="s">
        <v>359</v>
      </c>
      <c r="H213" s="307"/>
      <c r="I213" s="307"/>
      <c r="J213" s="307">
        <f t="shared" si="48"/>
        <v>0</v>
      </c>
      <c r="K213" s="304"/>
      <c r="L213" s="307"/>
      <c r="M213" s="308"/>
      <c r="N213" s="307"/>
      <c r="O213" s="309">
        <f t="shared" si="49"/>
        <v>0</v>
      </c>
      <c r="P213" s="309">
        <f t="shared" si="45"/>
        <v>0</v>
      </c>
      <c r="Q213" s="306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216"/>
      <c r="DD213" s="216"/>
      <c r="DE213" s="216"/>
      <c r="DF213" s="216"/>
      <c r="DG213" s="216"/>
      <c r="DH213" s="216"/>
      <c r="DI213" s="216"/>
      <c r="DJ213" s="216"/>
      <c r="DK213" s="216"/>
      <c r="DL213" s="216"/>
      <c r="DM213" s="216"/>
      <c r="DN213" s="216"/>
      <c r="DO213" s="216"/>
      <c r="DP213" s="216"/>
      <c r="DQ213" s="216"/>
      <c r="DR213" s="216"/>
      <c r="DS213" s="216"/>
      <c r="DT213" s="216"/>
      <c r="DU213" s="216"/>
      <c r="DV213" s="216"/>
      <c r="DW213" s="216"/>
      <c r="DX213" s="216"/>
      <c r="DY213" s="216"/>
      <c r="DZ213" s="216"/>
      <c r="EA213" s="216"/>
      <c r="EB213" s="216"/>
      <c r="EC213" s="216"/>
      <c r="ED213" s="216"/>
      <c r="EE213" s="216"/>
      <c r="EF213" s="216"/>
      <c r="EG213" s="216"/>
      <c r="EH213" s="216"/>
      <c r="EI213" s="216"/>
      <c r="EJ213" s="216"/>
      <c r="EK213" s="216"/>
      <c r="EL213" s="216"/>
      <c r="EM213" s="216"/>
      <c r="EN213" s="216"/>
      <c r="EO213" s="216"/>
      <c r="EP213" s="216"/>
      <c r="EQ213" s="216"/>
      <c r="ER213" s="216"/>
      <c r="ES213" s="216"/>
      <c r="ET213" s="216"/>
      <c r="EU213" s="216"/>
      <c r="EV213" s="216"/>
      <c r="EW213" s="216"/>
      <c r="EX213" s="216"/>
    </row>
    <row r="214" spans="1:154" ht="18" hidden="1" x14ac:dyDescent="0.2">
      <c r="A214" s="263"/>
      <c r="B214" s="262"/>
      <c r="C214" s="262"/>
      <c r="D214" s="262"/>
      <c r="E214" s="262"/>
      <c r="F214" s="262" t="s">
        <v>126</v>
      </c>
      <c r="G214" s="266" t="s">
        <v>360</v>
      </c>
      <c r="H214" s="307"/>
      <c r="I214" s="307"/>
      <c r="J214" s="307">
        <f t="shared" si="48"/>
        <v>0</v>
      </c>
      <c r="K214" s="304"/>
      <c r="L214" s="307"/>
      <c r="M214" s="308"/>
      <c r="N214" s="307"/>
      <c r="O214" s="309">
        <f t="shared" si="49"/>
        <v>0</v>
      </c>
      <c r="P214" s="309">
        <f t="shared" si="45"/>
        <v>0</v>
      </c>
      <c r="Q214" s="306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216"/>
      <c r="DD214" s="216"/>
      <c r="DE214" s="216"/>
      <c r="DF214" s="216"/>
      <c r="DG214" s="216"/>
      <c r="DH214" s="216"/>
      <c r="DI214" s="216"/>
      <c r="DJ214" s="216"/>
      <c r="DK214" s="216"/>
      <c r="DL214" s="216"/>
      <c r="DM214" s="216"/>
      <c r="DN214" s="216"/>
      <c r="DO214" s="216"/>
      <c r="DP214" s="216"/>
      <c r="DQ214" s="216"/>
      <c r="DR214" s="216"/>
      <c r="DS214" s="216"/>
      <c r="DT214" s="216"/>
      <c r="DU214" s="216"/>
      <c r="DV214" s="216"/>
      <c r="DW214" s="216"/>
      <c r="DX214" s="216"/>
      <c r="DY214" s="216"/>
      <c r="DZ214" s="216"/>
      <c r="EA214" s="216"/>
      <c r="EB214" s="216"/>
      <c r="EC214" s="216"/>
      <c r="ED214" s="216"/>
      <c r="EE214" s="216"/>
      <c r="EF214" s="216"/>
      <c r="EG214" s="216"/>
      <c r="EH214" s="216"/>
      <c r="EI214" s="216"/>
      <c r="EJ214" s="216"/>
      <c r="EK214" s="216"/>
      <c r="EL214" s="216"/>
      <c r="EM214" s="216"/>
      <c r="EN214" s="216"/>
      <c r="EO214" s="216"/>
      <c r="EP214" s="216"/>
      <c r="EQ214" s="216"/>
      <c r="ER214" s="216"/>
      <c r="ES214" s="216"/>
      <c r="ET214" s="216"/>
      <c r="EU214" s="216"/>
      <c r="EV214" s="216"/>
      <c r="EW214" s="216"/>
      <c r="EX214" s="216"/>
    </row>
    <row r="215" spans="1:154" ht="18" x14ac:dyDescent="0.2">
      <c r="A215" s="263"/>
      <c r="B215" s="262"/>
      <c r="C215" s="262"/>
      <c r="D215" s="262"/>
      <c r="E215" s="262"/>
      <c r="F215" s="262" t="s">
        <v>117</v>
      </c>
      <c r="G215" s="266" t="s">
        <v>361</v>
      </c>
      <c r="H215" s="307">
        <v>100</v>
      </c>
      <c r="I215" s="307">
        <f>O215</f>
        <v>100</v>
      </c>
      <c r="J215" s="307">
        <f t="shared" si="48"/>
        <v>0</v>
      </c>
      <c r="K215" s="304">
        <f t="shared" si="50"/>
        <v>100</v>
      </c>
      <c r="L215" s="307">
        <v>100</v>
      </c>
      <c r="M215" s="308">
        <v>88.89</v>
      </c>
      <c r="N215" s="307">
        <v>11.11</v>
      </c>
      <c r="O215" s="309">
        <f t="shared" si="49"/>
        <v>100</v>
      </c>
      <c r="P215" s="309">
        <f t="shared" si="45"/>
        <v>0</v>
      </c>
      <c r="Q215" s="306">
        <f t="shared" si="47"/>
        <v>100</v>
      </c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216"/>
      <c r="DD215" s="216"/>
      <c r="DE215" s="216"/>
      <c r="DF215" s="216"/>
      <c r="DG215" s="216"/>
      <c r="DH215" s="216"/>
      <c r="DI215" s="216"/>
      <c r="DJ215" s="216"/>
      <c r="DK215" s="216"/>
      <c r="DL215" s="216"/>
      <c r="DM215" s="216"/>
      <c r="DN215" s="216"/>
      <c r="DO215" s="216"/>
      <c r="DP215" s="216"/>
      <c r="DQ215" s="216"/>
      <c r="DR215" s="216"/>
      <c r="DS215" s="216"/>
      <c r="DT215" s="216"/>
      <c r="DU215" s="216"/>
      <c r="DV215" s="216"/>
      <c r="DW215" s="216"/>
      <c r="DX215" s="216"/>
      <c r="DY215" s="216"/>
      <c r="DZ215" s="216"/>
      <c r="EA215" s="216"/>
      <c r="EB215" s="216"/>
      <c r="EC215" s="216"/>
      <c r="ED215" s="216"/>
      <c r="EE215" s="216"/>
      <c r="EF215" s="216"/>
      <c r="EG215" s="216"/>
      <c r="EH215" s="216"/>
      <c r="EI215" s="216"/>
      <c r="EJ215" s="216"/>
      <c r="EK215" s="216"/>
      <c r="EL215" s="216"/>
      <c r="EM215" s="216"/>
      <c r="EN215" s="216"/>
      <c r="EO215" s="216"/>
      <c r="EP215" s="216"/>
      <c r="EQ215" s="216"/>
      <c r="ER215" s="216"/>
      <c r="ES215" s="216"/>
      <c r="ET215" s="216"/>
      <c r="EU215" s="216"/>
      <c r="EV215" s="216"/>
      <c r="EW215" s="216"/>
      <c r="EX215" s="216"/>
    </row>
    <row r="216" spans="1:154" ht="18" x14ac:dyDescent="0.2">
      <c r="A216" s="263"/>
      <c r="B216" s="262"/>
      <c r="C216" s="262"/>
      <c r="D216" s="262"/>
      <c r="E216" s="262"/>
      <c r="F216" s="262" t="s">
        <v>39</v>
      </c>
      <c r="G216" s="266" t="s">
        <v>149</v>
      </c>
      <c r="H216" s="307">
        <v>4000</v>
      </c>
      <c r="I216" s="307">
        <f>O216</f>
        <v>0</v>
      </c>
      <c r="J216" s="307">
        <f t="shared" si="48"/>
        <v>4000</v>
      </c>
      <c r="K216" s="304">
        <f t="shared" si="50"/>
        <v>0</v>
      </c>
      <c r="L216" s="307">
        <v>2000</v>
      </c>
      <c r="M216" s="308"/>
      <c r="N216" s="307"/>
      <c r="O216" s="309">
        <f t="shared" si="49"/>
        <v>0</v>
      </c>
      <c r="P216" s="309">
        <f t="shared" si="45"/>
        <v>2000</v>
      </c>
      <c r="Q216" s="306">
        <f t="shared" si="47"/>
        <v>0</v>
      </c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216"/>
      <c r="DD216" s="216"/>
      <c r="DE216" s="216"/>
      <c r="DF216" s="216"/>
      <c r="DG216" s="216"/>
      <c r="DH216" s="216"/>
      <c r="DI216" s="216"/>
      <c r="DJ216" s="216"/>
      <c r="DK216" s="216"/>
      <c r="DL216" s="216"/>
      <c r="DM216" s="216"/>
      <c r="DN216" s="216"/>
      <c r="DO216" s="216"/>
      <c r="DP216" s="216"/>
      <c r="DQ216" s="216"/>
      <c r="DR216" s="216"/>
      <c r="DS216" s="216"/>
      <c r="DT216" s="216"/>
      <c r="DU216" s="216"/>
      <c r="DV216" s="216"/>
      <c r="DW216" s="216"/>
      <c r="DX216" s="216"/>
      <c r="DY216" s="216"/>
      <c r="DZ216" s="216"/>
      <c r="EA216" s="216"/>
      <c r="EB216" s="216"/>
      <c r="EC216" s="216"/>
      <c r="ED216" s="216"/>
      <c r="EE216" s="216"/>
      <c r="EF216" s="216"/>
      <c r="EG216" s="216"/>
      <c r="EH216" s="216"/>
      <c r="EI216" s="216"/>
      <c r="EJ216" s="216"/>
      <c r="EK216" s="216"/>
      <c r="EL216" s="216"/>
      <c r="EM216" s="216"/>
      <c r="EN216" s="216"/>
      <c r="EO216" s="216"/>
      <c r="EP216" s="216"/>
      <c r="EQ216" s="216"/>
      <c r="ER216" s="216"/>
      <c r="ES216" s="216"/>
      <c r="ET216" s="216"/>
      <c r="EU216" s="216"/>
      <c r="EV216" s="216"/>
      <c r="EW216" s="216"/>
      <c r="EX216" s="216"/>
    </row>
    <row r="217" spans="1:154" ht="18" x14ac:dyDescent="0.2">
      <c r="A217" s="263"/>
      <c r="B217" s="262"/>
      <c r="C217" s="262"/>
      <c r="D217" s="262"/>
      <c r="E217" s="262"/>
      <c r="F217" s="262" t="s">
        <v>91</v>
      </c>
      <c r="G217" s="266" t="s">
        <v>150</v>
      </c>
      <c r="H217" s="307">
        <v>40000</v>
      </c>
      <c r="I217" s="307">
        <f>O217</f>
        <v>18000</v>
      </c>
      <c r="J217" s="307">
        <f t="shared" si="48"/>
        <v>22000</v>
      </c>
      <c r="K217" s="304">
        <f t="shared" si="50"/>
        <v>45</v>
      </c>
      <c r="L217" s="307">
        <v>18000</v>
      </c>
      <c r="M217" s="308">
        <v>7000</v>
      </c>
      <c r="N217" s="307">
        <v>11000</v>
      </c>
      <c r="O217" s="309">
        <f t="shared" si="49"/>
        <v>18000</v>
      </c>
      <c r="P217" s="309">
        <f t="shared" si="45"/>
        <v>0</v>
      </c>
      <c r="Q217" s="306">
        <f t="shared" si="47"/>
        <v>100</v>
      </c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216"/>
      <c r="DD217" s="216"/>
      <c r="DE217" s="216"/>
      <c r="DF217" s="216"/>
      <c r="DG217" s="216"/>
      <c r="DH217" s="216"/>
      <c r="DI217" s="216"/>
      <c r="DJ217" s="216"/>
      <c r="DK217" s="216"/>
      <c r="DL217" s="216"/>
      <c r="DM217" s="216"/>
      <c r="DN217" s="216"/>
      <c r="DO217" s="216"/>
      <c r="DP217" s="216"/>
      <c r="DQ217" s="216"/>
      <c r="DR217" s="216"/>
      <c r="DS217" s="216"/>
      <c r="DT217" s="216"/>
      <c r="DU217" s="216"/>
      <c r="DV217" s="216"/>
      <c r="DW217" s="216"/>
      <c r="DX217" s="216"/>
      <c r="DY217" s="216"/>
      <c r="DZ217" s="216"/>
      <c r="EA217" s="216"/>
      <c r="EB217" s="216"/>
      <c r="EC217" s="216"/>
      <c r="ED217" s="216"/>
      <c r="EE217" s="216"/>
      <c r="EF217" s="216"/>
      <c r="EG217" s="216"/>
      <c r="EH217" s="216"/>
      <c r="EI217" s="216"/>
      <c r="EJ217" s="216"/>
      <c r="EK217" s="216"/>
      <c r="EL217" s="216"/>
      <c r="EM217" s="216"/>
      <c r="EN217" s="216"/>
      <c r="EO217" s="216"/>
      <c r="EP217" s="216"/>
      <c r="EQ217" s="216"/>
      <c r="ER217" s="216"/>
      <c r="ES217" s="216"/>
      <c r="ET217" s="216"/>
      <c r="EU217" s="216"/>
      <c r="EV217" s="216"/>
      <c r="EW217" s="216"/>
      <c r="EX217" s="216"/>
    </row>
    <row r="218" spans="1:154" ht="18" x14ac:dyDescent="0.2">
      <c r="A218" s="263"/>
      <c r="B218" s="262"/>
      <c r="C218" s="262"/>
      <c r="D218" s="262"/>
      <c r="E218" s="262" t="s">
        <v>31</v>
      </c>
      <c r="F218" s="262"/>
      <c r="G218" s="266" t="s">
        <v>151</v>
      </c>
      <c r="H218" s="307"/>
      <c r="I218" s="307"/>
      <c r="J218" s="307">
        <f t="shared" si="48"/>
        <v>0</v>
      </c>
      <c r="K218" s="304"/>
      <c r="L218" s="307"/>
      <c r="M218" s="308"/>
      <c r="N218" s="307"/>
      <c r="O218" s="309">
        <f t="shared" si="49"/>
        <v>0</v>
      </c>
      <c r="P218" s="309">
        <f t="shared" si="45"/>
        <v>0</v>
      </c>
      <c r="Q218" s="306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216"/>
      <c r="DD218" s="216"/>
      <c r="DE218" s="216"/>
      <c r="DF218" s="216"/>
      <c r="DG218" s="216"/>
      <c r="DH218" s="216"/>
      <c r="DI218" s="216"/>
      <c r="DJ218" s="216"/>
      <c r="DK218" s="216"/>
      <c r="DL218" s="216"/>
      <c r="DM218" s="216"/>
      <c r="DN218" s="216"/>
      <c r="DO218" s="216"/>
      <c r="DP218" s="216"/>
      <c r="DQ218" s="216"/>
      <c r="DR218" s="216"/>
      <c r="DS218" s="216"/>
      <c r="DT218" s="216"/>
      <c r="DU218" s="216"/>
      <c r="DV218" s="216"/>
      <c r="DW218" s="216"/>
      <c r="DX218" s="216"/>
      <c r="DY218" s="216"/>
      <c r="DZ218" s="216"/>
      <c r="EA218" s="216"/>
      <c r="EB218" s="216"/>
      <c r="EC218" s="216"/>
      <c r="ED218" s="216"/>
      <c r="EE218" s="216"/>
      <c r="EF218" s="216"/>
      <c r="EG218" s="216"/>
      <c r="EH218" s="216"/>
      <c r="EI218" s="216"/>
      <c r="EJ218" s="216"/>
      <c r="EK218" s="216"/>
      <c r="EL218" s="216"/>
      <c r="EM218" s="216"/>
      <c r="EN218" s="216"/>
      <c r="EO218" s="216"/>
      <c r="EP218" s="216"/>
      <c r="EQ218" s="216"/>
      <c r="ER218" s="216"/>
      <c r="ES218" s="216"/>
      <c r="ET218" s="216"/>
      <c r="EU218" s="216"/>
      <c r="EV218" s="216"/>
      <c r="EW218" s="216"/>
      <c r="EX218" s="216"/>
    </row>
    <row r="219" spans="1:154" ht="18" hidden="1" x14ac:dyDescent="0.2">
      <c r="A219" s="384"/>
      <c r="B219" s="385"/>
      <c r="C219" s="385"/>
      <c r="D219" s="385"/>
      <c r="E219" s="385" t="s">
        <v>116</v>
      </c>
      <c r="F219" s="385"/>
      <c r="G219" s="302" t="s">
        <v>152</v>
      </c>
      <c r="H219" s="303">
        <f>SUM(H220:H222)</f>
        <v>0</v>
      </c>
      <c r="I219" s="303">
        <f>SUM(I220:I222)</f>
        <v>0</v>
      </c>
      <c r="J219" s="307">
        <f t="shared" si="48"/>
        <v>0</v>
      </c>
      <c r="K219" s="304"/>
      <c r="L219" s="303">
        <f>SUM(L220:L222)</f>
        <v>0</v>
      </c>
      <c r="M219" s="285">
        <f>SUM(M220:M222)</f>
        <v>0</v>
      </c>
      <c r="N219" s="303">
        <f>SUM(N220:N222)</f>
        <v>0</v>
      </c>
      <c r="O219" s="305">
        <f>SUM(O220:O222)</f>
        <v>0</v>
      </c>
      <c r="P219" s="305">
        <f t="shared" si="45"/>
        <v>0</v>
      </c>
      <c r="Q219" s="306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216"/>
      <c r="DD219" s="216"/>
      <c r="DE219" s="216"/>
      <c r="DF219" s="216"/>
      <c r="DG219" s="216"/>
      <c r="DH219" s="216"/>
      <c r="DI219" s="216"/>
      <c r="DJ219" s="216"/>
      <c r="DK219" s="216"/>
      <c r="DL219" s="216"/>
      <c r="DM219" s="216"/>
      <c r="DN219" s="216"/>
      <c r="DO219" s="216"/>
      <c r="DP219" s="216"/>
      <c r="DQ219" s="216"/>
      <c r="DR219" s="216"/>
      <c r="DS219" s="216"/>
      <c r="DT219" s="216"/>
      <c r="DU219" s="216"/>
      <c r="DV219" s="216"/>
      <c r="DW219" s="216"/>
      <c r="DX219" s="216"/>
      <c r="DY219" s="216"/>
      <c r="DZ219" s="216"/>
      <c r="EA219" s="216"/>
      <c r="EB219" s="216"/>
      <c r="EC219" s="216"/>
      <c r="ED219" s="216"/>
      <c r="EE219" s="216"/>
      <c r="EF219" s="216"/>
      <c r="EG219" s="216"/>
      <c r="EH219" s="216"/>
      <c r="EI219" s="216"/>
      <c r="EJ219" s="216"/>
      <c r="EK219" s="216"/>
      <c r="EL219" s="216"/>
      <c r="EM219" s="216"/>
      <c r="EN219" s="216"/>
      <c r="EO219" s="216"/>
      <c r="EP219" s="216"/>
      <c r="EQ219" s="216"/>
      <c r="ER219" s="216"/>
      <c r="ES219" s="216"/>
      <c r="ET219" s="216"/>
      <c r="EU219" s="216"/>
      <c r="EV219" s="216"/>
      <c r="EW219" s="216"/>
      <c r="EX219" s="216"/>
    </row>
    <row r="220" spans="1:154" ht="18" hidden="1" x14ac:dyDescent="0.2">
      <c r="A220" s="263"/>
      <c r="B220" s="262"/>
      <c r="C220" s="262"/>
      <c r="D220" s="262"/>
      <c r="E220" s="262"/>
      <c r="F220" s="262" t="s">
        <v>33</v>
      </c>
      <c r="G220" s="266" t="s">
        <v>312</v>
      </c>
      <c r="H220" s="307"/>
      <c r="I220" s="307"/>
      <c r="J220" s="307">
        <f t="shared" si="48"/>
        <v>0</v>
      </c>
      <c r="K220" s="304"/>
      <c r="L220" s="307"/>
      <c r="M220" s="308"/>
      <c r="N220" s="307"/>
      <c r="O220" s="309">
        <f t="shared" ref="O220:O222" si="51">M220+N220</f>
        <v>0</v>
      </c>
      <c r="P220" s="309">
        <f t="shared" si="45"/>
        <v>0</v>
      </c>
      <c r="Q220" s="306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216"/>
      <c r="DD220" s="216"/>
      <c r="DE220" s="216"/>
      <c r="DF220" s="216"/>
      <c r="DG220" s="216"/>
      <c r="DH220" s="216"/>
      <c r="DI220" s="216"/>
      <c r="DJ220" s="216"/>
      <c r="DK220" s="216"/>
      <c r="DL220" s="216"/>
      <c r="DM220" s="216"/>
      <c r="DN220" s="216"/>
      <c r="DO220" s="216"/>
      <c r="DP220" s="216"/>
      <c r="DQ220" s="216"/>
      <c r="DR220" s="216"/>
      <c r="DS220" s="216"/>
      <c r="DT220" s="216"/>
      <c r="DU220" s="216"/>
      <c r="DV220" s="216"/>
      <c r="DW220" s="216"/>
      <c r="DX220" s="216"/>
      <c r="DY220" s="216"/>
      <c r="DZ220" s="216"/>
      <c r="EA220" s="216"/>
      <c r="EB220" s="216"/>
      <c r="EC220" s="216"/>
      <c r="ED220" s="216"/>
      <c r="EE220" s="216"/>
      <c r="EF220" s="216"/>
      <c r="EG220" s="216"/>
      <c r="EH220" s="216"/>
      <c r="EI220" s="216"/>
      <c r="EJ220" s="216"/>
      <c r="EK220" s="216"/>
      <c r="EL220" s="216"/>
      <c r="EM220" s="216"/>
      <c r="EN220" s="216"/>
      <c r="EO220" s="216"/>
      <c r="EP220" s="216"/>
      <c r="EQ220" s="216"/>
      <c r="ER220" s="216"/>
      <c r="ES220" s="216"/>
      <c r="ET220" s="216"/>
      <c r="EU220" s="216"/>
      <c r="EV220" s="216"/>
      <c r="EW220" s="216"/>
      <c r="EX220" s="216"/>
    </row>
    <row r="221" spans="1:154" ht="18" hidden="1" x14ac:dyDescent="0.2">
      <c r="A221" s="263"/>
      <c r="B221" s="262"/>
      <c r="C221" s="262"/>
      <c r="D221" s="262"/>
      <c r="E221" s="262"/>
      <c r="F221" s="262" t="s">
        <v>44</v>
      </c>
      <c r="G221" s="266" t="s">
        <v>362</v>
      </c>
      <c r="H221" s="307"/>
      <c r="I221" s="307"/>
      <c r="J221" s="307">
        <f t="shared" si="48"/>
        <v>0</v>
      </c>
      <c r="K221" s="304"/>
      <c r="L221" s="307"/>
      <c r="M221" s="308"/>
      <c r="N221" s="307"/>
      <c r="O221" s="309">
        <f t="shared" si="51"/>
        <v>0</v>
      </c>
      <c r="P221" s="309">
        <f t="shared" si="45"/>
        <v>0</v>
      </c>
      <c r="Q221" s="306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216"/>
      <c r="DD221" s="216"/>
      <c r="DE221" s="216"/>
      <c r="DF221" s="216"/>
      <c r="DG221" s="216"/>
      <c r="DH221" s="216"/>
      <c r="DI221" s="216"/>
      <c r="DJ221" s="216"/>
      <c r="DK221" s="216"/>
      <c r="DL221" s="216"/>
      <c r="DM221" s="216"/>
      <c r="DN221" s="216"/>
      <c r="DO221" s="216"/>
      <c r="DP221" s="216"/>
      <c r="DQ221" s="216"/>
      <c r="DR221" s="216"/>
      <c r="DS221" s="216"/>
      <c r="DT221" s="216"/>
      <c r="DU221" s="216"/>
      <c r="DV221" s="216"/>
      <c r="DW221" s="216"/>
      <c r="DX221" s="216"/>
      <c r="DY221" s="216"/>
      <c r="DZ221" s="216"/>
      <c r="EA221" s="216"/>
      <c r="EB221" s="216"/>
      <c r="EC221" s="216"/>
      <c r="ED221" s="216"/>
      <c r="EE221" s="216"/>
      <c r="EF221" s="216"/>
      <c r="EG221" s="216"/>
      <c r="EH221" s="216"/>
      <c r="EI221" s="216"/>
      <c r="EJ221" s="216"/>
      <c r="EK221" s="216"/>
      <c r="EL221" s="216"/>
      <c r="EM221" s="216"/>
      <c r="EN221" s="216"/>
      <c r="EO221" s="216"/>
      <c r="EP221" s="216"/>
      <c r="EQ221" s="216"/>
      <c r="ER221" s="216"/>
      <c r="ES221" s="216"/>
      <c r="ET221" s="216"/>
      <c r="EU221" s="216"/>
      <c r="EV221" s="216"/>
      <c r="EW221" s="216"/>
      <c r="EX221" s="216"/>
    </row>
    <row r="222" spans="1:154" ht="18" hidden="1" x14ac:dyDescent="0.2">
      <c r="A222" s="263"/>
      <c r="B222" s="262"/>
      <c r="C222" s="262"/>
      <c r="D222" s="262"/>
      <c r="E222" s="262"/>
      <c r="F222" s="262" t="s">
        <v>91</v>
      </c>
      <c r="G222" s="266" t="s">
        <v>153</v>
      </c>
      <c r="H222" s="307"/>
      <c r="I222" s="307"/>
      <c r="J222" s="307">
        <f t="shared" si="48"/>
        <v>0</v>
      </c>
      <c r="K222" s="304"/>
      <c r="L222" s="307"/>
      <c r="M222" s="308"/>
      <c r="N222" s="307"/>
      <c r="O222" s="309">
        <f t="shared" si="51"/>
        <v>0</v>
      </c>
      <c r="P222" s="309">
        <f t="shared" si="45"/>
        <v>0</v>
      </c>
      <c r="Q222" s="306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216"/>
      <c r="DD222" s="216"/>
      <c r="DE222" s="216"/>
      <c r="DF222" s="216"/>
      <c r="DG222" s="216"/>
      <c r="DH222" s="216"/>
      <c r="DI222" s="216"/>
      <c r="DJ222" s="216"/>
      <c r="DK222" s="216"/>
      <c r="DL222" s="216"/>
      <c r="DM222" s="216"/>
      <c r="DN222" s="216"/>
      <c r="DO222" s="216"/>
      <c r="DP222" s="216"/>
      <c r="DQ222" s="216"/>
      <c r="DR222" s="216"/>
      <c r="DS222" s="216"/>
      <c r="DT222" s="216"/>
      <c r="DU222" s="216"/>
      <c r="DV222" s="216"/>
      <c r="DW222" s="216"/>
      <c r="DX222" s="216"/>
      <c r="DY222" s="216"/>
      <c r="DZ222" s="216"/>
      <c r="EA222" s="216"/>
      <c r="EB222" s="216"/>
      <c r="EC222" s="216"/>
      <c r="ED222" s="216"/>
      <c r="EE222" s="216"/>
      <c r="EF222" s="216"/>
      <c r="EG222" s="216"/>
      <c r="EH222" s="216"/>
      <c r="EI222" s="216"/>
      <c r="EJ222" s="216"/>
      <c r="EK222" s="216"/>
      <c r="EL222" s="216"/>
      <c r="EM222" s="216"/>
      <c r="EN222" s="216"/>
      <c r="EO222" s="216"/>
      <c r="EP222" s="216"/>
      <c r="EQ222" s="216"/>
      <c r="ER222" s="216"/>
      <c r="ES222" s="216"/>
      <c r="ET222" s="216"/>
      <c r="EU222" s="216"/>
      <c r="EV222" s="216"/>
      <c r="EW222" s="216"/>
      <c r="EX222" s="216"/>
    </row>
    <row r="223" spans="1:154" ht="18" x14ac:dyDescent="0.2">
      <c r="A223" s="384"/>
      <c r="B223" s="385"/>
      <c r="C223" s="385"/>
      <c r="D223" s="385"/>
      <c r="E223" s="385" t="s">
        <v>34</v>
      </c>
      <c r="F223" s="385"/>
      <c r="G223" s="302" t="s">
        <v>363</v>
      </c>
      <c r="H223" s="303">
        <f>H224+H225</f>
        <v>0</v>
      </c>
      <c r="I223" s="303">
        <f>I224+I225</f>
        <v>0</v>
      </c>
      <c r="J223" s="307">
        <f t="shared" si="48"/>
        <v>0</v>
      </c>
      <c r="K223" s="304"/>
      <c r="L223" s="303">
        <f>L224+L225</f>
        <v>0</v>
      </c>
      <c r="M223" s="285">
        <f>M224+M225</f>
        <v>0</v>
      </c>
      <c r="N223" s="303">
        <f>N224+N225</f>
        <v>0</v>
      </c>
      <c r="O223" s="305">
        <f>O224+O225</f>
        <v>0</v>
      </c>
      <c r="P223" s="305">
        <f t="shared" si="45"/>
        <v>0</v>
      </c>
      <c r="Q223" s="306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216"/>
      <c r="DD223" s="216"/>
      <c r="DE223" s="216"/>
      <c r="DF223" s="216"/>
      <c r="DG223" s="216"/>
      <c r="DH223" s="216"/>
      <c r="DI223" s="216"/>
      <c r="DJ223" s="216"/>
      <c r="DK223" s="216"/>
      <c r="DL223" s="216"/>
      <c r="DM223" s="216"/>
      <c r="DN223" s="216"/>
      <c r="DO223" s="216"/>
      <c r="DP223" s="216"/>
      <c r="DQ223" s="216"/>
      <c r="DR223" s="216"/>
      <c r="DS223" s="216"/>
      <c r="DT223" s="216"/>
      <c r="DU223" s="216"/>
      <c r="DV223" s="216"/>
      <c r="DW223" s="216"/>
      <c r="DX223" s="216"/>
      <c r="DY223" s="216"/>
      <c r="DZ223" s="216"/>
      <c r="EA223" s="216"/>
      <c r="EB223" s="216"/>
      <c r="EC223" s="216"/>
      <c r="ED223" s="216"/>
      <c r="EE223" s="216"/>
      <c r="EF223" s="216"/>
      <c r="EG223" s="216"/>
      <c r="EH223" s="216"/>
      <c r="EI223" s="216"/>
      <c r="EJ223" s="216"/>
      <c r="EK223" s="216"/>
      <c r="EL223" s="216"/>
      <c r="EM223" s="216"/>
      <c r="EN223" s="216"/>
      <c r="EO223" s="216"/>
      <c r="EP223" s="216"/>
      <c r="EQ223" s="216"/>
      <c r="ER223" s="216"/>
      <c r="ES223" s="216"/>
      <c r="ET223" s="216"/>
      <c r="EU223" s="216"/>
      <c r="EV223" s="216"/>
      <c r="EW223" s="216"/>
      <c r="EX223" s="216"/>
    </row>
    <row r="224" spans="1:154" ht="18" x14ac:dyDescent="0.2">
      <c r="A224" s="263"/>
      <c r="B224" s="262"/>
      <c r="C224" s="262"/>
      <c r="D224" s="262"/>
      <c r="E224" s="262"/>
      <c r="F224" s="262" t="s">
        <v>33</v>
      </c>
      <c r="G224" s="266" t="s">
        <v>179</v>
      </c>
      <c r="H224" s="307"/>
      <c r="I224" s="307"/>
      <c r="J224" s="307">
        <f t="shared" si="48"/>
        <v>0</v>
      </c>
      <c r="K224" s="304"/>
      <c r="L224" s="307"/>
      <c r="M224" s="308"/>
      <c r="N224" s="307"/>
      <c r="O224" s="309">
        <f t="shared" ref="O224:O228" si="52">M224+N224</f>
        <v>0</v>
      </c>
      <c r="P224" s="309">
        <f t="shared" si="45"/>
        <v>0</v>
      </c>
      <c r="Q224" s="306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216"/>
      <c r="DD224" s="216"/>
      <c r="DE224" s="216"/>
      <c r="DF224" s="216"/>
      <c r="DG224" s="216"/>
      <c r="DH224" s="216"/>
      <c r="DI224" s="216"/>
      <c r="DJ224" s="216"/>
      <c r="DK224" s="216"/>
      <c r="DL224" s="216"/>
      <c r="DM224" s="216"/>
      <c r="DN224" s="216"/>
      <c r="DO224" s="216"/>
      <c r="DP224" s="216"/>
      <c r="DQ224" s="216"/>
      <c r="DR224" s="216"/>
      <c r="DS224" s="216"/>
      <c r="DT224" s="216"/>
      <c r="DU224" s="216"/>
      <c r="DV224" s="216"/>
      <c r="DW224" s="216"/>
      <c r="DX224" s="216"/>
      <c r="DY224" s="216"/>
      <c r="DZ224" s="216"/>
      <c r="EA224" s="216"/>
      <c r="EB224" s="216"/>
      <c r="EC224" s="216"/>
      <c r="ED224" s="216"/>
      <c r="EE224" s="216"/>
      <c r="EF224" s="216"/>
      <c r="EG224" s="216"/>
      <c r="EH224" s="216"/>
      <c r="EI224" s="216"/>
      <c r="EJ224" s="216"/>
      <c r="EK224" s="216"/>
      <c r="EL224" s="216"/>
      <c r="EM224" s="216"/>
      <c r="EN224" s="216"/>
      <c r="EO224" s="216"/>
      <c r="EP224" s="216"/>
      <c r="EQ224" s="216"/>
      <c r="ER224" s="216"/>
      <c r="ES224" s="216"/>
      <c r="ET224" s="216"/>
      <c r="EU224" s="216"/>
      <c r="EV224" s="216"/>
      <c r="EW224" s="216"/>
      <c r="EX224" s="216"/>
    </row>
    <row r="225" spans="1:154" ht="18" x14ac:dyDescent="0.2">
      <c r="A225" s="263"/>
      <c r="B225" s="262"/>
      <c r="C225" s="262"/>
      <c r="D225" s="262"/>
      <c r="E225" s="262"/>
      <c r="F225" s="262" t="s">
        <v>31</v>
      </c>
      <c r="G225" s="266" t="s">
        <v>274</v>
      </c>
      <c r="H225" s="307"/>
      <c r="I225" s="307"/>
      <c r="J225" s="307">
        <f t="shared" si="48"/>
        <v>0</v>
      </c>
      <c r="K225" s="304"/>
      <c r="L225" s="307"/>
      <c r="M225" s="308"/>
      <c r="N225" s="307"/>
      <c r="O225" s="309">
        <f t="shared" si="52"/>
        <v>0</v>
      </c>
      <c r="P225" s="309">
        <f t="shared" si="45"/>
        <v>0</v>
      </c>
      <c r="Q225" s="306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216"/>
      <c r="DD225" s="216"/>
      <c r="DE225" s="216"/>
      <c r="DF225" s="216"/>
      <c r="DG225" s="216"/>
      <c r="DH225" s="216"/>
      <c r="DI225" s="216"/>
      <c r="DJ225" s="216"/>
      <c r="DK225" s="216"/>
      <c r="DL225" s="216"/>
      <c r="DM225" s="216"/>
      <c r="DN225" s="216"/>
      <c r="DO225" s="216"/>
      <c r="DP225" s="216"/>
      <c r="DQ225" s="216"/>
      <c r="DR225" s="216"/>
      <c r="DS225" s="216"/>
      <c r="DT225" s="216"/>
      <c r="DU225" s="216"/>
      <c r="DV225" s="216"/>
      <c r="DW225" s="216"/>
      <c r="DX225" s="216"/>
      <c r="DY225" s="216"/>
      <c r="DZ225" s="216"/>
      <c r="EA225" s="216"/>
      <c r="EB225" s="216"/>
      <c r="EC225" s="216"/>
      <c r="ED225" s="216"/>
      <c r="EE225" s="216"/>
      <c r="EF225" s="216"/>
      <c r="EG225" s="216"/>
      <c r="EH225" s="216"/>
      <c r="EI225" s="216"/>
      <c r="EJ225" s="216"/>
      <c r="EK225" s="216"/>
      <c r="EL225" s="216"/>
      <c r="EM225" s="216"/>
      <c r="EN225" s="216"/>
      <c r="EO225" s="216"/>
      <c r="EP225" s="216"/>
      <c r="EQ225" s="216"/>
      <c r="ER225" s="216"/>
      <c r="ES225" s="216"/>
      <c r="ET225" s="216"/>
      <c r="EU225" s="216"/>
      <c r="EV225" s="216"/>
      <c r="EW225" s="216"/>
      <c r="EX225" s="216"/>
    </row>
    <row r="226" spans="1:154" ht="18" x14ac:dyDescent="0.2">
      <c r="A226" s="263"/>
      <c r="B226" s="262"/>
      <c r="C226" s="262"/>
      <c r="D226" s="262"/>
      <c r="E226" s="262">
        <v>11</v>
      </c>
      <c r="F226" s="262"/>
      <c r="G226" s="266" t="s">
        <v>364</v>
      </c>
      <c r="H226" s="307"/>
      <c r="I226" s="307"/>
      <c r="J226" s="307">
        <f t="shared" si="48"/>
        <v>0</v>
      </c>
      <c r="K226" s="304"/>
      <c r="L226" s="307"/>
      <c r="M226" s="308"/>
      <c r="N226" s="307"/>
      <c r="O226" s="309">
        <f t="shared" si="52"/>
        <v>0</v>
      </c>
      <c r="P226" s="309">
        <f t="shared" si="45"/>
        <v>0</v>
      </c>
      <c r="Q226" s="306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216"/>
      <c r="DD226" s="216"/>
      <c r="DE226" s="216"/>
      <c r="DF226" s="216"/>
      <c r="DG226" s="216"/>
      <c r="DH226" s="216"/>
      <c r="DI226" s="216"/>
      <c r="DJ226" s="216"/>
      <c r="DK226" s="216"/>
      <c r="DL226" s="216"/>
      <c r="DM226" s="216"/>
      <c r="DN226" s="216"/>
      <c r="DO226" s="216"/>
      <c r="DP226" s="216"/>
      <c r="DQ226" s="216"/>
      <c r="DR226" s="216"/>
      <c r="DS226" s="216"/>
      <c r="DT226" s="216"/>
      <c r="DU226" s="216"/>
      <c r="DV226" s="216"/>
      <c r="DW226" s="216"/>
      <c r="DX226" s="216"/>
      <c r="DY226" s="216"/>
      <c r="DZ226" s="216"/>
      <c r="EA226" s="216"/>
      <c r="EB226" s="216"/>
      <c r="EC226" s="216"/>
      <c r="ED226" s="216"/>
      <c r="EE226" s="216"/>
      <c r="EF226" s="216"/>
      <c r="EG226" s="216"/>
      <c r="EH226" s="216"/>
      <c r="EI226" s="216"/>
      <c r="EJ226" s="216"/>
      <c r="EK226" s="216"/>
      <c r="EL226" s="216"/>
      <c r="EM226" s="216"/>
      <c r="EN226" s="216"/>
      <c r="EO226" s="216"/>
      <c r="EP226" s="216"/>
      <c r="EQ226" s="216"/>
      <c r="ER226" s="216"/>
      <c r="ES226" s="216"/>
      <c r="ET226" s="216"/>
      <c r="EU226" s="216"/>
      <c r="EV226" s="216"/>
      <c r="EW226" s="216"/>
      <c r="EX226" s="216"/>
    </row>
    <row r="227" spans="1:154" ht="18" x14ac:dyDescent="0.2">
      <c r="A227" s="263"/>
      <c r="B227" s="262"/>
      <c r="C227" s="262"/>
      <c r="D227" s="262"/>
      <c r="E227" s="262">
        <v>13</v>
      </c>
      <c r="F227" s="262"/>
      <c r="G227" s="266" t="s">
        <v>181</v>
      </c>
      <c r="H227" s="307"/>
      <c r="I227" s="307"/>
      <c r="J227" s="307">
        <f t="shared" si="48"/>
        <v>0</v>
      </c>
      <c r="K227" s="304"/>
      <c r="L227" s="307"/>
      <c r="M227" s="308"/>
      <c r="N227" s="307"/>
      <c r="O227" s="309">
        <f t="shared" si="52"/>
        <v>0</v>
      </c>
      <c r="P227" s="309">
        <f t="shared" si="45"/>
        <v>0</v>
      </c>
      <c r="Q227" s="306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216"/>
      <c r="DD227" s="216"/>
      <c r="DE227" s="216"/>
      <c r="DF227" s="216"/>
      <c r="DG227" s="216"/>
      <c r="DH227" s="216"/>
      <c r="DI227" s="216"/>
      <c r="DJ227" s="216"/>
      <c r="DK227" s="216"/>
      <c r="DL227" s="216"/>
      <c r="DM227" s="216"/>
      <c r="DN227" s="216"/>
      <c r="DO227" s="216"/>
      <c r="DP227" s="216"/>
      <c r="DQ227" s="216"/>
      <c r="DR227" s="216"/>
      <c r="DS227" s="216"/>
      <c r="DT227" s="216"/>
      <c r="DU227" s="216"/>
      <c r="DV227" s="216"/>
      <c r="DW227" s="216"/>
      <c r="DX227" s="216"/>
      <c r="DY227" s="216"/>
      <c r="DZ227" s="216"/>
      <c r="EA227" s="216"/>
      <c r="EB227" s="216"/>
      <c r="EC227" s="216"/>
      <c r="ED227" s="216"/>
      <c r="EE227" s="216"/>
      <c r="EF227" s="216"/>
      <c r="EG227" s="216"/>
      <c r="EH227" s="216"/>
      <c r="EI227" s="216"/>
      <c r="EJ227" s="216"/>
      <c r="EK227" s="216"/>
      <c r="EL227" s="216"/>
      <c r="EM227" s="216"/>
      <c r="EN227" s="216"/>
      <c r="EO227" s="216"/>
      <c r="EP227" s="216"/>
      <c r="EQ227" s="216"/>
      <c r="ER227" s="216"/>
      <c r="ES227" s="216"/>
      <c r="ET227" s="216"/>
      <c r="EU227" s="216"/>
      <c r="EV227" s="216"/>
      <c r="EW227" s="216"/>
      <c r="EX227" s="216"/>
    </row>
    <row r="228" spans="1:154" ht="18" x14ac:dyDescent="0.2">
      <c r="A228" s="263"/>
      <c r="B228" s="262"/>
      <c r="C228" s="262"/>
      <c r="D228" s="262"/>
      <c r="E228" s="262">
        <v>14</v>
      </c>
      <c r="F228" s="262"/>
      <c r="G228" s="266" t="s">
        <v>365</v>
      </c>
      <c r="H228" s="307"/>
      <c r="I228" s="307"/>
      <c r="J228" s="307">
        <f t="shared" si="48"/>
        <v>0</v>
      </c>
      <c r="K228" s="304"/>
      <c r="L228" s="307"/>
      <c r="M228" s="308"/>
      <c r="N228" s="307"/>
      <c r="O228" s="309">
        <f t="shared" si="52"/>
        <v>0</v>
      </c>
      <c r="P228" s="309">
        <f t="shared" si="45"/>
        <v>0</v>
      </c>
      <c r="Q228" s="306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216"/>
      <c r="DD228" s="216"/>
      <c r="DE228" s="216"/>
      <c r="DF228" s="216"/>
      <c r="DG228" s="216"/>
      <c r="DH228" s="216"/>
      <c r="DI228" s="216"/>
      <c r="DJ228" s="216"/>
      <c r="DK228" s="216"/>
      <c r="DL228" s="216"/>
      <c r="DM228" s="216"/>
      <c r="DN228" s="216"/>
      <c r="DO228" s="216"/>
      <c r="DP228" s="216"/>
      <c r="DQ228" s="216"/>
      <c r="DR228" s="216"/>
      <c r="DS228" s="216"/>
      <c r="DT228" s="216"/>
      <c r="DU228" s="216"/>
      <c r="DV228" s="216"/>
      <c r="DW228" s="216"/>
      <c r="DX228" s="216"/>
      <c r="DY228" s="216"/>
      <c r="DZ228" s="216"/>
      <c r="EA228" s="216"/>
      <c r="EB228" s="216"/>
      <c r="EC228" s="216"/>
      <c r="ED228" s="216"/>
      <c r="EE228" s="216"/>
      <c r="EF228" s="216"/>
      <c r="EG228" s="216"/>
      <c r="EH228" s="216"/>
      <c r="EI228" s="216"/>
      <c r="EJ228" s="216"/>
      <c r="EK228" s="216"/>
      <c r="EL228" s="216"/>
      <c r="EM228" s="216"/>
      <c r="EN228" s="216"/>
      <c r="EO228" s="216"/>
      <c r="EP228" s="216"/>
      <c r="EQ228" s="216"/>
      <c r="ER228" s="216"/>
      <c r="ES228" s="216"/>
      <c r="ET228" s="216"/>
      <c r="EU228" s="216"/>
      <c r="EV228" s="216"/>
      <c r="EW228" s="216"/>
      <c r="EX228" s="216"/>
    </row>
    <row r="229" spans="1:154" ht="18" x14ac:dyDescent="0.2">
      <c r="A229" s="384"/>
      <c r="B229" s="385"/>
      <c r="C229" s="385"/>
      <c r="D229" s="385"/>
      <c r="E229" s="385" t="s">
        <v>91</v>
      </c>
      <c r="F229" s="385"/>
      <c r="G229" s="302" t="s">
        <v>154</v>
      </c>
      <c r="H229" s="303">
        <f>H230+H231+H232+H233+H234</f>
        <v>0</v>
      </c>
      <c r="I229" s="303">
        <f>I230+I231+I232+I233+I234</f>
        <v>0</v>
      </c>
      <c r="J229" s="307">
        <f t="shared" si="48"/>
        <v>0</v>
      </c>
      <c r="K229" s="304"/>
      <c r="L229" s="303">
        <f>L230+L231+L232+L233+L234</f>
        <v>0</v>
      </c>
      <c r="M229" s="303">
        <f>M230+M231+M232+M233+M234</f>
        <v>0</v>
      </c>
      <c r="N229" s="303">
        <f>N230+N231+N232+N233+N234</f>
        <v>0</v>
      </c>
      <c r="O229" s="303">
        <f>O230+O231+O232+O233+O234</f>
        <v>0</v>
      </c>
      <c r="P229" s="305">
        <f t="shared" si="45"/>
        <v>0</v>
      </c>
      <c r="Q229" s="306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216"/>
      <c r="DD229" s="216"/>
      <c r="DE229" s="216"/>
      <c r="DF229" s="216"/>
      <c r="DG229" s="216"/>
      <c r="DH229" s="216"/>
      <c r="DI229" s="216"/>
      <c r="DJ229" s="216"/>
      <c r="DK229" s="216"/>
      <c r="DL229" s="216"/>
      <c r="DM229" s="216"/>
      <c r="DN229" s="216"/>
      <c r="DO229" s="216"/>
      <c r="DP229" s="216"/>
      <c r="DQ229" s="216"/>
      <c r="DR229" s="216"/>
      <c r="DS229" s="216"/>
      <c r="DT229" s="216"/>
      <c r="DU229" s="216"/>
      <c r="DV229" s="216"/>
      <c r="DW229" s="216"/>
      <c r="DX229" s="216"/>
      <c r="DY229" s="216"/>
      <c r="DZ229" s="216"/>
      <c r="EA229" s="216"/>
      <c r="EB229" s="216"/>
      <c r="EC229" s="216"/>
      <c r="ED229" s="216"/>
      <c r="EE229" s="216"/>
      <c r="EF229" s="216"/>
      <c r="EG229" s="216"/>
      <c r="EH229" s="216"/>
      <c r="EI229" s="216"/>
      <c r="EJ229" s="216"/>
      <c r="EK229" s="216"/>
      <c r="EL229" s="216"/>
      <c r="EM229" s="216"/>
      <c r="EN229" s="216"/>
      <c r="EO229" s="216"/>
      <c r="EP229" s="216"/>
      <c r="EQ229" s="216"/>
      <c r="ER229" s="216"/>
      <c r="ES229" s="216"/>
      <c r="ET229" s="216"/>
      <c r="EU229" s="216"/>
      <c r="EV229" s="216"/>
      <c r="EW229" s="216"/>
      <c r="EX229" s="216"/>
    </row>
    <row r="230" spans="1:154" ht="18" hidden="1" x14ac:dyDescent="0.2">
      <c r="A230" s="263"/>
      <c r="B230" s="262"/>
      <c r="C230" s="262"/>
      <c r="D230" s="262"/>
      <c r="E230" s="262"/>
      <c r="F230" s="262" t="s">
        <v>31</v>
      </c>
      <c r="G230" s="266" t="s">
        <v>295</v>
      </c>
      <c r="H230" s="307"/>
      <c r="I230" s="307"/>
      <c r="J230" s="307">
        <f t="shared" si="48"/>
        <v>0</v>
      </c>
      <c r="K230" s="304"/>
      <c r="L230" s="307"/>
      <c r="M230" s="308"/>
      <c r="N230" s="307"/>
      <c r="O230" s="309">
        <f t="shared" ref="O230:O234" si="53">M230+N230</f>
        <v>0</v>
      </c>
      <c r="P230" s="309">
        <f t="shared" si="45"/>
        <v>0</v>
      </c>
      <c r="Q230" s="306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216"/>
      <c r="DD230" s="216"/>
      <c r="DE230" s="216"/>
      <c r="DF230" s="216"/>
      <c r="DG230" s="216"/>
      <c r="DH230" s="216"/>
      <c r="DI230" s="216"/>
      <c r="DJ230" s="216"/>
      <c r="DK230" s="216"/>
      <c r="DL230" s="216"/>
      <c r="DM230" s="216"/>
      <c r="DN230" s="216"/>
      <c r="DO230" s="216"/>
      <c r="DP230" s="216"/>
      <c r="DQ230" s="216"/>
      <c r="DR230" s="216"/>
      <c r="DS230" s="216"/>
      <c r="DT230" s="216"/>
      <c r="DU230" s="216"/>
      <c r="DV230" s="216"/>
      <c r="DW230" s="216"/>
      <c r="DX230" s="216"/>
      <c r="DY230" s="216"/>
      <c r="DZ230" s="216"/>
      <c r="EA230" s="216"/>
      <c r="EB230" s="216"/>
      <c r="EC230" s="216"/>
      <c r="ED230" s="216"/>
      <c r="EE230" s="216"/>
      <c r="EF230" s="216"/>
      <c r="EG230" s="216"/>
      <c r="EH230" s="216"/>
      <c r="EI230" s="216"/>
      <c r="EJ230" s="216"/>
      <c r="EK230" s="216"/>
      <c r="EL230" s="216"/>
      <c r="EM230" s="216"/>
      <c r="EN230" s="216"/>
      <c r="EO230" s="216"/>
      <c r="EP230" s="216"/>
      <c r="EQ230" s="216"/>
      <c r="ER230" s="216"/>
      <c r="ES230" s="216"/>
      <c r="ET230" s="216"/>
      <c r="EU230" s="216"/>
      <c r="EV230" s="216"/>
      <c r="EW230" s="216"/>
      <c r="EX230" s="216"/>
    </row>
    <row r="231" spans="1:154" ht="18" x14ac:dyDescent="0.2">
      <c r="A231" s="263"/>
      <c r="B231" s="262"/>
      <c r="C231" s="262"/>
      <c r="D231" s="262"/>
      <c r="E231" s="262"/>
      <c r="F231" s="262" t="s">
        <v>44</v>
      </c>
      <c r="G231" s="266" t="s">
        <v>330</v>
      </c>
      <c r="H231" s="307"/>
      <c r="I231" s="307"/>
      <c r="J231" s="307"/>
      <c r="K231" s="304"/>
      <c r="L231" s="307"/>
      <c r="M231" s="308"/>
      <c r="N231" s="307"/>
      <c r="O231" s="309"/>
      <c r="P231" s="309"/>
      <c r="Q231" s="306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216"/>
      <c r="DD231" s="216"/>
      <c r="DE231" s="216"/>
      <c r="DF231" s="216"/>
      <c r="DG231" s="216"/>
      <c r="DH231" s="216"/>
      <c r="DI231" s="216"/>
      <c r="DJ231" s="216"/>
      <c r="DK231" s="216"/>
      <c r="DL231" s="216"/>
      <c r="DM231" s="216"/>
      <c r="DN231" s="216"/>
      <c r="DO231" s="216"/>
      <c r="DP231" s="216"/>
      <c r="DQ231" s="216"/>
      <c r="DR231" s="216"/>
      <c r="DS231" s="216"/>
      <c r="DT231" s="216"/>
      <c r="DU231" s="216"/>
      <c r="DV231" s="216"/>
      <c r="DW231" s="216"/>
      <c r="DX231" s="216"/>
      <c r="DY231" s="216"/>
      <c r="DZ231" s="216"/>
      <c r="EA231" s="216"/>
      <c r="EB231" s="216"/>
      <c r="EC231" s="216"/>
      <c r="ED231" s="216"/>
      <c r="EE231" s="216"/>
      <c r="EF231" s="216"/>
      <c r="EG231" s="216"/>
      <c r="EH231" s="216"/>
      <c r="EI231" s="216"/>
      <c r="EJ231" s="216"/>
      <c r="EK231" s="216"/>
      <c r="EL231" s="216"/>
      <c r="EM231" s="216"/>
      <c r="EN231" s="216"/>
      <c r="EO231" s="216"/>
      <c r="EP231" s="216"/>
      <c r="EQ231" s="216"/>
      <c r="ER231" s="216"/>
      <c r="ES231" s="216"/>
      <c r="ET231" s="216"/>
      <c r="EU231" s="216"/>
      <c r="EV231" s="216"/>
      <c r="EW231" s="216"/>
      <c r="EX231" s="216"/>
    </row>
    <row r="232" spans="1:154" ht="18" x14ac:dyDescent="0.2">
      <c r="A232" s="263"/>
      <c r="B232" s="262"/>
      <c r="C232" s="262"/>
      <c r="D232" s="262"/>
      <c r="E232" s="262"/>
      <c r="F232" s="262" t="s">
        <v>23</v>
      </c>
      <c r="G232" s="266" t="s">
        <v>155</v>
      </c>
      <c r="H232" s="307"/>
      <c r="I232" s="307"/>
      <c r="J232" s="307">
        <f t="shared" si="48"/>
        <v>0</v>
      </c>
      <c r="K232" s="304"/>
      <c r="L232" s="307"/>
      <c r="M232" s="308"/>
      <c r="N232" s="307"/>
      <c r="O232" s="309">
        <f t="shared" si="53"/>
        <v>0</v>
      </c>
      <c r="P232" s="309">
        <f t="shared" si="45"/>
        <v>0</v>
      </c>
      <c r="Q232" s="306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216"/>
      <c r="DD232" s="216"/>
      <c r="DE232" s="216"/>
      <c r="DF232" s="216"/>
      <c r="DG232" s="216"/>
      <c r="DH232" s="216"/>
      <c r="DI232" s="216"/>
      <c r="DJ232" s="216"/>
      <c r="DK232" s="216"/>
      <c r="DL232" s="216"/>
      <c r="DM232" s="216"/>
      <c r="DN232" s="216"/>
      <c r="DO232" s="216"/>
      <c r="DP232" s="216"/>
      <c r="DQ232" s="216"/>
      <c r="DR232" s="216"/>
      <c r="DS232" s="216"/>
      <c r="DT232" s="216"/>
      <c r="DU232" s="216"/>
      <c r="DV232" s="216"/>
      <c r="DW232" s="216"/>
      <c r="DX232" s="216"/>
      <c r="DY232" s="216"/>
      <c r="DZ232" s="216"/>
      <c r="EA232" s="216"/>
      <c r="EB232" s="216"/>
      <c r="EC232" s="216"/>
      <c r="ED232" s="216"/>
      <c r="EE232" s="216"/>
      <c r="EF232" s="216"/>
      <c r="EG232" s="216"/>
      <c r="EH232" s="216"/>
      <c r="EI232" s="216"/>
      <c r="EJ232" s="216"/>
      <c r="EK232" s="216"/>
      <c r="EL232" s="216"/>
      <c r="EM232" s="216"/>
      <c r="EN232" s="216"/>
      <c r="EO232" s="216"/>
      <c r="EP232" s="216"/>
      <c r="EQ232" s="216"/>
      <c r="ER232" s="216"/>
      <c r="ES232" s="216"/>
      <c r="ET232" s="216"/>
      <c r="EU232" s="216"/>
      <c r="EV232" s="216"/>
      <c r="EW232" s="216"/>
      <c r="EX232" s="216"/>
    </row>
    <row r="233" spans="1:154" ht="18" x14ac:dyDescent="0.2">
      <c r="A233" s="263"/>
      <c r="B233" s="262"/>
      <c r="C233" s="262"/>
      <c r="D233" s="262"/>
      <c r="E233" s="262"/>
      <c r="F233" s="262" t="s">
        <v>34</v>
      </c>
      <c r="G233" s="266" t="s">
        <v>294</v>
      </c>
      <c r="H233" s="307"/>
      <c r="I233" s="307"/>
      <c r="J233" s="307">
        <f t="shared" si="48"/>
        <v>0</v>
      </c>
      <c r="K233" s="304"/>
      <c r="L233" s="307"/>
      <c r="M233" s="308"/>
      <c r="N233" s="307"/>
      <c r="O233" s="309">
        <f t="shared" si="53"/>
        <v>0</v>
      </c>
      <c r="P233" s="309">
        <f t="shared" si="45"/>
        <v>0</v>
      </c>
      <c r="Q233" s="306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216"/>
      <c r="DD233" s="216"/>
      <c r="DE233" s="216"/>
      <c r="DF233" s="216"/>
      <c r="DG233" s="216"/>
      <c r="DH233" s="216"/>
      <c r="DI233" s="216"/>
      <c r="DJ233" s="216"/>
      <c r="DK233" s="216"/>
      <c r="DL233" s="216"/>
      <c r="DM233" s="216"/>
      <c r="DN233" s="216"/>
      <c r="DO233" s="216"/>
      <c r="DP233" s="216"/>
      <c r="DQ233" s="216"/>
      <c r="DR233" s="216"/>
      <c r="DS233" s="216"/>
      <c r="DT233" s="216"/>
      <c r="DU233" s="216"/>
      <c r="DV233" s="216"/>
      <c r="DW233" s="216"/>
      <c r="DX233" s="216"/>
      <c r="DY233" s="216"/>
      <c r="DZ233" s="216"/>
      <c r="EA233" s="216"/>
      <c r="EB233" s="216"/>
      <c r="EC233" s="216"/>
      <c r="ED233" s="216"/>
      <c r="EE233" s="216"/>
      <c r="EF233" s="216"/>
      <c r="EG233" s="216"/>
      <c r="EH233" s="216"/>
      <c r="EI233" s="216"/>
      <c r="EJ233" s="216"/>
      <c r="EK233" s="216"/>
      <c r="EL233" s="216"/>
      <c r="EM233" s="216"/>
      <c r="EN233" s="216"/>
      <c r="EO233" s="216"/>
      <c r="EP233" s="216"/>
      <c r="EQ233" s="216"/>
      <c r="ER233" s="216"/>
      <c r="ES233" s="216"/>
      <c r="ET233" s="216"/>
      <c r="EU233" s="216"/>
      <c r="EV233" s="216"/>
      <c r="EW233" s="216"/>
      <c r="EX233" s="216"/>
    </row>
    <row r="234" spans="1:154" ht="18" x14ac:dyDescent="0.2">
      <c r="A234" s="263"/>
      <c r="B234" s="262"/>
      <c r="C234" s="262"/>
      <c r="D234" s="262"/>
      <c r="E234" s="262"/>
      <c r="F234" s="262" t="s">
        <v>91</v>
      </c>
      <c r="G234" s="266" t="s">
        <v>156</v>
      </c>
      <c r="H234" s="307"/>
      <c r="I234" s="307"/>
      <c r="J234" s="307">
        <f t="shared" si="48"/>
        <v>0</v>
      </c>
      <c r="K234" s="304"/>
      <c r="L234" s="307"/>
      <c r="M234" s="308"/>
      <c r="N234" s="307"/>
      <c r="O234" s="309">
        <f t="shared" si="53"/>
        <v>0</v>
      </c>
      <c r="P234" s="309">
        <f t="shared" si="45"/>
        <v>0</v>
      </c>
      <c r="Q234" s="306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216"/>
      <c r="DD234" s="216"/>
      <c r="DE234" s="216"/>
      <c r="DF234" s="216"/>
      <c r="DG234" s="216"/>
      <c r="DH234" s="216"/>
      <c r="DI234" s="216"/>
      <c r="DJ234" s="216"/>
      <c r="DK234" s="216"/>
      <c r="DL234" s="216"/>
      <c r="DM234" s="216"/>
      <c r="DN234" s="216"/>
      <c r="DO234" s="216"/>
      <c r="DP234" s="216"/>
      <c r="DQ234" s="216"/>
      <c r="DR234" s="216"/>
      <c r="DS234" s="216"/>
      <c r="DT234" s="216"/>
      <c r="DU234" s="216"/>
      <c r="DV234" s="216"/>
      <c r="DW234" s="216"/>
      <c r="DX234" s="216"/>
      <c r="DY234" s="216"/>
      <c r="DZ234" s="216"/>
      <c r="EA234" s="216"/>
      <c r="EB234" s="216"/>
      <c r="EC234" s="216"/>
      <c r="ED234" s="216"/>
      <c r="EE234" s="216"/>
      <c r="EF234" s="216"/>
      <c r="EG234" s="216"/>
      <c r="EH234" s="216"/>
      <c r="EI234" s="216"/>
      <c r="EJ234" s="216"/>
      <c r="EK234" s="216"/>
      <c r="EL234" s="216"/>
      <c r="EM234" s="216"/>
      <c r="EN234" s="216"/>
      <c r="EO234" s="216"/>
      <c r="EP234" s="216"/>
      <c r="EQ234" s="216"/>
      <c r="ER234" s="216"/>
      <c r="ES234" s="216"/>
      <c r="ET234" s="216"/>
      <c r="EU234" s="216"/>
      <c r="EV234" s="216"/>
      <c r="EW234" s="216"/>
      <c r="EX234" s="216"/>
    </row>
    <row r="235" spans="1:154" ht="18" x14ac:dyDescent="0.2">
      <c r="A235" s="384"/>
      <c r="B235" s="385"/>
      <c r="C235" s="385"/>
      <c r="D235" s="385" t="s">
        <v>92</v>
      </c>
      <c r="E235" s="385"/>
      <c r="F235" s="385"/>
      <c r="G235" s="302" t="s">
        <v>71</v>
      </c>
      <c r="H235" s="303">
        <f>H236</f>
        <v>0</v>
      </c>
      <c r="I235" s="303">
        <f>I236</f>
        <v>0</v>
      </c>
      <c r="J235" s="307">
        <f t="shared" si="48"/>
        <v>0</v>
      </c>
      <c r="K235" s="304" t="e">
        <f>ROUND(I235/H235*100,2)</f>
        <v>#DIV/0!</v>
      </c>
      <c r="L235" s="303">
        <f>L236</f>
        <v>0</v>
      </c>
      <c r="M235" s="285">
        <f>M236</f>
        <v>0</v>
      </c>
      <c r="N235" s="303">
        <f>N236</f>
        <v>0</v>
      </c>
      <c r="O235" s="305">
        <f>O236</f>
        <v>0</v>
      </c>
      <c r="P235" s="305">
        <f t="shared" si="45"/>
        <v>0</v>
      </c>
      <c r="Q235" s="306" t="e">
        <f t="shared" si="47"/>
        <v>#DIV/0!</v>
      </c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216"/>
      <c r="DD235" s="216"/>
      <c r="DE235" s="216"/>
      <c r="DF235" s="216"/>
      <c r="DG235" s="216"/>
      <c r="DH235" s="216"/>
      <c r="DI235" s="216"/>
      <c r="DJ235" s="216"/>
      <c r="DK235" s="216"/>
      <c r="DL235" s="216"/>
      <c r="DM235" s="216"/>
      <c r="DN235" s="216"/>
      <c r="DO235" s="216"/>
      <c r="DP235" s="216"/>
      <c r="DQ235" s="216"/>
      <c r="DR235" s="216"/>
      <c r="DS235" s="216"/>
      <c r="DT235" s="216"/>
      <c r="DU235" s="216"/>
      <c r="DV235" s="216"/>
      <c r="DW235" s="216"/>
      <c r="DX235" s="216"/>
      <c r="DY235" s="216"/>
      <c r="DZ235" s="216"/>
      <c r="EA235" s="216"/>
      <c r="EB235" s="216"/>
      <c r="EC235" s="216"/>
      <c r="ED235" s="216"/>
      <c r="EE235" s="216"/>
      <c r="EF235" s="216"/>
      <c r="EG235" s="216"/>
      <c r="EH235" s="216"/>
      <c r="EI235" s="216"/>
      <c r="EJ235" s="216"/>
      <c r="EK235" s="216"/>
      <c r="EL235" s="216"/>
      <c r="EM235" s="216"/>
      <c r="EN235" s="216"/>
      <c r="EO235" s="216"/>
      <c r="EP235" s="216"/>
      <c r="EQ235" s="216"/>
      <c r="ER235" s="216"/>
      <c r="ES235" s="216"/>
      <c r="ET235" s="216"/>
      <c r="EU235" s="216"/>
      <c r="EV235" s="216"/>
      <c r="EW235" s="216"/>
      <c r="EX235" s="216"/>
    </row>
    <row r="236" spans="1:154" ht="36" x14ac:dyDescent="0.2">
      <c r="A236" s="263"/>
      <c r="B236" s="262"/>
      <c r="C236" s="262"/>
      <c r="D236" s="262"/>
      <c r="E236" s="262" t="s">
        <v>39</v>
      </c>
      <c r="F236" s="262"/>
      <c r="G236" s="266" t="s">
        <v>293</v>
      </c>
      <c r="H236" s="307"/>
      <c r="I236" s="307"/>
      <c r="J236" s="307">
        <f t="shared" si="48"/>
        <v>0</v>
      </c>
      <c r="K236" s="304" t="e">
        <f>ROUND(I236/H236*100,2)</f>
        <v>#DIV/0!</v>
      </c>
      <c r="L236" s="307"/>
      <c r="M236" s="308"/>
      <c r="N236" s="307"/>
      <c r="O236" s="309">
        <f t="shared" ref="O236" si="54">M236+N236</f>
        <v>0</v>
      </c>
      <c r="P236" s="309">
        <f t="shared" si="45"/>
        <v>0</v>
      </c>
      <c r="Q236" s="306" t="e">
        <f t="shared" si="47"/>
        <v>#DIV/0!</v>
      </c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216"/>
      <c r="DD236" s="216"/>
      <c r="DE236" s="216"/>
      <c r="DF236" s="216"/>
      <c r="DG236" s="216"/>
      <c r="DH236" s="216"/>
      <c r="DI236" s="216"/>
      <c r="DJ236" s="216"/>
      <c r="DK236" s="216"/>
      <c r="DL236" s="216"/>
      <c r="DM236" s="216"/>
      <c r="DN236" s="216"/>
      <c r="DO236" s="216"/>
      <c r="DP236" s="216"/>
      <c r="DQ236" s="216"/>
      <c r="DR236" s="216"/>
      <c r="DS236" s="216"/>
      <c r="DT236" s="216"/>
      <c r="DU236" s="216"/>
      <c r="DV236" s="216"/>
      <c r="DW236" s="216"/>
      <c r="DX236" s="216"/>
      <c r="DY236" s="216"/>
      <c r="DZ236" s="216"/>
      <c r="EA236" s="216"/>
      <c r="EB236" s="216"/>
      <c r="EC236" s="216"/>
      <c r="ED236" s="216"/>
      <c r="EE236" s="216"/>
      <c r="EF236" s="216"/>
      <c r="EG236" s="216"/>
      <c r="EH236" s="216"/>
      <c r="EI236" s="216"/>
      <c r="EJ236" s="216"/>
      <c r="EK236" s="216"/>
      <c r="EL236" s="216"/>
      <c r="EM236" s="216"/>
      <c r="EN236" s="216"/>
      <c r="EO236" s="216"/>
      <c r="EP236" s="216"/>
      <c r="EQ236" s="216"/>
      <c r="ER236" s="216"/>
      <c r="ES236" s="216"/>
      <c r="ET236" s="216"/>
      <c r="EU236" s="216"/>
      <c r="EV236" s="216"/>
      <c r="EW236" s="216"/>
      <c r="EX236" s="216"/>
    </row>
    <row r="237" spans="1:154" ht="36" x14ac:dyDescent="0.2">
      <c r="A237" s="384"/>
      <c r="B237" s="385"/>
      <c r="C237" s="385"/>
      <c r="D237" s="385">
        <v>51</v>
      </c>
      <c r="E237" s="385"/>
      <c r="F237" s="385"/>
      <c r="G237" s="302" t="s">
        <v>367</v>
      </c>
      <c r="H237" s="303">
        <f>H238</f>
        <v>0</v>
      </c>
      <c r="I237" s="303">
        <f>I238</f>
        <v>0</v>
      </c>
      <c r="J237" s="307">
        <f t="shared" si="48"/>
        <v>0</v>
      </c>
      <c r="K237" s="304"/>
      <c r="L237" s="303">
        <f t="shared" ref="L237:O238" si="55">L238</f>
        <v>0</v>
      </c>
      <c r="M237" s="285">
        <f t="shared" si="55"/>
        <v>0</v>
      </c>
      <c r="N237" s="303">
        <f t="shared" si="55"/>
        <v>0</v>
      </c>
      <c r="O237" s="305">
        <f t="shared" si="55"/>
        <v>0</v>
      </c>
      <c r="P237" s="305">
        <f t="shared" si="45"/>
        <v>0</v>
      </c>
      <c r="Q237" s="306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216"/>
      <c r="DD237" s="216"/>
      <c r="DE237" s="216"/>
      <c r="DF237" s="216"/>
      <c r="DG237" s="216"/>
      <c r="DH237" s="216"/>
      <c r="DI237" s="216"/>
      <c r="DJ237" s="216"/>
      <c r="DK237" s="216"/>
      <c r="DL237" s="216"/>
      <c r="DM237" s="216"/>
      <c r="DN237" s="216"/>
      <c r="DO237" s="216"/>
      <c r="DP237" s="216"/>
      <c r="DQ237" s="216"/>
      <c r="DR237" s="216"/>
      <c r="DS237" s="216"/>
      <c r="DT237" s="216"/>
      <c r="DU237" s="216"/>
      <c r="DV237" s="216"/>
      <c r="DW237" s="216"/>
      <c r="DX237" s="216"/>
      <c r="DY237" s="216"/>
      <c r="DZ237" s="216"/>
      <c r="EA237" s="216"/>
      <c r="EB237" s="216"/>
      <c r="EC237" s="216"/>
      <c r="ED237" s="216"/>
      <c r="EE237" s="216"/>
      <c r="EF237" s="216"/>
      <c r="EG237" s="216"/>
      <c r="EH237" s="216"/>
      <c r="EI237" s="216"/>
      <c r="EJ237" s="216"/>
      <c r="EK237" s="216"/>
      <c r="EL237" s="216"/>
      <c r="EM237" s="216"/>
      <c r="EN237" s="216"/>
      <c r="EO237" s="216"/>
      <c r="EP237" s="216"/>
      <c r="EQ237" s="216"/>
      <c r="ER237" s="216"/>
      <c r="ES237" s="216"/>
      <c r="ET237" s="216"/>
      <c r="EU237" s="216"/>
      <c r="EV237" s="216"/>
      <c r="EW237" s="216"/>
      <c r="EX237" s="216"/>
    </row>
    <row r="238" spans="1:154" ht="18" x14ac:dyDescent="0.2">
      <c r="A238" s="384"/>
      <c r="B238" s="385"/>
      <c r="C238" s="385"/>
      <c r="D238" s="385"/>
      <c r="E238" s="385" t="s">
        <v>33</v>
      </c>
      <c r="F238" s="385"/>
      <c r="G238" s="264" t="s">
        <v>366</v>
      </c>
      <c r="H238" s="303">
        <f>H239</f>
        <v>0</v>
      </c>
      <c r="I238" s="303">
        <f>I239</f>
        <v>0</v>
      </c>
      <c r="J238" s="307">
        <f t="shared" si="48"/>
        <v>0</v>
      </c>
      <c r="K238" s="304"/>
      <c r="L238" s="303">
        <f t="shared" si="55"/>
        <v>0</v>
      </c>
      <c r="M238" s="285">
        <f t="shared" si="55"/>
        <v>0</v>
      </c>
      <c r="N238" s="303">
        <f t="shared" si="55"/>
        <v>0</v>
      </c>
      <c r="O238" s="305">
        <f t="shared" si="55"/>
        <v>0</v>
      </c>
      <c r="P238" s="305">
        <f t="shared" si="45"/>
        <v>0</v>
      </c>
      <c r="Q238" s="306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216"/>
      <c r="DD238" s="216"/>
      <c r="DE238" s="216"/>
      <c r="DF238" s="216"/>
      <c r="DG238" s="216"/>
      <c r="DH238" s="216"/>
      <c r="DI238" s="216"/>
      <c r="DJ238" s="216"/>
      <c r="DK238" s="216"/>
      <c r="DL238" s="216"/>
      <c r="DM238" s="216"/>
      <c r="DN238" s="216"/>
      <c r="DO238" s="216"/>
      <c r="DP238" s="216"/>
      <c r="DQ238" s="216"/>
      <c r="DR238" s="216"/>
      <c r="DS238" s="216"/>
      <c r="DT238" s="216"/>
      <c r="DU238" s="216"/>
      <c r="DV238" s="216"/>
      <c r="DW238" s="216"/>
      <c r="DX238" s="216"/>
      <c r="DY238" s="216"/>
      <c r="DZ238" s="216"/>
      <c r="EA238" s="216"/>
      <c r="EB238" s="216"/>
      <c r="EC238" s="216"/>
      <c r="ED238" s="216"/>
      <c r="EE238" s="216"/>
      <c r="EF238" s="216"/>
      <c r="EG238" s="216"/>
      <c r="EH238" s="216"/>
      <c r="EI238" s="216"/>
      <c r="EJ238" s="216"/>
      <c r="EK238" s="216"/>
      <c r="EL238" s="216"/>
      <c r="EM238" s="216"/>
      <c r="EN238" s="216"/>
      <c r="EO238" s="216"/>
      <c r="EP238" s="216"/>
      <c r="EQ238" s="216"/>
      <c r="ER238" s="216"/>
      <c r="ES238" s="216"/>
      <c r="ET238" s="216"/>
      <c r="EU238" s="216"/>
      <c r="EV238" s="216"/>
      <c r="EW238" s="216"/>
      <c r="EX238" s="216"/>
    </row>
    <row r="239" spans="1:154" ht="18" x14ac:dyDescent="0.2">
      <c r="A239" s="263"/>
      <c r="B239" s="262"/>
      <c r="C239" s="262"/>
      <c r="D239" s="262"/>
      <c r="E239" s="262"/>
      <c r="F239" s="262" t="s">
        <v>33</v>
      </c>
      <c r="G239" s="266" t="s">
        <v>94</v>
      </c>
      <c r="H239" s="307"/>
      <c r="I239" s="307"/>
      <c r="J239" s="307">
        <f t="shared" si="48"/>
        <v>0</v>
      </c>
      <c r="K239" s="304"/>
      <c r="L239" s="307"/>
      <c r="M239" s="308"/>
      <c r="N239" s="307"/>
      <c r="O239" s="309">
        <f t="shared" ref="O239:O243" si="56">M239+N239</f>
        <v>0</v>
      </c>
      <c r="P239" s="309">
        <f t="shared" si="45"/>
        <v>0</v>
      </c>
      <c r="Q239" s="306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216"/>
      <c r="DD239" s="216"/>
      <c r="DE239" s="216"/>
      <c r="DF239" s="216"/>
      <c r="DG239" s="216"/>
      <c r="DH239" s="216"/>
      <c r="DI239" s="216"/>
      <c r="DJ239" s="216"/>
      <c r="DK239" s="216"/>
      <c r="DL239" s="216"/>
      <c r="DM239" s="216"/>
      <c r="DN239" s="216"/>
      <c r="DO239" s="216"/>
      <c r="DP239" s="216"/>
      <c r="DQ239" s="216"/>
      <c r="DR239" s="216"/>
      <c r="DS239" s="216"/>
      <c r="DT239" s="216"/>
      <c r="DU239" s="216"/>
      <c r="DV239" s="216"/>
      <c r="DW239" s="216"/>
      <c r="DX239" s="216"/>
      <c r="DY239" s="216"/>
      <c r="DZ239" s="216"/>
      <c r="EA239" s="216"/>
      <c r="EB239" s="216"/>
      <c r="EC239" s="216"/>
      <c r="ED239" s="216"/>
      <c r="EE239" s="216"/>
      <c r="EF239" s="216"/>
      <c r="EG239" s="216"/>
      <c r="EH239" s="216"/>
      <c r="EI239" s="216"/>
      <c r="EJ239" s="216"/>
      <c r="EK239" s="216"/>
      <c r="EL239" s="216"/>
      <c r="EM239" s="216"/>
      <c r="EN239" s="216"/>
      <c r="EO239" s="216"/>
      <c r="EP239" s="216"/>
      <c r="EQ239" s="216"/>
      <c r="ER239" s="216"/>
      <c r="ES239" s="216"/>
      <c r="ET239" s="216"/>
      <c r="EU239" s="216"/>
      <c r="EV239" s="216"/>
      <c r="EW239" s="216"/>
      <c r="EX239" s="216"/>
    </row>
    <row r="240" spans="1:154" ht="36" x14ac:dyDescent="0.2">
      <c r="A240" s="263"/>
      <c r="B240" s="262"/>
      <c r="C240" s="262"/>
      <c r="D240" s="385">
        <v>56</v>
      </c>
      <c r="E240" s="385"/>
      <c r="F240" s="385"/>
      <c r="G240" s="264" t="s">
        <v>336</v>
      </c>
      <c r="H240" s="307">
        <f>H241</f>
        <v>0</v>
      </c>
      <c r="I240" s="307">
        <f>I241</f>
        <v>0</v>
      </c>
      <c r="J240" s="307">
        <f t="shared" si="48"/>
        <v>0</v>
      </c>
      <c r="K240" s="304"/>
      <c r="L240" s="307">
        <f t="shared" ref="L240:N240" si="57">L241</f>
        <v>0</v>
      </c>
      <c r="M240" s="308">
        <f t="shared" si="57"/>
        <v>0</v>
      </c>
      <c r="N240" s="307">
        <f t="shared" si="57"/>
        <v>0</v>
      </c>
      <c r="O240" s="309">
        <f t="shared" si="56"/>
        <v>0</v>
      </c>
      <c r="P240" s="309">
        <f t="shared" si="45"/>
        <v>0</v>
      </c>
      <c r="Q240" s="306" t="e">
        <f t="shared" si="47"/>
        <v>#DIV/0!</v>
      </c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216"/>
      <c r="DD240" s="216"/>
      <c r="DE240" s="216"/>
      <c r="DF240" s="216"/>
      <c r="DG240" s="216"/>
      <c r="DH240" s="216"/>
      <c r="DI240" s="216"/>
      <c r="DJ240" s="216"/>
      <c r="DK240" s="216"/>
      <c r="DL240" s="216"/>
      <c r="DM240" s="216"/>
      <c r="DN240" s="216"/>
      <c r="DO240" s="216"/>
      <c r="DP240" s="216"/>
      <c r="DQ240" s="216"/>
      <c r="DR240" s="216"/>
      <c r="DS240" s="216"/>
      <c r="DT240" s="216"/>
      <c r="DU240" s="216"/>
      <c r="DV240" s="216"/>
      <c r="DW240" s="216"/>
      <c r="DX240" s="216"/>
      <c r="DY240" s="216"/>
      <c r="DZ240" s="216"/>
      <c r="EA240" s="216"/>
      <c r="EB240" s="216"/>
      <c r="EC240" s="216"/>
      <c r="ED240" s="216"/>
      <c r="EE240" s="216"/>
      <c r="EF240" s="216"/>
      <c r="EG240" s="216"/>
      <c r="EH240" s="216"/>
      <c r="EI240" s="216"/>
      <c r="EJ240" s="216"/>
      <c r="EK240" s="216"/>
      <c r="EL240" s="216"/>
      <c r="EM240" s="216"/>
      <c r="EN240" s="216"/>
      <c r="EO240" s="216"/>
      <c r="EP240" s="216"/>
      <c r="EQ240" s="216"/>
      <c r="ER240" s="216"/>
      <c r="ES240" s="216"/>
      <c r="ET240" s="216"/>
      <c r="EU240" s="216"/>
      <c r="EV240" s="216"/>
      <c r="EW240" s="216"/>
      <c r="EX240" s="216"/>
    </row>
    <row r="241" spans="1:154" ht="36" x14ac:dyDescent="0.2">
      <c r="A241" s="263"/>
      <c r="B241" s="262"/>
      <c r="C241" s="262"/>
      <c r="D241" s="262"/>
      <c r="E241" s="262">
        <v>49</v>
      </c>
      <c r="F241" s="262"/>
      <c r="G241" s="266" t="s">
        <v>268</v>
      </c>
      <c r="H241" s="307">
        <f>H242+H243</f>
        <v>0</v>
      </c>
      <c r="I241" s="307">
        <f>I242+I243</f>
        <v>0</v>
      </c>
      <c r="J241" s="307">
        <f t="shared" si="48"/>
        <v>0</v>
      </c>
      <c r="K241" s="304"/>
      <c r="L241" s="307">
        <f t="shared" ref="L241:N241" si="58">L242+L243</f>
        <v>0</v>
      </c>
      <c r="M241" s="308">
        <f t="shared" si="58"/>
        <v>0</v>
      </c>
      <c r="N241" s="307">
        <f t="shared" si="58"/>
        <v>0</v>
      </c>
      <c r="O241" s="309">
        <f t="shared" si="56"/>
        <v>0</v>
      </c>
      <c r="P241" s="309">
        <f t="shared" si="45"/>
        <v>0</v>
      </c>
      <c r="Q241" s="306" t="e">
        <f t="shared" si="47"/>
        <v>#DIV/0!</v>
      </c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216"/>
      <c r="DD241" s="216"/>
      <c r="DE241" s="216"/>
      <c r="DF241" s="216"/>
      <c r="DG241" s="216"/>
      <c r="DH241" s="216"/>
      <c r="DI241" s="216"/>
      <c r="DJ241" s="216"/>
      <c r="DK241" s="216"/>
      <c r="DL241" s="216"/>
      <c r="DM241" s="216"/>
      <c r="DN241" s="216"/>
      <c r="DO241" s="216"/>
      <c r="DP241" s="216"/>
      <c r="DQ241" s="216"/>
      <c r="DR241" s="216"/>
      <c r="DS241" s="216"/>
      <c r="DT241" s="216"/>
      <c r="DU241" s="216"/>
      <c r="DV241" s="216"/>
      <c r="DW241" s="216"/>
      <c r="DX241" s="216"/>
      <c r="DY241" s="216"/>
      <c r="DZ241" s="216"/>
      <c r="EA241" s="216"/>
      <c r="EB241" s="216"/>
      <c r="EC241" s="216"/>
      <c r="ED241" s="216"/>
      <c r="EE241" s="216"/>
      <c r="EF241" s="216"/>
      <c r="EG241" s="216"/>
      <c r="EH241" s="216"/>
      <c r="EI241" s="216"/>
      <c r="EJ241" s="216"/>
      <c r="EK241" s="216"/>
      <c r="EL241" s="216"/>
      <c r="EM241" s="216"/>
      <c r="EN241" s="216"/>
      <c r="EO241" s="216"/>
      <c r="EP241" s="216"/>
      <c r="EQ241" s="216"/>
      <c r="ER241" s="216"/>
      <c r="ES241" s="216"/>
      <c r="ET241" s="216"/>
      <c r="EU241" s="216"/>
      <c r="EV241" s="216"/>
      <c r="EW241" s="216"/>
      <c r="EX241" s="216"/>
    </row>
    <row r="242" spans="1:154" ht="18" x14ac:dyDescent="0.2">
      <c r="A242" s="263"/>
      <c r="B242" s="262"/>
      <c r="C242" s="262"/>
      <c r="D242" s="262"/>
      <c r="E242" s="262"/>
      <c r="F242" s="262" t="s">
        <v>55</v>
      </c>
      <c r="G242" s="266" t="s">
        <v>157</v>
      </c>
      <c r="H242" s="307"/>
      <c r="I242" s="307"/>
      <c r="J242" s="307">
        <f t="shared" si="48"/>
        <v>0</v>
      </c>
      <c r="K242" s="304"/>
      <c r="L242" s="307"/>
      <c r="M242" s="308"/>
      <c r="N242" s="307"/>
      <c r="O242" s="309">
        <f t="shared" si="56"/>
        <v>0</v>
      </c>
      <c r="P242" s="309">
        <f t="shared" si="45"/>
        <v>0</v>
      </c>
      <c r="Q242" s="306" t="e">
        <f t="shared" si="47"/>
        <v>#DIV/0!</v>
      </c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216"/>
      <c r="DD242" s="216"/>
      <c r="DE242" s="216"/>
      <c r="DF242" s="216"/>
      <c r="DG242" s="216"/>
      <c r="DH242" s="216"/>
      <c r="DI242" s="216"/>
      <c r="DJ242" s="216"/>
      <c r="DK242" s="216"/>
      <c r="DL242" s="216"/>
      <c r="DM242" s="216"/>
      <c r="DN242" s="216"/>
      <c r="DO242" s="216"/>
      <c r="DP242" s="216"/>
      <c r="DQ242" s="216"/>
      <c r="DR242" s="216"/>
      <c r="DS242" s="216"/>
      <c r="DT242" s="216"/>
      <c r="DU242" s="216"/>
      <c r="DV242" s="216"/>
      <c r="DW242" s="216"/>
      <c r="DX242" s="216"/>
      <c r="DY242" s="216"/>
      <c r="DZ242" s="216"/>
      <c r="EA242" s="216"/>
      <c r="EB242" s="216"/>
      <c r="EC242" s="216"/>
      <c r="ED242" s="216"/>
      <c r="EE242" s="216"/>
      <c r="EF242" s="216"/>
      <c r="EG242" s="216"/>
      <c r="EH242" s="216"/>
      <c r="EI242" s="216"/>
      <c r="EJ242" s="216"/>
      <c r="EK242" s="216"/>
      <c r="EL242" s="216"/>
      <c r="EM242" s="216"/>
      <c r="EN242" s="216"/>
      <c r="EO242" s="216"/>
      <c r="EP242" s="216"/>
      <c r="EQ242" s="216"/>
      <c r="ER242" s="216"/>
      <c r="ES242" s="216"/>
      <c r="ET242" s="216"/>
      <c r="EU242" s="216"/>
      <c r="EV242" s="216"/>
      <c r="EW242" s="216"/>
      <c r="EX242" s="216"/>
    </row>
    <row r="243" spans="1:154" ht="18" x14ac:dyDescent="0.2">
      <c r="A243" s="263"/>
      <c r="B243" s="262"/>
      <c r="C243" s="262"/>
      <c r="D243" s="262"/>
      <c r="E243" s="262"/>
      <c r="F243" s="262" t="s">
        <v>56</v>
      </c>
      <c r="G243" s="266" t="s">
        <v>158</v>
      </c>
      <c r="H243" s="307"/>
      <c r="I243" s="307"/>
      <c r="J243" s="307">
        <f t="shared" si="48"/>
        <v>0</v>
      </c>
      <c r="K243" s="304"/>
      <c r="L243" s="307"/>
      <c r="M243" s="308"/>
      <c r="N243" s="307"/>
      <c r="O243" s="309">
        <f t="shared" si="56"/>
        <v>0</v>
      </c>
      <c r="P243" s="309">
        <f t="shared" si="45"/>
        <v>0</v>
      </c>
      <c r="Q243" s="306" t="e">
        <f t="shared" si="47"/>
        <v>#DIV/0!</v>
      </c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216"/>
      <c r="DD243" s="216"/>
      <c r="DE243" s="216"/>
      <c r="DF243" s="216"/>
      <c r="DG243" s="216"/>
      <c r="DH243" s="216"/>
      <c r="DI243" s="216"/>
      <c r="DJ243" s="216"/>
      <c r="DK243" s="216"/>
      <c r="DL243" s="216"/>
      <c r="DM243" s="216"/>
      <c r="DN243" s="216"/>
      <c r="DO243" s="216"/>
      <c r="DP243" s="216"/>
      <c r="DQ243" s="216"/>
      <c r="DR243" s="216"/>
      <c r="DS243" s="216"/>
      <c r="DT243" s="216"/>
      <c r="DU243" s="216"/>
      <c r="DV243" s="216"/>
      <c r="DW243" s="216"/>
      <c r="DX243" s="216"/>
      <c r="DY243" s="216"/>
      <c r="DZ243" s="216"/>
      <c r="EA243" s="216"/>
      <c r="EB243" s="216"/>
      <c r="EC243" s="216"/>
      <c r="ED243" s="216"/>
      <c r="EE243" s="216"/>
      <c r="EF243" s="216"/>
      <c r="EG243" s="216"/>
      <c r="EH243" s="216"/>
      <c r="EI243" s="216"/>
      <c r="EJ243" s="216"/>
      <c r="EK243" s="216"/>
      <c r="EL243" s="216"/>
      <c r="EM243" s="216"/>
      <c r="EN243" s="216"/>
      <c r="EO243" s="216"/>
      <c r="EP243" s="216"/>
      <c r="EQ243" s="216"/>
      <c r="ER243" s="216"/>
      <c r="ES243" s="216"/>
      <c r="ET243" s="216"/>
      <c r="EU243" s="216"/>
      <c r="EV243" s="216"/>
      <c r="EW243" s="216"/>
      <c r="EX243" s="216"/>
    </row>
    <row r="244" spans="1:154" ht="18" x14ac:dyDescent="0.2">
      <c r="A244" s="384"/>
      <c r="B244" s="385"/>
      <c r="C244" s="385"/>
      <c r="D244" s="385">
        <v>57</v>
      </c>
      <c r="E244" s="385"/>
      <c r="F244" s="385"/>
      <c r="G244" s="302" t="s">
        <v>79</v>
      </c>
      <c r="H244" s="303">
        <f>H246</f>
        <v>5000</v>
      </c>
      <c r="I244" s="303">
        <f>I246</f>
        <v>0</v>
      </c>
      <c r="J244" s="307">
        <f t="shared" si="48"/>
        <v>5000</v>
      </c>
      <c r="K244" s="304">
        <f>ROUND(I244/H244*100,2)</f>
        <v>0</v>
      </c>
      <c r="L244" s="303">
        <f>L246</f>
        <v>1000</v>
      </c>
      <c r="M244" s="285">
        <f>M246</f>
        <v>0</v>
      </c>
      <c r="N244" s="303">
        <f>N246</f>
        <v>0</v>
      </c>
      <c r="O244" s="305">
        <f>O246</f>
        <v>0</v>
      </c>
      <c r="P244" s="305">
        <f t="shared" si="45"/>
        <v>1000</v>
      </c>
      <c r="Q244" s="306">
        <f t="shared" si="47"/>
        <v>0</v>
      </c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216"/>
      <c r="DD244" s="216"/>
      <c r="DE244" s="216"/>
      <c r="DF244" s="216"/>
      <c r="DG244" s="216"/>
      <c r="DH244" s="216"/>
      <c r="DI244" s="216"/>
      <c r="DJ244" s="216"/>
      <c r="DK244" s="216"/>
      <c r="DL244" s="216"/>
      <c r="DM244" s="216"/>
      <c r="DN244" s="216"/>
      <c r="DO244" s="216"/>
      <c r="DP244" s="216"/>
      <c r="DQ244" s="216"/>
      <c r="DR244" s="216"/>
      <c r="DS244" s="216"/>
      <c r="DT244" s="216"/>
      <c r="DU244" s="216"/>
      <c r="DV244" s="216"/>
      <c r="DW244" s="216"/>
      <c r="DX244" s="216"/>
      <c r="DY244" s="216"/>
      <c r="DZ244" s="216"/>
      <c r="EA244" s="216"/>
      <c r="EB244" s="216"/>
      <c r="EC244" s="216"/>
      <c r="ED244" s="216"/>
      <c r="EE244" s="216"/>
      <c r="EF244" s="216"/>
      <c r="EG244" s="216"/>
      <c r="EH244" s="216"/>
      <c r="EI244" s="216"/>
      <c r="EJ244" s="216"/>
      <c r="EK244" s="216"/>
      <c r="EL244" s="216"/>
      <c r="EM244" s="216"/>
      <c r="EN244" s="216"/>
      <c r="EO244" s="216"/>
      <c r="EP244" s="216"/>
      <c r="EQ244" s="216"/>
      <c r="ER244" s="216"/>
      <c r="ES244" s="216"/>
      <c r="ET244" s="216"/>
      <c r="EU244" s="216"/>
      <c r="EV244" s="216"/>
      <c r="EW244" s="216"/>
      <c r="EX244" s="216"/>
    </row>
    <row r="245" spans="1:154" ht="18" x14ac:dyDescent="0.2">
      <c r="A245" s="384"/>
      <c r="B245" s="385"/>
      <c r="C245" s="385"/>
      <c r="D245" s="385"/>
      <c r="E245" s="385"/>
      <c r="F245" s="385"/>
      <c r="G245" s="264" t="s">
        <v>100</v>
      </c>
      <c r="H245" s="329"/>
      <c r="I245" s="329"/>
      <c r="J245" s="307">
        <f t="shared" si="48"/>
        <v>0</v>
      </c>
      <c r="K245" s="304"/>
      <c r="L245" s="329"/>
      <c r="M245" s="330"/>
      <c r="N245" s="329"/>
      <c r="O245" s="309"/>
      <c r="P245" s="309">
        <f t="shared" si="45"/>
        <v>0</v>
      </c>
      <c r="Q245" s="306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216"/>
      <c r="DD245" s="216"/>
      <c r="DE245" s="216"/>
      <c r="DF245" s="216"/>
      <c r="DG245" s="216"/>
      <c r="DH245" s="216"/>
      <c r="DI245" s="216"/>
      <c r="DJ245" s="216"/>
      <c r="DK245" s="216"/>
      <c r="DL245" s="216"/>
      <c r="DM245" s="216"/>
      <c r="DN245" s="216"/>
      <c r="DO245" s="216"/>
      <c r="DP245" s="216"/>
      <c r="DQ245" s="216"/>
      <c r="DR245" s="216"/>
      <c r="DS245" s="216"/>
      <c r="DT245" s="216"/>
      <c r="DU245" s="216"/>
      <c r="DV245" s="216"/>
      <c r="DW245" s="216"/>
      <c r="DX245" s="216"/>
      <c r="DY245" s="216"/>
      <c r="DZ245" s="216"/>
      <c r="EA245" s="216"/>
      <c r="EB245" s="216"/>
      <c r="EC245" s="216"/>
      <c r="ED245" s="216"/>
      <c r="EE245" s="216"/>
      <c r="EF245" s="216"/>
      <c r="EG245" s="216"/>
      <c r="EH245" s="216"/>
      <c r="EI245" s="216"/>
      <c r="EJ245" s="216"/>
      <c r="EK245" s="216"/>
      <c r="EL245" s="216"/>
      <c r="EM245" s="216"/>
      <c r="EN245" s="216"/>
      <c r="EO245" s="216"/>
      <c r="EP245" s="216"/>
      <c r="EQ245" s="216"/>
      <c r="ER245" s="216"/>
      <c r="ES245" s="216"/>
      <c r="ET245" s="216"/>
      <c r="EU245" s="216"/>
      <c r="EV245" s="216"/>
      <c r="EW245" s="216"/>
      <c r="EX245" s="216"/>
    </row>
    <row r="246" spans="1:154" ht="18" x14ac:dyDescent="0.2">
      <c r="A246" s="384"/>
      <c r="B246" s="385"/>
      <c r="C246" s="385"/>
      <c r="D246" s="385"/>
      <c r="E246" s="385" t="s">
        <v>31</v>
      </c>
      <c r="F246" s="385"/>
      <c r="G246" s="264" t="s">
        <v>101</v>
      </c>
      <c r="H246" s="303">
        <f>H248+H247</f>
        <v>5000</v>
      </c>
      <c r="I246" s="303">
        <f>I248+I247</f>
        <v>0</v>
      </c>
      <c r="J246" s="307">
        <f t="shared" si="48"/>
        <v>5000</v>
      </c>
      <c r="K246" s="304">
        <f>ROUND(I246/H246*100,2)</f>
        <v>0</v>
      </c>
      <c r="L246" s="303">
        <f>L248+L247</f>
        <v>1000</v>
      </c>
      <c r="M246" s="285">
        <f>M248+M247</f>
        <v>0</v>
      </c>
      <c r="N246" s="303">
        <f>N248+N247</f>
        <v>0</v>
      </c>
      <c r="O246" s="305">
        <f>O248+O247</f>
        <v>0</v>
      </c>
      <c r="P246" s="305">
        <f t="shared" si="45"/>
        <v>1000</v>
      </c>
      <c r="Q246" s="306">
        <f t="shared" si="47"/>
        <v>0</v>
      </c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216"/>
      <c r="DD246" s="216"/>
      <c r="DE246" s="216"/>
      <c r="DF246" s="216"/>
      <c r="DG246" s="216"/>
      <c r="DH246" s="216"/>
      <c r="DI246" s="216"/>
      <c r="DJ246" s="216"/>
      <c r="DK246" s="216"/>
      <c r="DL246" s="216"/>
      <c r="DM246" s="216"/>
      <c r="DN246" s="216"/>
      <c r="DO246" s="216"/>
      <c r="DP246" s="216"/>
      <c r="DQ246" s="216"/>
      <c r="DR246" s="216"/>
      <c r="DS246" s="216"/>
      <c r="DT246" s="216"/>
      <c r="DU246" s="216"/>
      <c r="DV246" s="216"/>
      <c r="DW246" s="216"/>
      <c r="DX246" s="216"/>
      <c r="DY246" s="216"/>
      <c r="DZ246" s="216"/>
      <c r="EA246" s="216"/>
      <c r="EB246" s="216"/>
      <c r="EC246" s="216"/>
      <c r="ED246" s="216"/>
      <c r="EE246" s="216"/>
      <c r="EF246" s="216"/>
      <c r="EG246" s="216"/>
      <c r="EH246" s="216"/>
      <c r="EI246" s="216"/>
      <c r="EJ246" s="216"/>
      <c r="EK246" s="216"/>
      <c r="EL246" s="216"/>
      <c r="EM246" s="216"/>
      <c r="EN246" s="216"/>
      <c r="EO246" s="216"/>
      <c r="EP246" s="216"/>
      <c r="EQ246" s="216"/>
      <c r="ER246" s="216"/>
      <c r="ES246" s="216"/>
      <c r="ET246" s="216"/>
      <c r="EU246" s="216"/>
      <c r="EV246" s="216"/>
      <c r="EW246" s="216"/>
      <c r="EX246" s="216"/>
    </row>
    <row r="247" spans="1:154" ht="18" hidden="1" x14ac:dyDescent="0.2">
      <c r="A247" s="263"/>
      <c r="B247" s="262"/>
      <c r="C247" s="262"/>
      <c r="D247" s="262"/>
      <c r="E247" s="262"/>
      <c r="F247" s="262" t="s">
        <v>33</v>
      </c>
      <c r="G247" s="266" t="s">
        <v>292</v>
      </c>
      <c r="H247" s="307"/>
      <c r="I247" s="307"/>
      <c r="J247" s="307">
        <f t="shared" si="48"/>
        <v>0</v>
      </c>
      <c r="K247" s="304"/>
      <c r="L247" s="307"/>
      <c r="M247" s="308"/>
      <c r="N247" s="307"/>
      <c r="O247" s="309">
        <f t="shared" ref="O247:O248" si="59">M247+N247</f>
        <v>0</v>
      </c>
      <c r="P247" s="309">
        <f t="shared" si="45"/>
        <v>0</v>
      </c>
      <c r="Q247" s="306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216"/>
      <c r="DD247" s="216"/>
      <c r="DE247" s="216"/>
      <c r="DF247" s="216"/>
      <c r="DG247" s="216"/>
      <c r="DH247" s="216"/>
      <c r="DI247" s="216"/>
      <c r="DJ247" s="216"/>
      <c r="DK247" s="216"/>
      <c r="DL247" s="216"/>
      <c r="DM247" s="216"/>
      <c r="DN247" s="216"/>
      <c r="DO247" s="216"/>
      <c r="DP247" s="216"/>
      <c r="DQ247" s="216"/>
      <c r="DR247" s="216"/>
      <c r="DS247" s="216"/>
      <c r="DT247" s="216"/>
      <c r="DU247" s="216"/>
      <c r="DV247" s="216"/>
      <c r="DW247" s="216"/>
      <c r="DX247" s="216"/>
      <c r="DY247" s="216"/>
      <c r="DZ247" s="216"/>
      <c r="EA247" s="216"/>
      <c r="EB247" s="216"/>
      <c r="EC247" s="216"/>
      <c r="ED247" s="216"/>
      <c r="EE247" s="216"/>
      <c r="EF247" s="216"/>
      <c r="EG247" s="216"/>
      <c r="EH247" s="216"/>
      <c r="EI247" s="216"/>
      <c r="EJ247" s="216"/>
      <c r="EK247" s="216"/>
      <c r="EL247" s="216"/>
      <c r="EM247" s="216"/>
      <c r="EN247" s="216"/>
      <c r="EO247" s="216"/>
      <c r="EP247" s="216"/>
      <c r="EQ247" s="216"/>
      <c r="ER247" s="216"/>
      <c r="ES247" s="216"/>
      <c r="ET247" s="216"/>
      <c r="EU247" s="216"/>
      <c r="EV247" s="216"/>
      <c r="EW247" s="216"/>
      <c r="EX247" s="216"/>
    </row>
    <row r="248" spans="1:154" ht="18" x14ac:dyDescent="0.2">
      <c r="A248" s="263"/>
      <c r="B248" s="262"/>
      <c r="C248" s="262"/>
      <c r="D248" s="262"/>
      <c r="E248" s="262"/>
      <c r="F248" s="262" t="s">
        <v>31</v>
      </c>
      <c r="G248" s="266" t="s">
        <v>103</v>
      </c>
      <c r="H248" s="307">
        <v>5000</v>
      </c>
      <c r="I248" s="307"/>
      <c r="J248" s="307">
        <f t="shared" si="48"/>
        <v>5000</v>
      </c>
      <c r="K248" s="304">
        <f>ROUND(I248/H248*100,2)</f>
        <v>0</v>
      </c>
      <c r="L248" s="307">
        <v>1000</v>
      </c>
      <c r="M248" s="308"/>
      <c r="N248" s="307"/>
      <c r="O248" s="309">
        <f t="shared" si="59"/>
        <v>0</v>
      </c>
      <c r="P248" s="309">
        <f t="shared" si="45"/>
        <v>1000</v>
      </c>
      <c r="Q248" s="306">
        <f t="shared" ref="Q248:Q303" si="60">ROUND(O248/L248*100,2)</f>
        <v>0</v>
      </c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216"/>
      <c r="DD248" s="216"/>
      <c r="DE248" s="216"/>
      <c r="DF248" s="216"/>
      <c r="DG248" s="216"/>
      <c r="DH248" s="216"/>
      <c r="DI248" s="216"/>
      <c r="DJ248" s="216"/>
      <c r="DK248" s="216"/>
      <c r="DL248" s="216"/>
      <c r="DM248" s="216"/>
      <c r="DN248" s="216"/>
      <c r="DO248" s="216"/>
      <c r="DP248" s="216"/>
      <c r="DQ248" s="216"/>
      <c r="DR248" s="216"/>
      <c r="DS248" s="216"/>
      <c r="DT248" s="216"/>
      <c r="DU248" s="216"/>
      <c r="DV248" s="216"/>
      <c r="DW248" s="216"/>
      <c r="DX248" s="216"/>
      <c r="DY248" s="216"/>
      <c r="DZ248" s="216"/>
      <c r="EA248" s="216"/>
      <c r="EB248" s="216"/>
      <c r="EC248" s="216"/>
      <c r="ED248" s="216"/>
      <c r="EE248" s="216"/>
      <c r="EF248" s="216"/>
      <c r="EG248" s="216"/>
      <c r="EH248" s="216"/>
      <c r="EI248" s="216"/>
      <c r="EJ248" s="216"/>
      <c r="EK248" s="216"/>
      <c r="EL248" s="216"/>
      <c r="EM248" s="216"/>
      <c r="EN248" s="216"/>
      <c r="EO248" s="216"/>
      <c r="EP248" s="216"/>
      <c r="EQ248" s="216"/>
      <c r="ER248" s="216"/>
      <c r="ES248" s="216"/>
      <c r="ET248" s="216"/>
      <c r="EU248" s="216"/>
      <c r="EV248" s="216"/>
      <c r="EW248" s="216"/>
      <c r="EX248" s="216"/>
    </row>
    <row r="249" spans="1:154" ht="18" x14ac:dyDescent="0.2">
      <c r="A249" s="384"/>
      <c r="B249" s="385"/>
      <c r="C249" s="385"/>
      <c r="D249" s="385" t="s">
        <v>106</v>
      </c>
      <c r="E249" s="385"/>
      <c r="F249" s="385"/>
      <c r="G249" s="302" t="s">
        <v>84</v>
      </c>
      <c r="H249" s="303">
        <f>H250</f>
        <v>0</v>
      </c>
      <c r="I249" s="303">
        <f>I250</f>
        <v>0</v>
      </c>
      <c r="J249" s="307">
        <f t="shared" si="48"/>
        <v>0</v>
      </c>
      <c r="K249" s="304"/>
      <c r="L249" s="303">
        <f>L250</f>
        <v>0</v>
      </c>
      <c r="M249" s="285">
        <f>M250</f>
        <v>0</v>
      </c>
      <c r="N249" s="303">
        <f>N250</f>
        <v>0</v>
      </c>
      <c r="O249" s="305">
        <f>O250</f>
        <v>0</v>
      </c>
      <c r="P249" s="305">
        <f t="shared" si="45"/>
        <v>0</v>
      </c>
      <c r="Q249" s="306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216"/>
      <c r="DD249" s="216"/>
      <c r="DE249" s="216"/>
      <c r="DF249" s="216"/>
      <c r="DG249" s="216"/>
      <c r="DH249" s="216"/>
      <c r="DI249" s="216"/>
      <c r="DJ249" s="216"/>
      <c r="DK249" s="216"/>
      <c r="DL249" s="216"/>
      <c r="DM249" s="216"/>
      <c r="DN249" s="216"/>
      <c r="DO249" s="216"/>
      <c r="DP249" s="216"/>
      <c r="DQ249" s="216"/>
      <c r="DR249" s="216"/>
      <c r="DS249" s="216"/>
      <c r="DT249" s="216"/>
      <c r="DU249" s="216"/>
      <c r="DV249" s="216"/>
      <c r="DW249" s="216"/>
      <c r="DX249" s="216"/>
      <c r="DY249" s="216"/>
      <c r="DZ249" s="216"/>
      <c r="EA249" s="216"/>
      <c r="EB249" s="216"/>
      <c r="EC249" s="216"/>
      <c r="ED249" s="216"/>
      <c r="EE249" s="216"/>
      <c r="EF249" s="216"/>
      <c r="EG249" s="216"/>
      <c r="EH249" s="216"/>
      <c r="EI249" s="216"/>
      <c r="EJ249" s="216"/>
      <c r="EK249" s="216"/>
      <c r="EL249" s="216"/>
      <c r="EM249" s="216"/>
      <c r="EN249" s="216"/>
      <c r="EO249" s="216"/>
      <c r="EP249" s="216"/>
      <c r="EQ249" s="216"/>
      <c r="ER249" s="216"/>
      <c r="ES249" s="216"/>
      <c r="ET249" s="216"/>
      <c r="EU249" s="216"/>
      <c r="EV249" s="216"/>
      <c r="EW249" s="216"/>
      <c r="EX249" s="216"/>
    </row>
    <row r="250" spans="1:154" ht="18" x14ac:dyDescent="0.2">
      <c r="A250" s="384"/>
      <c r="B250" s="385"/>
      <c r="C250" s="385"/>
      <c r="D250" s="385">
        <v>71</v>
      </c>
      <c r="E250" s="385"/>
      <c r="F250" s="385"/>
      <c r="G250" s="302" t="s">
        <v>159</v>
      </c>
      <c r="H250" s="303">
        <f>H251+H256</f>
        <v>0</v>
      </c>
      <c r="I250" s="303">
        <f>I251+I256</f>
        <v>0</v>
      </c>
      <c r="J250" s="307">
        <f t="shared" si="48"/>
        <v>0</v>
      </c>
      <c r="K250" s="304"/>
      <c r="L250" s="303">
        <f>L251+L256</f>
        <v>0</v>
      </c>
      <c r="M250" s="285">
        <f>M251+M256</f>
        <v>0</v>
      </c>
      <c r="N250" s="303">
        <f>N251+N256</f>
        <v>0</v>
      </c>
      <c r="O250" s="305">
        <f>O251+O256</f>
        <v>0</v>
      </c>
      <c r="P250" s="305">
        <f t="shared" si="45"/>
        <v>0</v>
      </c>
      <c r="Q250" s="306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216"/>
      <c r="DD250" s="216"/>
      <c r="DE250" s="216"/>
      <c r="DF250" s="216"/>
      <c r="DG250" s="216"/>
      <c r="DH250" s="216"/>
      <c r="DI250" s="216"/>
      <c r="DJ250" s="216"/>
      <c r="DK250" s="216"/>
      <c r="DL250" s="216"/>
      <c r="DM250" s="216"/>
      <c r="DN250" s="216"/>
      <c r="DO250" s="216"/>
      <c r="DP250" s="216"/>
      <c r="DQ250" s="216"/>
      <c r="DR250" s="216"/>
      <c r="DS250" s="216"/>
      <c r="DT250" s="216"/>
      <c r="DU250" s="216"/>
      <c r="DV250" s="216"/>
      <c r="DW250" s="216"/>
      <c r="DX250" s="216"/>
      <c r="DY250" s="216"/>
      <c r="DZ250" s="216"/>
      <c r="EA250" s="216"/>
      <c r="EB250" s="216"/>
      <c r="EC250" s="216"/>
      <c r="ED250" s="216"/>
      <c r="EE250" s="216"/>
      <c r="EF250" s="216"/>
      <c r="EG250" s="216"/>
      <c r="EH250" s="216"/>
      <c r="EI250" s="216"/>
      <c r="EJ250" s="216"/>
      <c r="EK250" s="216"/>
      <c r="EL250" s="216"/>
      <c r="EM250" s="216"/>
      <c r="EN250" s="216"/>
      <c r="EO250" s="216"/>
      <c r="EP250" s="216"/>
      <c r="EQ250" s="216"/>
      <c r="ER250" s="216"/>
      <c r="ES250" s="216"/>
      <c r="ET250" s="216"/>
      <c r="EU250" s="216"/>
      <c r="EV250" s="216"/>
      <c r="EW250" s="216"/>
      <c r="EX250" s="216"/>
    </row>
    <row r="251" spans="1:154" ht="18" x14ac:dyDescent="0.2">
      <c r="A251" s="384"/>
      <c r="B251" s="385"/>
      <c r="C251" s="385"/>
      <c r="D251" s="385"/>
      <c r="E251" s="385" t="s">
        <v>33</v>
      </c>
      <c r="F251" s="385"/>
      <c r="G251" s="264" t="s">
        <v>160</v>
      </c>
      <c r="H251" s="303">
        <f>H252+H253+H254+H255</f>
        <v>0</v>
      </c>
      <c r="I251" s="303">
        <f>I252+I253+I254+I255</f>
        <v>0</v>
      </c>
      <c r="J251" s="307">
        <f t="shared" si="48"/>
        <v>0</v>
      </c>
      <c r="K251" s="304"/>
      <c r="L251" s="303">
        <f>L252+L253+L254+L255</f>
        <v>0</v>
      </c>
      <c r="M251" s="285">
        <f>M252+M253+M254+M255</f>
        <v>0</v>
      </c>
      <c r="N251" s="303">
        <f>N252+N253+N254+N255</f>
        <v>0</v>
      </c>
      <c r="O251" s="305">
        <f>O252+O253+O254+O255</f>
        <v>0</v>
      </c>
      <c r="P251" s="305">
        <f t="shared" si="45"/>
        <v>0</v>
      </c>
      <c r="Q251" s="306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216"/>
      <c r="DD251" s="216"/>
      <c r="DE251" s="216"/>
      <c r="DF251" s="216"/>
      <c r="DG251" s="216"/>
      <c r="DH251" s="216"/>
      <c r="DI251" s="216"/>
      <c r="DJ251" s="216"/>
      <c r="DK251" s="216"/>
      <c r="DL251" s="216"/>
      <c r="DM251" s="216"/>
      <c r="DN251" s="216"/>
      <c r="DO251" s="216"/>
      <c r="DP251" s="216"/>
      <c r="DQ251" s="216"/>
      <c r="DR251" s="216"/>
      <c r="DS251" s="216"/>
      <c r="DT251" s="216"/>
      <c r="DU251" s="216"/>
      <c r="DV251" s="216"/>
      <c r="DW251" s="216"/>
      <c r="DX251" s="216"/>
      <c r="DY251" s="216"/>
      <c r="DZ251" s="216"/>
      <c r="EA251" s="216"/>
      <c r="EB251" s="216"/>
      <c r="EC251" s="216"/>
      <c r="ED251" s="216"/>
      <c r="EE251" s="216"/>
      <c r="EF251" s="216"/>
      <c r="EG251" s="216"/>
      <c r="EH251" s="216"/>
      <c r="EI251" s="216"/>
      <c r="EJ251" s="216"/>
      <c r="EK251" s="216"/>
      <c r="EL251" s="216"/>
      <c r="EM251" s="216"/>
      <c r="EN251" s="216"/>
      <c r="EO251" s="216"/>
      <c r="EP251" s="216"/>
      <c r="EQ251" s="216"/>
      <c r="ER251" s="216"/>
      <c r="ES251" s="216"/>
      <c r="ET251" s="216"/>
      <c r="EU251" s="216"/>
      <c r="EV251" s="216"/>
      <c r="EW251" s="216"/>
      <c r="EX251" s="216"/>
    </row>
    <row r="252" spans="1:154" ht="18" hidden="1" x14ac:dyDescent="0.2">
      <c r="A252" s="263"/>
      <c r="B252" s="262"/>
      <c r="C252" s="262"/>
      <c r="D252" s="262"/>
      <c r="E252" s="262"/>
      <c r="F252" s="262" t="s">
        <v>33</v>
      </c>
      <c r="G252" s="266" t="s">
        <v>372</v>
      </c>
      <c r="H252" s="307"/>
      <c r="I252" s="307"/>
      <c r="J252" s="307">
        <f t="shared" si="48"/>
        <v>0</v>
      </c>
      <c r="K252" s="304"/>
      <c r="L252" s="307"/>
      <c r="M252" s="308"/>
      <c r="N252" s="307"/>
      <c r="O252" s="309">
        <f t="shared" ref="O252:O257" si="61">M252+N252</f>
        <v>0</v>
      </c>
      <c r="P252" s="309">
        <f t="shared" si="45"/>
        <v>0</v>
      </c>
      <c r="Q252" s="306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216"/>
      <c r="DD252" s="216"/>
      <c r="DE252" s="216"/>
      <c r="DF252" s="216"/>
      <c r="DG252" s="216"/>
      <c r="DH252" s="216"/>
      <c r="DI252" s="216"/>
      <c r="DJ252" s="216"/>
      <c r="DK252" s="216"/>
      <c r="DL252" s="216"/>
      <c r="DM252" s="216"/>
      <c r="DN252" s="216"/>
      <c r="DO252" s="216"/>
      <c r="DP252" s="216"/>
      <c r="DQ252" s="216"/>
      <c r="DR252" s="216"/>
      <c r="DS252" s="216"/>
      <c r="DT252" s="216"/>
      <c r="DU252" s="216"/>
      <c r="DV252" s="216"/>
      <c r="DW252" s="216"/>
      <c r="DX252" s="216"/>
      <c r="DY252" s="216"/>
      <c r="DZ252" s="216"/>
      <c r="EA252" s="216"/>
      <c r="EB252" s="216"/>
      <c r="EC252" s="216"/>
      <c r="ED252" s="216"/>
      <c r="EE252" s="216"/>
      <c r="EF252" s="216"/>
      <c r="EG252" s="216"/>
      <c r="EH252" s="216"/>
      <c r="EI252" s="216"/>
      <c r="EJ252" s="216"/>
      <c r="EK252" s="216"/>
      <c r="EL252" s="216"/>
      <c r="EM252" s="216"/>
      <c r="EN252" s="216"/>
      <c r="EO252" s="216"/>
      <c r="EP252" s="216"/>
      <c r="EQ252" s="216"/>
      <c r="ER252" s="216"/>
      <c r="ES252" s="216"/>
      <c r="ET252" s="216"/>
      <c r="EU252" s="216"/>
      <c r="EV252" s="216"/>
      <c r="EW252" s="216"/>
      <c r="EX252" s="216"/>
    </row>
    <row r="253" spans="1:154" ht="18" x14ac:dyDescent="0.2">
      <c r="A253" s="263"/>
      <c r="B253" s="262"/>
      <c r="C253" s="262"/>
      <c r="D253" s="262"/>
      <c r="E253" s="262"/>
      <c r="F253" s="262" t="s">
        <v>31</v>
      </c>
      <c r="G253" s="266" t="s">
        <v>161</v>
      </c>
      <c r="H253" s="307"/>
      <c r="I253" s="307"/>
      <c r="J253" s="307">
        <f t="shared" si="48"/>
        <v>0</v>
      </c>
      <c r="K253" s="304"/>
      <c r="L253" s="307"/>
      <c r="M253" s="308"/>
      <c r="N253" s="307"/>
      <c r="O253" s="309">
        <f t="shared" si="61"/>
        <v>0</v>
      </c>
      <c r="P253" s="309">
        <f t="shared" si="45"/>
        <v>0</v>
      </c>
      <c r="Q253" s="306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216"/>
      <c r="DD253" s="216"/>
      <c r="DE253" s="216"/>
      <c r="DF253" s="216"/>
      <c r="DG253" s="216"/>
      <c r="DH253" s="216"/>
      <c r="DI253" s="216"/>
      <c r="DJ253" s="216"/>
      <c r="DK253" s="216"/>
      <c r="DL253" s="216"/>
      <c r="DM253" s="216"/>
      <c r="DN253" s="216"/>
      <c r="DO253" s="216"/>
      <c r="DP253" s="216"/>
      <c r="DQ253" s="216"/>
      <c r="DR253" s="216"/>
      <c r="DS253" s="216"/>
      <c r="DT253" s="216"/>
      <c r="DU253" s="216"/>
      <c r="DV253" s="216"/>
      <c r="DW253" s="216"/>
      <c r="DX253" s="216"/>
      <c r="DY253" s="216"/>
      <c r="DZ253" s="216"/>
      <c r="EA253" s="216"/>
      <c r="EB253" s="216"/>
      <c r="EC253" s="216"/>
      <c r="ED253" s="216"/>
      <c r="EE253" s="216"/>
      <c r="EF253" s="216"/>
      <c r="EG253" s="216"/>
      <c r="EH253" s="216"/>
      <c r="EI253" s="216"/>
      <c r="EJ253" s="216"/>
      <c r="EK253" s="216"/>
      <c r="EL253" s="216"/>
      <c r="EM253" s="216"/>
      <c r="EN253" s="216"/>
      <c r="EO253" s="216"/>
      <c r="EP253" s="216"/>
      <c r="EQ253" s="216"/>
      <c r="ER253" s="216"/>
      <c r="ES253" s="216"/>
      <c r="ET253" s="216"/>
      <c r="EU253" s="216"/>
      <c r="EV253" s="216"/>
      <c r="EW253" s="216"/>
      <c r="EX253" s="216"/>
    </row>
    <row r="254" spans="1:154" ht="18" x14ac:dyDescent="0.2">
      <c r="A254" s="263"/>
      <c r="B254" s="262"/>
      <c r="C254" s="262"/>
      <c r="D254" s="262"/>
      <c r="E254" s="262"/>
      <c r="F254" s="262" t="s">
        <v>44</v>
      </c>
      <c r="G254" s="266" t="s">
        <v>162</v>
      </c>
      <c r="H254" s="307"/>
      <c r="I254" s="307"/>
      <c r="J254" s="307">
        <f t="shared" si="48"/>
        <v>0</v>
      </c>
      <c r="K254" s="304"/>
      <c r="L254" s="307"/>
      <c r="M254" s="308"/>
      <c r="N254" s="307"/>
      <c r="O254" s="309">
        <f t="shared" si="61"/>
        <v>0</v>
      </c>
      <c r="P254" s="309">
        <f t="shared" si="45"/>
        <v>0</v>
      </c>
      <c r="Q254" s="306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216"/>
      <c r="DD254" s="216"/>
      <c r="DE254" s="216"/>
      <c r="DF254" s="216"/>
      <c r="DG254" s="216"/>
      <c r="DH254" s="216"/>
      <c r="DI254" s="216"/>
      <c r="DJ254" s="216"/>
      <c r="DK254" s="216"/>
      <c r="DL254" s="216"/>
      <c r="DM254" s="216"/>
      <c r="DN254" s="216"/>
      <c r="DO254" s="216"/>
      <c r="DP254" s="216"/>
      <c r="DQ254" s="216"/>
      <c r="DR254" s="216"/>
      <c r="DS254" s="216"/>
      <c r="DT254" s="216"/>
      <c r="DU254" s="216"/>
      <c r="DV254" s="216"/>
      <c r="DW254" s="216"/>
      <c r="DX254" s="216"/>
      <c r="DY254" s="216"/>
      <c r="DZ254" s="216"/>
      <c r="EA254" s="216"/>
      <c r="EB254" s="216"/>
      <c r="EC254" s="216"/>
      <c r="ED254" s="216"/>
      <c r="EE254" s="216"/>
      <c r="EF254" s="216"/>
      <c r="EG254" s="216"/>
      <c r="EH254" s="216"/>
      <c r="EI254" s="216"/>
      <c r="EJ254" s="216"/>
      <c r="EK254" s="216"/>
      <c r="EL254" s="216"/>
      <c r="EM254" s="216"/>
      <c r="EN254" s="216"/>
      <c r="EO254" s="216"/>
      <c r="EP254" s="216"/>
      <c r="EQ254" s="216"/>
      <c r="ER254" s="216"/>
      <c r="ES254" s="216"/>
      <c r="ET254" s="216"/>
      <c r="EU254" s="216"/>
      <c r="EV254" s="216"/>
      <c r="EW254" s="216"/>
      <c r="EX254" s="216"/>
    </row>
    <row r="255" spans="1:154" s="335" customFormat="1" ht="18" hidden="1" x14ac:dyDescent="0.2">
      <c r="A255" s="331"/>
      <c r="B255" s="332"/>
      <c r="C255" s="332"/>
      <c r="D255" s="332"/>
      <c r="E255" s="332"/>
      <c r="F255" s="332" t="s">
        <v>91</v>
      </c>
      <c r="G255" s="333" t="s">
        <v>370</v>
      </c>
      <c r="H255" s="307"/>
      <c r="I255" s="307"/>
      <c r="J255" s="307">
        <f t="shared" si="48"/>
        <v>0</v>
      </c>
      <c r="K255" s="304"/>
      <c r="L255" s="307"/>
      <c r="M255" s="308"/>
      <c r="N255" s="307"/>
      <c r="O255" s="309">
        <f t="shared" si="61"/>
        <v>0</v>
      </c>
      <c r="P255" s="309">
        <f t="shared" si="45"/>
        <v>0</v>
      </c>
      <c r="Q255" s="306"/>
      <c r="R255" s="89"/>
      <c r="S255" s="89"/>
      <c r="T255" s="31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334"/>
      <c r="DD255" s="334"/>
      <c r="DE255" s="334"/>
      <c r="DF255" s="334"/>
      <c r="DG255" s="334"/>
      <c r="DH255" s="334"/>
      <c r="DI255" s="334"/>
      <c r="DJ255" s="334"/>
      <c r="DK255" s="334"/>
      <c r="DL255" s="334"/>
      <c r="DM255" s="334"/>
      <c r="DN255" s="334"/>
      <c r="DO255" s="334"/>
      <c r="DP255" s="334"/>
      <c r="DQ255" s="334"/>
      <c r="DR255" s="334"/>
      <c r="DS255" s="334"/>
      <c r="DT255" s="334"/>
      <c r="DU255" s="334"/>
      <c r="DV255" s="334"/>
      <c r="DW255" s="334"/>
      <c r="DX255" s="334"/>
      <c r="DY255" s="334"/>
      <c r="DZ255" s="334"/>
      <c r="EA255" s="334"/>
      <c r="EB255" s="334"/>
      <c r="EC255" s="334"/>
      <c r="ED255" s="334"/>
      <c r="EE255" s="334"/>
      <c r="EF255" s="334"/>
      <c r="EG255" s="334"/>
      <c r="EH255" s="334"/>
      <c r="EI255" s="334"/>
      <c r="EJ255" s="334"/>
      <c r="EK255" s="334"/>
      <c r="EL255" s="334"/>
      <c r="EM255" s="334"/>
      <c r="EN255" s="334"/>
      <c r="EO255" s="334"/>
      <c r="EP255" s="334"/>
      <c r="EQ255" s="334"/>
      <c r="ER255" s="334"/>
      <c r="ES255" s="334"/>
      <c r="ET255" s="334"/>
      <c r="EU255" s="334"/>
      <c r="EV255" s="334"/>
      <c r="EW255" s="334"/>
      <c r="EX255" s="334"/>
    </row>
    <row r="256" spans="1:154" s="335" customFormat="1" ht="18" x14ac:dyDescent="0.2">
      <c r="A256" s="331"/>
      <c r="B256" s="332"/>
      <c r="C256" s="332"/>
      <c r="D256" s="332"/>
      <c r="E256" s="332" t="s">
        <v>44</v>
      </c>
      <c r="F256" s="332"/>
      <c r="G256" s="333" t="s">
        <v>371</v>
      </c>
      <c r="H256" s="307"/>
      <c r="I256" s="307"/>
      <c r="J256" s="307">
        <f t="shared" si="48"/>
        <v>0</v>
      </c>
      <c r="K256" s="304"/>
      <c r="L256" s="307"/>
      <c r="M256" s="308"/>
      <c r="N256" s="307"/>
      <c r="O256" s="309">
        <f t="shared" si="61"/>
        <v>0</v>
      </c>
      <c r="P256" s="309">
        <f t="shared" si="45"/>
        <v>0</v>
      </c>
      <c r="Q256" s="306"/>
      <c r="R256" s="89"/>
      <c r="S256" s="89"/>
      <c r="T256" s="31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334"/>
      <c r="DD256" s="334"/>
      <c r="DE256" s="334"/>
      <c r="DF256" s="334"/>
      <c r="DG256" s="334"/>
      <c r="DH256" s="334"/>
      <c r="DI256" s="334"/>
      <c r="DJ256" s="334"/>
      <c r="DK256" s="334"/>
      <c r="DL256" s="334"/>
      <c r="DM256" s="334"/>
      <c r="DN256" s="334"/>
      <c r="DO256" s="334"/>
      <c r="DP256" s="334"/>
      <c r="DQ256" s="334"/>
      <c r="DR256" s="334"/>
      <c r="DS256" s="334"/>
      <c r="DT256" s="334"/>
      <c r="DU256" s="334"/>
      <c r="DV256" s="334"/>
      <c r="DW256" s="334"/>
      <c r="DX256" s="334"/>
      <c r="DY256" s="334"/>
      <c r="DZ256" s="334"/>
      <c r="EA256" s="334"/>
      <c r="EB256" s="334"/>
      <c r="EC256" s="334"/>
      <c r="ED256" s="334"/>
      <c r="EE256" s="334"/>
      <c r="EF256" s="334"/>
      <c r="EG256" s="334"/>
      <c r="EH256" s="334"/>
      <c r="EI256" s="334"/>
      <c r="EJ256" s="334"/>
      <c r="EK256" s="334"/>
      <c r="EL256" s="334"/>
      <c r="EM256" s="334"/>
      <c r="EN256" s="334"/>
      <c r="EO256" s="334"/>
      <c r="EP256" s="334"/>
      <c r="EQ256" s="334"/>
      <c r="ER256" s="334"/>
      <c r="ES256" s="334"/>
      <c r="ET256" s="334"/>
      <c r="EU256" s="334"/>
      <c r="EV256" s="334"/>
      <c r="EW256" s="334"/>
      <c r="EX256" s="334"/>
    </row>
    <row r="257" spans="1:154" ht="18" x14ac:dyDescent="0.2">
      <c r="A257" s="312"/>
      <c r="B257" s="313"/>
      <c r="C257" s="313"/>
      <c r="D257" s="313">
        <v>85</v>
      </c>
      <c r="E257" s="313"/>
      <c r="F257" s="313"/>
      <c r="G257" s="336" t="s">
        <v>87</v>
      </c>
      <c r="H257" s="316"/>
      <c r="I257" s="316"/>
      <c r="J257" s="316">
        <f t="shared" si="48"/>
        <v>0</v>
      </c>
      <c r="K257" s="317"/>
      <c r="L257" s="316"/>
      <c r="M257" s="318"/>
      <c r="N257" s="316"/>
      <c r="O257" s="319">
        <f t="shared" si="61"/>
        <v>0</v>
      </c>
      <c r="P257" s="319">
        <f t="shared" si="45"/>
        <v>0</v>
      </c>
      <c r="Q257" s="320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216"/>
      <c r="DD257" s="216"/>
      <c r="DE257" s="216"/>
      <c r="DF257" s="216"/>
      <c r="DG257" s="216"/>
      <c r="DH257" s="216"/>
      <c r="DI257" s="216"/>
      <c r="DJ257" s="216"/>
      <c r="DK257" s="216"/>
      <c r="DL257" s="216"/>
      <c r="DM257" s="216"/>
      <c r="DN257" s="216"/>
      <c r="DO257" s="216"/>
      <c r="DP257" s="216"/>
      <c r="DQ257" s="216"/>
      <c r="DR257" s="216"/>
      <c r="DS257" s="216"/>
      <c r="DT257" s="216"/>
      <c r="DU257" s="216"/>
      <c r="DV257" s="216"/>
      <c r="DW257" s="216"/>
      <c r="DX257" s="216"/>
      <c r="DY257" s="216"/>
      <c r="DZ257" s="216"/>
      <c r="EA257" s="216"/>
      <c r="EB257" s="216"/>
      <c r="EC257" s="216"/>
      <c r="ED257" s="216"/>
      <c r="EE257" s="216"/>
      <c r="EF257" s="216"/>
      <c r="EG257" s="216"/>
      <c r="EH257" s="216"/>
      <c r="EI257" s="216"/>
      <c r="EJ257" s="216"/>
      <c r="EK257" s="216"/>
      <c r="EL257" s="216"/>
      <c r="EM257" s="216"/>
      <c r="EN257" s="216"/>
      <c r="EO257" s="216"/>
      <c r="EP257" s="216"/>
      <c r="EQ257" s="216"/>
      <c r="ER257" s="216"/>
      <c r="ES257" s="216"/>
      <c r="ET257" s="216"/>
      <c r="EU257" s="216"/>
      <c r="EV257" s="216"/>
      <c r="EW257" s="216"/>
      <c r="EX257" s="216"/>
    </row>
    <row r="258" spans="1:154" ht="18" x14ac:dyDescent="0.2">
      <c r="A258" s="263"/>
      <c r="B258" s="262"/>
      <c r="C258" s="262"/>
      <c r="D258" s="262"/>
      <c r="E258" s="262"/>
      <c r="F258" s="262"/>
      <c r="G258" s="266" t="s">
        <v>163</v>
      </c>
      <c r="H258" s="307"/>
      <c r="I258" s="307"/>
      <c r="J258" s="307">
        <f t="shared" si="48"/>
        <v>0</v>
      </c>
      <c r="K258" s="304"/>
      <c r="L258" s="307"/>
      <c r="M258" s="308"/>
      <c r="N258" s="307"/>
      <c r="O258" s="309"/>
      <c r="P258" s="337">
        <f t="shared" si="45"/>
        <v>0</v>
      </c>
      <c r="Q258" s="306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216"/>
      <c r="DD258" s="216"/>
      <c r="DE258" s="216"/>
      <c r="DF258" s="216"/>
      <c r="DG258" s="216"/>
      <c r="DH258" s="216"/>
      <c r="DI258" s="216"/>
      <c r="DJ258" s="216"/>
      <c r="DK258" s="216"/>
      <c r="DL258" s="216"/>
      <c r="DM258" s="216"/>
      <c r="DN258" s="216"/>
      <c r="DO258" s="216"/>
      <c r="DP258" s="216"/>
      <c r="DQ258" s="216"/>
      <c r="DR258" s="216"/>
      <c r="DS258" s="216"/>
      <c r="DT258" s="216"/>
      <c r="DU258" s="216"/>
      <c r="DV258" s="216"/>
      <c r="DW258" s="216"/>
      <c r="DX258" s="216"/>
      <c r="DY258" s="216"/>
      <c r="DZ258" s="216"/>
      <c r="EA258" s="216"/>
      <c r="EB258" s="216"/>
      <c r="EC258" s="216"/>
      <c r="ED258" s="216"/>
      <c r="EE258" s="216"/>
      <c r="EF258" s="216"/>
      <c r="EG258" s="216"/>
      <c r="EH258" s="216"/>
      <c r="EI258" s="216"/>
      <c r="EJ258" s="216"/>
      <c r="EK258" s="216"/>
      <c r="EL258" s="216"/>
      <c r="EM258" s="216"/>
      <c r="EN258" s="216"/>
      <c r="EO258" s="216"/>
      <c r="EP258" s="216"/>
      <c r="EQ258" s="216"/>
      <c r="ER258" s="216"/>
      <c r="ES258" s="216"/>
      <c r="ET258" s="216"/>
      <c r="EU258" s="216"/>
      <c r="EV258" s="216"/>
      <c r="EW258" s="216"/>
      <c r="EX258" s="216"/>
    </row>
    <row r="259" spans="1:154" ht="18" x14ac:dyDescent="0.2">
      <c r="A259" s="384" t="s">
        <v>144</v>
      </c>
      <c r="B259" s="385" t="s">
        <v>126</v>
      </c>
      <c r="C259" s="385"/>
      <c r="D259" s="385"/>
      <c r="E259" s="385"/>
      <c r="F259" s="385"/>
      <c r="G259" s="302" t="s">
        <v>164</v>
      </c>
      <c r="H259" s="303">
        <f>H260</f>
        <v>0</v>
      </c>
      <c r="I259" s="303">
        <f>I260</f>
        <v>0</v>
      </c>
      <c r="J259" s="307">
        <f t="shared" si="48"/>
        <v>0</v>
      </c>
      <c r="K259" s="304" t="e">
        <f>ROUND(I259/H259*100,2)</f>
        <v>#DIV/0!</v>
      </c>
      <c r="L259" s="303">
        <f>L260</f>
        <v>0</v>
      </c>
      <c r="M259" s="303">
        <f>M260</f>
        <v>0</v>
      </c>
      <c r="N259" s="303">
        <f>N260</f>
        <v>0</v>
      </c>
      <c r="O259" s="303">
        <f>O260</f>
        <v>0</v>
      </c>
      <c r="P259" s="305">
        <f t="shared" si="45"/>
        <v>0</v>
      </c>
      <c r="Q259" s="306" t="e">
        <f t="shared" si="60"/>
        <v>#DIV/0!</v>
      </c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216"/>
      <c r="DD259" s="216"/>
      <c r="DE259" s="216"/>
      <c r="DF259" s="216"/>
      <c r="DG259" s="216"/>
      <c r="DH259" s="216"/>
      <c r="DI259" s="216"/>
      <c r="DJ259" s="216"/>
      <c r="DK259" s="216"/>
      <c r="DL259" s="216"/>
      <c r="DM259" s="216"/>
      <c r="DN259" s="216"/>
      <c r="DO259" s="216"/>
      <c r="DP259" s="216"/>
      <c r="DQ259" s="216"/>
      <c r="DR259" s="216"/>
      <c r="DS259" s="216"/>
      <c r="DT259" s="216"/>
      <c r="DU259" s="216"/>
      <c r="DV259" s="216"/>
      <c r="DW259" s="216"/>
      <c r="DX259" s="216"/>
      <c r="DY259" s="216"/>
      <c r="DZ259" s="216"/>
      <c r="EA259" s="216"/>
      <c r="EB259" s="216"/>
      <c r="EC259" s="216"/>
      <c r="ED259" s="216"/>
      <c r="EE259" s="216"/>
      <c r="EF259" s="216"/>
      <c r="EG259" s="216"/>
      <c r="EH259" s="216"/>
      <c r="EI259" s="216"/>
      <c r="EJ259" s="216"/>
      <c r="EK259" s="216"/>
      <c r="EL259" s="216"/>
      <c r="EM259" s="216"/>
      <c r="EN259" s="216"/>
      <c r="EO259" s="216"/>
      <c r="EP259" s="216"/>
      <c r="EQ259" s="216"/>
      <c r="ER259" s="216"/>
      <c r="ES259" s="216"/>
      <c r="ET259" s="216"/>
      <c r="EU259" s="216"/>
      <c r="EV259" s="216"/>
      <c r="EW259" s="216"/>
      <c r="EX259" s="216"/>
    </row>
    <row r="260" spans="1:154" ht="36" x14ac:dyDescent="0.2">
      <c r="A260" s="384"/>
      <c r="B260" s="385"/>
      <c r="C260" s="385" t="s">
        <v>33</v>
      </c>
      <c r="D260" s="385"/>
      <c r="E260" s="385"/>
      <c r="F260" s="385"/>
      <c r="G260" s="302" t="s">
        <v>165</v>
      </c>
      <c r="H260" s="303">
        <f>H237</f>
        <v>0</v>
      </c>
      <c r="I260" s="303">
        <f>I237</f>
        <v>0</v>
      </c>
      <c r="J260" s="307">
        <f t="shared" si="48"/>
        <v>0</v>
      </c>
      <c r="K260" s="304" t="e">
        <f>ROUND(I260/H260*100,2)</f>
        <v>#DIV/0!</v>
      </c>
      <c r="L260" s="303">
        <f>L237</f>
        <v>0</v>
      </c>
      <c r="M260" s="303">
        <f>M237</f>
        <v>0</v>
      </c>
      <c r="N260" s="303">
        <f>N237</f>
        <v>0</v>
      </c>
      <c r="O260" s="303">
        <f>O237</f>
        <v>0</v>
      </c>
      <c r="P260" s="305">
        <f t="shared" ref="P260:P323" si="62">L260-O260</f>
        <v>0</v>
      </c>
      <c r="Q260" s="306" t="e">
        <f t="shared" si="60"/>
        <v>#DIV/0!</v>
      </c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216"/>
      <c r="DD260" s="216"/>
      <c r="DE260" s="216"/>
      <c r="DF260" s="216"/>
      <c r="DG260" s="216"/>
      <c r="DH260" s="216"/>
      <c r="DI260" s="216"/>
      <c r="DJ260" s="216"/>
      <c r="DK260" s="216"/>
      <c r="DL260" s="216"/>
      <c r="DM260" s="216"/>
      <c r="DN260" s="216"/>
      <c r="DO260" s="216"/>
      <c r="DP260" s="216"/>
      <c r="DQ260" s="216"/>
      <c r="DR260" s="216"/>
      <c r="DS260" s="216"/>
      <c r="DT260" s="216"/>
      <c r="DU260" s="216"/>
      <c r="DV260" s="216"/>
      <c r="DW260" s="216"/>
      <c r="DX260" s="216"/>
      <c r="DY260" s="216"/>
      <c r="DZ260" s="216"/>
      <c r="EA260" s="216"/>
      <c r="EB260" s="216"/>
      <c r="EC260" s="216"/>
      <c r="ED260" s="216"/>
      <c r="EE260" s="216"/>
      <c r="EF260" s="216"/>
      <c r="EG260" s="216"/>
      <c r="EH260" s="216"/>
      <c r="EI260" s="216"/>
      <c r="EJ260" s="216"/>
      <c r="EK260" s="216"/>
      <c r="EL260" s="216"/>
      <c r="EM260" s="216"/>
      <c r="EN260" s="216"/>
      <c r="EO260" s="216"/>
      <c r="EP260" s="216"/>
      <c r="EQ260" s="216"/>
      <c r="ER260" s="216"/>
      <c r="ES260" s="216"/>
      <c r="ET260" s="216"/>
      <c r="EU260" s="216"/>
      <c r="EV260" s="216"/>
      <c r="EW260" s="216"/>
      <c r="EX260" s="216"/>
    </row>
    <row r="261" spans="1:154" ht="18" x14ac:dyDescent="0.2">
      <c r="A261" s="384"/>
      <c r="B261" s="385" t="s">
        <v>49</v>
      </c>
      <c r="C261" s="385"/>
      <c r="D261" s="385"/>
      <c r="E261" s="385"/>
      <c r="F261" s="385"/>
      <c r="G261" s="302" t="s">
        <v>166</v>
      </c>
      <c r="H261" s="303">
        <f>H177-H260</f>
        <v>54100</v>
      </c>
      <c r="I261" s="303">
        <f>I177-I260</f>
        <v>20545.559999999998</v>
      </c>
      <c r="J261" s="303">
        <f>H261-I261</f>
        <v>33554.44</v>
      </c>
      <c r="K261" s="304">
        <f t="shared" ref="K261:K308" si="63">ROUND(I261/H261*100,2)</f>
        <v>37.979999999999997</v>
      </c>
      <c r="L261" s="303">
        <f>L177-L260</f>
        <v>26100</v>
      </c>
      <c r="M261" s="303">
        <f>M177-M260</f>
        <v>8525.44</v>
      </c>
      <c r="N261" s="303">
        <f>N177-N260</f>
        <v>12020.12</v>
      </c>
      <c r="O261" s="303">
        <f>O177-O260</f>
        <v>20545.559999999998</v>
      </c>
      <c r="P261" s="305">
        <f t="shared" si="62"/>
        <v>5554.4400000000023</v>
      </c>
      <c r="Q261" s="306">
        <f t="shared" si="60"/>
        <v>78.72</v>
      </c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216"/>
      <c r="DD261" s="216"/>
      <c r="DE261" s="216"/>
      <c r="DF261" s="216"/>
      <c r="DG261" s="216"/>
      <c r="DH261" s="216"/>
      <c r="DI261" s="216"/>
      <c r="DJ261" s="216"/>
      <c r="DK261" s="216"/>
      <c r="DL261" s="216"/>
      <c r="DM261" s="216"/>
      <c r="DN261" s="216"/>
      <c r="DO261" s="216"/>
      <c r="DP261" s="216"/>
      <c r="DQ261" s="216"/>
      <c r="DR261" s="216"/>
      <c r="DS261" s="216"/>
      <c r="DT261" s="216"/>
      <c r="DU261" s="216"/>
      <c r="DV261" s="216"/>
      <c r="DW261" s="216"/>
      <c r="DX261" s="216"/>
      <c r="DY261" s="216"/>
      <c r="DZ261" s="216"/>
      <c r="EA261" s="216"/>
      <c r="EB261" s="216"/>
      <c r="EC261" s="216"/>
      <c r="ED261" s="216"/>
      <c r="EE261" s="216"/>
      <c r="EF261" s="216"/>
      <c r="EG261" s="216"/>
      <c r="EH261" s="216"/>
      <c r="EI261" s="216"/>
      <c r="EJ261" s="216"/>
      <c r="EK261" s="216"/>
      <c r="EL261" s="216"/>
      <c r="EM261" s="216"/>
      <c r="EN261" s="216"/>
      <c r="EO261" s="216"/>
      <c r="EP261" s="216"/>
      <c r="EQ261" s="216"/>
      <c r="ER261" s="216"/>
      <c r="ES261" s="216"/>
      <c r="ET261" s="216"/>
      <c r="EU261" s="216"/>
      <c r="EV261" s="216"/>
      <c r="EW261" s="216"/>
      <c r="EX261" s="216"/>
    </row>
    <row r="262" spans="1:154" s="45" customFormat="1" ht="18" x14ac:dyDescent="0.25">
      <c r="A262" s="430" t="s">
        <v>167</v>
      </c>
      <c r="B262" s="431"/>
      <c r="C262" s="431"/>
      <c r="D262" s="431"/>
      <c r="E262" s="431"/>
      <c r="F262" s="431"/>
      <c r="G262" s="321" t="s">
        <v>168</v>
      </c>
      <c r="H262" s="322">
        <f>H263+H361+H369+H373</f>
        <v>18340000</v>
      </c>
      <c r="I262" s="322">
        <f>I263+I361+I369+I373</f>
        <v>7352995.9500000002</v>
      </c>
      <c r="J262" s="322">
        <f>J263+J361+J369+J373</f>
        <v>10987004.050000001</v>
      </c>
      <c r="K262" s="323">
        <f t="shared" si="63"/>
        <v>40.090000000000003</v>
      </c>
      <c r="L262" s="322">
        <f>L263+L361+L369+L373</f>
        <v>10916300</v>
      </c>
      <c r="M262" s="324">
        <f>M263+M361+M369+M373</f>
        <v>5490089.8899999997</v>
      </c>
      <c r="N262" s="322">
        <f>N263+N361+N369+N373</f>
        <v>1862906.06</v>
      </c>
      <c r="O262" s="325">
        <f>O263+O361+O369+O373</f>
        <v>7352995.9500000002</v>
      </c>
      <c r="P262" s="325">
        <f t="shared" si="62"/>
        <v>3563304.05</v>
      </c>
      <c r="Q262" s="326">
        <f t="shared" si="60"/>
        <v>67.36</v>
      </c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</row>
    <row r="263" spans="1:154" s="45" customFormat="1" ht="18" x14ac:dyDescent="0.25">
      <c r="A263" s="384"/>
      <c r="B263" s="385"/>
      <c r="C263" s="385"/>
      <c r="D263" s="385" t="s">
        <v>33</v>
      </c>
      <c r="E263" s="385"/>
      <c r="F263" s="385"/>
      <c r="G263" s="302" t="s">
        <v>63</v>
      </c>
      <c r="H263" s="303">
        <f>H264+H296+H329+H332+H337+H358</f>
        <v>18340000</v>
      </c>
      <c r="I263" s="303">
        <f>I264+I296+I329+I332+I337+I358</f>
        <v>7431023.9500000002</v>
      </c>
      <c r="J263" s="303">
        <f>J264+J296+J329+J332+J337+J358</f>
        <v>10908976.050000001</v>
      </c>
      <c r="K263" s="304">
        <f t="shared" si="63"/>
        <v>40.520000000000003</v>
      </c>
      <c r="L263" s="303">
        <f>L264+L296+L329+L332+L337+L358</f>
        <v>10916300</v>
      </c>
      <c r="M263" s="285">
        <f>M264+M296+M329+M332+M337+M358</f>
        <v>5547975.8899999997</v>
      </c>
      <c r="N263" s="303">
        <f>N264+N296+N329+N332+N337+N358</f>
        <v>1883048.06</v>
      </c>
      <c r="O263" s="305">
        <f>O264+O296+O329+O332+O337+O358</f>
        <v>7431023.9500000002</v>
      </c>
      <c r="P263" s="305">
        <f t="shared" si="62"/>
        <v>3485276.05</v>
      </c>
      <c r="Q263" s="306">
        <f t="shared" si="60"/>
        <v>68.069999999999993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</row>
    <row r="264" spans="1:154" s="45" customFormat="1" ht="18" x14ac:dyDescent="0.25">
      <c r="A264" s="384"/>
      <c r="B264" s="385"/>
      <c r="C264" s="385"/>
      <c r="D264" s="385" t="s">
        <v>89</v>
      </c>
      <c r="E264" s="385"/>
      <c r="F264" s="385"/>
      <c r="G264" s="302" t="s">
        <v>65</v>
      </c>
      <c r="H264" s="303">
        <f>H265+H282+H289</f>
        <v>4528000</v>
      </c>
      <c r="I264" s="303">
        <f>I265+I282+I289</f>
        <v>1709857</v>
      </c>
      <c r="J264" s="303">
        <f>J265+J282+J289</f>
        <v>2818143</v>
      </c>
      <c r="K264" s="304">
        <f t="shared" si="63"/>
        <v>37.76</v>
      </c>
      <c r="L264" s="303">
        <f>L265+L282+L289</f>
        <v>2548300</v>
      </c>
      <c r="M264" s="285">
        <f>M265+M282+M289</f>
        <v>1281594</v>
      </c>
      <c r="N264" s="303">
        <f>N265+N282+N289</f>
        <v>428263</v>
      </c>
      <c r="O264" s="328">
        <f>O265+O282+O289</f>
        <v>1709857</v>
      </c>
      <c r="P264" s="305">
        <f t="shared" si="62"/>
        <v>838443</v>
      </c>
      <c r="Q264" s="306">
        <f t="shared" si="60"/>
        <v>67.099999999999994</v>
      </c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</row>
    <row r="265" spans="1:154" s="45" customFormat="1" ht="18" x14ac:dyDescent="0.25">
      <c r="A265" s="384"/>
      <c r="B265" s="385"/>
      <c r="C265" s="385"/>
      <c r="D265" s="385"/>
      <c r="E265" s="385" t="s">
        <v>33</v>
      </c>
      <c r="F265" s="385"/>
      <c r="G265" s="264" t="s">
        <v>113</v>
      </c>
      <c r="H265" s="303">
        <f>SUM(H266:H281)</f>
        <v>4401000</v>
      </c>
      <c r="I265" s="303">
        <f>SUM(I266:I281)</f>
        <v>1674852</v>
      </c>
      <c r="J265" s="303">
        <f>SUM(J266:J281)</f>
        <v>2726148</v>
      </c>
      <c r="K265" s="304">
        <f t="shared" si="63"/>
        <v>38.06</v>
      </c>
      <c r="L265" s="303">
        <f>SUM(L266:L281)</f>
        <v>2495700</v>
      </c>
      <c r="M265" s="285">
        <f>SUM(M266:M281)</f>
        <v>1255315</v>
      </c>
      <c r="N265" s="303">
        <f>SUM(N266:N281)</f>
        <v>419537</v>
      </c>
      <c r="O265" s="305">
        <f>SUM(O266:O281)</f>
        <v>1674852</v>
      </c>
      <c r="P265" s="305">
        <f t="shared" si="62"/>
        <v>820848</v>
      </c>
      <c r="Q265" s="306">
        <f t="shared" si="60"/>
        <v>67.11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</row>
    <row r="266" spans="1:154" ht="18" x14ac:dyDescent="0.2">
      <c r="A266" s="263"/>
      <c r="B266" s="262"/>
      <c r="C266" s="262"/>
      <c r="D266" s="262"/>
      <c r="E266" s="262"/>
      <c r="F266" s="262" t="s">
        <v>33</v>
      </c>
      <c r="G266" s="266" t="s">
        <v>114</v>
      </c>
      <c r="H266" s="307">
        <v>3890000</v>
      </c>
      <c r="I266" s="307">
        <f>O266</f>
        <v>1467788</v>
      </c>
      <c r="J266" s="307">
        <f t="shared" ref="J266:J295" si="64">H266-I266</f>
        <v>2422212</v>
      </c>
      <c r="K266" s="304">
        <f t="shared" si="63"/>
        <v>37.729999999999997</v>
      </c>
      <c r="L266" s="307">
        <v>2204600</v>
      </c>
      <c r="M266" s="308">
        <v>1100745</v>
      </c>
      <c r="N266" s="307">
        <v>367043</v>
      </c>
      <c r="O266" s="309">
        <f t="shared" ref="O266:O281" si="65">M266+N266</f>
        <v>1467788</v>
      </c>
      <c r="P266" s="309">
        <f t="shared" si="62"/>
        <v>736812</v>
      </c>
      <c r="Q266" s="306">
        <f t="shared" si="60"/>
        <v>66.58</v>
      </c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216"/>
      <c r="DB266" s="216"/>
      <c r="DC266" s="216"/>
      <c r="DD266" s="216"/>
      <c r="DE266" s="216"/>
      <c r="DF266" s="216"/>
      <c r="DG266" s="216"/>
      <c r="DH266" s="216"/>
      <c r="DI266" s="216"/>
      <c r="DJ266" s="216"/>
      <c r="DK266" s="216"/>
      <c r="DL266" s="216"/>
      <c r="DM266" s="216"/>
      <c r="DN266" s="216"/>
      <c r="DO266" s="216"/>
      <c r="DP266" s="216"/>
      <c r="DQ266" s="216"/>
      <c r="DR266" s="216"/>
      <c r="DS266" s="216"/>
      <c r="DT266" s="216"/>
      <c r="DU266" s="216"/>
      <c r="DV266" s="216"/>
      <c r="DW266" s="216"/>
      <c r="DX266" s="216"/>
      <c r="DY266" s="216"/>
      <c r="DZ266" s="216"/>
      <c r="EA266" s="216"/>
      <c r="EB266" s="216"/>
      <c r="EC266" s="216"/>
      <c r="ED266" s="216"/>
      <c r="EE266" s="216"/>
      <c r="EF266" s="216"/>
      <c r="EG266" s="216"/>
      <c r="EH266" s="216"/>
      <c r="EI266" s="216"/>
      <c r="EJ266" s="216"/>
      <c r="EK266" s="216"/>
      <c r="EL266" s="216"/>
      <c r="EM266" s="216"/>
      <c r="EN266" s="216"/>
      <c r="EO266" s="216"/>
      <c r="EP266" s="216"/>
      <c r="EQ266" s="216"/>
      <c r="ER266" s="216"/>
      <c r="ES266" s="216"/>
      <c r="ET266" s="216"/>
      <c r="EU266" s="216"/>
      <c r="EV266" s="216"/>
    </row>
    <row r="267" spans="1:154" ht="18" hidden="1" x14ac:dyDescent="0.2">
      <c r="A267" s="263"/>
      <c r="B267" s="262"/>
      <c r="C267" s="262"/>
      <c r="D267" s="262"/>
      <c r="E267" s="262"/>
      <c r="F267" s="262" t="s">
        <v>44</v>
      </c>
      <c r="G267" s="266" t="s">
        <v>284</v>
      </c>
      <c r="H267" s="307"/>
      <c r="I267" s="307"/>
      <c r="J267" s="307">
        <f t="shared" si="64"/>
        <v>0</v>
      </c>
      <c r="K267" s="304" t="e">
        <f t="shared" si="63"/>
        <v>#DIV/0!</v>
      </c>
      <c r="L267" s="307"/>
      <c r="M267" s="308"/>
      <c r="N267" s="307"/>
      <c r="O267" s="309">
        <f t="shared" si="65"/>
        <v>0</v>
      </c>
      <c r="P267" s="309">
        <f t="shared" si="62"/>
        <v>0</v>
      </c>
      <c r="Q267" s="306" t="e">
        <f t="shared" si="60"/>
        <v>#DIV/0!</v>
      </c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216"/>
      <c r="DB267" s="216"/>
      <c r="DC267" s="216"/>
      <c r="DD267" s="216"/>
      <c r="DE267" s="216"/>
      <c r="DF267" s="216"/>
      <c r="DG267" s="216"/>
      <c r="DH267" s="216"/>
      <c r="DI267" s="216"/>
      <c r="DJ267" s="216"/>
      <c r="DK267" s="216"/>
      <c r="DL267" s="216"/>
      <c r="DM267" s="216"/>
      <c r="DN267" s="216"/>
      <c r="DO267" s="216"/>
      <c r="DP267" s="216"/>
      <c r="DQ267" s="216"/>
      <c r="DR267" s="216"/>
      <c r="DS267" s="216"/>
      <c r="DT267" s="216"/>
      <c r="DU267" s="216"/>
      <c r="DV267" s="216"/>
      <c r="DW267" s="216"/>
      <c r="DX267" s="216"/>
      <c r="DY267" s="216"/>
      <c r="DZ267" s="216"/>
      <c r="EA267" s="216"/>
      <c r="EB267" s="216"/>
      <c r="EC267" s="216"/>
      <c r="ED267" s="216"/>
      <c r="EE267" s="216"/>
      <c r="EF267" s="216"/>
      <c r="EG267" s="216"/>
      <c r="EH267" s="216"/>
      <c r="EI267" s="216"/>
      <c r="EJ267" s="216"/>
      <c r="EK267" s="216"/>
      <c r="EL267" s="216"/>
      <c r="EM267" s="216"/>
      <c r="EN267" s="216"/>
      <c r="EO267" s="216"/>
      <c r="EP267" s="216"/>
      <c r="EQ267" s="216"/>
      <c r="ER267" s="216"/>
      <c r="ES267" s="216"/>
      <c r="ET267" s="216"/>
      <c r="EU267" s="216"/>
      <c r="EV267" s="216"/>
    </row>
    <row r="268" spans="1:154" ht="18" hidden="1" x14ac:dyDescent="0.25">
      <c r="A268" s="263"/>
      <c r="B268" s="262"/>
      <c r="C268" s="262"/>
      <c r="D268" s="262"/>
      <c r="E268" s="262"/>
      <c r="F268" s="262" t="s">
        <v>23</v>
      </c>
      <c r="G268" s="338" t="s">
        <v>285</v>
      </c>
      <c r="H268" s="307"/>
      <c r="I268" s="307"/>
      <c r="J268" s="307">
        <f t="shared" si="64"/>
        <v>0</v>
      </c>
      <c r="K268" s="304"/>
      <c r="L268" s="307"/>
      <c r="M268" s="308"/>
      <c r="N268" s="307"/>
      <c r="O268" s="309">
        <f t="shared" si="65"/>
        <v>0</v>
      </c>
      <c r="P268" s="309">
        <f t="shared" si="62"/>
        <v>0</v>
      </c>
      <c r="Q268" s="306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216"/>
      <c r="DB268" s="216"/>
      <c r="DC268" s="216"/>
      <c r="DD268" s="216"/>
      <c r="DE268" s="216"/>
      <c r="DF268" s="216"/>
      <c r="DG268" s="216"/>
      <c r="DH268" s="216"/>
      <c r="DI268" s="216"/>
      <c r="DJ268" s="216"/>
      <c r="DK268" s="216"/>
      <c r="DL268" s="216"/>
      <c r="DM268" s="216"/>
      <c r="DN268" s="216"/>
      <c r="DO268" s="216"/>
      <c r="DP268" s="216"/>
      <c r="DQ268" s="216"/>
      <c r="DR268" s="216"/>
      <c r="DS268" s="216"/>
      <c r="DT268" s="216"/>
      <c r="DU268" s="216"/>
      <c r="DV268" s="216"/>
      <c r="DW268" s="216"/>
      <c r="DX268" s="216"/>
      <c r="DY268" s="216"/>
      <c r="DZ268" s="216"/>
      <c r="EA268" s="216"/>
      <c r="EB268" s="216"/>
      <c r="EC268" s="216"/>
      <c r="ED268" s="216"/>
      <c r="EE268" s="216"/>
      <c r="EF268" s="216"/>
      <c r="EG268" s="216"/>
      <c r="EH268" s="216"/>
      <c r="EI268" s="216"/>
      <c r="EJ268" s="216"/>
      <c r="EK268" s="216"/>
      <c r="EL268" s="216"/>
      <c r="EM268" s="216"/>
      <c r="EN268" s="216"/>
      <c r="EO268" s="216"/>
      <c r="EP268" s="216"/>
      <c r="EQ268" s="216"/>
      <c r="ER268" s="216"/>
      <c r="ES268" s="216"/>
      <c r="ET268" s="216"/>
      <c r="EU268" s="216"/>
      <c r="EV268" s="216"/>
    </row>
    <row r="269" spans="1:154" ht="18" x14ac:dyDescent="0.2">
      <c r="A269" s="263"/>
      <c r="B269" s="262"/>
      <c r="C269" s="262"/>
      <c r="D269" s="262"/>
      <c r="E269" s="262"/>
      <c r="F269" s="262" t="s">
        <v>116</v>
      </c>
      <c r="G269" s="266" t="s">
        <v>283</v>
      </c>
      <c r="H269" s="307">
        <v>280000</v>
      </c>
      <c r="I269" s="307">
        <f>O269</f>
        <v>91176</v>
      </c>
      <c r="J269" s="307">
        <f t="shared" si="64"/>
        <v>188824</v>
      </c>
      <c r="K269" s="304"/>
      <c r="L269" s="307">
        <v>135900</v>
      </c>
      <c r="M269" s="308">
        <v>67811</v>
      </c>
      <c r="N269" s="307">
        <v>23365</v>
      </c>
      <c r="O269" s="309">
        <f t="shared" si="65"/>
        <v>91176</v>
      </c>
      <c r="P269" s="309">
        <f t="shared" si="62"/>
        <v>44724</v>
      </c>
      <c r="Q269" s="306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216"/>
      <c r="DB269" s="216"/>
      <c r="DC269" s="216"/>
      <c r="DD269" s="216"/>
      <c r="DE269" s="216"/>
      <c r="DF269" s="216"/>
      <c r="DG269" s="216"/>
      <c r="DH269" s="216"/>
      <c r="DI269" s="216"/>
      <c r="DJ269" s="216"/>
      <c r="DK269" s="216"/>
      <c r="DL269" s="216"/>
      <c r="DM269" s="216"/>
      <c r="DN269" s="216"/>
      <c r="DO269" s="216"/>
      <c r="DP269" s="216"/>
      <c r="DQ269" s="216"/>
      <c r="DR269" s="216"/>
      <c r="DS269" s="216"/>
      <c r="DT269" s="216"/>
      <c r="DU269" s="216"/>
      <c r="DV269" s="216"/>
      <c r="DW269" s="216"/>
      <c r="DX269" s="216"/>
      <c r="DY269" s="216"/>
      <c r="DZ269" s="216"/>
      <c r="EA269" s="216"/>
      <c r="EB269" s="216"/>
      <c r="EC269" s="216"/>
      <c r="ED269" s="216"/>
      <c r="EE269" s="216"/>
      <c r="EF269" s="216"/>
      <c r="EG269" s="216"/>
      <c r="EH269" s="216"/>
      <c r="EI269" s="216"/>
      <c r="EJ269" s="216"/>
      <c r="EK269" s="216"/>
      <c r="EL269" s="216"/>
      <c r="EM269" s="216"/>
      <c r="EN269" s="216"/>
      <c r="EO269" s="216"/>
      <c r="EP269" s="216"/>
      <c r="EQ269" s="216"/>
      <c r="ER269" s="216"/>
      <c r="ES269" s="216"/>
      <c r="ET269" s="216"/>
      <c r="EU269" s="216"/>
      <c r="EV269" s="216"/>
    </row>
    <row r="270" spans="1:154" ht="18" x14ac:dyDescent="0.25">
      <c r="A270" s="263"/>
      <c r="B270" s="262"/>
      <c r="C270" s="262"/>
      <c r="D270" s="262"/>
      <c r="E270" s="262"/>
      <c r="F270" s="262" t="s">
        <v>34</v>
      </c>
      <c r="G270" s="338" t="s">
        <v>286</v>
      </c>
      <c r="H270" s="307"/>
      <c r="I270" s="307"/>
      <c r="J270" s="307">
        <f t="shared" si="64"/>
        <v>0</v>
      </c>
      <c r="K270" s="304"/>
      <c r="L270" s="307"/>
      <c r="M270" s="308"/>
      <c r="N270" s="307"/>
      <c r="O270" s="309">
        <f t="shared" si="65"/>
        <v>0</v>
      </c>
      <c r="P270" s="309">
        <f t="shared" si="62"/>
        <v>0</v>
      </c>
      <c r="Q270" s="306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216"/>
      <c r="DD270" s="216"/>
      <c r="DE270" s="216"/>
      <c r="DF270" s="216"/>
      <c r="DG270" s="216"/>
      <c r="DH270" s="216"/>
      <c r="DI270" s="216"/>
      <c r="DJ270" s="216"/>
      <c r="DK270" s="216"/>
      <c r="DL270" s="216"/>
      <c r="DM270" s="216"/>
      <c r="DN270" s="216"/>
      <c r="DO270" s="216"/>
      <c r="DP270" s="216"/>
      <c r="DQ270" s="216"/>
      <c r="DR270" s="216"/>
      <c r="DS270" s="216"/>
      <c r="DT270" s="216"/>
      <c r="DU270" s="216"/>
      <c r="DV270" s="216"/>
      <c r="DW270" s="216"/>
      <c r="DX270" s="216"/>
      <c r="DY270" s="216"/>
      <c r="DZ270" s="216"/>
      <c r="EA270" s="216"/>
      <c r="EB270" s="216"/>
      <c r="EC270" s="216"/>
      <c r="ED270" s="216"/>
      <c r="EE270" s="216"/>
      <c r="EF270" s="216"/>
      <c r="EG270" s="216"/>
      <c r="EH270" s="216"/>
      <c r="EI270" s="216"/>
      <c r="EJ270" s="216"/>
      <c r="EK270" s="216"/>
      <c r="EL270" s="216"/>
      <c r="EM270" s="216"/>
      <c r="EN270" s="216"/>
      <c r="EO270" s="216"/>
      <c r="EP270" s="216"/>
      <c r="EQ270" s="216"/>
      <c r="ER270" s="216"/>
      <c r="ES270" s="216"/>
      <c r="ET270" s="216"/>
      <c r="EU270" s="216"/>
      <c r="EV270" s="216"/>
      <c r="EW270" s="216"/>
      <c r="EX270" s="216"/>
    </row>
    <row r="271" spans="1:154" ht="18" hidden="1" x14ac:dyDescent="0.25">
      <c r="A271" s="263"/>
      <c r="B271" s="262"/>
      <c r="C271" s="262"/>
      <c r="D271" s="262"/>
      <c r="E271" s="262"/>
      <c r="F271" s="262" t="s">
        <v>126</v>
      </c>
      <c r="G271" s="338" t="s">
        <v>287</v>
      </c>
      <c r="H271" s="307"/>
      <c r="I271" s="307"/>
      <c r="J271" s="307">
        <f t="shared" si="64"/>
        <v>0</v>
      </c>
      <c r="K271" s="304"/>
      <c r="L271" s="307"/>
      <c r="M271" s="308"/>
      <c r="N271" s="307"/>
      <c r="O271" s="309">
        <f t="shared" si="65"/>
        <v>0</v>
      </c>
      <c r="P271" s="309">
        <f t="shared" si="62"/>
        <v>0</v>
      </c>
      <c r="Q271" s="306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216"/>
      <c r="DD271" s="216"/>
      <c r="DE271" s="216"/>
      <c r="DF271" s="216"/>
      <c r="DG271" s="216"/>
      <c r="DH271" s="216"/>
      <c r="DI271" s="216"/>
      <c r="DJ271" s="216"/>
      <c r="DK271" s="216"/>
      <c r="DL271" s="216"/>
      <c r="DM271" s="216"/>
      <c r="DN271" s="216"/>
      <c r="DO271" s="216"/>
      <c r="DP271" s="216"/>
      <c r="DQ271" s="216"/>
      <c r="DR271" s="216"/>
      <c r="DS271" s="216"/>
      <c r="DT271" s="216"/>
      <c r="DU271" s="216"/>
      <c r="DV271" s="216"/>
      <c r="DW271" s="216"/>
      <c r="DX271" s="216"/>
      <c r="DY271" s="216"/>
      <c r="DZ271" s="216"/>
      <c r="EA271" s="216"/>
      <c r="EB271" s="216"/>
      <c r="EC271" s="216"/>
      <c r="ED271" s="216"/>
      <c r="EE271" s="216"/>
      <c r="EF271" s="216"/>
      <c r="EG271" s="216"/>
      <c r="EH271" s="216"/>
      <c r="EI271" s="216"/>
      <c r="EJ271" s="216"/>
      <c r="EK271" s="216"/>
      <c r="EL271" s="216"/>
      <c r="EM271" s="216"/>
      <c r="EN271" s="216"/>
      <c r="EO271" s="216"/>
      <c r="EP271" s="216"/>
      <c r="EQ271" s="216"/>
      <c r="ER271" s="216"/>
      <c r="ES271" s="216"/>
      <c r="ET271" s="216"/>
      <c r="EU271" s="216"/>
      <c r="EV271" s="216"/>
      <c r="EW271" s="216"/>
      <c r="EX271" s="216"/>
    </row>
    <row r="272" spans="1:154" ht="18" hidden="1" x14ac:dyDescent="0.25">
      <c r="A272" s="263"/>
      <c r="B272" s="262"/>
      <c r="C272" s="262"/>
      <c r="D272" s="262"/>
      <c r="E272" s="262"/>
      <c r="F272" s="262" t="s">
        <v>117</v>
      </c>
      <c r="G272" s="338" t="s">
        <v>288</v>
      </c>
      <c r="H272" s="307"/>
      <c r="I272" s="307"/>
      <c r="J272" s="307">
        <f t="shared" si="64"/>
        <v>0</v>
      </c>
      <c r="K272" s="304"/>
      <c r="L272" s="307"/>
      <c r="M272" s="308"/>
      <c r="N272" s="307"/>
      <c r="O272" s="309">
        <f t="shared" si="65"/>
        <v>0</v>
      </c>
      <c r="P272" s="309">
        <f t="shared" si="62"/>
        <v>0</v>
      </c>
      <c r="Q272" s="306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216"/>
      <c r="DD272" s="216"/>
      <c r="DE272" s="216"/>
      <c r="DF272" s="216"/>
      <c r="DG272" s="216"/>
      <c r="DH272" s="216"/>
      <c r="DI272" s="216"/>
      <c r="DJ272" s="216"/>
      <c r="DK272" s="216"/>
      <c r="DL272" s="216"/>
      <c r="DM272" s="216"/>
      <c r="DN272" s="216"/>
      <c r="DO272" s="216"/>
      <c r="DP272" s="216"/>
      <c r="DQ272" s="216"/>
      <c r="DR272" s="216"/>
      <c r="DS272" s="216"/>
      <c r="DT272" s="216"/>
      <c r="DU272" s="216"/>
      <c r="DV272" s="216"/>
      <c r="DW272" s="216"/>
      <c r="DX272" s="216"/>
      <c r="DY272" s="216"/>
      <c r="DZ272" s="216"/>
      <c r="EA272" s="216"/>
      <c r="EB272" s="216"/>
      <c r="EC272" s="216"/>
      <c r="ED272" s="216"/>
      <c r="EE272" s="216"/>
      <c r="EF272" s="216"/>
      <c r="EG272" s="216"/>
      <c r="EH272" s="216"/>
      <c r="EI272" s="216"/>
      <c r="EJ272" s="216"/>
      <c r="EK272" s="216"/>
      <c r="EL272" s="216"/>
      <c r="EM272" s="216"/>
      <c r="EN272" s="216"/>
      <c r="EO272" s="216"/>
      <c r="EP272" s="216"/>
      <c r="EQ272" s="216"/>
      <c r="ER272" s="216"/>
      <c r="ES272" s="216"/>
      <c r="ET272" s="216"/>
      <c r="EU272" s="216"/>
      <c r="EV272" s="216"/>
      <c r="EW272" s="216"/>
      <c r="EX272" s="216"/>
    </row>
    <row r="273" spans="1:154" ht="18" hidden="1" x14ac:dyDescent="0.25">
      <c r="A273" s="263"/>
      <c r="B273" s="262"/>
      <c r="C273" s="262"/>
      <c r="D273" s="262"/>
      <c r="E273" s="262"/>
      <c r="F273" s="262" t="s">
        <v>39</v>
      </c>
      <c r="G273" s="338" t="s">
        <v>289</v>
      </c>
      <c r="H273" s="307"/>
      <c r="I273" s="307"/>
      <c r="J273" s="307">
        <f t="shared" si="64"/>
        <v>0</v>
      </c>
      <c r="K273" s="304"/>
      <c r="L273" s="307"/>
      <c r="M273" s="308"/>
      <c r="N273" s="307"/>
      <c r="O273" s="309">
        <f t="shared" si="65"/>
        <v>0</v>
      </c>
      <c r="P273" s="309">
        <f t="shared" si="62"/>
        <v>0</v>
      </c>
      <c r="Q273" s="306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216"/>
      <c r="DD273" s="216"/>
      <c r="DE273" s="216"/>
      <c r="DF273" s="216"/>
      <c r="DG273" s="216"/>
      <c r="DH273" s="216"/>
      <c r="DI273" s="216"/>
      <c r="DJ273" s="216"/>
      <c r="DK273" s="216"/>
      <c r="DL273" s="216"/>
      <c r="DM273" s="216"/>
      <c r="DN273" s="216"/>
      <c r="DO273" s="216"/>
      <c r="DP273" s="216"/>
      <c r="DQ273" s="216"/>
      <c r="DR273" s="216"/>
      <c r="DS273" s="216"/>
      <c r="DT273" s="216"/>
      <c r="DU273" s="216"/>
      <c r="DV273" s="216"/>
      <c r="DW273" s="216"/>
      <c r="DX273" s="216"/>
      <c r="DY273" s="216"/>
      <c r="DZ273" s="216"/>
      <c r="EA273" s="216"/>
      <c r="EB273" s="216"/>
      <c r="EC273" s="216"/>
      <c r="ED273" s="216"/>
      <c r="EE273" s="216"/>
      <c r="EF273" s="216"/>
      <c r="EG273" s="216"/>
      <c r="EH273" s="216"/>
      <c r="EI273" s="216"/>
      <c r="EJ273" s="216"/>
      <c r="EK273" s="216"/>
      <c r="EL273" s="216"/>
      <c r="EM273" s="216"/>
      <c r="EN273" s="216"/>
      <c r="EO273" s="216"/>
      <c r="EP273" s="216"/>
      <c r="EQ273" s="216"/>
      <c r="ER273" s="216"/>
      <c r="ES273" s="216"/>
      <c r="ET273" s="216"/>
      <c r="EU273" s="216"/>
      <c r="EV273" s="216"/>
      <c r="EW273" s="216"/>
      <c r="EX273" s="216"/>
    </row>
    <row r="274" spans="1:154" ht="18" hidden="1" x14ac:dyDescent="0.25">
      <c r="A274" s="263"/>
      <c r="B274" s="262"/>
      <c r="C274" s="262"/>
      <c r="D274" s="262"/>
      <c r="E274" s="262"/>
      <c r="F274" s="262">
        <v>10</v>
      </c>
      <c r="G274" s="338" t="s">
        <v>290</v>
      </c>
      <c r="H274" s="307"/>
      <c r="I274" s="307"/>
      <c r="J274" s="307">
        <f t="shared" si="64"/>
        <v>0</v>
      </c>
      <c r="K274" s="304"/>
      <c r="L274" s="307"/>
      <c r="M274" s="308"/>
      <c r="N274" s="307"/>
      <c r="O274" s="309">
        <f t="shared" si="65"/>
        <v>0</v>
      </c>
      <c r="P274" s="309">
        <f t="shared" si="62"/>
        <v>0</v>
      </c>
      <c r="Q274" s="306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216"/>
      <c r="DD274" s="216"/>
      <c r="DE274" s="216"/>
      <c r="DF274" s="216"/>
      <c r="DG274" s="216"/>
      <c r="DH274" s="216"/>
      <c r="DI274" s="216"/>
      <c r="DJ274" s="216"/>
      <c r="DK274" s="216"/>
      <c r="DL274" s="216"/>
      <c r="DM274" s="216"/>
      <c r="DN274" s="216"/>
      <c r="DO274" s="216"/>
      <c r="DP274" s="216"/>
      <c r="DQ274" s="216"/>
      <c r="DR274" s="216"/>
      <c r="DS274" s="216"/>
      <c r="DT274" s="216"/>
      <c r="DU274" s="216"/>
      <c r="DV274" s="216"/>
      <c r="DW274" s="216"/>
      <c r="DX274" s="216"/>
      <c r="DY274" s="216"/>
      <c r="DZ274" s="216"/>
      <c r="EA274" s="216"/>
      <c r="EB274" s="216"/>
      <c r="EC274" s="216"/>
      <c r="ED274" s="216"/>
      <c r="EE274" s="216"/>
      <c r="EF274" s="216"/>
      <c r="EG274" s="216"/>
      <c r="EH274" s="216"/>
      <c r="EI274" s="216"/>
      <c r="EJ274" s="216"/>
      <c r="EK274" s="216"/>
      <c r="EL274" s="216"/>
      <c r="EM274" s="216"/>
      <c r="EN274" s="216"/>
      <c r="EO274" s="216"/>
      <c r="EP274" s="216"/>
      <c r="EQ274" s="216"/>
      <c r="ER274" s="216"/>
      <c r="ES274" s="216"/>
      <c r="ET274" s="216"/>
      <c r="EU274" s="216"/>
      <c r="EV274" s="216"/>
      <c r="EW274" s="216"/>
      <c r="EX274" s="216"/>
    </row>
    <row r="275" spans="1:154" ht="18" hidden="1" x14ac:dyDescent="0.25">
      <c r="A275" s="263"/>
      <c r="B275" s="262"/>
      <c r="C275" s="262"/>
      <c r="D275" s="262"/>
      <c r="E275" s="262"/>
      <c r="F275" s="262">
        <v>11</v>
      </c>
      <c r="G275" s="338" t="s">
        <v>291</v>
      </c>
      <c r="H275" s="307"/>
      <c r="I275" s="307"/>
      <c r="J275" s="307">
        <f t="shared" si="64"/>
        <v>0</v>
      </c>
      <c r="K275" s="304"/>
      <c r="L275" s="307"/>
      <c r="M275" s="308"/>
      <c r="N275" s="307"/>
      <c r="O275" s="309">
        <f t="shared" si="65"/>
        <v>0</v>
      </c>
      <c r="P275" s="309">
        <f t="shared" si="62"/>
        <v>0</v>
      </c>
      <c r="Q275" s="306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216"/>
      <c r="DD275" s="216"/>
      <c r="DE275" s="216"/>
      <c r="DF275" s="216"/>
      <c r="DG275" s="216"/>
      <c r="DH275" s="216"/>
      <c r="DI275" s="216"/>
      <c r="DJ275" s="216"/>
      <c r="DK275" s="216"/>
      <c r="DL275" s="216"/>
      <c r="DM275" s="216"/>
      <c r="DN275" s="216"/>
      <c r="DO275" s="216"/>
      <c r="DP275" s="216"/>
      <c r="DQ275" s="216"/>
      <c r="DR275" s="216"/>
      <c r="DS275" s="216"/>
      <c r="DT275" s="216"/>
      <c r="DU275" s="216"/>
      <c r="DV275" s="216"/>
      <c r="DW275" s="216"/>
      <c r="DX275" s="216"/>
      <c r="DY275" s="216"/>
      <c r="DZ275" s="216"/>
      <c r="EA275" s="216"/>
      <c r="EB275" s="216"/>
      <c r="EC275" s="216"/>
      <c r="ED275" s="216"/>
      <c r="EE275" s="216"/>
      <c r="EF275" s="216"/>
      <c r="EG275" s="216"/>
      <c r="EH275" s="216"/>
      <c r="EI275" s="216"/>
      <c r="EJ275" s="216"/>
      <c r="EK275" s="216"/>
      <c r="EL275" s="216"/>
      <c r="EM275" s="216"/>
      <c r="EN275" s="216"/>
      <c r="EO275" s="216"/>
      <c r="EP275" s="216"/>
      <c r="EQ275" s="216"/>
      <c r="ER275" s="216"/>
      <c r="ES275" s="216"/>
      <c r="ET275" s="216"/>
      <c r="EU275" s="216"/>
      <c r="EV275" s="216"/>
      <c r="EW275" s="216"/>
      <c r="EX275" s="216"/>
    </row>
    <row r="276" spans="1:154" ht="18" x14ac:dyDescent="0.2">
      <c r="A276" s="263"/>
      <c r="B276" s="262"/>
      <c r="C276" s="262"/>
      <c r="D276" s="262"/>
      <c r="E276" s="262"/>
      <c r="F276" s="262">
        <v>12</v>
      </c>
      <c r="G276" s="266" t="s">
        <v>169</v>
      </c>
      <c r="H276" s="307">
        <v>110000</v>
      </c>
      <c r="I276" s="307">
        <f>O276</f>
        <v>76544</v>
      </c>
      <c r="J276" s="307">
        <f t="shared" si="64"/>
        <v>33456</v>
      </c>
      <c r="K276" s="304">
        <f t="shared" si="63"/>
        <v>69.59</v>
      </c>
      <c r="L276" s="307">
        <v>95100</v>
      </c>
      <c r="M276" s="308">
        <v>57408</v>
      </c>
      <c r="N276" s="307">
        <v>19136</v>
      </c>
      <c r="O276" s="309">
        <f t="shared" si="65"/>
        <v>76544</v>
      </c>
      <c r="P276" s="309">
        <f t="shared" si="62"/>
        <v>18556</v>
      </c>
      <c r="Q276" s="306">
        <f t="shared" si="60"/>
        <v>80.489999999999995</v>
      </c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216"/>
      <c r="DD276" s="216"/>
      <c r="DE276" s="216"/>
      <c r="DF276" s="216"/>
      <c r="DG276" s="216"/>
      <c r="DH276" s="216"/>
      <c r="DI276" s="216"/>
      <c r="DJ276" s="216"/>
      <c r="DK276" s="216"/>
      <c r="DL276" s="216"/>
      <c r="DM276" s="216"/>
      <c r="DN276" s="216"/>
      <c r="DO276" s="216"/>
      <c r="DP276" s="216"/>
      <c r="DQ276" s="216"/>
      <c r="DR276" s="216"/>
      <c r="DS276" s="216"/>
      <c r="DT276" s="216"/>
      <c r="DU276" s="216"/>
      <c r="DV276" s="216"/>
      <c r="DW276" s="216"/>
      <c r="DX276" s="216"/>
      <c r="DY276" s="216"/>
      <c r="DZ276" s="216"/>
      <c r="EA276" s="216"/>
      <c r="EB276" s="216"/>
      <c r="EC276" s="216"/>
      <c r="ED276" s="216"/>
      <c r="EE276" s="216"/>
      <c r="EF276" s="216"/>
      <c r="EG276" s="216"/>
      <c r="EH276" s="216"/>
      <c r="EI276" s="216"/>
      <c r="EJ276" s="216"/>
      <c r="EK276" s="216"/>
      <c r="EL276" s="216"/>
      <c r="EM276" s="216"/>
      <c r="EN276" s="216"/>
      <c r="EO276" s="216"/>
      <c r="EP276" s="216"/>
      <c r="EQ276" s="216"/>
      <c r="ER276" s="216"/>
      <c r="ES276" s="216"/>
      <c r="ET276" s="216"/>
      <c r="EU276" s="216"/>
      <c r="EV276" s="216"/>
      <c r="EW276" s="216"/>
      <c r="EX276" s="216"/>
    </row>
    <row r="277" spans="1:154" ht="18" x14ac:dyDescent="0.2">
      <c r="A277" s="263"/>
      <c r="B277" s="262"/>
      <c r="C277" s="262"/>
      <c r="D277" s="262"/>
      <c r="E277" s="262"/>
      <c r="F277" s="262">
        <v>13</v>
      </c>
      <c r="G277" s="266" t="s">
        <v>170</v>
      </c>
      <c r="H277" s="307">
        <v>1000</v>
      </c>
      <c r="I277" s="307">
        <v>69</v>
      </c>
      <c r="J277" s="307">
        <f t="shared" si="64"/>
        <v>931</v>
      </c>
      <c r="K277" s="304">
        <f t="shared" si="63"/>
        <v>6.9</v>
      </c>
      <c r="L277" s="307">
        <v>200</v>
      </c>
      <c r="M277" s="308">
        <v>69</v>
      </c>
      <c r="N277" s="307">
        <v>0</v>
      </c>
      <c r="O277" s="309">
        <f t="shared" si="65"/>
        <v>69</v>
      </c>
      <c r="P277" s="309">
        <f t="shared" si="62"/>
        <v>131</v>
      </c>
      <c r="Q277" s="306">
        <f t="shared" si="60"/>
        <v>34.5</v>
      </c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216"/>
      <c r="DD277" s="216"/>
      <c r="DE277" s="216"/>
      <c r="DF277" s="216"/>
      <c r="DG277" s="216"/>
      <c r="DH277" s="216"/>
      <c r="DI277" s="216"/>
      <c r="DJ277" s="216"/>
      <c r="DK277" s="216"/>
      <c r="DL277" s="216"/>
      <c r="DM277" s="216"/>
      <c r="DN277" s="216"/>
      <c r="DO277" s="216"/>
      <c r="DP277" s="216"/>
      <c r="DQ277" s="216"/>
      <c r="DR277" s="216"/>
      <c r="DS277" s="216"/>
      <c r="DT277" s="216"/>
      <c r="DU277" s="216"/>
      <c r="DV277" s="216"/>
      <c r="DW277" s="216"/>
      <c r="DX277" s="216"/>
      <c r="DY277" s="216"/>
      <c r="DZ277" s="216"/>
      <c r="EA277" s="216"/>
      <c r="EB277" s="216"/>
      <c r="EC277" s="216"/>
      <c r="ED277" s="216"/>
      <c r="EE277" s="216"/>
      <c r="EF277" s="216"/>
      <c r="EG277" s="216"/>
      <c r="EH277" s="216"/>
      <c r="EI277" s="216"/>
      <c r="EJ277" s="216"/>
      <c r="EK277" s="216"/>
      <c r="EL277" s="216"/>
      <c r="EM277" s="216"/>
      <c r="EN277" s="216"/>
      <c r="EO277" s="216"/>
      <c r="EP277" s="216"/>
      <c r="EQ277" s="216"/>
      <c r="ER277" s="216"/>
      <c r="ES277" s="216"/>
      <c r="ET277" s="216"/>
      <c r="EU277" s="216"/>
      <c r="EV277" s="216"/>
      <c r="EW277" s="216"/>
      <c r="EX277" s="216"/>
    </row>
    <row r="278" spans="1:154" ht="18" x14ac:dyDescent="0.2">
      <c r="A278" s="263"/>
      <c r="B278" s="262"/>
      <c r="C278" s="262"/>
      <c r="D278" s="262"/>
      <c r="E278" s="262"/>
      <c r="F278" s="262">
        <v>14</v>
      </c>
      <c r="G278" s="266" t="s">
        <v>277</v>
      </c>
      <c r="H278" s="307"/>
      <c r="I278" s="307"/>
      <c r="J278" s="307">
        <f t="shared" si="64"/>
        <v>0</v>
      </c>
      <c r="K278" s="304"/>
      <c r="L278" s="307"/>
      <c r="M278" s="308"/>
      <c r="N278" s="307"/>
      <c r="O278" s="309">
        <f t="shared" si="65"/>
        <v>0</v>
      </c>
      <c r="P278" s="309">
        <f t="shared" si="62"/>
        <v>0</v>
      </c>
      <c r="Q278" s="306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216"/>
      <c r="DD278" s="216"/>
      <c r="DE278" s="216"/>
      <c r="DF278" s="216"/>
      <c r="DG278" s="216"/>
      <c r="DH278" s="216"/>
      <c r="DI278" s="216"/>
      <c r="DJ278" s="216"/>
      <c r="DK278" s="216"/>
      <c r="DL278" s="216"/>
      <c r="DM278" s="216"/>
      <c r="DN278" s="216"/>
      <c r="DO278" s="216"/>
      <c r="DP278" s="216"/>
      <c r="DQ278" s="216"/>
      <c r="DR278" s="216"/>
      <c r="DS278" s="216"/>
      <c r="DT278" s="216"/>
      <c r="DU278" s="216"/>
      <c r="DV278" s="216"/>
      <c r="DW278" s="216"/>
      <c r="DX278" s="216"/>
      <c r="DY278" s="216"/>
      <c r="DZ278" s="216"/>
      <c r="EA278" s="216"/>
      <c r="EB278" s="216"/>
      <c r="EC278" s="216"/>
      <c r="ED278" s="216"/>
      <c r="EE278" s="216"/>
      <c r="EF278" s="216"/>
      <c r="EG278" s="216"/>
      <c r="EH278" s="216"/>
      <c r="EI278" s="216"/>
      <c r="EJ278" s="216"/>
      <c r="EK278" s="216"/>
      <c r="EL278" s="216"/>
      <c r="EM278" s="216"/>
      <c r="EN278" s="216"/>
      <c r="EO278" s="216"/>
      <c r="EP278" s="216"/>
      <c r="EQ278" s="216"/>
      <c r="ER278" s="216"/>
      <c r="ES278" s="216"/>
      <c r="ET278" s="216"/>
      <c r="EU278" s="216"/>
      <c r="EV278" s="216"/>
      <c r="EW278" s="216"/>
      <c r="EX278" s="216"/>
    </row>
    <row r="279" spans="1:154" ht="18" hidden="1" x14ac:dyDescent="0.2">
      <c r="A279" s="263"/>
      <c r="B279" s="262"/>
      <c r="C279" s="262"/>
      <c r="D279" s="262"/>
      <c r="E279" s="262"/>
      <c r="F279" s="262">
        <v>15</v>
      </c>
      <c r="G279" s="266" t="s">
        <v>416</v>
      </c>
      <c r="H279" s="307"/>
      <c r="I279" s="307"/>
      <c r="J279" s="307">
        <f t="shared" si="64"/>
        <v>0</v>
      </c>
      <c r="K279" s="304"/>
      <c r="L279" s="307"/>
      <c r="M279" s="308"/>
      <c r="N279" s="307"/>
      <c r="O279" s="309">
        <f t="shared" si="65"/>
        <v>0</v>
      </c>
      <c r="P279" s="309">
        <f t="shared" si="62"/>
        <v>0</v>
      </c>
      <c r="Q279" s="306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216"/>
      <c r="DD279" s="216"/>
      <c r="DE279" s="216"/>
      <c r="DF279" s="216"/>
      <c r="DG279" s="216"/>
      <c r="DH279" s="216"/>
      <c r="DI279" s="216"/>
      <c r="DJ279" s="216"/>
      <c r="DK279" s="216"/>
      <c r="DL279" s="216"/>
      <c r="DM279" s="216"/>
      <c r="DN279" s="216"/>
      <c r="DO279" s="216"/>
      <c r="DP279" s="216"/>
      <c r="DQ279" s="216"/>
      <c r="DR279" s="216"/>
      <c r="DS279" s="216"/>
      <c r="DT279" s="216"/>
      <c r="DU279" s="216"/>
      <c r="DV279" s="216"/>
      <c r="DW279" s="216"/>
      <c r="DX279" s="216"/>
      <c r="DY279" s="216"/>
      <c r="DZ279" s="216"/>
      <c r="EA279" s="216"/>
      <c r="EB279" s="216"/>
      <c r="EC279" s="216"/>
      <c r="ED279" s="216"/>
      <c r="EE279" s="216"/>
      <c r="EF279" s="216"/>
      <c r="EG279" s="216"/>
      <c r="EH279" s="216"/>
      <c r="EI279" s="216"/>
      <c r="EJ279" s="216"/>
      <c r="EK279" s="216"/>
      <c r="EL279" s="216"/>
      <c r="EM279" s="216"/>
      <c r="EN279" s="216"/>
      <c r="EO279" s="216"/>
      <c r="EP279" s="216"/>
      <c r="EQ279" s="216"/>
      <c r="ER279" s="216"/>
      <c r="ES279" s="216"/>
      <c r="ET279" s="216"/>
      <c r="EU279" s="216"/>
      <c r="EV279" s="216"/>
      <c r="EW279" s="216"/>
      <c r="EX279" s="216"/>
    </row>
    <row r="280" spans="1:154" ht="18" x14ac:dyDescent="0.2">
      <c r="A280" s="263"/>
      <c r="B280" s="262"/>
      <c r="C280" s="262"/>
      <c r="D280" s="262"/>
      <c r="E280" s="262"/>
      <c r="F280" s="262">
        <v>17</v>
      </c>
      <c r="G280" s="266" t="s">
        <v>279</v>
      </c>
      <c r="H280" s="307">
        <v>120000</v>
      </c>
      <c r="I280" s="307">
        <f>O280</f>
        <v>39275</v>
      </c>
      <c r="J280" s="307">
        <f t="shared" si="64"/>
        <v>80725</v>
      </c>
      <c r="K280" s="304">
        <f t="shared" si="63"/>
        <v>32.729999999999997</v>
      </c>
      <c r="L280" s="307">
        <v>59900</v>
      </c>
      <c r="M280" s="308">
        <v>29282</v>
      </c>
      <c r="N280" s="307">
        <v>9993</v>
      </c>
      <c r="O280" s="309">
        <f t="shared" si="65"/>
        <v>39275</v>
      </c>
      <c r="P280" s="309">
        <f t="shared" si="62"/>
        <v>20625</v>
      </c>
      <c r="Q280" s="306">
        <f t="shared" si="60"/>
        <v>65.569999999999993</v>
      </c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216"/>
      <c r="DD280" s="216"/>
      <c r="DE280" s="216"/>
      <c r="DF280" s="216"/>
      <c r="DG280" s="216"/>
      <c r="DH280" s="216"/>
      <c r="DI280" s="216"/>
      <c r="DJ280" s="216"/>
      <c r="DK280" s="216"/>
      <c r="DL280" s="216"/>
      <c r="DM280" s="216"/>
      <c r="DN280" s="216"/>
      <c r="DO280" s="216"/>
      <c r="DP280" s="216"/>
      <c r="DQ280" s="216"/>
      <c r="DR280" s="216"/>
      <c r="DS280" s="216"/>
      <c r="DT280" s="216"/>
      <c r="DU280" s="216"/>
      <c r="DV280" s="216"/>
      <c r="DW280" s="216"/>
      <c r="DX280" s="216"/>
      <c r="DY280" s="216"/>
      <c r="DZ280" s="216"/>
      <c r="EA280" s="216"/>
      <c r="EB280" s="216"/>
      <c r="EC280" s="216"/>
      <c r="ED280" s="216"/>
      <c r="EE280" s="216"/>
      <c r="EF280" s="216"/>
      <c r="EG280" s="216"/>
      <c r="EH280" s="216"/>
      <c r="EI280" s="216"/>
      <c r="EJ280" s="216"/>
      <c r="EK280" s="216"/>
      <c r="EL280" s="216"/>
      <c r="EM280" s="216"/>
      <c r="EN280" s="216"/>
      <c r="EO280" s="216"/>
      <c r="EP280" s="216"/>
      <c r="EQ280" s="216"/>
      <c r="ER280" s="216"/>
      <c r="ES280" s="216"/>
      <c r="ET280" s="216"/>
      <c r="EU280" s="216"/>
      <c r="EV280" s="216"/>
      <c r="EW280" s="216"/>
      <c r="EX280" s="216"/>
    </row>
    <row r="281" spans="1:154" ht="18" x14ac:dyDescent="0.2">
      <c r="A281" s="263"/>
      <c r="B281" s="262"/>
      <c r="C281" s="262"/>
      <c r="D281" s="262"/>
      <c r="E281" s="262"/>
      <c r="F281" s="262" t="s">
        <v>91</v>
      </c>
      <c r="G281" s="266" t="s">
        <v>278</v>
      </c>
      <c r="H281" s="307"/>
      <c r="I281" s="307"/>
      <c r="J281" s="307">
        <f t="shared" si="64"/>
        <v>0</v>
      </c>
      <c r="K281" s="304" t="e">
        <f t="shared" si="63"/>
        <v>#DIV/0!</v>
      </c>
      <c r="L281" s="307"/>
      <c r="M281" s="308"/>
      <c r="N281" s="307"/>
      <c r="O281" s="309">
        <f t="shared" si="65"/>
        <v>0</v>
      </c>
      <c r="P281" s="309">
        <f t="shared" si="62"/>
        <v>0</v>
      </c>
      <c r="Q281" s="306" t="e">
        <f t="shared" si="60"/>
        <v>#DIV/0!</v>
      </c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216"/>
      <c r="DD281" s="216"/>
      <c r="DE281" s="216"/>
      <c r="DF281" s="216"/>
      <c r="DG281" s="216"/>
      <c r="DH281" s="216"/>
      <c r="DI281" s="216"/>
      <c r="DJ281" s="216"/>
      <c r="DK281" s="216"/>
      <c r="DL281" s="216"/>
      <c r="DM281" s="216"/>
      <c r="DN281" s="216"/>
      <c r="DO281" s="216"/>
      <c r="DP281" s="216"/>
      <c r="DQ281" s="216"/>
      <c r="DR281" s="216"/>
      <c r="DS281" s="216"/>
      <c r="DT281" s="216"/>
      <c r="DU281" s="216"/>
      <c r="DV281" s="216"/>
      <c r="DW281" s="216"/>
      <c r="DX281" s="216"/>
      <c r="DY281" s="216"/>
      <c r="DZ281" s="216"/>
      <c r="EA281" s="216"/>
      <c r="EB281" s="216"/>
      <c r="EC281" s="216"/>
      <c r="ED281" s="216"/>
      <c r="EE281" s="216"/>
      <c r="EF281" s="216"/>
      <c r="EG281" s="216"/>
      <c r="EH281" s="216"/>
      <c r="EI281" s="216"/>
      <c r="EJ281" s="216"/>
      <c r="EK281" s="216"/>
      <c r="EL281" s="216"/>
      <c r="EM281" s="216"/>
      <c r="EN281" s="216"/>
      <c r="EO281" s="216"/>
      <c r="EP281" s="216"/>
      <c r="EQ281" s="216"/>
      <c r="ER281" s="216"/>
      <c r="ES281" s="216"/>
      <c r="ET281" s="216"/>
      <c r="EU281" s="216"/>
      <c r="EV281" s="216"/>
      <c r="EW281" s="216"/>
      <c r="EX281" s="216"/>
    </row>
    <row r="282" spans="1:154" ht="18" x14ac:dyDescent="0.2">
      <c r="A282" s="384"/>
      <c r="B282" s="385"/>
      <c r="C282" s="385"/>
      <c r="D282" s="385"/>
      <c r="E282" s="385" t="s">
        <v>31</v>
      </c>
      <c r="F282" s="385"/>
      <c r="G282" s="264" t="s">
        <v>320</v>
      </c>
      <c r="H282" s="303">
        <f>H286+H288+H287</f>
        <v>30000</v>
      </c>
      <c r="I282" s="303">
        <f>I286+I288+I287</f>
        <v>0</v>
      </c>
      <c r="J282" s="307">
        <f t="shared" si="64"/>
        <v>30000</v>
      </c>
      <c r="K282" s="304"/>
      <c r="L282" s="303">
        <f>L286+L288+L287</f>
        <v>0</v>
      </c>
      <c r="M282" s="285">
        <f>M286+M288+M287</f>
        <v>0</v>
      </c>
      <c r="N282" s="303">
        <f>N286+N288+N287</f>
        <v>0</v>
      </c>
      <c r="O282" s="305">
        <f t="shared" ref="O282" si="66">O286+O288+O287</f>
        <v>0</v>
      </c>
      <c r="P282" s="305">
        <f t="shared" si="62"/>
        <v>0</v>
      </c>
      <c r="Q282" s="306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216"/>
      <c r="DD282" s="216"/>
      <c r="DE282" s="216"/>
      <c r="DF282" s="216"/>
      <c r="DG282" s="216"/>
      <c r="DH282" s="216"/>
      <c r="DI282" s="216"/>
      <c r="DJ282" s="216"/>
      <c r="DK282" s="216"/>
      <c r="DL282" s="216"/>
      <c r="DM282" s="216"/>
      <c r="DN282" s="216"/>
      <c r="DO282" s="216"/>
      <c r="DP282" s="216"/>
      <c r="DQ282" s="216"/>
      <c r="DR282" s="216"/>
      <c r="DS282" s="216"/>
      <c r="DT282" s="216"/>
      <c r="DU282" s="216"/>
      <c r="DV282" s="216"/>
      <c r="DW282" s="216"/>
      <c r="DX282" s="216"/>
      <c r="DY282" s="216"/>
      <c r="DZ282" s="216"/>
      <c r="EA282" s="216"/>
      <c r="EB282" s="216"/>
      <c r="EC282" s="216"/>
      <c r="ED282" s="216"/>
      <c r="EE282" s="216"/>
      <c r="EF282" s="216"/>
      <c r="EG282" s="216"/>
      <c r="EH282" s="216"/>
      <c r="EI282" s="216"/>
      <c r="EJ282" s="216"/>
      <c r="EK282" s="216"/>
      <c r="EL282" s="216"/>
      <c r="EM282" s="216"/>
      <c r="EN282" s="216"/>
      <c r="EO282" s="216"/>
      <c r="EP282" s="216"/>
      <c r="EQ282" s="216"/>
      <c r="ER282" s="216"/>
      <c r="ES282" s="216"/>
      <c r="ET282" s="216"/>
      <c r="EU282" s="216"/>
      <c r="EV282" s="216"/>
      <c r="EW282" s="216"/>
      <c r="EX282" s="216"/>
    </row>
    <row r="283" spans="1:154" ht="18" hidden="1" x14ac:dyDescent="0.2">
      <c r="A283" s="263"/>
      <c r="B283" s="262"/>
      <c r="C283" s="262"/>
      <c r="D283" s="262"/>
      <c r="E283" s="262"/>
      <c r="F283" s="262" t="s">
        <v>33</v>
      </c>
      <c r="G283" s="266" t="s">
        <v>280</v>
      </c>
      <c r="H283" s="307"/>
      <c r="I283" s="307"/>
      <c r="J283" s="307">
        <f t="shared" si="64"/>
        <v>0</v>
      </c>
      <c r="K283" s="304"/>
      <c r="L283" s="307"/>
      <c r="M283" s="308"/>
      <c r="N283" s="307"/>
      <c r="O283" s="309">
        <f t="shared" ref="O283:O288" si="67">M283+N283</f>
        <v>0</v>
      </c>
      <c r="P283" s="309">
        <f t="shared" si="62"/>
        <v>0</v>
      </c>
      <c r="Q283" s="306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216"/>
      <c r="DD283" s="216"/>
      <c r="DE283" s="216"/>
      <c r="DF283" s="216"/>
      <c r="DG283" s="216"/>
      <c r="DH283" s="216"/>
      <c r="DI283" s="216"/>
      <c r="DJ283" s="216"/>
      <c r="DK283" s="216"/>
      <c r="DL283" s="216"/>
      <c r="DM283" s="216"/>
      <c r="DN283" s="216"/>
      <c r="DO283" s="216"/>
      <c r="DP283" s="216"/>
      <c r="DQ283" s="216"/>
      <c r="DR283" s="216"/>
      <c r="DS283" s="216"/>
      <c r="DT283" s="216"/>
      <c r="DU283" s="216"/>
      <c r="DV283" s="216"/>
      <c r="DW283" s="216"/>
      <c r="DX283" s="216"/>
      <c r="DY283" s="216"/>
      <c r="DZ283" s="216"/>
      <c r="EA283" s="216"/>
      <c r="EB283" s="216"/>
      <c r="EC283" s="216"/>
      <c r="ED283" s="216"/>
      <c r="EE283" s="216"/>
      <c r="EF283" s="216"/>
      <c r="EG283" s="216"/>
      <c r="EH283" s="216"/>
      <c r="EI283" s="216"/>
      <c r="EJ283" s="216"/>
      <c r="EK283" s="216"/>
      <c r="EL283" s="216"/>
      <c r="EM283" s="216"/>
      <c r="EN283" s="216"/>
      <c r="EO283" s="216"/>
      <c r="EP283" s="216"/>
      <c r="EQ283" s="216"/>
      <c r="ER283" s="216"/>
      <c r="ES283" s="216"/>
      <c r="ET283" s="216"/>
      <c r="EU283" s="216"/>
      <c r="EV283" s="216"/>
      <c r="EW283" s="216"/>
      <c r="EX283" s="216"/>
    </row>
    <row r="284" spans="1:154" ht="18" hidden="1" x14ac:dyDescent="0.2">
      <c r="A284" s="263"/>
      <c r="B284" s="262"/>
      <c r="C284" s="262"/>
      <c r="D284" s="262"/>
      <c r="E284" s="262"/>
      <c r="F284" s="262" t="s">
        <v>31</v>
      </c>
      <c r="G284" s="266" t="s">
        <v>281</v>
      </c>
      <c r="H284" s="307"/>
      <c r="I284" s="307"/>
      <c r="J284" s="307">
        <f t="shared" si="64"/>
        <v>0</v>
      </c>
      <c r="K284" s="304"/>
      <c r="L284" s="307"/>
      <c r="M284" s="308"/>
      <c r="N284" s="307"/>
      <c r="O284" s="309">
        <f t="shared" si="67"/>
        <v>0</v>
      </c>
      <c r="P284" s="309">
        <f t="shared" si="62"/>
        <v>0</v>
      </c>
      <c r="Q284" s="306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216"/>
      <c r="DD284" s="216"/>
      <c r="DE284" s="216"/>
      <c r="DF284" s="216"/>
      <c r="DG284" s="216"/>
      <c r="DH284" s="216"/>
      <c r="DI284" s="216"/>
      <c r="DJ284" s="216"/>
      <c r="DK284" s="216"/>
      <c r="DL284" s="216"/>
      <c r="DM284" s="216"/>
      <c r="DN284" s="216"/>
      <c r="DO284" s="216"/>
      <c r="DP284" s="216"/>
      <c r="DQ284" s="216"/>
      <c r="DR284" s="216"/>
      <c r="DS284" s="216"/>
      <c r="DT284" s="216"/>
      <c r="DU284" s="216"/>
      <c r="DV284" s="216"/>
      <c r="DW284" s="216"/>
      <c r="DX284" s="216"/>
      <c r="DY284" s="216"/>
      <c r="DZ284" s="216"/>
      <c r="EA284" s="216"/>
      <c r="EB284" s="216"/>
      <c r="EC284" s="216"/>
      <c r="ED284" s="216"/>
      <c r="EE284" s="216"/>
      <c r="EF284" s="216"/>
      <c r="EG284" s="216"/>
      <c r="EH284" s="216"/>
      <c r="EI284" s="216"/>
      <c r="EJ284" s="216"/>
      <c r="EK284" s="216"/>
      <c r="EL284" s="216"/>
      <c r="EM284" s="216"/>
      <c r="EN284" s="216"/>
      <c r="EO284" s="216"/>
      <c r="EP284" s="216"/>
      <c r="EQ284" s="216"/>
      <c r="ER284" s="216"/>
      <c r="ES284" s="216"/>
      <c r="ET284" s="216"/>
      <c r="EU284" s="216"/>
      <c r="EV284" s="216"/>
      <c r="EW284" s="216"/>
      <c r="EX284" s="216"/>
    </row>
    <row r="285" spans="1:154" ht="18" hidden="1" x14ac:dyDescent="0.2">
      <c r="A285" s="263"/>
      <c r="B285" s="262"/>
      <c r="C285" s="262"/>
      <c r="D285" s="262"/>
      <c r="E285" s="262"/>
      <c r="F285" s="262" t="s">
        <v>44</v>
      </c>
      <c r="G285" s="266" t="s">
        <v>282</v>
      </c>
      <c r="H285" s="307"/>
      <c r="I285" s="307"/>
      <c r="J285" s="307">
        <f t="shared" si="64"/>
        <v>0</v>
      </c>
      <c r="K285" s="304"/>
      <c r="L285" s="307"/>
      <c r="M285" s="308"/>
      <c r="N285" s="307"/>
      <c r="O285" s="309">
        <f t="shared" si="67"/>
        <v>0</v>
      </c>
      <c r="P285" s="309">
        <f t="shared" si="62"/>
        <v>0</v>
      </c>
      <c r="Q285" s="306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216"/>
      <c r="DD285" s="216"/>
      <c r="DE285" s="216"/>
      <c r="DF285" s="216"/>
      <c r="DG285" s="216"/>
      <c r="DH285" s="216"/>
      <c r="DI285" s="216"/>
      <c r="DJ285" s="216"/>
      <c r="DK285" s="216"/>
      <c r="DL285" s="216"/>
      <c r="DM285" s="216"/>
      <c r="DN285" s="216"/>
      <c r="DO285" s="216"/>
      <c r="DP285" s="216"/>
      <c r="DQ285" s="216"/>
      <c r="DR285" s="216"/>
      <c r="DS285" s="216"/>
      <c r="DT285" s="216"/>
      <c r="DU285" s="216"/>
      <c r="DV285" s="216"/>
      <c r="DW285" s="216"/>
      <c r="DX285" s="216"/>
      <c r="DY285" s="216"/>
      <c r="DZ285" s="216"/>
      <c r="EA285" s="216"/>
      <c r="EB285" s="216"/>
      <c r="EC285" s="216"/>
      <c r="ED285" s="216"/>
      <c r="EE285" s="216"/>
      <c r="EF285" s="216"/>
      <c r="EG285" s="216"/>
      <c r="EH285" s="216"/>
      <c r="EI285" s="216"/>
      <c r="EJ285" s="216"/>
      <c r="EK285" s="216"/>
      <c r="EL285" s="216"/>
      <c r="EM285" s="216"/>
      <c r="EN285" s="216"/>
      <c r="EO285" s="216"/>
      <c r="EP285" s="216"/>
      <c r="EQ285" s="216"/>
      <c r="ER285" s="216"/>
      <c r="ES285" s="216"/>
      <c r="ET285" s="216"/>
      <c r="EU285" s="216"/>
      <c r="EV285" s="216"/>
      <c r="EW285" s="216"/>
      <c r="EX285" s="216"/>
    </row>
    <row r="286" spans="1:154" ht="18" x14ac:dyDescent="0.2">
      <c r="A286" s="263"/>
      <c r="B286" s="262"/>
      <c r="C286" s="262"/>
      <c r="D286" s="262"/>
      <c r="E286" s="262"/>
      <c r="F286" s="262" t="s">
        <v>23</v>
      </c>
      <c r="G286" s="266" t="s">
        <v>415</v>
      </c>
      <c r="H286" s="307"/>
      <c r="I286" s="307"/>
      <c r="J286" s="307">
        <f t="shared" si="64"/>
        <v>0</v>
      </c>
      <c r="K286" s="304"/>
      <c r="L286" s="307"/>
      <c r="M286" s="308"/>
      <c r="N286" s="307"/>
      <c r="O286" s="309">
        <f t="shared" si="67"/>
        <v>0</v>
      </c>
      <c r="P286" s="309">
        <f t="shared" si="62"/>
        <v>0</v>
      </c>
      <c r="Q286" s="306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216"/>
      <c r="DD286" s="216"/>
      <c r="DE286" s="216"/>
      <c r="DF286" s="216"/>
      <c r="DG286" s="216"/>
      <c r="DH286" s="216"/>
      <c r="DI286" s="216"/>
      <c r="DJ286" s="216"/>
      <c r="DK286" s="216"/>
      <c r="DL286" s="216"/>
      <c r="DM286" s="216"/>
      <c r="DN286" s="216"/>
      <c r="DO286" s="216"/>
      <c r="DP286" s="216"/>
      <c r="DQ286" s="216"/>
      <c r="DR286" s="216"/>
      <c r="DS286" s="216"/>
      <c r="DT286" s="216"/>
      <c r="DU286" s="216"/>
      <c r="DV286" s="216"/>
      <c r="DW286" s="216"/>
      <c r="DX286" s="216"/>
      <c r="DY286" s="216"/>
      <c r="DZ286" s="216"/>
      <c r="EA286" s="216"/>
      <c r="EB286" s="216"/>
      <c r="EC286" s="216"/>
      <c r="ED286" s="216"/>
      <c r="EE286" s="216"/>
      <c r="EF286" s="216"/>
      <c r="EG286" s="216"/>
      <c r="EH286" s="216"/>
      <c r="EI286" s="216"/>
      <c r="EJ286" s="216"/>
      <c r="EK286" s="216"/>
      <c r="EL286" s="216"/>
      <c r="EM286" s="216"/>
      <c r="EN286" s="216"/>
      <c r="EO286" s="216"/>
      <c r="EP286" s="216"/>
      <c r="EQ286" s="216"/>
      <c r="ER286" s="216"/>
      <c r="ES286" s="216"/>
      <c r="ET286" s="216"/>
      <c r="EU286" s="216"/>
      <c r="EV286" s="216"/>
      <c r="EW286" s="216"/>
      <c r="EX286" s="216"/>
    </row>
    <row r="287" spans="1:154" ht="18" x14ac:dyDescent="0.2">
      <c r="A287" s="263"/>
      <c r="B287" s="262"/>
      <c r="C287" s="262"/>
      <c r="D287" s="262"/>
      <c r="E287" s="262"/>
      <c r="F287" s="262" t="s">
        <v>34</v>
      </c>
      <c r="G287" s="266" t="s">
        <v>119</v>
      </c>
      <c r="H287" s="307">
        <v>30000</v>
      </c>
      <c r="I287" s="307"/>
      <c r="J287" s="307">
        <f t="shared" si="64"/>
        <v>30000</v>
      </c>
      <c r="K287" s="304"/>
      <c r="L287" s="307">
        <v>0</v>
      </c>
      <c r="M287" s="308"/>
      <c r="N287" s="307"/>
      <c r="O287" s="309">
        <f t="shared" si="67"/>
        <v>0</v>
      </c>
      <c r="P287" s="309">
        <f t="shared" si="62"/>
        <v>0</v>
      </c>
      <c r="Q287" s="306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216"/>
      <c r="DD287" s="216"/>
      <c r="DE287" s="216"/>
      <c r="DF287" s="216"/>
      <c r="DG287" s="216"/>
      <c r="DH287" s="216"/>
      <c r="DI287" s="216"/>
      <c r="DJ287" s="216"/>
      <c r="DK287" s="216"/>
      <c r="DL287" s="216"/>
      <c r="DM287" s="216"/>
      <c r="DN287" s="216"/>
      <c r="DO287" s="216"/>
      <c r="DP287" s="216"/>
      <c r="DQ287" s="216"/>
      <c r="DR287" s="216"/>
      <c r="DS287" s="216"/>
      <c r="DT287" s="216"/>
      <c r="DU287" s="216"/>
      <c r="DV287" s="216"/>
      <c r="DW287" s="216"/>
      <c r="DX287" s="216"/>
      <c r="DY287" s="216"/>
      <c r="DZ287" s="216"/>
      <c r="EA287" s="216"/>
      <c r="EB287" s="216"/>
      <c r="EC287" s="216"/>
      <c r="ED287" s="216"/>
      <c r="EE287" s="216"/>
      <c r="EF287" s="216"/>
      <c r="EG287" s="216"/>
      <c r="EH287" s="216"/>
      <c r="EI287" s="216"/>
      <c r="EJ287" s="216"/>
      <c r="EK287" s="216"/>
      <c r="EL287" s="216"/>
      <c r="EM287" s="216"/>
      <c r="EN287" s="216"/>
      <c r="EO287" s="216"/>
      <c r="EP287" s="216"/>
      <c r="EQ287" s="216"/>
      <c r="ER287" s="216"/>
      <c r="ES287" s="216"/>
      <c r="ET287" s="216"/>
      <c r="EU287" s="216"/>
      <c r="EV287" s="216"/>
      <c r="EW287" s="216"/>
      <c r="EX287" s="216"/>
    </row>
    <row r="288" spans="1:154" ht="18" hidden="1" x14ac:dyDescent="0.2">
      <c r="A288" s="263"/>
      <c r="B288" s="262"/>
      <c r="C288" s="262"/>
      <c r="D288" s="262"/>
      <c r="E288" s="262"/>
      <c r="F288" s="311">
        <v>30</v>
      </c>
      <c r="G288" s="266" t="s">
        <v>272</v>
      </c>
      <c r="H288" s="307"/>
      <c r="I288" s="307"/>
      <c r="J288" s="307">
        <f t="shared" si="64"/>
        <v>0</v>
      </c>
      <c r="K288" s="304" t="e">
        <f t="shared" si="63"/>
        <v>#DIV/0!</v>
      </c>
      <c r="L288" s="307"/>
      <c r="M288" s="308"/>
      <c r="N288" s="307"/>
      <c r="O288" s="309">
        <f t="shared" si="67"/>
        <v>0</v>
      </c>
      <c r="P288" s="309">
        <f t="shared" si="62"/>
        <v>0</v>
      </c>
      <c r="Q288" s="306" t="e">
        <f t="shared" si="60"/>
        <v>#DIV/0!</v>
      </c>
      <c r="R288" s="31"/>
      <c r="S288" s="5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216"/>
      <c r="DD288" s="216"/>
      <c r="DE288" s="216"/>
      <c r="DF288" s="216"/>
      <c r="DG288" s="216"/>
      <c r="DH288" s="216"/>
      <c r="DI288" s="216"/>
      <c r="DJ288" s="216"/>
      <c r="DK288" s="216"/>
      <c r="DL288" s="216"/>
      <c r="DM288" s="216"/>
      <c r="DN288" s="216"/>
      <c r="DO288" s="216"/>
      <c r="DP288" s="216"/>
      <c r="DQ288" s="216"/>
      <c r="DR288" s="216"/>
      <c r="DS288" s="216"/>
      <c r="DT288" s="216"/>
      <c r="DU288" s="216"/>
      <c r="DV288" s="216"/>
      <c r="DW288" s="216"/>
      <c r="DX288" s="216"/>
      <c r="DY288" s="216"/>
      <c r="DZ288" s="216"/>
      <c r="EA288" s="216"/>
      <c r="EB288" s="216"/>
      <c r="EC288" s="216"/>
      <c r="ED288" s="216"/>
      <c r="EE288" s="216"/>
      <c r="EF288" s="216"/>
      <c r="EG288" s="216"/>
      <c r="EH288" s="216"/>
      <c r="EI288" s="216"/>
      <c r="EJ288" s="216"/>
      <c r="EK288" s="216"/>
      <c r="EL288" s="216"/>
      <c r="EM288" s="216"/>
      <c r="EN288" s="216"/>
      <c r="EO288" s="216"/>
      <c r="EP288" s="216"/>
      <c r="EQ288" s="216"/>
      <c r="ER288" s="216"/>
      <c r="ES288" s="216"/>
      <c r="ET288" s="216"/>
      <c r="EU288" s="216"/>
      <c r="EV288" s="216"/>
      <c r="EW288" s="216"/>
      <c r="EX288" s="216"/>
    </row>
    <row r="289" spans="1:154" s="45" customFormat="1" ht="18" x14ac:dyDescent="0.25">
      <c r="A289" s="384"/>
      <c r="B289" s="385"/>
      <c r="C289" s="385"/>
      <c r="D289" s="385"/>
      <c r="E289" s="385" t="s">
        <v>44</v>
      </c>
      <c r="F289" s="385"/>
      <c r="G289" s="264" t="s">
        <v>120</v>
      </c>
      <c r="H289" s="303">
        <f>SUM(H290+H291+H292+H293+H294+H295)</f>
        <v>97000</v>
      </c>
      <c r="I289" s="303">
        <f>SUM(I290+I291+I292+I293+I294+I295)</f>
        <v>35005</v>
      </c>
      <c r="J289" s="307">
        <f t="shared" si="64"/>
        <v>61995</v>
      </c>
      <c r="K289" s="304">
        <f t="shared" si="63"/>
        <v>36.090000000000003</v>
      </c>
      <c r="L289" s="303">
        <f>SUM(L290+L291+L292+L293+L294+L295)</f>
        <v>52600</v>
      </c>
      <c r="M289" s="285">
        <f>SUM(M290+M291+M292+M293+M294+M295)</f>
        <v>26279</v>
      </c>
      <c r="N289" s="303">
        <f>SUM(N290+N291+N292+N293+N294+N295)</f>
        <v>8726</v>
      </c>
      <c r="O289" s="305">
        <f>SUM(O290+O291+O292+O293+O294+O295)</f>
        <v>35005</v>
      </c>
      <c r="P289" s="305">
        <f t="shared" si="62"/>
        <v>17595</v>
      </c>
      <c r="Q289" s="306">
        <f t="shared" si="60"/>
        <v>66.55</v>
      </c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</row>
    <row r="290" spans="1:154" ht="18" hidden="1" x14ac:dyDescent="0.2">
      <c r="A290" s="263"/>
      <c r="B290" s="262"/>
      <c r="C290" s="262"/>
      <c r="D290" s="262"/>
      <c r="E290" s="262"/>
      <c r="F290" s="262" t="s">
        <v>33</v>
      </c>
      <c r="G290" s="266" t="s">
        <v>121</v>
      </c>
      <c r="H290" s="307"/>
      <c r="I290" s="307"/>
      <c r="J290" s="307">
        <f t="shared" si="64"/>
        <v>0</v>
      </c>
      <c r="K290" s="304" t="e">
        <f t="shared" si="63"/>
        <v>#DIV/0!</v>
      </c>
      <c r="L290" s="307"/>
      <c r="M290" s="308"/>
      <c r="N290" s="307"/>
      <c r="O290" s="309">
        <f t="shared" ref="O290:O295" si="68">M290+N290</f>
        <v>0</v>
      </c>
      <c r="P290" s="309">
        <f t="shared" si="62"/>
        <v>0</v>
      </c>
      <c r="Q290" s="306" t="e">
        <f t="shared" si="60"/>
        <v>#DIV/0!</v>
      </c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216"/>
      <c r="DD290" s="216"/>
      <c r="DE290" s="216"/>
      <c r="DF290" s="216"/>
      <c r="DG290" s="216"/>
      <c r="DH290" s="216"/>
      <c r="DI290" s="216"/>
      <c r="DJ290" s="216"/>
      <c r="DK290" s="216"/>
      <c r="DL290" s="216"/>
      <c r="DM290" s="216"/>
      <c r="DN290" s="216"/>
      <c r="DO290" s="216"/>
      <c r="DP290" s="216"/>
      <c r="DQ290" s="216"/>
      <c r="DR290" s="216"/>
      <c r="DS290" s="216"/>
      <c r="DT290" s="216"/>
      <c r="DU290" s="216"/>
      <c r="DV290" s="216"/>
      <c r="DW290" s="216"/>
      <c r="DX290" s="216"/>
      <c r="DY290" s="216"/>
      <c r="DZ290" s="216"/>
      <c r="EA290" s="216"/>
      <c r="EB290" s="216"/>
      <c r="EC290" s="216"/>
      <c r="ED290" s="216"/>
      <c r="EE290" s="216"/>
      <c r="EF290" s="216"/>
      <c r="EG290" s="216"/>
      <c r="EH290" s="216"/>
      <c r="EI290" s="216"/>
      <c r="EJ290" s="216"/>
      <c r="EK290" s="216"/>
      <c r="EL290" s="216"/>
      <c r="EM290" s="216"/>
      <c r="EN290" s="216"/>
      <c r="EO290" s="216"/>
      <c r="EP290" s="216"/>
      <c r="EQ290" s="216"/>
      <c r="ER290" s="216"/>
      <c r="ES290" s="216"/>
      <c r="ET290" s="216"/>
      <c r="EU290" s="216"/>
      <c r="EV290" s="216"/>
      <c r="EW290" s="216"/>
      <c r="EX290" s="216"/>
    </row>
    <row r="291" spans="1:154" ht="18" hidden="1" x14ac:dyDescent="0.2">
      <c r="A291" s="263"/>
      <c r="B291" s="262"/>
      <c r="C291" s="262"/>
      <c r="D291" s="262"/>
      <c r="E291" s="262"/>
      <c r="F291" s="262" t="s">
        <v>31</v>
      </c>
      <c r="G291" s="266" t="s">
        <v>122</v>
      </c>
      <c r="H291" s="307"/>
      <c r="I291" s="307"/>
      <c r="J291" s="307">
        <f t="shared" si="64"/>
        <v>0</v>
      </c>
      <c r="K291" s="304" t="e">
        <f t="shared" si="63"/>
        <v>#DIV/0!</v>
      </c>
      <c r="L291" s="307"/>
      <c r="M291" s="308"/>
      <c r="N291" s="307"/>
      <c r="O291" s="309">
        <f t="shared" si="68"/>
        <v>0</v>
      </c>
      <c r="P291" s="309">
        <f t="shared" si="62"/>
        <v>0</v>
      </c>
      <c r="Q291" s="306" t="e">
        <f t="shared" si="60"/>
        <v>#DIV/0!</v>
      </c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216"/>
      <c r="DD291" s="216"/>
      <c r="DE291" s="216"/>
      <c r="DF291" s="216"/>
      <c r="DG291" s="216"/>
      <c r="DH291" s="216"/>
      <c r="DI291" s="216"/>
      <c r="DJ291" s="216"/>
      <c r="DK291" s="216"/>
      <c r="DL291" s="216"/>
      <c r="DM291" s="216"/>
      <c r="DN291" s="216"/>
      <c r="DO291" s="216"/>
      <c r="DP291" s="216"/>
      <c r="DQ291" s="216"/>
      <c r="DR291" s="216"/>
      <c r="DS291" s="216"/>
      <c r="DT291" s="216"/>
      <c r="DU291" s="216"/>
      <c r="DV291" s="216"/>
      <c r="DW291" s="216"/>
      <c r="DX291" s="216"/>
      <c r="DY291" s="216"/>
      <c r="DZ291" s="216"/>
      <c r="EA291" s="216"/>
      <c r="EB291" s="216"/>
      <c r="EC291" s="216"/>
      <c r="ED291" s="216"/>
      <c r="EE291" s="216"/>
      <c r="EF291" s="216"/>
      <c r="EG291" s="216"/>
      <c r="EH291" s="216"/>
      <c r="EI291" s="216"/>
      <c r="EJ291" s="216"/>
      <c r="EK291" s="216"/>
      <c r="EL291" s="216"/>
      <c r="EM291" s="216"/>
      <c r="EN291" s="216"/>
      <c r="EO291" s="216"/>
      <c r="EP291" s="216"/>
      <c r="EQ291" s="216"/>
      <c r="ER291" s="216"/>
      <c r="ES291" s="216"/>
      <c r="ET291" s="216"/>
      <c r="EU291" s="216"/>
      <c r="EV291" s="216"/>
      <c r="EW291" s="216"/>
      <c r="EX291" s="216"/>
    </row>
    <row r="292" spans="1:154" ht="18" hidden="1" x14ac:dyDescent="0.2">
      <c r="A292" s="263"/>
      <c r="B292" s="262"/>
      <c r="C292" s="262"/>
      <c r="D292" s="262"/>
      <c r="E292" s="262"/>
      <c r="F292" s="262" t="s">
        <v>44</v>
      </c>
      <c r="G292" s="266" t="s">
        <v>123</v>
      </c>
      <c r="H292" s="307"/>
      <c r="I292" s="307"/>
      <c r="J292" s="307">
        <f t="shared" si="64"/>
        <v>0</v>
      </c>
      <c r="K292" s="304" t="e">
        <f t="shared" si="63"/>
        <v>#DIV/0!</v>
      </c>
      <c r="L292" s="307"/>
      <c r="M292" s="308"/>
      <c r="N292" s="307"/>
      <c r="O292" s="309">
        <f t="shared" si="68"/>
        <v>0</v>
      </c>
      <c r="P292" s="309">
        <f t="shared" si="62"/>
        <v>0</v>
      </c>
      <c r="Q292" s="306" t="e">
        <f t="shared" si="60"/>
        <v>#DIV/0!</v>
      </c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216"/>
      <c r="DD292" s="216"/>
      <c r="DE292" s="216"/>
      <c r="DF292" s="216"/>
      <c r="DG292" s="216"/>
      <c r="DH292" s="216"/>
      <c r="DI292" s="216"/>
      <c r="DJ292" s="216"/>
      <c r="DK292" s="216"/>
      <c r="DL292" s="216"/>
      <c r="DM292" s="216"/>
      <c r="DN292" s="216"/>
      <c r="DO292" s="216"/>
      <c r="DP292" s="216"/>
      <c r="DQ292" s="216"/>
      <c r="DR292" s="216"/>
      <c r="DS292" s="216"/>
      <c r="DT292" s="216"/>
      <c r="DU292" s="216"/>
      <c r="DV292" s="216"/>
      <c r="DW292" s="216"/>
      <c r="DX292" s="216"/>
      <c r="DY292" s="216"/>
      <c r="DZ292" s="216"/>
      <c r="EA292" s="216"/>
      <c r="EB292" s="216"/>
      <c r="EC292" s="216"/>
      <c r="ED292" s="216"/>
      <c r="EE292" s="216"/>
      <c r="EF292" s="216"/>
      <c r="EG292" s="216"/>
      <c r="EH292" s="216"/>
      <c r="EI292" s="216"/>
      <c r="EJ292" s="216"/>
      <c r="EK292" s="216"/>
      <c r="EL292" s="216"/>
      <c r="EM292" s="216"/>
      <c r="EN292" s="216"/>
      <c r="EO292" s="216"/>
      <c r="EP292" s="216"/>
      <c r="EQ292" s="216"/>
      <c r="ER292" s="216"/>
      <c r="ES292" s="216"/>
      <c r="ET292" s="216"/>
      <c r="EU292" s="216"/>
      <c r="EV292" s="216"/>
      <c r="EW292" s="216"/>
      <c r="EX292" s="216"/>
    </row>
    <row r="293" spans="1:154" ht="36" hidden="1" x14ac:dyDescent="0.2">
      <c r="A293" s="263"/>
      <c r="B293" s="262"/>
      <c r="C293" s="262"/>
      <c r="D293" s="262"/>
      <c r="E293" s="262"/>
      <c r="F293" s="262" t="s">
        <v>23</v>
      </c>
      <c r="G293" s="266" t="s">
        <v>124</v>
      </c>
      <c r="H293" s="307"/>
      <c r="I293" s="307"/>
      <c r="J293" s="307">
        <f t="shared" si="64"/>
        <v>0</v>
      </c>
      <c r="K293" s="304" t="e">
        <f t="shared" si="63"/>
        <v>#DIV/0!</v>
      </c>
      <c r="L293" s="307"/>
      <c r="M293" s="308"/>
      <c r="N293" s="307"/>
      <c r="O293" s="309">
        <f t="shared" si="68"/>
        <v>0</v>
      </c>
      <c r="P293" s="309">
        <f t="shared" si="62"/>
        <v>0</v>
      </c>
      <c r="Q293" s="306" t="e">
        <f t="shared" si="60"/>
        <v>#DIV/0!</v>
      </c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216"/>
      <c r="DD293" s="216"/>
      <c r="DE293" s="216"/>
      <c r="DF293" s="216"/>
      <c r="DG293" s="216"/>
      <c r="DH293" s="216"/>
      <c r="DI293" s="216"/>
      <c r="DJ293" s="216"/>
      <c r="DK293" s="216"/>
      <c r="DL293" s="216"/>
      <c r="DM293" s="216"/>
      <c r="DN293" s="216"/>
      <c r="DO293" s="216"/>
      <c r="DP293" s="216"/>
      <c r="DQ293" s="216"/>
      <c r="DR293" s="216"/>
      <c r="DS293" s="216"/>
      <c r="DT293" s="216"/>
      <c r="DU293" s="216"/>
      <c r="DV293" s="216"/>
      <c r="DW293" s="216"/>
      <c r="DX293" s="216"/>
      <c r="DY293" s="216"/>
      <c r="DZ293" s="216"/>
      <c r="EA293" s="216"/>
      <c r="EB293" s="216"/>
      <c r="EC293" s="216"/>
      <c r="ED293" s="216"/>
      <c r="EE293" s="216"/>
      <c r="EF293" s="216"/>
      <c r="EG293" s="216"/>
      <c r="EH293" s="216"/>
      <c r="EI293" s="216"/>
      <c r="EJ293" s="216"/>
      <c r="EK293" s="216"/>
      <c r="EL293" s="216"/>
      <c r="EM293" s="216"/>
      <c r="EN293" s="216"/>
      <c r="EO293" s="216"/>
      <c r="EP293" s="216"/>
      <c r="EQ293" s="216"/>
      <c r="ER293" s="216"/>
      <c r="ES293" s="216"/>
      <c r="ET293" s="216"/>
      <c r="EU293" s="216"/>
      <c r="EV293" s="216"/>
      <c r="EW293" s="216"/>
      <c r="EX293" s="216"/>
    </row>
    <row r="294" spans="1:154" ht="18" hidden="1" x14ac:dyDescent="0.2">
      <c r="A294" s="263"/>
      <c r="B294" s="262"/>
      <c r="C294" s="262"/>
      <c r="D294" s="262"/>
      <c r="E294" s="262"/>
      <c r="F294" s="262" t="s">
        <v>34</v>
      </c>
      <c r="G294" s="266" t="s">
        <v>125</v>
      </c>
      <c r="H294" s="307"/>
      <c r="I294" s="307"/>
      <c r="J294" s="307">
        <f t="shared" si="64"/>
        <v>0</v>
      </c>
      <c r="K294" s="304" t="e">
        <f t="shared" si="63"/>
        <v>#DIV/0!</v>
      </c>
      <c r="L294" s="307"/>
      <c r="M294" s="308"/>
      <c r="N294" s="307"/>
      <c r="O294" s="309">
        <f t="shared" si="68"/>
        <v>0</v>
      </c>
      <c r="P294" s="309">
        <f t="shared" si="62"/>
        <v>0</v>
      </c>
      <c r="Q294" s="306" t="e">
        <f t="shared" si="60"/>
        <v>#DIV/0!</v>
      </c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216"/>
      <c r="DD294" s="216"/>
      <c r="DE294" s="216"/>
      <c r="DF294" s="216"/>
      <c r="DG294" s="216"/>
      <c r="DH294" s="216"/>
      <c r="DI294" s="216"/>
      <c r="DJ294" s="216"/>
      <c r="DK294" s="216"/>
      <c r="DL294" s="216"/>
      <c r="DM294" s="216"/>
      <c r="DN294" s="216"/>
      <c r="DO294" s="216"/>
      <c r="DP294" s="216"/>
      <c r="DQ294" s="216"/>
      <c r="DR294" s="216"/>
      <c r="DS294" s="216"/>
      <c r="DT294" s="216"/>
      <c r="DU294" s="216"/>
      <c r="DV294" s="216"/>
      <c r="DW294" s="216"/>
      <c r="DX294" s="216"/>
      <c r="DY294" s="216"/>
      <c r="DZ294" s="216"/>
      <c r="EA294" s="216"/>
      <c r="EB294" s="216"/>
      <c r="EC294" s="216"/>
      <c r="ED294" s="216"/>
      <c r="EE294" s="216"/>
      <c r="EF294" s="216"/>
      <c r="EG294" s="216"/>
      <c r="EH294" s="216"/>
      <c r="EI294" s="216"/>
      <c r="EJ294" s="216"/>
      <c r="EK294" s="216"/>
      <c r="EL294" s="216"/>
      <c r="EM294" s="216"/>
      <c r="EN294" s="216"/>
      <c r="EO294" s="216"/>
      <c r="EP294" s="216"/>
      <c r="EQ294" s="216"/>
      <c r="ER294" s="216"/>
      <c r="ES294" s="216"/>
      <c r="ET294" s="216"/>
      <c r="EU294" s="216"/>
      <c r="EV294" s="216"/>
      <c r="EW294" s="216"/>
      <c r="EX294" s="216"/>
    </row>
    <row r="295" spans="1:154" ht="18" x14ac:dyDescent="0.2">
      <c r="A295" s="263"/>
      <c r="B295" s="262"/>
      <c r="C295" s="262"/>
      <c r="D295" s="262"/>
      <c r="E295" s="262"/>
      <c r="F295" s="262" t="s">
        <v>126</v>
      </c>
      <c r="G295" s="266" t="s">
        <v>127</v>
      </c>
      <c r="H295" s="307">
        <v>97000</v>
      </c>
      <c r="I295" s="307">
        <f>O295</f>
        <v>35005</v>
      </c>
      <c r="J295" s="307">
        <f t="shared" si="64"/>
        <v>61995</v>
      </c>
      <c r="K295" s="304">
        <f t="shared" si="63"/>
        <v>36.090000000000003</v>
      </c>
      <c r="L295" s="307">
        <v>52600</v>
      </c>
      <c r="M295" s="308">
        <v>26279</v>
      </c>
      <c r="N295" s="307">
        <v>8726</v>
      </c>
      <c r="O295" s="309">
        <f t="shared" si="68"/>
        <v>35005</v>
      </c>
      <c r="P295" s="309">
        <f t="shared" si="62"/>
        <v>17595</v>
      </c>
      <c r="Q295" s="306">
        <f t="shared" si="60"/>
        <v>66.55</v>
      </c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216"/>
      <c r="DD295" s="216"/>
      <c r="DE295" s="216"/>
      <c r="DF295" s="216"/>
      <c r="DG295" s="216"/>
      <c r="DH295" s="216"/>
      <c r="DI295" s="216"/>
      <c r="DJ295" s="216"/>
      <c r="DK295" s="216"/>
      <c r="DL295" s="216"/>
      <c r="DM295" s="216"/>
      <c r="DN295" s="216"/>
      <c r="DO295" s="216"/>
      <c r="DP295" s="216"/>
      <c r="DQ295" s="216"/>
      <c r="DR295" s="216"/>
      <c r="DS295" s="216"/>
      <c r="DT295" s="216"/>
      <c r="DU295" s="216"/>
      <c r="DV295" s="216"/>
      <c r="DW295" s="216"/>
      <c r="DX295" s="216"/>
      <c r="DY295" s="216"/>
      <c r="DZ295" s="216"/>
      <c r="EA295" s="216"/>
      <c r="EB295" s="216"/>
      <c r="EC295" s="216"/>
      <c r="ED295" s="216"/>
      <c r="EE295" s="216"/>
      <c r="EF295" s="216"/>
      <c r="EG295" s="216"/>
      <c r="EH295" s="216"/>
      <c r="EI295" s="216"/>
      <c r="EJ295" s="216"/>
      <c r="EK295" s="216"/>
      <c r="EL295" s="216"/>
      <c r="EM295" s="216"/>
      <c r="EN295" s="216"/>
      <c r="EO295" s="216"/>
      <c r="EP295" s="216"/>
      <c r="EQ295" s="216"/>
      <c r="ER295" s="216"/>
      <c r="ES295" s="216"/>
      <c r="ET295" s="216"/>
      <c r="EU295" s="216"/>
      <c r="EV295" s="216"/>
      <c r="EW295" s="216"/>
      <c r="EX295" s="216"/>
    </row>
    <row r="296" spans="1:154" s="45" customFormat="1" ht="18" x14ac:dyDescent="0.25">
      <c r="A296" s="384"/>
      <c r="B296" s="385"/>
      <c r="C296" s="385"/>
      <c r="D296" s="385" t="s">
        <v>90</v>
      </c>
      <c r="E296" s="385"/>
      <c r="F296" s="385"/>
      <c r="G296" s="302" t="s">
        <v>67</v>
      </c>
      <c r="H296" s="303">
        <f>H297+H308+H309+H313+H316+H317+H318+H319+H320+H321+H322</f>
        <v>402000</v>
      </c>
      <c r="I296" s="303">
        <f>I297+I308+I309+I313+I316+I317+I318+I319+I320+I321+I322</f>
        <v>162160.94999999998</v>
      </c>
      <c r="J296" s="303">
        <f t="shared" ref="J296" si="69">J297+J308+J309+J313+J316+J317+J318+J319+J320+J321+J322</f>
        <v>239839.05</v>
      </c>
      <c r="K296" s="304">
        <f t="shared" si="63"/>
        <v>40.340000000000003</v>
      </c>
      <c r="L296" s="303">
        <f>L297+L308+L309+L313+L316+L317+L318+L319+L320+L321+L322</f>
        <v>241000</v>
      </c>
      <c r="M296" s="285">
        <f>M297+M308+M309+M313+M316+M317+M318+M319+M320+M321+M322</f>
        <v>122483.88999999998</v>
      </c>
      <c r="N296" s="303">
        <f>N297+N308+N309+N313+N316+N317+N318+N319+N320+N321+N322</f>
        <v>39677.060000000005</v>
      </c>
      <c r="O296" s="339">
        <f t="shared" ref="O296" si="70">O297+O308+O309+O313+O316+O317+O318+O319+O320+O321+O322</f>
        <v>162160.94999999998</v>
      </c>
      <c r="P296" s="305">
        <f t="shared" si="62"/>
        <v>78839.050000000017</v>
      </c>
      <c r="Q296" s="306">
        <f t="shared" si="60"/>
        <v>67.290000000000006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</row>
    <row r="297" spans="1:154" s="45" customFormat="1" ht="18" x14ac:dyDescent="0.25">
      <c r="A297" s="384"/>
      <c r="B297" s="385"/>
      <c r="C297" s="385"/>
      <c r="D297" s="385"/>
      <c r="E297" s="385" t="s">
        <v>33</v>
      </c>
      <c r="F297" s="385"/>
      <c r="G297" s="264" t="s">
        <v>146</v>
      </c>
      <c r="H297" s="303">
        <f>SUM(H298:H307)</f>
        <v>274000</v>
      </c>
      <c r="I297" s="303">
        <f>SUM(I298:I307)</f>
        <v>118441.84999999999</v>
      </c>
      <c r="J297" s="303">
        <f>SUM(J298:J307)</f>
        <v>155558.15</v>
      </c>
      <c r="K297" s="304">
        <f t="shared" si="63"/>
        <v>43.23</v>
      </c>
      <c r="L297" s="303">
        <f>SUM(L298:L307)</f>
        <v>164000</v>
      </c>
      <c r="M297" s="285">
        <f>SUM(M298:M307)</f>
        <v>88879.709999999992</v>
      </c>
      <c r="N297" s="303">
        <f>SUM(N298:N307)</f>
        <v>29562.140000000003</v>
      </c>
      <c r="O297" s="305">
        <f>SUM(O298:O307)</f>
        <v>118441.84999999999</v>
      </c>
      <c r="P297" s="305">
        <f t="shared" si="62"/>
        <v>45558.150000000009</v>
      </c>
      <c r="Q297" s="306">
        <f t="shared" si="60"/>
        <v>72.22</v>
      </c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</row>
    <row r="298" spans="1:154" ht="18" x14ac:dyDescent="0.2">
      <c r="A298" s="263"/>
      <c r="B298" s="262"/>
      <c r="C298" s="262"/>
      <c r="D298" s="262"/>
      <c r="E298" s="262"/>
      <c r="F298" s="262" t="s">
        <v>33</v>
      </c>
      <c r="G298" s="266" t="s">
        <v>171</v>
      </c>
      <c r="H298" s="307">
        <v>4000</v>
      </c>
      <c r="I298" s="307">
        <v>992.96</v>
      </c>
      <c r="J298" s="307">
        <f t="shared" ref="J298:J331" si="71">H298-I298</f>
        <v>3007.04</v>
      </c>
      <c r="K298" s="304">
        <f t="shared" si="63"/>
        <v>24.82</v>
      </c>
      <c r="L298" s="307">
        <v>2000</v>
      </c>
      <c r="M298" s="308"/>
      <c r="N298" s="307">
        <v>992.96</v>
      </c>
      <c r="O298" s="309">
        <f t="shared" ref="O298:O308" si="72">M298+N298</f>
        <v>992.96</v>
      </c>
      <c r="P298" s="309">
        <f t="shared" si="62"/>
        <v>1007.04</v>
      </c>
      <c r="Q298" s="306">
        <f t="shared" si="60"/>
        <v>49.65</v>
      </c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216"/>
      <c r="DD298" s="216"/>
      <c r="DE298" s="216"/>
      <c r="DF298" s="216"/>
      <c r="DG298" s="216"/>
      <c r="DH298" s="216"/>
      <c r="DI298" s="216"/>
      <c r="DJ298" s="216"/>
      <c r="DK298" s="216"/>
      <c r="DL298" s="216"/>
      <c r="DM298" s="216"/>
      <c r="DN298" s="216"/>
      <c r="DO298" s="216"/>
      <c r="DP298" s="216"/>
      <c r="DQ298" s="216"/>
      <c r="DR298" s="216"/>
      <c r="DS298" s="216"/>
      <c r="DT298" s="216"/>
      <c r="DU298" s="216"/>
      <c r="DV298" s="216"/>
      <c r="DW298" s="216"/>
      <c r="DX298" s="216"/>
      <c r="DY298" s="216"/>
      <c r="DZ298" s="216"/>
      <c r="EA298" s="216"/>
      <c r="EB298" s="216"/>
      <c r="EC298" s="216"/>
      <c r="ED298" s="216"/>
      <c r="EE298" s="216"/>
      <c r="EF298" s="216"/>
      <c r="EG298" s="216"/>
      <c r="EH298" s="216"/>
      <c r="EI298" s="216"/>
      <c r="EJ298" s="216"/>
      <c r="EK298" s="216"/>
      <c r="EL298" s="216"/>
      <c r="EM298" s="216"/>
      <c r="EN298" s="216"/>
      <c r="EO298" s="216"/>
      <c r="EP298" s="216"/>
      <c r="EQ298" s="216"/>
      <c r="ER298" s="216"/>
      <c r="ES298" s="216"/>
      <c r="ET298" s="216"/>
      <c r="EU298" s="216"/>
      <c r="EV298" s="216"/>
      <c r="EW298" s="216"/>
      <c r="EX298" s="216"/>
    </row>
    <row r="299" spans="1:154" ht="18" x14ac:dyDescent="0.2">
      <c r="A299" s="263"/>
      <c r="B299" s="262"/>
      <c r="C299" s="262"/>
      <c r="D299" s="262"/>
      <c r="E299" s="262"/>
      <c r="F299" s="262" t="s">
        <v>31</v>
      </c>
      <c r="G299" s="266" t="s">
        <v>172</v>
      </c>
      <c r="H299" s="307">
        <v>1000</v>
      </c>
      <c r="I299" s="307"/>
      <c r="J299" s="307">
        <f t="shared" si="71"/>
        <v>1000</v>
      </c>
      <c r="K299" s="304"/>
      <c r="L299" s="307">
        <v>1000</v>
      </c>
      <c r="M299" s="308"/>
      <c r="N299" s="307"/>
      <c r="O299" s="309">
        <f t="shared" si="72"/>
        <v>0</v>
      </c>
      <c r="P299" s="309">
        <f t="shared" si="62"/>
        <v>1000</v>
      </c>
      <c r="Q299" s="306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216"/>
      <c r="DD299" s="216"/>
      <c r="DE299" s="216"/>
      <c r="DF299" s="216"/>
      <c r="DG299" s="216"/>
      <c r="DH299" s="216"/>
      <c r="DI299" s="216"/>
      <c r="DJ299" s="216"/>
      <c r="DK299" s="216"/>
      <c r="DL299" s="216"/>
      <c r="DM299" s="216"/>
      <c r="DN299" s="216"/>
      <c r="DO299" s="216"/>
      <c r="DP299" s="216"/>
      <c r="DQ299" s="216"/>
      <c r="DR299" s="216"/>
      <c r="DS299" s="216"/>
      <c r="DT299" s="216"/>
      <c r="DU299" s="216"/>
      <c r="DV299" s="216"/>
      <c r="DW299" s="216"/>
      <c r="DX299" s="216"/>
      <c r="DY299" s="216"/>
      <c r="DZ299" s="216"/>
      <c r="EA299" s="216"/>
      <c r="EB299" s="216"/>
      <c r="EC299" s="216"/>
      <c r="ED299" s="216"/>
      <c r="EE299" s="216"/>
      <c r="EF299" s="216"/>
      <c r="EG299" s="216"/>
      <c r="EH299" s="216"/>
      <c r="EI299" s="216"/>
      <c r="EJ299" s="216"/>
      <c r="EK299" s="216"/>
      <c r="EL299" s="216"/>
      <c r="EM299" s="216"/>
      <c r="EN299" s="216"/>
      <c r="EO299" s="216"/>
      <c r="EP299" s="216"/>
      <c r="EQ299" s="216"/>
      <c r="ER299" s="216"/>
      <c r="ES299" s="216"/>
      <c r="ET299" s="216"/>
      <c r="EU299" s="216"/>
      <c r="EV299" s="216"/>
      <c r="EW299" s="216"/>
      <c r="EX299" s="216"/>
    </row>
    <row r="300" spans="1:154" ht="18" x14ac:dyDescent="0.2">
      <c r="A300" s="263"/>
      <c r="B300" s="262"/>
      <c r="C300" s="262"/>
      <c r="D300" s="262"/>
      <c r="E300" s="262"/>
      <c r="F300" s="262" t="s">
        <v>44</v>
      </c>
      <c r="G300" s="266" t="s">
        <v>173</v>
      </c>
      <c r="H300" s="307">
        <v>80000</v>
      </c>
      <c r="I300" s="307">
        <f>O300</f>
        <v>45400</v>
      </c>
      <c r="J300" s="307">
        <f t="shared" si="71"/>
        <v>34600</v>
      </c>
      <c r="K300" s="304">
        <f t="shared" si="63"/>
        <v>56.75</v>
      </c>
      <c r="L300" s="307">
        <v>59000</v>
      </c>
      <c r="M300" s="308">
        <v>33385.49</v>
      </c>
      <c r="N300" s="307">
        <v>12014.51</v>
      </c>
      <c r="O300" s="309">
        <f t="shared" si="72"/>
        <v>45400</v>
      </c>
      <c r="P300" s="309">
        <f t="shared" si="62"/>
        <v>13600</v>
      </c>
      <c r="Q300" s="306">
        <f t="shared" si="60"/>
        <v>76.95</v>
      </c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216"/>
      <c r="DD300" s="216"/>
      <c r="DE300" s="216"/>
      <c r="DF300" s="216"/>
      <c r="DG300" s="216"/>
      <c r="DH300" s="216"/>
      <c r="DI300" s="216"/>
      <c r="DJ300" s="216"/>
      <c r="DK300" s="216"/>
      <c r="DL300" s="216"/>
      <c r="DM300" s="216"/>
      <c r="DN300" s="216"/>
      <c r="DO300" s="216"/>
      <c r="DP300" s="216"/>
      <c r="DQ300" s="216"/>
      <c r="DR300" s="216"/>
      <c r="DS300" s="216"/>
      <c r="DT300" s="216"/>
      <c r="DU300" s="216"/>
      <c r="DV300" s="216"/>
      <c r="DW300" s="216"/>
      <c r="DX300" s="216"/>
      <c r="DY300" s="216"/>
      <c r="DZ300" s="216"/>
      <c r="EA300" s="216"/>
      <c r="EB300" s="216"/>
      <c r="EC300" s="216"/>
      <c r="ED300" s="216"/>
      <c r="EE300" s="216"/>
      <c r="EF300" s="216"/>
      <c r="EG300" s="216"/>
      <c r="EH300" s="216"/>
      <c r="EI300" s="216"/>
      <c r="EJ300" s="216"/>
      <c r="EK300" s="216"/>
      <c r="EL300" s="216"/>
      <c r="EM300" s="216"/>
      <c r="EN300" s="216"/>
      <c r="EO300" s="216"/>
      <c r="EP300" s="216"/>
      <c r="EQ300" s="216"/>
      <c r="ER300" s="216"/>
      <c r="ES300" s="216"/>
      <c r="ET300" s="216"/>
      <c r="EU300" s="216"/>
      <c r="EV300" s="216"/>
      <c r="EW300" s="216"/>
      <c r="EX300" s="216"/>
    </row>
    <row r="301" spans="1:154" ht="18" x14ac:dyDescent="0.2">
      <c r="A301" s="263"/>
      <c r="B301" s="262"/>
      <c r="C301" s="262"/>
      <c r="D301" s="262"/>
      <c r="E301" s="262"/>
      <c r="F301" s="262" t="s">
        <v>23</v>
      </c>
      <c r="G301" s="266" t="s">
        <v>148</v>
      </c>
      <c r="H301" s="307">
        <v>31000</v>
      </c>
      <c r="I301" s="307">
        <f>O301</f>
        <v>11984.86</v>
      </c>
      <c r="J301" s="307">
        <f t="shared" si="71"/>
        <v>19015.14</v>
      </c>
      <c r="K301" s="304">
        <f t="shared" si="63"/>
        <v>38.659999999999997</v>
      </c>
      <c r="L301" s="307">
        <v>16000</v>
      </c>
      <c r="M301" s="308">
        <v>7674.14</v>
      </c>
      <c r="N301" s="307">
        <v>4310.72</v>
      </c>
      <c r="O301" s="309">
        <f t="shared" si="72"/>
        <v>11984.86</v>
      </c>
      <c r="P301" s="309">
        <f t="shared" si="62"/>
        <v>4015.1399999999994</v>
      </c>
      <c r="Q301" s="306">
        <f t="shared" si="60"/>
        <v>74.91</v>
      </c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216"/>
      <c r="DD301" s="216"/>
      <c r="DE301" s="216"/>
      <c r="DF301" s="216"/>
      <c r="DG301" s="216"/>
      <c r="DH301" s="216"/>
      <c r="DI301" s="216"/>
      <c r="DJ301" s="216"/>
      <c r="DK301" s="216"/>
      <c r="DL301" s="216"/>
      <c r="DM301" s="216"/>
      <c r="DN301" s="216"/>
      <c r="DO301" s="216"/>
      <c r="DP301" s="216"/>
      <c r="DQ301" s="216"/>
      <c r="DR301" s="216"/>
      <c r="DS301" s="216"/>
      <c r="DT301" s="216"/>
      <c r="DU301" s="216"/>
      <c r="DV301" s="216"/>
      <c r="DW301" s="216"/>
      <c r="DX301" s="216"/>
      <c r="DY301" s="216"/>
      <c r="DZ301" s="216"/>
      <c r="EA301" s="216"/>
      <c r="EB301" s="216"/>
      <c r="EC301" s="216"/>
      <c r="ED301" s="216"/>
      <c r="EE301" s="216"/>
      <c r="EF301" s="216"/>
      <c r="EG301" s="216"/>
      <c r="EH301" s="216"/>
      <c r="EI301" s="216"/>
      <c r="EJ301" s="216"/>
      <c r="EK301" s="216"/>
      <c r="EL301" s="216"/>
      <c r="EM301" s="216"/>
      <c r="EN301" s="216"/>
      <c r="EO301" s="216"/>
      <c r="EP301" s="216"/>
      <c r="EQ301" s="216"/>
      <c r="ER301" s="216"/>
      <c r="ES301" s="216"/>
      <c r="ET301" s="216"/>
      <c r="EU301" s="216"/>
      <c r="EV301" s="216"/>
      <c r="EW301" s="216"/>
      <c r="EX301" s="216"/>
    </row>
    <row r="302" spans="1:154" ht="18" x14ac:dyDescent="0.2">
      <c r="A302" s="263"/>
      <c r="B302" s="262"/>
      <c r="C302" s="262"/>
      <c r="D302" s="262"/>
      <c r="E302" s="262"/>
      <c r="F302" s="262" t="s">
        <v>116</v>
      </c>
      <c r="G302" s="266" t="s">
        <v>174</v>
      </c>
      <c r="H302" s="307">
        <v>6000</v>
      </c>
      <c r="I302" s="307">
        <f>O302</f>
        <v>1728.27</v>
      </c>
      <c r="J302" s="307">
        <f t="shared" si="71"/>
        <v>4271.7299999999996</v>
      </c>
      <c r="K302" s="304">
        <f t="shared" si="63"/>
        <v>28.8</v>
      </c>
      <c r="L302" s="307">
        <v>4000</v>
      </c>
      <c r="M302" s="308">
        <v>1009.55</v>
      </c>
      <c r="N302" s="307">
        <v>718.72</v>
      </c>
      <c r="O302" s="309">
        <f t="shared" si="72"/>
        <v>1728.27</v>
      </c>
      <c r="P302" s="309">
        <f t="shared" si="62"/>
        <v>2271.73</v>
      </c>
      <c r="Q302" s="306">
        <f t="shared" si="60"/>
        <v>43.21</v>
      </c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216"/>
      <c r="DD302" s="216"/>
      <c r="DE302" s="216"/>
      <c r="DF302" s="216"/>
      <c r="DG302" s="216"/>
      <c r="DH302" s="216"/>
      <c r="DI302" s="216"/>
      <c r="DJ302" s="216"/>
      <c r="DK302" s="216"/>
      <c r="DL302" s="216"/>
      <c r="DM302" s="216"/>
      <c r="DN302" s="216"/>
      <c r="DO302" s="216"/>
      <c r="DP302" s="216"/>
      <c r="DQ302" s="216"/>
      <c r="DR302" s="216"/>
      <c r="DS302" s="216"/>
      <c r="DT302" s="216"/>
      <c r="DU302" s="216"/>
      <c r="DV302" s="216"/>
      <c r="DW302" s="216"/>
      <c r="DX302" s="216"/>
      <c r="DY302" s="216"/>
      <c r="DZ302" s="216"/>
      <c r="EA302" s="216"/>
      <c r="EB302" s="216"/>
      <c r="EC302" s="216"/>
      <c r="ED302" s="216"/>
      <c r="EE302" s="216"/>
      <c r="EF302" s="216"/>
      <c r="EG302" s="216"/>
      <c r="EH302" s="216"/>
      <c r="EI302" s="216"/>
      <c r="EJ302" s="216"/>
      <c r="EK302" s="216"/>
      <c r="EL302" s="216"/>
      <c r="EM302" s="216"/>
      <c r="EN302" s="216"/>
      <c r="EO302" s="216"/>
      <c r="EP302" s="216"/>
      <c r="EQ302" s="216"/>
      <c r="ER302" s="216"/>
      <c r="ES302" s="216"/>
      <c r="ET302" s="216"/>
      <c r="EU302" s="216"/>
      <c r="EV302" s="216"/>
      <c r="EW302" s="216"/>
      <c r="EX302" s="216"/>
    </row>
    <row r="303" spans="1:154" ht="18" x14ac:dyDescent="0.2">
      <c r="A303" s="263"/>
      <c r="B303" s="262"/>
      <c r="C303" s="262"/>
      <c r="D303" s="262"/>
      <c r="E303" s="262"/>
      <c r="F303" s="262" t="s">
        <v>34</v>
      </c>
      <c r="G303" s="266" t="s">
        <v>175</v>
      </c>
      <c r="H303" s="307"/>
      <c r="I303" s="307"/>
      <c r="J303" s="307">
        <f t="shared" si="71"/>
        <v>0</v>
      </c>
      <c r="K303" s="304" t="e">
        <f t="shared" si="63"/>
        <v>#DIV/0!</v>
      </c>
      <c r="L303" s="307"/>
      <c r="M303" s="308"/>
      <c r="N303" s="307"/>
      <c r="O303" s="309">
        <f t="shared" si="72"/>
        <v>0</v>
      </c>
      <c r="P303" s="309">
        <f t="shared" si="62"/>
        <v>0</v>
      </c>
      <c r="Q303" s="306" t="e">
        <f t="shared" si="60"/>
        <v>#DIV/0!</v>
      </c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216"/>
      <c r="DD303" s="216"/>
      <c r="DE303" s="216"/>
      <c r="DF303" s="216"/>
      <c r="DG303" s="216"/>
      <c r="DH303" s="216"/>
      <c r="DI303" s="216"/>
      <c r="DJ303" s="216"/>
      <c r="DK303" s="216"/>
      <c r="DL303" s="216"/>
      <c r="DM303" s="216"/>
      <c r="DN303" s="216"/>
      <c r="DO303" s="216"/>
      <c r="DP303" s="216"/>
      <c r="DQ303" s="216"/>
      <c r="DR303" s="216"/>
      <c r="DS303" s="216"/>
      <c r="DT303" s="216"/>
      <c r="DU303" s="216"/>
      <c r="DV303" s="216"/>
      <c r="DW303" s="216"/>
      <c r="DX303" s="216"/>
      <c r="DY303" s="216"/>
      <c r="DZ303" s="216"/>
      <c r="EA303" s="216"/>
      <c r="EB303" s="216"/>
      <c r="EC303" s="216"/>
      <c r="ED303" s="216"/>
      <c r="EE303" s="216"/>
      <c r="EF303" s="216"/>
      <c r="EG303" s="216"/>
      <c r="EH303" s="216"/>
      <c r="EI303" s="216"/>
      <c r="EJ303" s="216"/>
      <c r="EK303" s="216"/>
      <c r="EL303" s="216"/>
      <c r="EM303" s="216"/>
      <c r="EN303" s="216"/>
      <c r="EO303" s="216"/>
      <c r="EP303" s="216"/>
      <c r="EQ303" s="216"/>
      <c r="ER303" s="216"/>
      <c r="ES303" s="216"/>
      <c r="ET303" s="216"/>
      <c r="EU303" s="216"/>
      <c r="EV303" s="216"/>
      <c r="EW303" s="216"/>
      <c r="EX303" s="216"/>
    </row>
    <row r="304" spans="1:154" ht="18" hidden="1" x14ac:dyDescent="0.2">
      <c r="A304" s="263"/>
      <c r="B304" s="262"/>
      <c r="C304" s="262"/>
      <c r="D304" s="262"/>
      <c r="E304" s="262"/>
      <c r="F304" s="262" t="s">
        <v>126</v>
      </c>
      <c r="G304" s="266" t="s">
        <v>321</v>
      </c>
      <c r="H304" s="307"/>
      <c r="I304" s="307"/>
      <c r="J304" s="307">
        <f t="shared" si="71"/>
        <v>0</v>
      </c>
      <c r="K304" s="304"/>
      <c r="L304" s="307"/>
      <c r="M304" s="308"/>
      <c r="N304" s="307"/>
      <c r="O304" s="309">
        <f t="shared" si="72"/>
        <v>0</v>
      </c>
      <c r="P304" s="309">
        <f t="shared" si="62"/>
        <v>0</v>
      </c>
      <c r="Q304" s="306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216"/>
      <c r="DD304" s="216"/>
      <c r="DE304" s="216"/>
      <c r="DF304" s="216"/>
      <c r="DG304" s="216"/>
      <c r="DH304" s="216"/>
      <c r="DI304" s="216"/>
      <c r="DJ304" s="216"/>
      <c r="DK304" s="216"/>
      <c r="DL304" s="216"/>
      <c r="DM304" s="216"/>
      <c r="DN304" s="216"/>
      <c r="DO304" s="216"/>
      <c r="DP304" s="216"/>
      <c r="DQ304" s="216"/>
      <c r="DR304" s="216"/>
      <c r="DS304" s="216"/>
      <c r="DT304" s="216"/>
      <c r="DU304" s="216"/>
      <c r="DV304" s="216"/>
      <c r="DW304" s="216"/>
      <c r="DX304" s="216"/>
      <c r="DY304" s="216"/>
      <c r="DZ304" s="216"/>
      <c r="EA304" s="216"/>
      <c r="EB304" s="216"/>
      <c r="EC304" s="216"/>
      <c r="ED304" s="216"/>
      <c r="EE304" s="216"/>
      <c r="EF304" s="216"/>
      <c r="EG304" s="216"/>
      <c r="EH304" s="216"/>
      <c r="EI304" s="216"/>
      <c r="EJ304" s="216"/>
      <c r="EK304" s="216"/>
      <c r="EL304" s="216"/>
      <c r="EM304" s="216"/>
      <c r="EN304" s="216"/>
      <c r="EO304" s="216"/>
      <c r="EP304" s="216"/>
      <c r="EQ304" s="216"/>
      <c r="ER304" s="216"/>
      <c r="ES304" s="216"/>
      <c r="ET304" s="216"/>
      <c r="EU304" s="216"/>
      <c r="EV304" s="216"/>
      <c r="EW304" s="216"/>
      <c r="EX304" s="216"/>
    </row>
    <row r="305" spans="1:154" ht="18" x14ac:dyDescent="0.2">
      <c r="A305" s="263"/>
      <c r="B305" s="262"/>
      <c r="C305" s="262"/>
      <c r="D305" s="262"/>
      <c r="E305" s="262"/>
      <c r="F305" s="262" t="s">
        <v>117</v>
      </c>
      <c r="G305" s="266" t="s">
        <v>176</v>
      </c>
      <c r="H305" s="307">
        <v>10000</v>
      </c>
      <c r="I305" s="307">
        <f>O305</f>
        <v>4599.7299999999996</v>
      </c>
      <c r="J305" s="307">
        <f t="shared" si="71"/>
        <v>5400.27</v>
      </c>
      <c r="K305" s="304">
        <f t="shared" si="63"/>
        <v>46</v>
      </c>
      <c r="L305" s="307">
        <v>6000</v>
      </c>
      <c r="M305" s="308">
        <v>3000</v>
      </c>
      <c r="N305" s="307">
        <v>1599.73</v>
      </c>
      <c r="O305" s="309">
        <f t="shared" si="72"/>
        <v>4599.7299999999996</v>
      </c>
      <c r="P305" s="309">
        <f t="shared" si="62"/>
        <v>1400.2700000000004</v>
      </c>
      <c r="Q305" s="306">
        <f t="shared" ref="Q305:Q368" si="73">ROUND(O305/L305*100,2)</f>
        <v>76.66</v>
      </c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216"/>
      <c r="DD305" s="216"/>
      <c r="DE305" s="216"/>
      <c r="DF305" s="216"/>
      <c r="DG305" s="216"/>
      <c r="DH305" s="216"/>
      <c r="DI305" s="216"/>
      <c r="DJ305" s="216"/>
      <c r="DK305" s="216"/>
      <c r="DL305" s="216"/>
      <c r="DM305" s="216"/>
      <c r="DN305" s="216"/>
      <c r="DO305" s="216"/>
      <c r="DP305" s="216"/>
      <c r="DQ305" s="216"/>
      <c r="DR305" s="216"/>
      <c r="DS305" s="216"/>
      <c r="DT305" s="216"/>
      <c r="DU305" s="216"/>
      <c r="DV305" s="216"/>
      <c r="DW305" s="216"/>
      <c r="DX305" s="216"/>
      <c r="DY305" s="216"/>
      <c r="DZ305" s="216"/>
      <c r="EA305" s="216"/>
      <c r="EB305" s="216"/>
      <c r="EC305" s="216"/>
      <c r="ED305" s="216"/>
      <c r="EE305" s="216"/>
      <c r="EF305" s="216"/>
      <c r="EG305" s="216"/>
      <c r="EH305" s="216"/>
      <c r="EI305" s="216"/>
      <c r="EJ305" s="216"/>
      <c r="EK305" s="216"/>
      <c r="EL305" s="216"/>
      <c r="EM305" s="216"/>
      <c r="EN305" s="216"/>
      <c r="EO305" s="216"/>
      <c r="EP305" s="216"/>
      <c r="EQ305" s="216"/>
      <c r="ER305" s="216"/>
      <c r="ES305" s="216"/>
      <c r="ET305" s="216"/>
      <c r="EU305" s="216"/>
      <c r="EV305" s="216"/>
      <c r="EW305" s="216"/>
      <c r="EX305" s="216"/>
    </row>
    <row r="306" spans="1:154" ht="18" x14ac:dyDescent="0.2">
      <c r="A306" s="263"/>
      <c r="B306" s="262"/>
      <c r="C306" s="262"/>
      <c r="D306" s="262"/>
      <c r="E306" s="262"/>
      <c r="F306" s="262" t="s">
        <v>39</v>
      </c>
      <c r="G306" s="266" t="s">
        <v>149</v>
      </c>
      <c r="H306" s="307">
        <v>128000</v>
      </c>
      <c r="I306" s="307">
        <f>O306</f>
        <v>43800</v>
      </c>
      <c r="J306" s="307">
        <f t="shared" si="71"/>
        <v>84200</v>
      </c>
      <c r="K306" s="304">
        <f t="shared" si="63"/>
        <v>34.22</v>
      </c>
      <c r="L306" s="307">
        <v>62000</v>
      </c>
      <c r="M306" s="308">
        <v>33954.5</v>
      </c>
      <c r="N306" s="307">
        <v>9845.5</v>
      </c>
      <c r="O306" s="309">
        <f t="shared" si="72"/>
        <v>43800</v>
      </c>
      <c r="P306" s="309">
        <f t="shared" si="62"/>
        <v>18200</v>
      </c>
      <c r="Q306" s="306">
        <f t="shared" si="73"/>
        <v>70.650000000000006</v>
      </c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216"/>
      <c r="DD306" s="216"/>
      <c r="DE306" s="216"/>
      <c r="DF306" s="216"/>
      <c r="DG306" s="216"/>
      <c r="DH306" s="216"/>
      <c r="DI306" s="216"/>
      <c r="DJ306" s="216"/>
      <c r="DK306" s="216"/>
      <c r="DL306" s="216"/>
      <c r="DM306" s="216"/>
      <c r="DN306" s="216"/>
      <c r="DO306" s="216"/>
      <c r="DP306" s="216"/>
      <c r="DQ306" s="216"/>
      <c r="DR306" s="216"/>
      <c r="DS306" s="216"/>
      <c r="DT306" s="216"/>
      <c r="DU306" s="216"/>
      <c r="DV306" s="216"/>
      <c r="DW306" s="216"/>
      <c r="DX306" s="216"/>
      <c r="DY306" s="216"/>
      <c r="DZ306" s="216"/>
      <c r="EA306" s="216"/>
      <c r="EB306" s="216"/>
      <c r="EC306" s="216"/>
      <c r="ED306" s="216"/>
      <c r="EE306" s="216"/>
      <c r="EF306" s="216"/>
      <c r="EG306" s="216"/>
      <c r="EH306" s="216"/>
      <c r="EI306" s="216"/>
      <c r="EJ306" s="216"/>
      <c r="EK306" s="216"/>
      <c r="EL306" s="216"/>
      <c r="EM306" s="216"/>
      <c r="EN306" s="216"/>
      <c r="EO306" s="216"/>
      <c r="EP306" s="216"/>
      <c r="EQ306" s="216"/>
      <c r="ER306" s="216"/>
      <c r="ES306" s="216"/>
      <c r="ET306" s="216"/>
      <c r="EU306" s="216"/>
      <c r="EV306" s="216"/>
      <c r="EW306" s="216"/>
      <c r="EX306" s="216"/>
    </row>
    <row r="307" spans="1:154" ht="18" x14ac:dyDescent="0.2">
      <c r="A307" s="263"/>
      <c r="B307" s="262"/>
      <c r="C307" s="262"/>
      <c r="D307" s="262"/>
      <c r="E307" s="262"/>
      <c r="F307" s="262" t="s">
        <v>91</v>
      </c>
      <c r="G307" s="266" t="s">
        <v>150</v>
      </c>
      <c r="H307" s="307">
        <v>14000</v>
      </c>
      <c r="I307" s="307">
        <f>O307</f>
        <v>9936.0300000000007</v>
      </c>
      <c r="J307" s="307">
        <f t="shared" si="71"/>
        <v>4063.9699999999993</v>
      </c>
      <c r="K307" s="304">
        <f t="shared" si="63"/>
        <v>70.97</v>
      </c>
      <c r="L307" s="307">
        <v>14000</v>
      </c>
      <c r="M307" s="308">
        <v>9856.0300000000007</v>
      </c>
      <c r="N307" s="307">
        <v>80</v>
      </c>
      <c r="O307" s="309">
        <f t="shared" si="72"/>
        <v>9936.0300000000007</v>
      </c>
      <c r="P307" s="309">
        <f t="shared" si="62"/>
        <v>4063.9699999999993</v>
      </c>
      <c r="Q307" s="306">
        <f t="shared" si="73"/>
        <v>70.97</v>
      </c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216"/>
      <c r="DD307" s="216"/>
      <c r="DE307" s="216"/>
      <c r="DF307" s="216"/>
      <c r="DG307" s="216"/>
      <c r="DH307" s="216"/>
      <c r="DI307" s="216"/>
      <c r="DJ307" s="216"/>
      <c r="DK307" s="216"/>
      <c r="DL307" s="216"/>
      <c r="DM307" s="216"/>
      <c r="DN307" s="216"/>
      <c r="DO307" s="216"/>
      <c r="DP307" s="216"/>
      <c r="DQ307" s="216"/>
      <c r="DR307" s="216"/>
      <c r="DS307" s="216"/>
      <c r="DT307" s="216"/>
      <c r="DU307" s="216"/>
      <c r="DV307" s="216"/>
      <c r="DW307" s="216"/>
      <c r="DX307" s="216"/>
      <c r="DY307" s="216"/>
      <c r="DZ307" s="216"/>
      <c r="EA307" s="216"/>
      <c r="EB307" s="216"/>
      <c r="EC307" s="216"/>
      <c r="ED307" s="216"/>
      <c r="EE307" s="216"/>
      <c r="EF307" s="216"/>
      <c r="EG307" s="216"/>
      <c r="EH307" s="216"/>
      <c r="EI307" s="216"/>
      <c r="EJ307" s="216"/>
      <c r="EK307" s="216"/>
      <c r="EL307" s="216"/>
      <c r="EM307" s="216"/>
      <c r="EN307" s="216"/>
      <c r="EO307" s="216"/>
      <c r="EP307" s="216"/>
      <c r="EQ307" s="216"/>
      <c r="ER307" s="216"/>
      <c r="ES307" s="216"/>
      <c r="ET307" s="216"/>
      <c r="EU307" s="216"/>
      <c r="EV307" s="216"/>
      <c r="EW307" s="216"/>
      <c r="EX307" s="216"/>
    </row>
    <row r="308" spans="1:154" ht="18" x14ac:dyDescent="0.2">
      <c r="A308" s="263"/>
      <c r="B308" s="262"/>
      <c r="C308" s="262"/>
      <c r="D308" s="262"/>
      <c r="E308" s="262" t="s">
        <v>31</v>
      </c>
      <c r="F308" s="262"/>
      <c r="G308" s="266" t="s">
        <v>151</v>
      </c>
      <c r="H308" s="307"/>
      <c r="I308" s="307"/>
      <c r="J308" s="307">
        <f t="shared" si="71"/>
        <v>0</v>
      </c>
      <c r="K308" s="304" t="e">
        <f t="shared" si="63"/>
        <v>#DIV/0!</v>
      </c>
      <c r="L308" s="307"/>
      <c r="M308" s="308"/>
      <c r="N308" s="307"/>
      <c r="O308" s="309">
        <f t="shared" si="72"/>
        <v>0</v>
      </c>
      <c r="P308" s="309">
        <f t="shared" si="62"/>
        <v>0</v>
      </c>
      <c r="Q308" s="306" t="e">
        <f t="shared" si="73"/>
        <v>#DIV/0!</v>
      </c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216"/>
      <c r="DD308" s="216"/>
      <c r="DE308" s="216"/>
      <c r="DF308" s="216"/>
      <c r="DG308" s="216"/>
      <c r="DH308" s="216"/>
      <c r="DI308" s="216"/>
      <c r="DJ308" s="216"/>
      <c r="DK308" s="216"/>
      <c r="DL308" s="216"/>
      <c r="DM308" s="216"/>
      <c r="DN308" s="216"/>
      <c r="DO308" s="216"/>
      <c r="DP308" s="216"/>
      <c r="DQ308" s="216"/>
      <c r="DR308" s="216"/>
      <c r="DS308" s="216"/>
      <c r="DT308" s="216"/>
      <c r="DU308" s="216"/>
      <c r="DV308" s="216"/>
      <c r="DW308" s="216"/>
      <c r="DX308" s="216"/>
      <c r="DY308" s="216"/>
      <c r="DZ308" s="216"/>
      <c r="EA308" s="216"/>
      <c r="EB308" s="216"/>
      <c r="EC308" s="216"/>
      <c r="ED308" s="216"/>
      <c r="EE308" s="216"/>
      <c r="EF308" s="216"/>
      <c r="EG308" s="216"/>
      <c r="EH308" s="216"/>
      <c r="EI308" s="216"/>
      <c r="EJ308" s="216"/>
      <c r="EK308" s="216"/>
      <c r="EL308" s="216"/>
      <c r="EM308" s="216"/>
      <c r="EN308" s="216"/>
      <c r="EO308" s="216"/>
      <c r="EP308" s="216"/>
      <c r="EQ308" s="216"/>
      <c r="ER308" s="216"/>
      <c r="ES308" s="216"/>
      <c r="ET308" s="216"/>
      <c r="EU308" s="216"/>
      <c r="EV308" s="216"/>
      <c r="EW308" s="216"/>
      <c r="EX308" s="216"/>
    </row>
    <row r="309" spans="1:154" s="45" customFormat="1" ht="18" x14ac:dyDescent="0.25">
      <c r="A309" s="384"/>
      <c r="B309" s="385"/>
      <c r="C309" s="385"/>
      <c r="D309" s="385"/>
      <c r="E309" s="385" t="s">
        <v>116</v>
      </c>
      <c r="F309" s="385"/>
      <c r="G309" s="264" t="s">
        <v>152</v>
      </c>
      <c r="H309" s="303">
        <f>H310+H311+H312</f>
        <v>0</v>
      </c>
      <c r="I309" s="303">
        <f>I310+I311+I312</f>
        <v>0</v>
      </c>
      <c r="J309" s="307">
        <f t="shared" si="71"/>
        <v>0</v>
      </c>
      <c r="K309" s="304"/>
      <c r="L309" s="303">
        <f>L310+L311+L312</f>
        <v>0</v>
      </c>
      <c r="M309" s="285">
        <f>M310+M311+M312</f>
        <v>0</v>
      </c>
      <c r="N309" s="303">
        <f>N310+N311+N312</f>
        <v>0</v>
      </c>
      <c r="O309" s="305">
        <f>O310+O311+O312</f>
        <v>0</v>
      </c>
      <c r="P309" s="305">
        <f t="shared" si="62"/>
        <v>0</v>
      </c>
      <c r="Q309" s="306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</row>
    <row r="310" spans="1:154" ht="18" hidden="1" x14ac:dyDescent="0.2">
      <c r="A310" s="263"/>
      <c r="B310" s="262"/>
      <c r="C310" s="262"/>
      <c r="D310" s="262"/>
      <c r="E310" s="262"/>
      <c r="F310" s="262" t="s">
        <v>33</v>
      </c>
      <c r="G310" s="266" t="s">
        <v>275</v>
      </c>
      <c r="H310" s="307"/>
      <c r="I310" s="307"/>
      <c r="J310" s="307">
        <f t="shared" si="71"/>
        <v>0</v>
      </c>
      <c r="K310" s="304"/>
      <c r="L310" s="307"/>
      <c r="M310" s="308"/>
      <c r="N310" s="307"/>
      <c r="O310" s="309">
        <f t="shared" ref="O310:O312" si="74">M310+N310</f>
        <v>0</v>
      </c>
      <c r="P310" s="309">
        <f t="shared" si="62"/>
        <v>0</v>
      </c>
      <c r="Q310" s="306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216"/>
      <c r="DD310" s="216"/>
      <c r="DE310" s="216"/>
      <c r="DF310" s="216"/>
      <c r="DG310" s="216"/>
      <c r="DH310" s="216"/>
      <c r="DI310" s="216"/>
      <c r="DJ310" s="216"/>
      <c r="DK310" s="216"/>
      <c r="DL310" s="216"/>
      <c r="DM310" s="216"/>
      <c r="DN310" s="216"/>
      <c r="DO310" s="216"/>
      <c r="DP310" s="216"/>
      <c r="DQ310" s="216"/>
      <c r="DR310" s="216"/>
      <c r="DS310" s="216"/>
      <c r="DT310" s="216"/>
      <c r="DU310" s="216"/>
      <c r="DV310" s="216"/>
      <c r="DW310" s="216"/>
      <c r="DX310" s="216"/>
      <c r="DY310" s="216"/>
      <c r="DZ310" s="216"/>
      <c r="EA310" s="216"/>
      <c r="EB310" s="216"/>
      <c r="EC310" s="216"/>
      <c r="ED310" s="216"/>
      <c r="EE310" s="216"/>
      <c r="EF310" s="216"/>
      <c r="EG310" s="216"/>
      <c r="EH310" s="216"/>
      <c r="EI310" s="216"/>
      <c r="EJ310" s="216"/>
      <c r="EK310" s="216"/>
      <c r="EL310" s="216"/>
      <c r="EM310" s="216"/>
      <c r="EN310" s="216"/>
      <c r="EO310" s="216"/>
      <c r="EP310" s="216"/>
      <c r="EQ310" s="216"/>
      <c r="ER310" s="216"/>
      <c r="ES310" s="216"/>
      <c r="ET310" s="216"/>
      <c r="EU310" s="216"/>
      <c r="EV310" s="216"/>
      <c r="EW310" s="216"/>
      <c r="EX310" s="216"/>
    </row>
    <row r="311" spans="1:154" ht="18" hidden="1" x14ac:dyDescent="0.2">
      <c r="A311" s="263"/>
      <c r="B311" s="262"/>
      <c r="C311" s="262"/>
      <c r="D311" s="262"/>
      <c r="E311" s="262"/>
      <c r="F311" s="262" t="s">
        <v>44</v>
      </c>
      <c r="G311" s="266" t="s">
        <v>276</v>
      </c>
      <c r="H311" s="307"/>
      <c r="I311" s="307"/>
      <c r="J311" s="307">
        <f t="shared" si="71"/>
        <v>0</v>
      </c>
      <c r="K311" s="304"/>
      <c r="L311" s="307"/>
      <c r="M311" s="308"/>
      <c r="N311" s="307"/>
      <c r="O311" s="309">
        <f t="shared" si="74"/>
        <v>0</v>
      </c>
      <c r="P311" s="309">
        <f t="shared" si="62"/>
        <v>0</v>
      </c>
      <c r="Q311" s="306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216"/>
      <c r="DD311" s="216"/>
      <c r="DE311" s="216"/>
      <c r="DF311" s="216"/>
      <c r="DG311" s="216"/>
      <c r="DH311" s="216"/>
      <c r="DI311" s="216"/>
      <c r="DJ311" s="216"/>
      <c r="DK311" s="216"/>
      <c r="DL311" s="216"/>
      <c r="DM311" s="216"/>
      <c r="DN311" s="216"/>
      <c r="DO311" s="216"/>
      <c r="DP311" s="216"/>
      <c r="DQ311" s="216"/>
      <c r="DR311" s="216"/>
      <c r="DS311" s="216"/>
      <c r="DT311" s="216"/>
      <c r="DU311" s="216"/>
      <c r="DV311" s="216"/>
      <c r="DW311" s="216"/>
      <c r="DX311" s="216"/>
      <c r="DY311" s="216"/>
      <c r="DZ311" s="216"/>
      <c r="EA311" s="216"/>
      <c r="EB311" s="216"/>
      <c r="EC311" s="216"/>
      <c r="ED311" s="216"/>
      <c r="EE311" s="216"/>
      <c r="EF311" s="216"/>
      <c r="EG311" s="216"/>
      <c r="EH311" s="216"/>
      <c r="EI311" s="216"/>
      <c r="EJ311" s="216"/>
      <c r="EK311" s="216"/>
      <c r="EL311" s="216"/>
      <c r="EM311" s="216"/>
      <c r="EN311" s="216"/>
      <c r="EO311" s="216"/>
      <c r="EP311" s="216"/>
      <c r="EQ311" s="216"/>
      <c r="ER311" s="216"/>
      <c r="ES311" s="216"/>
      <c r="ET311" s="216"/>
      <c r="EU311" s="216"/>
      <c r="EV311" s="216"/>
      <c r="EW311" s="216"/>
      <c r="EX311" s="216"/>
    </row>
    <row r="312" spans="1:154" ht="18" x14ac:dyDescent="0.2">
      <c r="A312" s="263"/>
      <c r="B312" s="262"/>
      <c r="C312" s="262"/>
      <c r="D312" s="262"/>
      <c r="E312" s="262"/>
      <c r="F312" s="262" t="s">
        <v>91</v>
      </c>
      <c r="G312" s="266" t="s">
        <v>177</v>
      </c>
      <c r="H312" s="307"/>
      <c r="I312" s="307"/>
      <c r="J312" s="307">
        <f t="shared" si="71"/>
        <v>0</v>
      </c>
      <c r="K312" s="304"/>
      <c r="L312" s="307"/>
      <c r="M312" s="308"/>
      <c r="N312" s="307"/>
      <c r="O312" s="309">
        <f t="shared" si="74"/>
        <v>0</v>
      </c>
      <c r="P312" s="309">
        <f t="shared" si="62"/>
        <v>0</v>
      </c>
      <c r="Q312" s="306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216"/>
      <c r="DD312" s="216"/>
      <c r="DE312" s="216"/>
      <c r="DF312" s="216"/>
      <c r="DG312" s="216"/>
      <c r="DH312" s="216"/>
      <c r="DI312" s="216"/>
      <c r="DJ312" s="216"/>
      <c r="DK312" s="216"/>
      <c r="DL312" s="216"/>
      <c r="DM312" s="216"/>
      <c r="DN312" s="216"/>
      <c r="DO312" s="216"/>
      <c r="DP312" s="216"/>
      <c r="DQ312" s="216"/>
      <c r="DR312" s="216"/>
      <c r="DS312" s="216"/>
      <c r="DT312" s="216"/>
      <c r="DU312" s="216"/>
      <c r="DV312" s="216"/>
      <c r="DW312" s="216"/>
      <c r="DX312" s="216"/>
      <c r="DY312" s="216"/>
      <c r="DZ312" s="216"/>
      <c r="EA312" s="216"/>
      <c r="EB312" s="216"/>
      <c r="EC312" s="216"/>
      <c r="ED312" s="216"/>
      <c r="EE312" s="216"/>
      <c r="EF312" s="216"/>
      <c r="EG312" s="216"/>
      <c r="EH312" s="216"/>
      <c r="EI312" s="216"/>
      <c r="EJ312" s="216"/>
      <c r="EK312" s="216"/>
      <c r="EL312" s="216"/>
      <c r="EM312" s="216"/>
      <c r="EN312" s="216"/>
      <c r="EO312" s="216"/>
      <c r="EP312" s="216"/>
      <c r="EQ312" s="216"/>
      <c r="ER312" s="216"/>
      <c r="ES312" s="216"/>
      <c r="ET312" s="216"/>
      <c r="EU312" s="216"/>
      <c r="EV312" s="216"/>
      <c r="EW312" s="216"/>
      <c r="EX312" s="216"/>
    </row>
    <row r="313" spans="1:154" s="45" customFormat="1" ht="18" x14ac:dyDescent="0.25">
      <c r="A313" s="384"/>
      <c r="B313" s="385"/>
      <c r="C313" s="385"/>
      <c r="D313" s="385"/>
      <c r="E313" s="385" t="s">
        <v>34</v>
      </c>
      <c r="F313" s="385"/>
      <c r="G313" s="264" t="s">
        <v>178</v>
      </c>
      <c r="H313" s="303">
        <f>H314+H315</f>
        <v>8000</v>
      </c>
      <c r="I313" s="303">
        <f>I314+I315</f>
        <v>3070.95</v>
      </c>
      <c r="J313" s="307">
        <f t="shared" si="71"/>
        <v>4929.05</v>
      </c>
      <c r="K313" s="304">
        <f t="shared" ref="K313:K376" si="75">ROUND(I313/H313*100,2)</f>
        <v>38.39</v>
      </c>
      <c r="L313" s="303">
        <f>L314+L315</f>
        <v>6000</v>
      </c>
      <c r="M313" s="285">
        <f>M314+M315</f>
        <v>2841.73</v>
      </c>
      <c r="N313" s="303">
        <f>N314+N315</f>
        <v>229.22</v>
      </c>
      <c r="O313" s="305">
        <f>O314+O315</f>
        <v>3070.95</v>
      </c>
      <c r="P313" s="305">
        <f t="shared" si="62"/>
        <v>2929.05</v>
      </c>
      <c r="Q313" s="306">
        <f t="shared" si="73"/>
        <v>51.18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</row>
    <row r="314" spans="1:154" ht="18" x14ac:dyDescent="0.2">
      <c r="A314" s="263"/>
      <c r="B314" s="262"/>
      <c r="C314" s="262"/>
      <c r="D314" s="262"/>
      <c r="E314" s="262"/>
      <c r="F314" s="262" t="s">
        <v>33</v>
      </c>
      <c r="G314" s="266" t="s">
        <v>179</v>
      </c>
      <c r="H314" s="307">
        <v>8000</v>
      </c>
      <c r="I314" s="307">
        <f>O314</f>
        <v>3070.95</v>
      </c>
      <c r="J314" s="307">
        <f t="shared" si="71"/>
        <v>4929.05</v>
      </c>
      <c r="K314" s="304">
        <f t="shared" si="75"/>
        <v>38.39</v>
      </c>
      <c r="L314" s="307">
        <v>6000</v>
      </c>
      <c r="M314" s="308">
        <v>2841.73</v>
      </c>
      <c r="N314" s="307">
        <v>229.22</v>
      </c>
      <c r="O314" s="309">
        <f t="shared" ref="O314:O321" si="76">M314+N314</f>
        <v>3070.95</v>
      </c>
      <c r="P314" s="309">
        <f t="shared" si="62"/>
        <v>2929.05</v>
      </c>
      <c r="Q314" s="306">
        <f t="shared" si="73"/>
        <v>51.18</v>
      </c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216"/>
      <c r="DD314" s="216"/>
      <c r="DE314" s="216"/>
      <c r="DF314" s="216"/>
      <c r="DG314" s="216"/>
      <c r="DH314" s="216"/>
      <c r="DI314" s="216"/>
      <c r="DJ314" s="216"/>
      <c r="DK314" s="216"/>
      <c r="DL314" s="216"/>
      <c r="DM314" s="216"/>
      <c r="DN314" s="216"/>
      <c r="DO314" s="216"/>
      <c r="DP314" s="216"/>
      <c r="DQ314" s="216"/>
      <c r="DR314" s="216"/>
      <c r="DS314" s="216"/>
      <c r="DT314" s="216"/>
      <c r="DU314" s="216"/>
      <c r="DV314" s="216"/>
      <c r="DW314" s="216"/>
      <c r="DX314" s="216"/>
      <c r="DY314" s="216"/>
      <c r="DZ314" s="216"/>
      <c r="EA314" s="216"/>
      <c r="EB314" s="216"/>
      <c r="EC314" s="216"/>
      <c r="ED314" s="216"/>
      <c r="EE314" s="216"/>
      <c r="EF314" s="216"/>
      <c r="EG314" s="216"/>
      <c r="EH314" s="216"/>
      <c r="EI314" s="216"/>
      <c r="EJ314" s="216"/>
      <c r="EK314" s="216"/>
      <c r="EL314" s="216"/>
      <c r="EM314" s="216"/>
      <c r="EN314" s="216"/>
      <c r="EO314" s="216"/>
      <c r="EP314" s="216"/>
      <c r="EQ314" s="216"/>
      <c r="ER314" s="216"/>
      <c r="ES314" s="216"/>
      <c r="ET314" s="216"/>
      <c r="EU314" s="216"/>
      <c r="EV314" s="216"/>
      <c r="EW314" s="216"/>
      <c r="EX314" s="216"/>
    </row>
    <row r="315" spans="1:154" ht="18" x14ac:dyDescent="0.2">
      <c r="A315" s="263"/>
      <c r="B315" s="262"/>
      <c r="C315" s="262"/>
      <c r="D315" s="262"/>
      <c r="E315" s="262"/>
      <c r="F315" s="262" t="s">
        <v>31</v>
      </c>
      <c r="G315" s="266" t="s">
        <v>274</v>
      </c>
      <c r="H315" s="307"/>
      <c r="I315" s="307"/>
      <c r="J315" s="307">
        <f t="shared" si="71"/>
        <v>0</v>
      </c>
      <c r="K315" s="304"/>
      <c r="L315" s="307"/>
      <c r="M315" s="308"/>
      <c r="N315" s="307"/>
      <c r="O315" s="309">
        <f t="shared" si="76"/>
        <v>0</v>
      </c>
      <c r="P315" s="309">
        <f t="shared" si="62"/>
        <v>0</v>
      </c>
      <c r="Q315" s="306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216"/>
      <c r="DD315" s="216"/>
      <c r="DE315" s="216"/>
      <c r="DF315" s="216"/>
      <c r="DG315" s="216"/>
      <c r="DH315" s="216"/>
      <c r="DI315" s="216"/>
      <c r="DJ315" s="216"/>
      <c r="DK315" s="216"/>
      <c r="DL315" s="216"/>
      <c r="DM315" s="216"/>
      <c r="DN315" s="216"/>
      <c r="DO315" s="216"/>
      <c r="DP315" s="216"/>
      <c r="DQ315" s="216"/>
      <c r="DR315" s="216"/>
      <c r="DS315" s="216"/>
      <c r="DT315" s="216"/>
      <c r="DU315" s="216"/>
      <c r="DV315" s="216"/>
      <c r="DW315" s="216"/>
      <c r="DX315" s="216"/>
      <c r="DY315" s="216"/>
      <c r="DZ315" s="216"/>
      <c r="EA315" s="216"/>
      <c r="EB315" s="216"/>
      <c r="EC315" s="216"/>
      <c r="ED315" s="216"/>
      <c r="EE315" s="216"/>
      <c r="EF315" s="216"/>
      <c r="EG315" s="216"/>
      <c r="EH315" s="216"/>
      <c r="EI315" s="216"/>
      <c r="EJ315" s="216"/>
      <c r="EK315" s="216"/>
      <c r="EL315" s="216"/>
      <c r="EM315" s="216"/>
      <c r="EN315" s="216"/>
      <c r="EO315" s="216"/>
      <c r="EP315" s="216"/>
      <c r="EQ315" s="216"/>
      <c r="ER315" s="216"/>
      <c r="ES315" s="216"/>
      <c r="ET315" s="216"/>
      <c r="EU315" s="216"/>
      <c r="EV315" s="216"/>
      <c r="EW315" s="216"/>
      <c r="EX315" s="216"/>
    </row>
    <row r="316" spans="1:154" ht="18" x14ac:dyDescent="0.2">
      <c r="A316" s="263"/>
      <c r="B316" s="262"/>
      <c r="C316" s="262"/>
      <c r="D316" s="262"/>
      <c r="E316" s="262">
        <v>11</v>
      </c>
      <c r="F316" s="262"/>
      <c r="G316" s="266" t="s">
        <v>180</v>
      </c>
      <c r="H316" s="307"/>
      <c r="I316" s="307"/>
      <c r="J316" s="307">
        <f t="shared" si="71"/>
        <v>0</v>
      </c>
      <c r="K316" s="304" t="e">
        <f t="shared" si="75"/>
        <v>#DIV/0!</v>
      </c>
      <c r="L316" s="307"/>
      <c r="M316" s="308"/>
      <c r="N316" s="307"/>
      <c r="O316" s="309">
        <f t="shared" si="76"/>
        <v>0</v>
      </c>
      <c r="P316" s="309">
        <f t="shared" si="62"/>
        <v>0</v>
      </c>
      <c r="Q316" s="306" t="e">
        <f t="shared" si="73"/>
        <v>#DIV/0!</v>
      </c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216"/>
      <c r="DD316" s="216"/>
      <c r="DE316" s="216"/>
      <c r="DF316" s="216"/>
      <c r="DG316" s="216"/>
      <c r="DH316" s="216"/>
      <c r="DI316" s="216"/>
      <c r="DJ316" s="216"/>
      <c r="DK316" s="216"/>
      <c r="DL316" s="216"/>
      <c r="DM316" s="216"/>
      <c r="DN316" s="216"/>
      <c r="DO316" s="216"/>
      <c r="DP316" s="216"/>
      <c r="DQ316" s="216"/>
      <c r="DR316" s="216"/>
      <c r="DS316" s="216"/>
      <c r="DT316" s="216"/>
      <c r="DU316" s="216"/>
      <c r="DV316" s="216"/>
      <c r="DW316" s="216"/>
      <c r="DX316" s="216"/>
      <c r="DY316" s="216"/>
      <c r="DZ316" s="216"/>
      <c r="EA316" s="216"/>
      <c r="EB316" s="216"/>
      <c r="EC316" s="216"/>
      <c r="ED316" s="216"/>
      <c r="EE316" s="216"/>
      <c r="EF316" s="216"/>
      <c r="EG316" s="216"/>
      <c r="EH316" s="216"/>
      <c r="EI316" s="216"/>
      <c r="EJ316" s="216"/>
      <c r="EK316" s="216"/>
      <c r="EL316" s="216"/>
      <c r="EM316" s="216"/>
      <c r="EN316" s="216"/>
      <c r="EO316" s="216"/>
      <c r="EP316" s="216"/>
      <c r="EQ316" s="216"/>
      <c r="ER316" s="216"/>
      <c r="ES316" s="216"/>
      <c r="ET316" s="216"/>
      <c r="EU316" s="216"/>
      <c r="EV316" s="216"/>
      <c r="EW316" s="216"/>
      <c r="EX316" s="216"/>
    </row>
    <row r="317" spans="1:154" ht="18" x14ac:dyDescent="0.2">
      <c r="A317" s="263"/>
      <c r="B317" s="262"/>
      <c r="C317" s="262"/>
      <c r="D317" s="262"/>
      <c r="E317" s="262">
        <v>12</v>
      </c>
      <c r="F317" s="262"/>
      <c r="G317" s="266" t="s">
        <v>273</v>
      </c>
      <c r="H317" s="307"/>
      <c r="I317" s="307"/>
      <c r="J317" s="307">
        <f t="shared" si="71"/>
        <v>0</v>
      </c>
      <c r="K317" s="304"/>
      <c r="L317" s="307"/>
      <c r="M317" s="308"/>
      <c r="N317" s="307"/>
      <c r="O317" s="309">
        <f t="shared" si="76"/>
        <v>0</v>
      </c>
      <c r="P317" s="309">
        <f t="shared" si="62"/>
        <v>0</v>
      </c>
      <c r="Q317" s="306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216"/>
      <c r="DD317" s="216"/>
      <c r="DE317" s="216"/>
      <c r="DF317" s="216"/>
      <c r="DG317" s="216"/>
      <c r="DH317" s="216"/>
      <c r="DI317" s="216"/>
      <c r="DJ317" s="216"/>
      <c r="DK317" s="216"/>
      <c r="DL317" s="216"/>
      <c r="DM317" s="216"/>
      <c r="DN317" s="216"/>
      <c r="DO317" s="216"/>
      <c r="DP317" s="216"/>
      <c r="DQ317" s="216"/>
      <c r="DR317" s="216"/>
      <c r="DS317" s="216"/>
      <c r="DT317" s="216"/>
      <c r="DU317" s="216"/>
      <c r="DV317" s="216"/>
      <c r="DW317" s="216"/>
      <c r="DX317" s="216"/>
      <c r="DY317" s="216"/>
      <c r="DZ317" s="216"/>
      <c r="EA317" s="216"/>
      <c r="EB317" s="216"/>
      <c r="EC317" s="216"/>
      <c r="ED317" s="216"/>
      <c r="EE317" s="216"/>
      <c r="EF317" s="216"/>
      <c r="EG317" s="216"/>
      <c r="EH317" s="216"/>
      <c r="EI317" s="216"/>
      <c r="EJ317" s="216"/>
      <c r="EK317" s="216"/>
      <c r="EL317" s="216"/>
      <c r="EM317" s="216"/>
      <c r="EN317" s="216"/>
      <c r="EO317" s="216"/>
      <c r="EP317" s="216"/>
      <c r="EQ317" s="216"/>
      <c r="ER317" s="216"/>
      <c r="ES317" s="216"/>
      <c r="ET317" s="216"/>
      <c r="EU317" s="216"/>
      <c r="EV317" s="216"/>
      <c r="EW317" s="216"/>
      <c r="EX317" s="216"/>
    </row>
    <row r="318" spans="1:154" ht="18" x14ac:dyDescent="0.2">
      <c r="A318" s="263"/>
      <c r="B318" s="262"/>
      <c r="C318" s="262"/>
      <c r="D318" s="262"/>
      <c r="E318" s="262">
        <v>13</v>
      </c>
      <c r="F318" s="262"/>
      <c r="G318" s="266" t="s">
        <v>181</v>
      </c>
      <c r="H318" s="307"/>
      <c r="I318" s="307"/>
      <c r="J318" s="307">
        <f t="shared" si="71"/>
        <v>0</v>
      </c>
      <c r="K318" s="304" t="e">
        <f t="shared" si="75"/>
        <v>#DIV/0!</v>
      </c>
      <c r="L318" s="307"/>
      <c r="M318" s="308"/>
      <c r="N318" s="307"/>
      <c r="O318" s="309">
        <f t="shared" si="76"/>
        <v>0</v>
      </c>
      <c r="P318" s="309">
        <f t="shared" si="62"/>
        <v>0</v>
      </c>
      <c r="Q318" s="306" t="e">
        <f t="shared" si="73"/>
        <v>#DIV/0!</v>
      </c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216"/>
      <c r="DD318" s="216"/>
      <c r="DE318" s="216"/>
      <c r="DF318" s="216"/>
      <c r="DG318" s="216"/>
      <c r="DH318" s="216"/>
      <c r="DI318" s="216"/>
      <c r="DJ318" s="216"/>
      <c r="DK318" s="216"/>
      <c r="DL318" s="216"/>
      <c r="DM318" s="216"/>
      <c r="DN318" s="216"/>
      <c r="DO318" s="216"/>
      <c r="DP318" s="216"/>
      <c r="DQ318" s="216"/>
      <c r="DR318" s="216"/>
      <c r="DS318" s="216"/>
      <c r="DT318" s="216"/>
      <c r="DU318" s="216"/>
      <c r="DV318" s="216"/>
      <c r="DW318" s="216"/>
      <c r="DX318" s="216"/>
      <c r="DY318" s="216"/>
      <c r="DZ318" s="216"/>
      <c r="EA318" s="216"/>
      <c r="EB318" s="216"/>
      <c r="EC318" s="216"/>
      <c r="ED318" s="216"/>
      <c r="EE318" s="216"/>
      <c r="EF318" s="216"/>
      <c r="EG318" s="216"/>
      <c r="EH318" s="216"/>
      <c r="EI318" s="216"/>
      <c r="EJ318" s="216"/>
      <c r="EK318" s="216"/>
      <c r="EL318" s="216"/>
      <c r="EM318" s="216"/>
      <c r="EN318" s="216"/>
      <c r="EO318" s="216"/>
      <c r="EP318" s="216"/>
      <c r="EQ318" s="216"/>
      <c r="ER318" s="216"/>
      <c r="ES318" s="216"/>
      <c r="ET318" s="216"/>
      <c r="EU318" s="216"/>
      <c r="EV318" s="216"/>
      <c r="EW318" s="216"/>
      <c r="EX318" s="216"/>
    </row>
    <row r="319" spans="1:154" ht="18" x14ac:dyDescent="0.2">
      <c r="A319" s="263"/>
      <c r="B319" s="262"/>
      <c r="C319" s="262"/>
      <c r="D319" s="262"/>
      <c r="E319" s="262">
        <v>14</v>
      </c>
      <c r="F319" s="262"/>
      <c r="G319" s="266" t="s">
        <v>182</v>
      </c>
      <c r="H319" s="307"/>
      <c r="I319" s="307"/>
      <c r="J319" s="307">
        <f t="shared" si="71"/>
        <v>0</v>
      </c>
      <c r="K319" s="304"/>
      <c r="L319" s="307"/>
      <c r="M319" s="308"/>
      <c r="N319" s="307"/>
      <c r="O319" s="309">
        <f t="shared" si="76"/>
        <v>0</v>
      </c>
      <c r="P319" s="309">
        <f t="shared" si="62"/>
        <v>0</v>
      </c>
      <c r="Q319" s="306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216"/>
      <c r="DD319" s="216"/>
      <c r="DE319" s="216"/>
      <c r="DF319" s="216"/>
      <c r="DG319" s="216"/>
      <c r="DH319" s="216"/>
      <c r="DI319" s="216"/>
      <c r="DJ319" s="216"/>
      <c r="DK319" s="216"/>
      <c r="DL319" s="216"/>
      <c r="DM319" s="216"/>
      <c r="DN319" s="216"/>
      <c r="DO319" s="216"/>
      <c r="DP319" s="216"/>
      <c r="DQ319" s="216"/>
      <c r="DR319" s="216"/>
      <c r="DS319" s="216"/>
      <c r="DT319" s="216"/>
      <c r="DU319" s="216"/>
      <c r="DV319" s="216"/>
      <c r="DW319" s="216"/>
      <c r="DX319" s="216"/>
      <c r="DY319" s="216"/>
      <c r="DZ319" s="216"/>
      <c r="EA319" s="216"/>
      <c r="EB319" s="216"/>
      <c r="EC319" s="216"/>
      <c r="ED319" s="216"/>
      <c r="EE319" s="216"/>
      <c r="EF319" s="216"/>
      <c r="EG319" s="216"/>
      <c r="EH319" s="216"/>
      <c r="EI319" s="216"/>
      <c r="EJ319" s="216"/>
      <c r="EK319" s="216"/>
      <c r="EL319" s="216"/>
      <c r="EM319" s="216"/>
      <c r="EN319" s="216"/>
      <c r="EO319" s="216"/>
      <c r="EP319" s="216"/>
      <c r="EQ319" s="216"/>
      <c r="ER319" s="216"/>
      <c r="ES319" s="216"/>
      <c r="ET319" s="216"/>
      <c r="EU319" s="216"/>
      <c r="EV319" s="216"/>
      <c r="EW319" s="216"/>
      <c r="EX319" s="216"/>
    </row>
    <row r="320" spans="1:154" ht="18" hidden="1" x14ac:dyDescent="0.2">
      <c r="A320" s="263"/>
      <c r="B320" s="262"/>
      <c r="C320" s="262"/>
      <c r="D320" s="262"/>
      <c r="E320" s="262">
        <v>16</v>
      </c>
      <c r="F320" s="262"/>
      <c r="G320" s="266" t="s">
        <v>322</v>
      </c>
      <c r="H320" s="307"/>
      <c r="I320" s="307"/>
      <c r="J320" s="307">
        <f t="shared" si="71"/>
        <v>0</v>
      </c>
      <c r="K320" s="304"/>
      <c r="L320" s="307"/>
      <c r="M320" s="308"/>
      <c r="N320" s="307"/>
      <c r="O320" s="309">
        <f t="shared" si="76"/>
        <v>0</v>
      </c>
      <c r="P320" s="309">
        <f t="shared" si="62"/>
        <v>0</v>
      </c>
      <c r="Q320" s="306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216"/>
      <c r="DD320" s="216"/>
      <c r="DE320" s="216"/>
      <c r="DF320" s="216"/>
      <c r="DG320" s="216"/>
      <c r="DH320" s="216"/>
      <c r="DI320" s="216"/>
      <c r="DJ320" s="216"/>
      <c r="DK320" s="216"/>
      <c r="DL320" s="216"/>
      <c r="DM320" s="216"/>
      <c r="DN320" s="216"/>
      <c r="DO320" s="216"/>
      <c r="DP320" s="216"/>
      <c r="DQ320" s="216"/>
      <c r="DR320" s="216"/>
      <c r="DS320" s="216"/>
      <c r="DT320" s="216"/>
      <c r="DU320" s="216"/>
      <c r="DV320" s="216"/>
      <c r="DW320" s="216"/>
      <c r="DX320" s="216"/>
      <c r="DY320" s="216"/>
      <c r="DZ320" s="216"/>
      <c r="EA320" s="216"/>
      <c r="EB320" s="216"/>
      <c r="EC320" s="216"/>
      <c r="ED320" s="216"/>
      <c r="EE320" s="216"/>
      <c r="EF320" s="216"/>
      <c r="EG320" s="216"/>
      <c r="EH320" s="216"/>
      <c r="EI320" s="216"/>
      <c r="EJ320" s="216"/>
      <c r="EK320" s="216"/>
      <c r="EL320" s="216"/>
      <c r="EM320" s="216"/>
      <c r="EN320" s="216"/>
      <c r="EO320" s="216"/>
      <c r="EP320" s="216"/>
      <c r="EQ320" s="216"/>
      <c r="ER320" s="216"/>
      <c r="ES320" s="216"/>
      <c r="ET320" s="216"/>
      <c r="EU320" s="216"/>
      <c r="EV320" s="216"/>
      <c r="EW320" s="216"/>
      <c r="EX320" s="216"/>
    </row>
    <row r="321" spans="1:154" ht="54" x14ac:dyDescent="0.2">
      <c r="A321" s="263"/>
      <c r="B321" s="262"/>
      <c r="C321" s="262"/>
      <c r="D321" s="262"/>
      <c r="E321" s="262">
        <v>25</v>
      </c>
      <c r="F321" s="262"/>
      <c r="G321" s="253" t="s">
        <v>369</v>
      </c>
      <c r="H321" s="307"/>
      <c r="I321" s="307"/>
      <c r="J321" s="307">
        <f t="shared" si="71"/>
        <v>0</v>
      </c>
      <c r="K321" s="304"/>
      <c r="L321" s="307"/>
      <c r="M321" s="308"/>
      <c r="N321" s="307"/>
      <c r="O321" s="309">
        <f t="shared" si="76"/>
        <v>0</v>
      </c>
      <c r="P321" s="309">
        <f t="shared" si="62"/>
        <v>0</v>
      </c>
      <c r="Q321" s="306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216"/>
      <c r="DD321" s="216"/>
      <c r="DE321" s="216"/>
      <c r="DF321" s="216"/>
      <c r="DG321" s="216"/>
      <c r="DH321" s="216"/>
      <c r="DI321" s="216"/>
      <c r="DJ321" s="216"/>
      <c r="DK321" s="216"/>
      <c r="DL321" s="216"/>
      <c r="DM321" s="216"/>
      <c r="DN321" s="216"/>
      <c r="DO321" s="216"/>
      <c r="DP321" s="216"/>
      <c r="DQ321" s="216"/>
      <c r="DR321" s="216"/>
      <c r="DS321" s="216"/>
      <c r="DT321" s="216"/>
      <c r="DU321" s="216"/>
      <c r="DV321" s="216"/>
      <c r="DW321" s="216"/>
      <c r="DX321" s="216"/>
      <c r="DY321" s="216"/>
      <c r="DZ321" s="216"/>
      <c r="EA321" s="216"/>
      <c r="EB321" s="216"/>
      <c r="EC321" s="216"/>
      <c r="ED321" s="216"/>
      <c r="EE321" s="216"/>
      <c r="EF321" s="216"/>
      <c r="EG321" s="216"/>
      <c r="EH321" s="216"/>
      <c r="EI321" s="216"/>
      <c r="EJ321" s="216"/>
      <c r="EK321" s="216"/>
      <c r="EL321" s="216"/>
      <c r="EM321" s="216"/>
      <c r="EN321" s="216"/>
      <c r="EO321" s="216"/>
      <c r="EP321" s="216"/>
      <c r="EQ321" s="216"/>
      <c r="ER321" s="216"/>
      <c r="ES321" s="216"/>
      <c r="ET321" s="216"/>
      <c r="EU321" s="216"/>
      <c r="EV321" s="216"/>
      <c r="EW321" s="216"/>
      <c r="EX321" s="216"/>
    </row>
    <row r="322" spans="1:154" s="45" customFormat="1" ht="18" x14ac:dyDescent="0.25">
      <c r="A322" s="384"/>
      <c r="B322" s="385"/>
      <c r="C322" s="385"/>
      <c r="D322" s="385"/>
      <c r="E322" s="385" t="s">
        <v>91</v>
      </c>
      <c r="F322" s="385"/>
      <c r="G322" s="302" t="s">
        <v>183</v>
      </c>
      <c r="H322" s="303">
        <f>+H323+H324+H325+H326+H327+H328</f>
        <v>120000</v>
      </c>
      <c r="I322" s="303">
        <f>+I323+I324+I325+I326+I327+I328</f>
        <v>40648.15</v>
      </c>
      <c r="J322" s="303">
        <f>+J323+J324+J325+J326+J327+J328</f>
        <v>79351.850000000006</v>
      </c>
      <c r="K322" s="304">
        <f t="shared" si="75"/>
        <v>33.869999999999997</v>
      </c>
      <c r="L322" s="303">
        <f>L324+L325+L326+L328</f>
        <v>71000</v>
      </c>
      <c r="M322" s="285">
        <f>+M323+M324+M325+M326+M327+M328</f>
        <v>30762.45</v>
      </c>
      <c r="N322" s="303">
        <f>+N323+N324+N325+N326+N327+N328</f>
        <v>9885.6999999999989</v>
      </c>
      <c r="O322" s="305">
        <f>+O323+O324+O325+O326+O327+O328</f>
        <v>40648.15</v>
      </c>
      <c r="P322" s="305">
        <f t="shared" si="62"/>
        <v>30351.85</v>
      </c>
      <c r="Q322" s="306">
        <f t="shared" si="73"/>
        <v>57.25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</row>
    <row r="323" spans="1:154" ht="18" x14ac:dyDescent="0.2">
      <c r="A323" s="263"/>
      <c r="B323" s="262"/>
      <c r="C323" s="262"/>
      <c r="D323" s="262"/>
      <c r="E323" s="262"/>
      <c r="F323" s="262" t="s">
        <v>31</v>
      </c>
      <c r="G323" s="266" t="s">
        <v>323</v>
      </c>
      <c r="H323" s="307"/>
      <c r="I323" s="307"/>
      <c r="J323" s="307">
        <f t="shared" si="71"/>
        <v>0</v>
      </c>
      <c r="K323" s="304"/>
      <c r="L323" s="307"/>
      <c r="M323" s="308"/>
      <c r="N323" s="307"/>
      <c r="O323" s="309">
        <f t="shared" ref="O323:O328" si="77">M323+N323</f>
        <v>0</v>
      </c>
      <c r="P323" s="309">
        <f t="shared" si="62"/>
        <v>0</v>
      </c>
      <c r="Q323" s="306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216"/>
      <c r="DD323" s="216"/>
      <c r="DE323" s="216"/>
      <c r="DF323" s="216"/>
      <c r="DG323" s="216"/>
      <c r="DH323" s="216"/>
      <c r="DI323" s="216"/>
      <c r="DJ323" s="216"/>
      <c r="DK323" s="216"/>
      <c r="DL323" s="216"/>
      <c r="DM323" s="216"/>
      <c r="DN323" s="216"/>
      <c r="DO323" s="216"/>
      <c r="DP323" s="216"/>
      <c r="DQ323" s="216"/>
      <c r="DR323" s="216"/>
      <c r="DS323" s="216"/>
      <c r="DT323" s="216"/>
      <c r="DU323" s="216"/>
      <c r="DV323" s="216"/>
      <c r="DW323" s="216"/>
      <c r="DX323" s="216"/>
      <c r="DY323" s="216"/>
      <c r="DZ323" s="216"/>
      <c r="EA323" s="216"/>
      <c r="EB323" s="216"/>
      <c r="EC323" s="216"/>
      <c r="ED323" s="216"/>
      <c r="EE323" s="216"/>
      <c r="EF323" s="216"/>
      <c r="EG323" s="216"/>
      <c r="EH323" s="216"/>
      <c r="EI323" s="216"/>
      <c r="EJ323" s="216"/>
      <c r="EK323" s="216"/>
      <c r="EL323" s="216"/>
      <c r="EM323" s="216"/>
      <c r="EN323" s="216"/>
      <c r="EO323" s="216"/>
      <c r="EP323" s="216"/>
      <c r="EQ323" s="216"/>
      <c r="ER323" s="216"/>
      <c r="ES323" s="216"/>
      <c r="ET323" s="216"/>
      <c r="EU323" s="216"/>
      <c r="EV323" s="216"/>
      <c r="EW323" s="216"/>
      <c r="EX323" s="216"/>
    </row>
    <row r="324" spans="1:154" ht="18" x14ac:dyDescent="0.2">
      <c r="A324" s="263"/>
      <c r="B324" s="262"/>
      <c r="C324" s="262"/>
      <c r="D324" s="262"/>
      <c r="E324" s="262"/>
      <c r="F324" s="262" t="s">
        <v>44</v>
      </c>
      <c r="G324" s="253" t="s">
        <v>330</v>
      </c>
      <c r="H324" s="307">
        <v>2000</v>
      </c>
      <c r="I324" s="307"/>
      <c r="J324" s="307">
        <f t="shared" si="71"/>
        <v>2000</v>
      </c>
      <c r="K324" s="304"/>
      <c r="L324" s="307">
        <v>0</v>
      </c>
      <c r="M324" s="308"/>
      <c r="N324" s="307"/>
      <c r="O324" s="309">
        <f t="shared" si="77"/>
        <v>0</v>
      </c>
      <c r="P324" s="309">
        <f t="shared" ref="P324:P387" si="78">L324-O324</f>
        <v>0</v>
      </c>
      <c r="Q324" s="306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216"/>
      <c r="DD324" s="216"/>
      <c r="DE324" s="216"/>
      <c r="DF324" s="216"/>
      <c r="DG324" s="216"/>
      <c r="DH324" s="216"/>
      <c r="DI324" s="216"/>
      <c r="DJ324" s="216"/>
      <c r="DK324" s="216"/>
      <c r="DL324" s="216"/>
      <c r="DM324" s="216"/>
      <c r="DN324" s="216"/>
      <c r="DO324" s="216"/>
      <c r="DP324" s="216"/>
      <c r="DQ324" s="216"/>
      <c r="DR324" s="216"/>
      <c r="DS324" s="216"/>
      <c r="DT324" s="216"/>
      <c r="DU324" s="216"/>
      <c r="DV324" s="216"/>
      <c r="DW324" s="216"/>
      <c r="DX324" s="216"/>
      <c r="DY324" s="216"/>
      <c r="DZ324" s="216"/>
      <c r="EA324" s="216"/>
      <c r="EB324" s="216"/>
      <c r="EC324" s="216"/>
      <c r="ED324" s="216"/>
      <c r="EE324" s="216"/>
      <c r="EF324" s="216"/>
      <c r="EG324" s="216"/>
      <c r="EH324" s="216"/>
      <c r="EI324" s="216"/>
      <c r="EJ324" s="216"/>
      <c r="EK324" s="216"/>
      <c r="EL324" s="216"/>
      <c r="EM324" s="216"/>
      <c r="EN324" s="216"/>
      <c r="EO324" s="216"/>
      <c r="EP324" s="216"/>
      <c r="EQ324" s="216"/>
      <c r="ER324" s="216"/>
      <c r="ES324" s="216"/>
      <c r="ET324" s="216"/>
      <c r="EU324" s="216"/>
      <c r="EV324" s="216"/>
      <c r="EW324" s="216"/>
      <c r="EX324" s="216"/>
    </row>
    <row r="325" spans="1:154" ht="18" x14ac:dyDescent="0.2">
      <c r="A325" s="263"/>
      <c r="B325" s="262"/>
      <c r="C325" s="262"/>
      <c r="D325" s="262"/>
      <c r="E325" s="262"/>
      <c r="F325" s="262" t="s">
        <v>23</v>
      </c>
      <c r="G325" s="266" t="s">
        <v>155</v>
      </c>
      <c r="H325" s="307">
        <v>28000</v>
      </c>
      <c r="I325" s="307">
        <f>O325</f>
        <v>7914.31</v>
      </c>
      <c r="J325" s="307">
        <f t="shared" si="71"/>
        <v>20085.689999999999</v>
      </c>
      <c r="K325" s="304">
        <f t="shared" si="75"/>
        <v>28.27</v>
      </c>
      <c r="L325" s="307">
        <v>14000</v>
      </c>
      <c r="M325" s="308">
        <v>6110.84</v>
      </c>
      <c r="N325" s="307">
        <v>1803.47</v>
      </c>
      <c r="O325" s="309">
        <f t="shared" si="77"/>
        <v>7914.31</v>
      </c>
      <c r="P325" s="309">
        <f t="shared" si="78"/>
        <v>6085.69</v>
      </c>
      <c r="Q325" s="306">
        <f t="shared" si="73"/>
        <v>56.53</v>
      </c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216"/>
      <c r="DD325" s="216"/>
      <c r="DE325" s="216"/>
      <c r="DF325" s="216"/>
      <c r="DG325" s="216"/>
      <c r="DH325" s="216"/>
      <c r="DI325" s="216"/>
      <c r="DJ325" s="216"/>
      <c r="DK325" s="216"/>
      <c r="DL325" s="216"/>
      <c r="DM325" s="216"/>
      <c r="DN325" s="216"/>
      <c r="DO325" s="216"/>
      <c r="DP325" s="216"/>
      <c r="DQ325" s="216"/>
      <c r="DR325" s="216"/>
      <c r="DS325" s="216"/>
      <c r="DT325" s="216"/>
      <c r="DU325" s="216"/>
      <c r="DV325" s="216"/>
      <c r="DW325" s="216"/>
      <c r="DX325" s="216"/>
      <c r="DY325" s="216"/>
      <c r="DZ325" s="216"/>
      <c r="EA325" s="216"/>
      <c r="EB325" s="216"/>
      <c r="EC325" s="216"/>
      <c r="ED325" s="216"/>
      <c r="EE325" s="216"/>
      <c r="EF325" s="216"/>
      <c r="EG325" s="216"/>
      <c r="EH325" s="216"/>
      <c r="EI325" s="216"/>
      <c r="EJ325" s="216"/>
      <c r="EK325" s="216"/>
      <c r="EL325" s="216"/>
      <c r="EM325" s="216"/>
      <c r="EN325" s="216"/>
      <c r="EO325" s="216"/>
      <c r="EP325" s="216"/>
      <c r="EQ325" s="216"/>
      <c r="ER325" s="216"/>
      <c r="ES325" s="216"/>
      <c r="ET325" s="216"/>
      <c r="EU325" s="216"/>
      <c r="EV325" s="216"/>
      <c r="EW325" s="216"/>
      <c r="EX325" s="216"/>
    </row>
    <row r="326" spans="1:154" ht="18" x14ac:dyDescent="0.2">
      <c r="A326" s="263"/>
      <c r="B326" s="262"/>
      <c r="C326" s="262"/>
      <c r="D326" s="262"/>
      <c r="E326" s="262"/>
      <c r="F326" s="262" t="s">
        <v>34</v>
      </c>
      <c r="G326" s="266" t="s">
        <v>184</v>
      </c>
      <c r="H326" s="307">
        <v>84000</v>
      </c>
      <c r="I326" s="307">
        <f>O326</f>
        <v>32733.84</v>
      </c>
      <c r="J326" s="307">
        <f t="shared" si="71"/>
        <v>51266.16</v>
      </c>
      <c r="K326" s="304">
        <f t="shared" si="75"/>
        <v>38.97</v>
      </c>
      <c r="L326" s="307">
        <v>51000</v>
      </c>
      <c r="M326" s="308">
        <v>24651.61</v>
      </c>
      <c r="N326" s="307">
        <v>8082.23</v>
      </c>
      <c r="O326" s="309">
        <f t="shared" si="77"/>
        <v>32733.84</v>
      </c>
      <c r="P326" s="309">
        <f t="shared" si="78"/>
        <v>18266.16</v>
      </c>
      <c r="Q326" s="306">
        <f t="shared" si="73"/>
        <v>64.180000000000007</v>
      </c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216"/>
      <c r="DD326" s="216"/>
      <c r="DE326" s="216"/>
      <c r="DF326" s="216"/>
      <c r="DG326" s="216"/>
      <c r="DH326" s="216"/>
      <c r="DI326" s="216"/>
      <c r="DJ326" s="216"/>
      <c r="DK326" s="216"/>
      <c r="DL326" s="216"/>
      <c r="DM326" s="216"/>
      <c r="DN326" s="216"/>
      <c r="DO326" s="216"/>
      <c r="DP326" s="216"/>
      <c r="DQ326" s="216"/>
      <c r="DR326" s="216"/>
      <c r="DS326" s="216"/>
      <c r="DT326" s="216"/>
      <c r="DU326" s="216"/>
      <c r="DV326" s="216"/>
      <c r="DW326" s="216"/>
      <c r="DX326" s="216"/>
      <c r="DY326" s="216"/>
      <c r="DZ326" s="216"/>
      <c r="EA326" s="216"/>
      <c r="EB326" s="216"/>
      <c r="EC326" s="216"/>
      <c r="ED326" s="216"/>
      <c r="EE326" s="216"/>
      <c r="EF326" s="216"/>
      <c r="EG326" s="216"/>
      <c r="EH326" s="216"/>
      <c r="EI326" s="216"/>
      <c r="EJ326" s="216"/>
      <c r="EK326" s="216"/>
      <c r="EL326" s="216"/>
      <c r="EM326" s="216"/>
      <c r="EN326" s="216"/>
      <c r="EO326" s="216"/>
      <c r="EP326" s="216"/>
      <c r="EQ326" s="216"/>
      <c r="ER326" s="216"/>
      <c r="ES326" s="216"/>
      <c r="ET326" s="216"/>
      <c r="EU326" s="216"/>
      <c r="EV326" s="216"/>
      <c r="EW326" s="216"/>
      <c r="EX326" s="216"/>
    </row>
    <row r="327" spans="1:154" ht="18" x14ac:dyDescent="0.2">
      <c r="A327" s="263"/>
      <c r="B327" s="262"/>
      <c r="C327" s="262"/>
      <c r="D327" s="262"/>
      <c r="E327" s="262"/>
      <c r="F327" s="262" t="s">
        <v>39</v>
      </c>
      <c r="G327" s="266" t="s">
        <v>324</v>
      </c>
      <c r="H327" s="307"/>
      <c r="I327" s="307"/>
      <c r="J327" s="307">
        <f t="shared" si="71"/>
        <v>0</v>
      </c>
      <c r="K327" s="304"/>
      <c r="L327" s="307"/>
      <c r="M327" s="308"/>
      <c r="N327" s="307"/>
      <c r="O327" s="309">
        <f t="shared" si="77"/>
        <v>0</v>
      </c>
      <c r="P327" s="309">
        <f t="shared" si="78"/>
        <v>0</v>
      </c>
      <c r="Q327" s="306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216"/>
      <c r="DD327" s="216"/>
      <c r="DE327" s="216"/>
      <c r="DF327" s="216"/>
      <c r="DG327" s="216"/>
      <c r="DH327" s="216"/>
      <c r="DI327" s="216"/>
      <c r="DJ327" s="216"/>
      <c r="DK327" s="216"/>
      <c r="DL327" s="216"/>
      <c r="DM327" s="216"/>
      <c r="DN327" s="216"/>
      <c r="DO327" s="216"/>
      <c r="DP327" s="216"/>
      <c r="DQ327" s="216"/>
      <c r="DR327" s="216"/>
      <c r="DS327" s="216"/>
      <c r="DT327" s="216"/>
      <c r="DU327" s="216"/>
      <c r="DV327" s="216"/>
      <c r="DW327" s="216"/>
      <c r="DX327" s="216"/>
      <c r="DY327" s="216"/>
      <c r="DZ327" s="216"/>
      <c r="EA327" s="216"/>
      <c r="EB327" s="216"/>
      <c r="EC327" s="216"/>
      <c r="ED327" s="216"/>
      <c r="EE327" s="216"/>
      <c r="EF327" s="216"/>
      <c r="EG327" s="216"/>
      <c r="EH327" s="216"/>
      <c r="EI327" s="216"/>
      <c r="EJ327" s="216"/>
      <c r="EK327" s="216"/>
      <c r="EL327" s="216"/>
      <c r="EM327" s="216"/>
      <c r="EN327" s="216"/>
      <c r="EO327" s="216"/>
      <c r="EP327" s="216"/>
      <c r="EQ327" s="216"/>
      <c r="ER327" s="216"/>
      <c r="ES327" s="216"/>
      <c r="ET327" s="216"/>
      <c r="EU327" s="216"/>
      <c r="EV327" s="216"/>
      <c r="EW327" s="216"/>
      <c r="EX327" s="216"/>
    </row>
    <row r="328" spans="1:154" ht="18" x14ac:dyDescent="0.2">
      <c r="A328" s="263"/>
      <c r="B328" s="262"/>
      <c r="C328" s="262"/>
      <c r="D328" s="262"/>
      <c r="E328" s="262"/>
      <c r="F328" s="262" t="s">
        <v>91</v>
      </c>
      <c r="G328" s="266" t="s">
        <v>156</v>
      </c>
      <c r="H328" s="307">
        <v>6000</v>
      </c>
      <c r="I328" s="307"/>
      <c r="J328" s="307">
        <f t="shared" si="71"/>
        <v>6000</v>
      </c>
      <c r="K328" s="304">
        <f t="shared" si="75"/>
        <v>0</v>
      </c>
      <c r="L328" s="307">
        <v>6000</v>
      </c>
      <c r="M328" s="308"/>
      <c r="N328" s="307"/>
      <c r="O328" s="309">
        <f t="shared" si="77"/>
        <v>0</v>
      </c>
      <c r="P328" s="309">
        <f t="shared" si="78"/>
        <v>6000</v>
      </c>
      <c r="Q328" s="306">
        <f t="shared" si="73"/>
        <v>0</v>
      </c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216"/>
      <c r="DD328" s="216"/>
      <c r="DE328" s="216"/>
      <c r="DF328" s="216"/>
      <c r="DG328" s="216"/>
      <c r="DH328" s="216"/>
      <c r="DI328" s="216"/>
      <c r="DJ328" s="216"/>
      <c r="DK328" s="216"/>
      <c r="DL328" s="216"/>
      <c r="DM328" s="216"/>
      <c r="DN328" s="216"/>
      <c r="DO328" s="216"/>
      <c r="DP328" s="216"/>
      <c r="DQ328" s="216"/>
      <c r="DR328" s="216"/>
      <c r="DS328" s="216"/>
      <c r="DT328" s="216"/>
      <c r="DU328" s="216"/>
      <c r="DV328" s="216"/>
      <c r="DW328" s="216"/>
      <c r="DX328" s="216"/>
      <c r="DY328" s="216"/>
      <c r="DZ328" s="216"/>
      <c r="EA328" s="216"/>
      <c r="EB328" s="216"/>
      <c r="EC328" s="216"/>
      <c r="ED328" s="216"/>
      <c r="EE328" s="216"/>
      <c r="EF328" s="216"/>
      <c r="EG328" s="216"/>
      <c r="EH328" s="216"/>
      <c r="EI328" s="216"/>
      <c r="EJ328" s="216"/>
      <c r="EK328" s="216"/>
      <c r="EL328" s="216"/>
      <c r="EM328" s="216"/>
      <c r="EN328" s="216"/>
      <c r="EO328" s="216"/>
      <c r="EP328" s="216"/>
      <c r="EQ328" s="216"/>
      <c r="ER328" s="216"/>
      <c r="ES328" s="216"/>
      <c r="ET328" s="216"/>
      <c r="EU328" s="216"/>
      <c r="EV328" s="216"/>
      <c r="EW328" s="216"/>
      <c r="EX328" s="216"/>
    </row>
    <row r="329" spans="1:154" ht="18" x14ac:dyDescent="0.2">
      <c r="A329" s="384"/>
      <c r="B329" s="385"/>
      <c r="C329" s="385"/>
      <c r="D329" s="385" t="s">
        <v>91</v>
      </c>
      <c r="E329" s="385"/>
      <c r="F329" s="385"/>
      <c r="G329" s="302" t="s">
        <v>351</v>
      </c>
      <c r="H329" s="303">
        <f>H330</f>
        <v>0</v>
      </c>
      <c r="I329" s="303">
        <f>I330</f>
        <v>0</v>
      </c>
      <c r="J329" s="307">
        <f t="shared" si="71"/>
        <v>0</v>
      </c>
      <c r="K329" s="304"/>
      <c r="L329" s="303">
        <f t="shared" ref="L329:O330" si="79">L330</f>
        <v>0</v>
      </c>
      <c r="M329" s="285">
        <f t="shared" si="79"/>
        <v>0</v>
      </c>
      <c r="N329" s="303">
        <f t="shared" si="79"/>
        <v>0</v>
      </c>
      <c r="O329" s="305">
        <f t="shared" si="79"/>
        <v>0</v>
      </c>
      <c r="P329" s="305">
        <f t="shared" si="78"/>
        <v>0</v>
      </c>
      <c r="Q329" s="306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216"/>
      <c r="DD329" s="216"/>
      <c r="DE329" s="216"/>
      <c r="DF329" s="216"/>
      <c r="DG329" s="216"/>
      <c r="DH329" s="216"/>
      <c r="DI329" s="216"/>
      <c r="DJ329" s="216"/>
      <c r="DK329" s="216"/>
      <c r="DL329" s="216"/>
      <c r="DM329" s="216"/>
      <c r="DN329" s="216"/>
      <c r="DO329" s="216"/>
      <c r="DP329" s="216"/>
      <c r="DQ329" s="216"/>
      <c r="DR329" s="216"/>
      <c r="DS329" s="216"/>
      <c r="DT329" s="216"/>
      <c r="DU329" s="216"/>
      <c r="DV329" s="216"/>
      <c r="DW329" s="216"/>
      <c r="DX329" s="216"/>
      <c r="DY329" s="216"/>
      <c r="DZ329" s="216"/>
      <c r="EA329" s="216"/>
      <c r="EB329" s="216"/>
      <c r="EC329" s="216"/>
      <c r="ED329" s="216"/>
      <c r="EE329" s="216"/>
      <c r="EF329" s="216"/>
      <c r="EG329" s="216"/>
      <c r="EH329" s="216"/>
      <c r="EI329" s="216"/>
      <c r="EJ329" s="216"/>
      <c r="EK329" s="216"/>
      <c r="EL329" s="216"/>
      <c r="EM329" s="216"/>
      <c r="EN329" s="216"/>
      <c r="EO329" s="216"/>
      <c r="EP329" s="216"/>
      <c r="EQ329" s="216"/>
      <c r="ER329" s="216"/>
      <c r="ES329" s="216"/>
      <c r="ET329" s="216"/>
      <c r="EU329" s="216"/>
      <c r="EV329" s="216"/>
      <c r="EW329" s="216"/>
      <c r="EX329" s="216"/>
    </row>
    <row r="330" spans="1:154" ht="18" x14ac:dyDescent="0.2">
      <c r="A330" s="384"/>
      <c r="B330" s="385"/>
      <c r="C330" s="385"/>
      <c r="D330" s="385"/>
      <c r="E330" s="267" t="s">
        <v>27</v>
      </c>
      <c r="F330" s="385"/>
      <c r="G330" s="264" t="s">
        <v>350</v>
      </c>
      <c r="H330" s="303">
        <f>H331</f>
        <v>0</v>
      </c>
      <c r="I330" s="303">
        <f>I331</f>
        <v>0</v>
      </c>
      <c r="J330" s="307">
        <f t="shared" si="71"/>
        <v>0</v>
      </c>
      <c r="K330" s="304"/>
      <c r="L330" s="303">
        <f t="shared" si="79"/>
        <v>0</v>
      </c>
      <c r="M330" s="285">
        <f t="shared" si="79"/>
        <v>0</v>
      </c>
      <c r="N330" s="303">
        <f t="shared" si="79"/>
        <v>0</v>
      </c>
      <c r="O330" s="305">
        <f t="shared" si="79"/>
        <v>0</v>
      </c>
      <c r="P330" s="305">
        <f t="shared" si="78"/>
        <v>0</v>
      </c>
      <c r="Q330" s="306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216"/>
      <c r="DD330" s="216"/>
      <c r="DE330" s="216"/>
      <c r="DF330" s="216"/>
      <c r="DG330" s="216"/>
      <c r="DH330" s="216"/>
      <c r="DI330" s="216"/>
      <c r="DJ330" s="216"/>
      <c r="DK330" s="216"/>
      <c r="DL330" s="216"/>
      <c r="DM330" s="216"/>
      <c r="DN330" s="216"/>
      <c r="DO330" s="216"/>
      <c r="DP330" s="216"/>
      <c r="DQ330" s="216"/>
      <c r="DR330" s="216"/>
      <c r="DS330" s="216"/>
      <c r="DT330" s="216"/>
      <c r="DU330" s="216"/>
      <c r="DV330" s="216"/>
      <c r="DW330" s="216"/>
      <c r="DX330" s="216"/>
      <c r="DY330" s="216"/>
      <c r="DZ330" s="216"/>
      <c r="EA330" s="216"/>
      <c r="EB330" s="216"/>
      <c r="EC330" s="216"/>
      <c r="ED330" s="216"/>
      <c r="EE330" s="216"/>
      <c r="EF330" s="216"/>
      <c r="EG330" s="216"/>
      <c r="EH330" s="216"/>
      <c r="EI330" s="216"/>
      <c r="EJ330" s="216"/>
      <c r="EK330" s="216"/>
      <c r="EL330" s="216"/>
      <c r="EM330" s="216"/>
      <c r="EN330" s="216"/>
      <c r="EO330" s="216"/>
      <c r="EP330" s="216"/>
      <c r="EQ330" s="216"/>
      <c r="ER330" s="216"/>
      <c r="ES330" s="216"/>
      <c r="ET330" s="216"/>
      <c r="EU330" s="216"/>
      <c r="EV330" s="216"/>
      <c r="EW330" s="216"/>
      <c r="EX330" s="216"/>
    </row>
    <row r="331" spans="1:154" ht="18" x14ac:dyDescent="0.2">
      <c r="A331" s="263"/>
      <c r="B331" s="262"/>
      <c r="C331" s="262"/>
      <c r="D331" s="262"/>
      <c r="E331" s="262"/>
      <c r="F331" s="262" t="s">
        <v>31</v>
      </c>
      <c r="G331" s="266" t="s">
        <v>349</v>
      </c>
      <c r="H331" s="307"/>
      <c r="I331" s="307"/>
      <c r="J331" s="307">
        <f t="shared" si="71"/>
        <v>0</v>
      </c>
      <c r="K331" s="304"/>
      <c r="L331" s="307"/>
      <c r="M331" s="308"/>
      <c r="N331" s="307"/>
      <c r="O331" s="309">
        <f t="shared" ref="O331" si="80">M331+N331</f>
        <v>0</v>
      </c>
      <c r="P331" s="309">
        <f t="shared" si="78"/>
        <v>0</v>
      </c>
      <c r="Q331" s="306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216"/>
      <c r="DD331" s="216"/>
      <c r="DE331" s="216"/>
      <c r="DF331" s="216"/>
      <c r="DG331" s="216"/>
      <c r="DH331" s="216"/>
      <c r="DI331" s="216"/>
      <c r="DJ331" s="216"/>
      <c r="DK331" s="216"/>
      <c r="DL331" s="216"/>
      <c r="DM331" s="216"/>
      <c r="DN331" s="216"/>
      <c r="DO331" s="216"/>
      <c r="DP331" s="216"/>
      <c r="DQ331" s="216"/>
      <c r="DR331" s="216"/>
      <c r="DS331" s="216"/>
      <c r="DT331" s="216"/>
      <c r="DU331" s="216"/>
      <c r="DV331" s="216"/>
      <c r="DW331" s="216"/>
      <c r="DX331" s="216"/>
      <c r="DY331" s="216"/>
      <c r="DZ331" s="216"/>
      <c r="EA331" s="216"/>
      <c r="EB331" s="216"/>
      <c r="EC331" s="216"/>
      <c r="ED331" s="216"/>
      <c r="EE331" s="216"/>
      <c r="EF331" s="216"/>
      <c r="EG331" s="216"/>
      <c r="EH331" s="216"/>
      <c r="EI331" s="216"/>
      <c r="EJ331" s="216"/>
      <c r="EK331" s="216"/>
      <c r="EL331" s="216"/>
      <c r="EM331" s="216"/>
      <c r="EN331" s="216"/>
      <c r="EO331" s="216"/>
      <c r="EP331" s="216"/>
      <c r="EQ331" s="216"/>
      <c r="ER331" s="216"/>
      <c r="ES331" s="216"/>
      <c r="ET331" s="216"/>
      <c r="EU331" s="216"/>
      <c r="EV331" s="216"/>
      <c r="EW331" s="216"/>
      <c r="EX331" s="216"/>
    </row>
    <row r="332" spans="1:154" s="45" customFormat="1" ht="36" x14ac:dyDescent="0.25">
      <c r="A332" s="384"/>
      <c r="B332" s="385"/>
      <c r="C332" s="385"/>
      <c r="D332" s="385">
        <v>51</v>
      </c>
      <c r="E332" s="385"/>
      <c r="F332" s="385"/>
      <c r="G332" s="302" t="s">
        <v>73</v>
      </c>
      <c r="H332" s="303">
        <f>H333</f>
        <v>2980000</v>
      </c>
      <c r="I332" s="303">
        <f>I333</f>
        <v>1104925</v>
      </c>
      <c r="J332" s="303">
        <f>J333</f>
        <v>1875075</v>
      </c>
      <c r="K332" s="304">
        <f t="shared" si="75"/>
        <v>37.08</v>
      </c>
      <c r="L332" s="303">
        <f>L333</f>
        <v>1502000</v>
      </c>
      <c r="M332" s="285">
        <f>M333</f>
        <v>822798</v>
      </c>
      <c r="N332" s="303">
        <f>N333</f>
        <v>282127</v>
      </c>
      <c r="O332" s="339">
        <f>O333</f>
        <v>1104925</v>
      </c>
      <c r="P332" s="305">
        <f t="shared" si="78"/>
        <v>397075</v>
      </c>
      <c r="Q332" s="306">
        <f t="shared" si="73"/>
        <v>73.56</v>
      </c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</row>
    <row r="333" spans="1:154" s="45" customFormat="1" ht="18" x14ac:dyDescent="0.25">
      <c r="A333" s="384"/>
      <c r="B333" s="385"/>
      <c r="C333" s="385"/>
      <c r="D333" s="385"/>
      <c r="E333" s="385" t="s">
        <v>33</v>
      </c>
      <c r="F333" s="385"/>
      <c r="G333" s="264" t="s">
        <v>93</v>
      </c>
      <c r="H333" s="303">
        <f>H334+H335+H336</f>
        <v>2980000</v>
      </c>
      <c r="I333" s="303">
        <f>I334+I335+I336</f>
        <v>1104925</v>
      </c>
      <c r="J333" s="303">
        <f>J334+J335+J336</f>
        <v>1875075</v>
      </c>
      <c r="K333" s="304">
        <f t="shared" si="75"/>
        <v>37.08</v>
      </c>
      <c r="L333" s="303">
        <f>L334+L335+L336</f>
        <v>1502000</v>
      </c>
      <c r="M333" s="285">
        <f>M334+M335+M336</f>
        <v>822798</v>
      </c>
      <c r="N333" s="303">
        <f>N334+N335+N336</f>
        <v>282127</v>
      </c>
      <c r="O333" s="305">
        <f>O334+O335+O336</f>
        <v>1104925</v>
      </c>
      <c r="P333" s="305">
        <f t="shared" si="78"/>
        <v>397075</v>
      </c>
      <c r="Q333" s="306">
        <f t="shared" si="73"/>
        <v>73.56</v>
      </c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</row>
    <row r="334" spans="1:154" ht="36" x14ac:dyDescent="0.2">
      <c r="A334" s="263"/>
      <c r="B334" s="262"/>
      <c r="C334" s="262"/>
      <c r="D334" s="262"/>
      <c r="E334" s="262"/>
      <c r="F334" s="262">
        <v>17</v>
      </c>
      <c r="G334" s="266" t="s">
        <v>95</v>
      </c>
      <c r="H334" s="307">
        <v>2980000</v>
      </c>
      <c r="I334" s="307">
        <f>O334</f>
        <v>1104925</v>
      </c>
      <c r="J334" s="307">
        <f t="shared" ref="J334:J382" si="81">H334-I334</f>
        <v>1875075</v>
      </c>
      <c r="K334" s="304">
        <f t="shared" si="75"/>
        <v>37.08</v>
      </c>
      <c r="L334" s="307">
        <v>1502000</v>
      </c>
      <c r="M334" s="308">
        <v>822798</v>
      </c>
      <c r="N334" s="307">
        <v>282127</v>
      </c>
      <c r="O334" s="309">
        <f t="shared" ref="O334:O336" si="82">M334+N334</f>
        <v>1104925</v>
      </c>
      <c r="P334" s="309">
        <f t="shared" si="78"/>
        <v>397075</v>
      </c>
      <c r="Q334" s="306">
        <f t="shared" si="73"/>
        <v>73.56</v>
      </c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216"/>
      <c r="DD334" s="216"/>
      <c r="DE334" s="216"/>
      <c r="DF334" s="216"/>
      <c r="DG334" s="216"/>
      <c r="DH334" s="216"/>
      <c r="DI334" s="216"/>
      <c r="DJ334" s="216"/>
      <c r="DK334" s="216"/>
      <c r="DL334" s="216"/>
      <c r="DM334" s="216"/>
      <c r="DN334" s="216"/>
      <c r="DO334" s="216"/>
      <c r="DP334" s="216"/>
      <c r="DQ334" s="216"/>
      <c r="DR334" s="216"/>
      <c r="DS334" s="216"/>
      <c r="DT334" s="216"/>
      <c r="DU334" s="216"/>
      <c r="DV334" s="216"/>
      <c r="DW334" s="216"/>
      <c r="DX334" s="216"/>
      <c r="DY334" s="216"/>
      <c r="DZ334" s="216"/>
      <c r="EA334" s="216"/>
      <c r="EB334" s="216"/>
      <c r="EC334" s="216"/>
      <c r="ED334" s="216"/>
      <c r="EE334" s="216"/>
      <c r="EF334" s="216"/>
      <c r="EG334" s="216"/>
      <c r="EH334" s="216"/>
      <c r="EI334" s="216"/>
      <c r="EJ334" s="216"/>
      <c r="EK334" s="216"/>
      <c r="EL334" s="216"/>
      <c r="EM334" s="216"/>
      <c r="EN334" s="216"/>
      <c r="EO334" s="216"/>
      <c r="EP334" s="216"/>
      <c r="EQ334" s="216"/>
      <c r="ER334" s="216"/>
      <c r="ES334" s="216"/>
      <c r="ET334" s="216"/>
      <c r="EU334" s="216"/>
      <c r="EV334" s="216"/>
      <c r="EW334" s="216"/>
      <c r="EX334" s="216"/>
    </row>
    <row r="335" spans="1:154" ht="54" hidden="1" x14ac:dyDescent="0.2">
      <c r="A335" s="263"/>
      <c r="B335" s="262"/>
      <c r="C335" s="262"/>
      <c r="D335" s="262"/>
      <c r="E335" s="262"/>
      <c r="F335" s="262">
        <v>19</v>
      </c>
      <c r="G335" s="266" t="s">
        <v>97</v>
      </c>
      <c r="H335" s="307"/>
      <c r="I335" s="307"/>
      <c r="J335" s="307">
        <f t="shared" si="81"/>
        <v>0</v>
      </c>
      <c r="K335" s="304"/>
      <c r="L335" s="307"/>
      <c r="M335" s="308"/>
      <c r="N335" s="307"/>
      <c r="O335" s="309">
        <f t="shared" si="82"/>
        <v>0</v>
      </c>
      <c r="P335" s="309">
        <f t="shared" si="78"/>
        <v>0</v>
      </c>
      <c r="Q335" s="306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216"/>
      <c r="DD335" s="216"/>
      <c r="DE335" s="216"/>
      <c r="DF335" s="216"/>
      <c r="DG335" s="216"/>
      <c r="DH335" s="216"/>
      <c r="DI335" s="216"/>
      <c r="DJ335" s="216"/>
      <c r="DK335" s="216"/>
      <c r="DL335" s="216"/>
      <c r="DM335" s="216"/>
      <c r="DN335" s="216"/>
      <c r="DO335" s="216"/>
      <c r="DP335" s="216"/>
      <c r="DQ335" s="216"/>
      <c r="DR335" s="216"/>
      <c r="DS335" s="216"/>
      <c r="DT335" s="216"/>
      <c r="DU335" s="216"/>
      <c r="DV335" s="216"/>
      <c r="DW335" s="216"/>
      <c r="DX335" s="216"/>
      <c r="DY335" s="216"/>
      <c r="DZ335" s="216"/>
      <c r="EA335" s="216"/>
      <c r="EB335" s="216"/>
      <c r="EC335" s="216"/>
      <c r="ED335" s="216"/>
      <c r="EE335" s="216"/>
      <c r="EF335" s="216"/>
      <c r="EG335" s="216"/>
      <c r="EH335" s="216"/>
      <c r="EI335" s="216"/>
      <c r="EJ335" s="216"/>
      <c r="EK335" s="216"/>
      <c r="EL335" s="216"/>
      <c r="EM335" s="216"/>
      <c r="EN335" s="216"/>
      <c r="EO335" s="216"/>
      <c r="EP335" s="216"/>
      <c r="EQ335" s="216"/>
      <c r="ER335" s="216"/>
      <c r="ES335" s="216"/>
      <c r="ET335" s="216"/>
      <c r="EU335" s="216"/>
      <c r="EV335" s="216"/>
      <c r="EW335" s="216"/>
      <c r="EX335" s="216"/>
    </row>
    <row r="336" spans="1:154" ht="72" hidden="1" x14ac:dyDescent="0.2">
      <c r="A336" s="263"/>
      <c r="B336" s="262"/>
      <c r="C336" s="262"/>
      <c r="D336" s="262"/>
      <c r="E336" s="262"/>
      <c r="F336" s="262" t="s">
        <v>90</v>
      </c>
      <c r="G336" s="266" t="s">
        <v>98</v>
      </c>
      <c r="H336" s="307"/>
      <c r="I336" s="307"/>
      <c r="J336" s="307">
        <f t="shared" si="81"/>
        <v>0</v>
      </c>
      <c r="K336" s="304"/>
      <c r="L336" s="307"/>
      <c r="M336" s="308"/>
      <c r="N336" s="307"/>
      <c r="O336" s="309">
        <f t="shared" si="82"/>
        <v>0</v>
      </c>
      <c r="P336" s="309">
        <f t="shared" si="78"/>
        <v>0</v>
      </c>
      <c r="Q336" s="306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216"/>
      <c r="DD336" s="216"/>
      <c r="DE336" s="216"/>
      <c r="DF336" s="216"/>
      <c r="DG336" s="216"/>
      <c r="DH336" s="216"/>
      <c r="DI336" s="216"/>
      <c r="DJ336" s="216"/>
      <c r="DK336" s="216"/>
      <c r="DL336" s="216"/>
      <c r="DM336" s="216"/>
      <c r="DN336" s="216"/>
      <c r="DO336" s="216"/>
      <c r="DP336" s="216"/>
      <c r="DQ336" s="216"/>
      <c r="DR336" s="216"/>
      <c r="DS336" s="216"/>
      <c r="DT336" s="216"/>
      <c r="DU336" s="216"/>
      <c r="DV336" s="216"/>
      <c r="DW336" s="216"/>
      <c r="DX336" s="216"/>
      <c r="DY336" s="216"/>
      <c r="DZ336" s="216"/>
      <c r="EA336" s="216"/>
      <c r="EB336" s="216"/>
      <c r="EC336" s="216"/>
      <c r="ED336" s="216"/>
      <c r="EE336" s="216"/>
      <c r="EF336" s="216"/>
      <c r="EG336" s="216"/>
      <c r="EH336" s="216"/>
      <c r="EI336" s="216"/>
      <c r="EJ336" s="216"/>
      <c r="EK336" s="216"/>
      <c r="EL336" s="216"/>
      <c r="EM336" s="216"/>
      <c r="EN336" s="216"/>
      <c r="EO336" s="216"/>
      <c r="EP336" s="216"/>
      <c r="EQ336" s="216"/>
      <c r="ER336" s="216"/>
      <c r="ES336" s="216"/>
      <c r="ET336" s="216"/>
      <c r="EU336" s="216"/>
      <c r="EV336" s="216"/>
      <c r="EW336" s="216"/>
      <c r="EX336" s="216"/>
    </row>
    <row r="337" spans="1:154" s="45" customFormat="1" ht="18" x14ac:dyDescent="0.25">
      <c r="A337" s="384"/>
      <c r="B337" s="385"/>
      <c r="C337" s="385"/>
      <c r="D337" s="385">
        <v>57</v>
      </c>
      <c r="E337" s="385"/>
      <c r="F337" s="385"/>
      <c r="G337" s="302" t="s">
        <v>79</v>
      </c>
      <c r="H337" s="303">
        <f>H338+H355</f>
        <v>10430000</v>
      </c>
      <c r="I337" s="303">
        <f>I338+I355</f>
        <v>4454081</v>
      </c>
      <c r="J337" s="303">
        <f t="shared" ref="J337" si="83">J338+J355</f>
        <v>5975919</v>
      </c>
      <c r="K337" s="304">
        <f t="shared" si="75"/>
        <v>42.7</v>
      </c>
      <c r="L337" s="303">
        <f>L338+L355</f>
        <v>6625000</v>
      </c>
      <c r="M337" s="285">
        <f>M338+M355</f>
        <v>3321100</v>
      </c>
      <c r="N337" s="303">
        <f>N338+N355</f>
        <v>1132981</v>
      </c>
      <c r="O337" s="339">
        <f t="shared" ref="O337" si="84">O338+O355</f>
        <v>4454081</v>
      </c>
      <c r="P337" s="305">
        <f t="shared" si="78"/>
        <v>2170919</v>
      </c>
      <c r="Q337" s="306">
        <f t="shared" si="73"/>
        <v>67.23</v>
      </c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</row>
    <row r="338" spans="1:154" s="45" customFormat="1" ht="18" x14ac:dyDescent="0.25">
      <c r="A338" s="384"/>
      <c r="B338" s="385"/>
      <c r="C338" s="385"/>
      <c r="D338" s="385"/>
      <c r="E338" s="385" t="s">
        <v>33</v>
      </c>
      <c r="F338" s="385"/>
      <c r="G338" s="264" t="s">
        <v>100</v>
      </c>
      <c r="H338" s="303">
        <f>+H339+H348+H350+H349</f>
        <v>10430000</v>
      </c>
      <c r="I338" s="303">
        <f>+I339+I348+I350+I349</f>
        <v>4454081</v>
      </c>
      <c r="J338" s="307">
        <f t="shared" si="81"/>
        <v>5975919</v>
      </c>
      <c r="K338" s="304">
        <f t="shared" si="75"/>
        <v>42.7</v>
      </c>
      <c r="L338" s="303">
        <f>+L339+L348+L350+L349</f>
        <v>6625000</v>
      </c>
      <c r="M338" s="285">
        <f>+M339+M348+M350+M349</f>
        <v>3321100</v>
      </c>
      <c r="N338" s="303">
        <f>+N339+N348+N350+N349</f>
        <v>1132981</v>
      </c>
      <c r="O338" s="305">
        <f>+O339+O348+O350+O349</f>
        <v>4454081</v>
      </c>
      <c r="P338" s="305">
        <f t="shared" si="78"/>
        <v>2170919</v>
      </c>
      <c r="Q338" s="306">
        <f t="shared" si="73"/>
        <v>67.23</v>
      </c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</row>
    <row r="339" spans="1:154" ht="18" x14ac:dyDescent="0.2">
      <c r="A339" s="263"/>
      <c r="B339" s="262"/>
      <c r="C339" s="262"/>
      <c r="D339" s="262"/>
      <c r="E339" s="262"/>
      <c r="F339" s="262"/>
      <c r="G339" s="266" t="s">
        <v>185</v>
      </c>
      <c r="H339" s="340">
        <f>+H340+H341+H342+H343+H344+H345+H346+H347</f>
        <v>10090000</v>
      </c>
      <c r="I339" s="340">
        <f>+I340+I341+I342+I343+I344+I345+I346+I347</f>
        <v>4298194</v>
      </c>
      <c r="J339" s="307">
        <f t="shared" si="81"/>
        <v>5791806</v>
      </c>
      <c r="K339" s="304"/>
      <c r="L339" s="340">
        <f>+L340+L341+L342+L343+L344+L345+L346+L347</f>
        <v>6285000</v>
      </c>
      <c r="M339" s="340">
        <f>+M340+M341+M342+M343+M344+M345+M346+M347</f>
        <v>3188059</v>
      </c>
      <c r="N339" s="340">
        <f>+N340+N341+N342+N343+N344+N345+N346+N347</f>
        <v>1110135</v>
      </c>
      <c r="O339" s="340">
        <f>+O340+O341+O342+O343+O344+O345+O346+O347</f>
        <v>4298194</v>
      </c>
      <c r="P339" s="340">
        <f t="shared" si="78"/>
        <v>1986806</v>
      </c>
      <c r="Q339" s="306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216"/>
      <c r="DD339" s="216"/>
      <c r="DE339" s="216"/>
      <c r="DF339" s="216"/>
      <c r="DG339" s="216"/>
      <c r="DH339" s="216"/>
      <c r="DI339" s="216"/>
      <c r="DJ339" s="216"/>
      <c r="DK339" s="216"/>
      <c r="DL339" s="216"/>
      <c r="DM339" s="216"/>
      <c r="DN339" s="216"/>
      <c r="DO339" s="216"/>
      <c r="DP339" s="216"/>
      <c r="DQ339" s="216"/>
      <c r="DR339" s="216"/>
      <c r="DS339" s="216"/>
      <c r="DT339" s="216"/>
      <c r="DU339" s="216"/>
      <c r="DV339" s="216"/>
      <c r="DW339" s="216"/>
      <c r="DX339" s="216"/>
      <c r="DY339" s="216"/>
      <c r="DZ339" s="216"/>
      <c r="EA339" s="216"/>
      <c r="EB339" s="216"/>
      <c r="EC339" s="216"/>
      <c r="ED339" s="216"/>
      <c r="EE339" s="216"/>
      <c r="EF339" s="216"/>
      <c r="EG339" s="216"/>
      <c r="EH339" s="216"/>
      <c r="EI339" s="216"/>
      <c r="EJ339" s="216"/>
      <c r="EK339" s="216"/>
      <c r="EL339" s="216"/>
      <c r="EM339" s="216"/>
      <c r="EN339" s="216"/>
      <c r="EO339" s="216"/>
      <c r="EP339" s="216"/>
      <c r="EQ339" s="216"/>
      <c r="ER339" s="216"/>
      <c r="ES339" s="216"/>
      <c r="ET339" s="216"/>
      <c r="EU339" s="216"/>
      <c r="EV339" s="216"/>
      <c r="EW339" s="216"/>
      <c r="EX339" s="216"/>
    </row>
    <row r="340" spans="1:154" ht="18" x14ac:dyDescent="0.2">
      <c r="A340" s="263"/>
      <c r="B340" s="262"/>
      <c r="C340" s="262"/>
      <c r="D340" s="262"/>
      <c r="E340" s="262"/>
      <c r="F340" s="262"/>
      <c r="G340" s="266" t="s">
        <v>186</v>
      </c>
      <c r="H340" s="307">
        <v>10090000</v>
      </c>
      <c r="I340" s="307">
        <f>O340</f>
        <v>4298194</v>
      </c>
      <c r="J340" s="307">
        <f t="shared" si="81"/>
        <v>5791806</v>
      </c>
      <c r="K340" s="304"/>
      <c r="L340" s="307">
        <v>6285000</v>
      </c>
      <c r="M340" s="308">
        <v>3188059</v>
      </c>
      <c r="N340" s="307">
        <v>1110135</v>
      </c>
      <c r="O340" s="309">
        <f t="shared" ref="O340:O354" si="85">M340+N340</f>
        <v>4298194</v>
      </c>
      <c r="P340" s="309">
        <f t="shared" si="78"/>
        <v>1986806</v>
      </c>
      <c r="Q340" s="306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216"/>
      <c r="DD340" s="216"/>
      <c r="DE340" s="216"/>
      <c r="DF340" s="216"/>
      <c r="DG340" s="216"/>
      <c r="DH340" s="216"/>
      <c r="DI340" s="216"/>
      <c r="DJ340" s="216"/>
      <c r="DK340" s="216"/>
      <c r="DL340" s="216"/>
      <c r="DM340" s="216"/>
      <c r="DN340" s="216"/>
      <c r="DO340" s="216"/>
      <c r="DP340" s="216"/>
      <c r="DQ340" s="216"/>
      <c r="DR340" s="216"/>
      <c r="DS340" s="216"/>
      <c r="DT340" s="216"/>
      <c r="DU340" s="216"/>
      <c r="DV340" s="216"/>
      <c r="DW340" s="216"/>
      <c r="DX340" s="216"/>
      <c r="DY340" s="216"/>
      <c r="DZ340" s="216"/>
      <c r="EA340" s="216"/>
      <c r="EB340" s="216"/>
      <c r="EC340" s="216"/>
      <c r="ED340" s="216"/>
      <c r="EE340" s="216"/>
      <c r="EF340" s="216"/>
      <c r="EG340" s="216"/>
      <c r="EH340" s="216"/>
      <c r="EI340" s="216"/>
      <c r="EJ340" s="216"/>
      <c r="EK340" s="216"/>
      <c r="EL340" s="216"/>
      <c r="EM340" s="216"/>
      <c r="EN340" s="216"/>
      <c r="EO340" s="216"/>
      <c r="EP340" s="216"/>
      <c r="EQ340" s="216"/>
      <c r="ER340" s="216"/>
      <c r="ES340" s="216"/>
      <c r="ET340" s="216"/>
      <c r="EU340" s="216"/>
      <c r="EV340" s="216"/>
      <c r="EW340" s="216"/>
      <c r="EX340" s="216"/>
    </row>
    <row r="341" spans="1:154" ht="18" x14ac:dyDescent="0.2">
      <c r="A341" s="263"/>
      <c r="B341" s="262"/>
      <c r="C341" s="262"/>
      <c r="D341" s="262"/>
      <c r="E341" s="262"/>
      <c r="F341" s="262"/>
      <c r="G341" s="266" t="s">
        <v>187</v>
      </c>
      <c r="H341" s="307"/>
      <c r="I341" s="307"/>
      <c r="J341" s="307">
        <f t="shared" si="81"/>
        <v>0</v>
      </c>
      <c r="K341" s="304"/>
      <c r="L341" s="307"/>
      <c r="M341" s="308"/>
      <c r="N341" s="307"/>
      <c r="O341" s="309">
        <f t="shared" si="85"/>
        <v>0</v>
      </c>
      <c r="P341" s="309">
        <f t="shared" si="78"/>
        <v>0</v>
      </c>
      <c r="Q341" s="306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216"/>
      <c r="DD341" s="216"/>
      <c r="DE341" s="216"/>
      <c r="DF341" s="216"/>
      <c r="DG341" s="216"/>
      <c r="DH341" s="216"/>
      <c r="DI341" s="216"/>
      <c r="DJ341" s="216"/>
      <c r="DK341" s="216"/>
      <c r="DL341" s="216"/>
      <c r="DM341" s="216"/>
      <c r="DN341" s="216"/>
      <c r="DO341" s="216"/>
      <c r="DP341" s="216"/>
      <c r="DQ341" s="216"/>
      <c r="DR341" s="216"/>
      <c r="DS341" s="216"/>
      <c r="DT341" s="216"/>
      <c r="DU341" s="216"/>
      <c r="DV341" s="216"/>
      <c r="DW341" s="216"/>
      <c r="DX341" s="216"/>
      <c r="DY341" s="216"/>
      <c r="DZ341" s="216"/>
      <c r="EA341" s="216"/>
      <c r="EB341" s="216"/>
      <c r="EC341" s="216"/>
      <c r="ED341" s="216"/>
      <c r="EE341" s="216"/>
      <c r="EF341" s="216"/>
      <c r="EG341" s="216"/>
      <c r="EH341" s="216"/>
      <c r="EI341" s="216"/>
      <c r="EJ341" s="216"/>
      <c r="EK341" s="216"/>
      <c r="EL341" s="216"/>
      <c r="EM341" s="216"/>
      <c r="EN341" s="216"/>
      <c r="EO341" s="216"/>
      <c r="EP341" s="216"/>
      <c r="EQ341" s="216"/>
      <c r="ER341" s="216"/>
      <c r="ES341" s="216"/>
      <c r="ET341" s="216"/>
      <c r="EU341" s="216"/>
      <c r="EV341" s="216"/>
      <c r="EW341" s="216"/>
      <c r="EX341" s="216"/>
    </row>
    <row r="342" spans="1:154" ht="18" x14ac:dyDescent="0.2">
      <c r="A342" s="263"/>
      <c r="B342" s="262"/>
      <c r="C342" s="262"/>
      <c r="D342" s="262"/>
      <c r="E342" s="262"/>
      <c r="F342" s="262"/>
      <c r="G342" s="266" t="s">
        <v>325</v>
      </c>
      <c r="H342" s="307"/>
      <c r="I342" s="307"/>
      <c r="J342" s="307">
        <f t="shared" si="81"/>
        <v>0</v>
      </c>
      <c r="K342" s="304"/>
      <c r="L342" s="307"/>
      <c r="M342" s="308"/>
      <c r="N342" s="307"/>
      <c r="O342" s="309">
        <f t="shared" si="85"/>
        <v>0</v>
      </c>
      <c r="P342" s="309">
        <f t="shared" si="78"/>
        <v>0</v>
      </c>
      <c r="Q342" s="306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216"/>
      <c r="DD342" s="216"/>
      <c r="DE342" s="216"/>
      <c r="DF342" s="216"/>
      <c r="DG342" s="216"/>
      <c r="DH342" s="216"/>
      <c r="DI342" s="216"/>
      <c r="DJ342" s="216"/>
      <c r="DK342" s="216"/>
      <c r="DL342" s="216"/>
      <c r="DM342" s="216"/>
      <c r="DN342" s="216"/>
      <c r="DO342" s="216"/>
      <c r="DP342" s="216"/>
      <c r="DQ342" s="216"/>
      <c r="DR342" s="216"/>
      <c r="DS342" s="216"/>
      <c r="DT342" s="216"/>
      <c r="DU342" s="216"/>
      <c r="DV342" s="216"/>
      <c r="DW342" s="216"/>
      <c r="DX342" s="216"/>
      <c r="DY342" s="216"/>
      <c r="DZ342" s="216"/>
      <c r="EA342" s="216"/>
      <c r="EB342" s="216"/>
      <c r="EC342" s="216"/>
      <c r="ED342" s="216"/>
      <c r="EE342" s="216"/>
      <c r="EF342" s="216"/>
      <c r="EG342" s="216"/>
      <c r="EH342" s="216"/>
      <c r="EI342" s="216"/>
      <c r="EJ342" s="216"/>
      <c r="EK342" s="216"/>
      <c r="EL342" s="216"/>
      <c r="EM342" s="216"/>
      <c r="EN342" s="216"/>
      <c r="EO342" s="216"/>
      <c r="EP342" s="216"/>
      <c r="EQ342" s="216"/>
      <c r="ER342" s="216"/>
      <c r="ES342" s="216"/>
      <c r="ET342" s="216"/>
      <c r="EU342" s="216"/>
      <c r="EV342" s="216"/>
      <c r="EW342" s="216"/>
      <c r="EX342" s="216"/>
    </row>
    <row r="343" spans="1:154" ht="18" x14ac:dyDescent="0.2">
      <c r="A343" s="263"/>
      <c r="B343" s="262"/>
      <c r="C343" s="262"/>
      <c r="D343" s="262"/>
      <c r="E343" s="262"/>
      <c r="F343" s="262"/>
      <c r="G343" s="266" t="s">
        <v>326</v>
      </c>
      <c r="H343" s="307"/>
      <c r="I343" s="307"/>
      <c r="J343" s="307">
        <f t="shared" si="81"/>
        <v>0</v>
      </c>
      <c r="K343" s="304"/>
      <c r="L343" s="307"/>
      <c r="M343" s="308"/>
      <c r="N343" s="307"/>
      <c r="O343" s="309">
        <f t="shared" si="85"/>
        <v>0</v>
      </c>
      <c r="P343" s="309">
        <f t="shared" si="78"/>
        <v>0</v>
      </c>
      <c r="Q343" s="306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216"/>
      <c r="DD343" s="216"/>
      <c r="DE343" s="216"/>
      <c r="DF343" s="216"/>
      <c r="DG343" s="216"/>
      <c r="DH343" s="216"/>
      <c r="DI343" s="216"/>
      <c r="DJ343" s="216"/>
      <c r="DK343" s="216"/>
      <c r="DL343" s="216"/>
      <c r="DM343" s="216"/>
      <c r="DN343" s="216"/>
      <c r="DO343" s="216"/>
      <c r="DP343" s="216"/>
      <c r="DQ343" s="216"/>
      <c r="DR343" s="216"/>
      <c r="DS343" s="216"/>
      <c r="DT343" s="216"/>
      <c r="DU343" s="216"/>
      <c r="DV343" s="216"/>
      <c r="DW343" s="216"/>
      <c r="DX343" s="216"/>
      <c r="DY343" s="216"/>
      <c r="DZ343" s="216"/>
      <c r="EA343" s="216"/>
      <c r="EB343" s="216"/>
      <c r="EC343" s="216"/>
      <c r="ED343" s="216"/>
      <c r="EE343" s="216"/>
      <c r="EF343" s="216"/>
      <c r="EG343" s="216"/>
      <c r="EH343" s="216"/>
      <c r="EI343" s="216"/>
      <c r="EJ343" s="216"/>
      <c r="EK343" s="216"/>
      <c r="EL343" s="216"/>
      <c r="EM343" s="216"/>
      <c r="EN343" s="216"/>
      <c r="EO343" s="216"/>
      <c r="EP343" s="216"/>
      <c r="EQ343" s="216"/>
      <c r="ER343" s="216"/>
      <c r="ES343" s="216"/>
      <c r="ET343" s="216"/>
      <c r="EU343" s="216"/>
      <c r="EV343" s="216"/>
      <c r="EW343" s="216"/>
      <c r="EX343" s="216"/>
    </row>
    <row r="344" spans="1:154" ht="18" x14ac:dyDescent="0.2">
      <c r="A344" s="263"/>
      <c r="B344" s="262"/>
      <c r="C344" s="262"/>
      <c r="D344" s="262"/>
      <c r="E344" s="262"/>
      <c r="F344" s="262"/>
      <c r="G344" s="266" t="s">
        <v>188</v>
      </c>
      <c r="H344" s="307"/>
      <c r="I344" s="307"/>
      <c r="J344" s="307">
        <f t="shared" si="81"/>
        <v>0</v>
      </c>
      <c r="K344" s="304"/>
      <c r="L344" s="307"/>
      <c r="M344" s="308"/>
      <c r="N344" s="307"/>
      <c r="O344" s="309">
        <f t="shared" si="85"/>
        <v>0</v>
      </c>
      <c r="P344" s="309">
        <f t="shared" si="78"/>
        <v>0</v>
      </c>
      <c r="Q344" s="306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216"/>
      <c r="DD344" s="216"/>
      <c r="DE344" s="216"/>
      <c r="DF344" s="216"/>
      <c r="DG344" s="216"/>
      <c r="DH344" s="216"/>
      <c r="DI344" s="216"/>
      <c r="DJ344" s="216"/>
      <c r="DK344" s="216"/>
      <c r="DL344" s="216"/>
      <c r="DM344" s="216"/>
      <c r="DN344" s="216"/>
      <c r="DO344" s="216"/>
      <c r="DP344" s="216"/>
      <c r="DQ344" s="216"/>
      <c r="DR344" s="216"/>
      <c r="DS344" s="216"/>
      <c r="DT344" s="216"/>
      <c r="DU344" s="216"/>
      <c r="DV344" s="216"/>
      <c r="DW344" s="216"/>
      <c r="DX344" s="216"/>
      <c r="DY344" s="216"/>
      <c r="DZ344" s="216"/>
      <c r="EA344" s="216"/>
      <c r="EB344" s="216"/>
      <c r="EC344" s="216"/>
      <c r="ED344" s="216"/>
      <c r="EE344" s="216"/>
      <c r="EF344" s="216"/>
      <c r="EG344" s="216"/>
      <c r="EH344" s="216"/>
      <c r="EI344" s="216"/>
      <c r="EJ344" s="216"/>
      <c r="EK344" s="216"/>
      <c r="EL344" s="216"/>
      <c r="EM344" s="216"/>
      <c r="EN344" s="216"/>
      <c r="EO344" s="216"/>
      <c r="EP344" s="216"/>
      <c r="EQ344" s="216"/>
      <c r="ER344" s="216"/>
      <c r="ES344" s="216"/>
      <c r="ET344" s="216"/>
      <c r="EU344" s="216"/>
      <c r="EV344" s="216"/>
      <c r="EW344" s="216"/>
      <c r="EX344" s="216"/>
    </row>
    <row r="345" spans="1:154" ht="18" x14ac:dyDescent="0.2">
      <c r="A345" s="263"/>
      <c r="B345" s="262"/>
      <c r="C345" s="262"/>
      <c r="D345" s="262"/>
      <c r="E345" s="262"/>
      <c r="F345" s="262"/>
      <c r="G345" s="266" t="s">
        <v>327</v>
      </c>
      <c r="H345" s="307"/>
      <c r="I345" s="307"/>
      <c r="J345" s="307">
        <f t="shared" si="81"/>
        <v>0</v>
      </c>
      <c r="K345" s="304"/>
      <c r="L345" s="307"/>
      <c r="M345" s="308"/>
      <c r="N345" s="307"/>
      <c r="O345" s="309">
        <f t="shared" si="85"/>
        <v>0</v>
      </c>
      <c r="P345" s="309">
        <f t="shared" si="78"/>
        <v>0</v>
      </c>
      <c r="Q345" s="306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216"/>
      <c r="DD345" s="216"/>
      <c r="DE345" s="216"/>
      <c r="DF345" s="216"/>
      <c r="DG345" s="216"/>
      <c r="DH345" s="216"/>
      <c r="DI345" s="216"/>
      <c r="DJ345" s="216"/>
      <c r="DK345" s="216"/>
      <c r="DL345" s="216"/>
      <c r="DM345" s="216"/>
      <c r="DN345" s="216"/>
      <c r="DO345" s="216"/>
      <c r="DP345" s="216"/>
      <c r="DQ345" s="216"/>
      <c r="DR345" s="216"/>
      <c r="DS345" s="216"/>
      <c r="DT345" s="216"/>
      <c r="DU345" s="216"/>
      <c r="DV345" s="216"/>
      <c r="DW345" s="216"/>
      <c r="DX345" s="216"/>
      <c r="DY345" s="216"/>
      <c r="DZ345" s="216"/>
      <c r="EA345" s="216"/>
      <c r="EB345" s="216"/>
      <c r="EC345" s="216"/>
      <c r="ED345" s="216"/>
      <c r="EE345" s="216"/>
      <c r="EF345" s="216"/>
      <c r="EG345" s="216"/>
      <c r="EH345" s="216"/>
      <c r="EI345" s="216"/>
      <c r="EJ345" s="216"/>
      <c r="EK345" s="216"/>
      <c r="EL345" s="216"/>
      <c r="EM345" s="216"/>
      <c r="EN345" s="216"/>
      <c r="EO345" s="216"/>
      <c r="EP345" s="216"/>
      <c r="EQ345" s="216"/>
      <c r="ER345" s="216"/>
      <c r="ES345" s="216"/>
      <c r="ET345" s="216"/>
      <c r="EU345" s="216"/>
      <c r="EV345" s="216"/>
      <c r="EW345" s="216"/>
      <c r="EX345" s="216"/>
    </row>
    <row r="346" spans="1:154" ht="18" x14ac:dyDescent="0.2">
      <c r="A346" s="263"/>
      <c r="B346" s="262"/>
      <c r="C346" s="262"/>
      <c r="D346" s="262"/>
      <c r="E346" s="262"/>
      <c r="F346" s="262"/>
      <c r="G346" s="341" t="s">
        <v>328</v>
      </c>
      <c r="H346" s="307"/>
      <c r="I346" s="307"/>
      <c r="J346" s="307">
        <f t="shared" si="81"/>
        <v>0</v>
      </c>
      <c r="K346" s="304"/>
      <c r="L346" s="307"/>
      <c r="M346" s="308"/>
      <c r="N346" s="307"/>
      <c r="O346" s="309">
        <f t="shared" si="85"/>
        <v>0</v>
      </c>
      <c r="P346" s="309">
        <f t="shared" si="78"/>
        <v>0</v>
      </c>
      <c r="Q346" s="306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216"/>
      <c r="DD346" s="216"/>
      <c r="DE346" s="216"/>
      <c r="DF346" s="216"/>
      <c r="DG346" s="216"/>
      <c r="DH346" s="216"/>
      <c r="DI346" s="216"/>
      <c r="DJ346" s="216"/>
      <c r="DK346" s="216"/>
      <c r="DL346" s="216"/>
      <c r="DM346" s="216"/>
      <c r="DN346" s="216"/>
      <c r="DO346" s="216"/>
      <c r="DP346" s="216"/>
      <c r="DQ346" s="216"/>
      <c r="DR346" s="216"/>
      <c r="DS346" s="216"/>
      <c r="DT346" s="216"/>
      <c r="DU346" s="216"/>
      <c r="DV346" s="216"/>
      <c r="DW346" s="216"/>
      <c r="DX346" s="216"/>
      <c r="DY346" s="216"/>
      <c r="DZ346" s="216"/>
      <c r="EA346" s="216"/>
      <c r="EB346" s="216"/>
      <c r="EC346" s="216"/>
      <c r="ED346" s="216"/>
      <c r="EE346" s="216"/>
      <c r="EF346" s="216"/>
      <c r="EG346" s="216"/>
      <c r="EH346" s="216"/>
      <c r="EI346" s="216"/>
      <c r="EJ346" s="216"/>
      <c r="EK346" s="216"/>
      <c r="EL346" s="216"/>
      <c r="EM346" s="216"/>
      <c r="EN346" s="216"/>
      <c r="EO346" s="216"/>
      <c r="EP346" s="216"/>
      <c r="EQ346" s="216"/>
      <c r="ER346" s="216"/>
      <c r="ES346" s="216"/>
      <c r="ET346" s="216"/>
      <c r="EU346" s="216"/>
      <c r="EV346" s="216"/>
      <c r="EW346" s="216"/>
      <c r="EX346" s="216"/>
    </row>
    <row r="347" spans="1:154" ht="18" x14ac:dyDescent="0.2">
      <c r="A347" s="263"/>
      <c r="B347" s="262"/>
      <c r="C347" s="262"/>
      <c r="D347" s="262"/>
      <c r="E347" s="262"/>
      <c r="F347" s="262"/>
      <c r="G347" s="341" t="s">
        <v>329</v>
      </c>
      <c r="H347" s="307"/>
      <c r="I347" s="307"/>
      <c r="J347" s="307">
        <f t="shared" si="81"/>
        <v>0</v>
      </c>
      <c r="K347" s="304"/>
      <c r="L347" s="307"/>
      <c r="M347" s="308"/>
      <c r="N347" s="307"/>
      <c r="O347" s="309">
        <f t="shared" si="85"/>
        <v>0</v>
      </c>
      <c r="P347" s="309">
        <f t="shared" si="78"/>
        <v>0</v>
      </c>
      <c r="Q347" s="306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216"/>
      <c r="DD347" s="216"/>
      <c r="DE347" s="216"/>
      <c r="DF347" s="216"/>
      <c r="DG347" s="216"/>
      <c r="DH347" s="216"/>
      <c r="DI347" s="216"/>
      <c r="DJ347" s="216"/>
      <c r="DK347" s="216"/>
      <c r="DL347" s="216"/>
      <c r="DM347" s="216"/>
      <c r="DN347" s="216"/>
      <c r="DO347" s="216"/>
      <c r="DP347" s="216"/>
      <c r="DQ347" s="216"/>
      <c r="DR347" s="216"/>
      <c r="DS347" s="216"/>
      <c r="DT347" s="216"/>
      <c r="DU347" s="216"/>
      <c r="DV347" s="216"/>
      <c r="DW347" s="216"/>
      <c r="DX347" s="216"/>
      <c r="DY347" s="216"/>
      <c r="DZ347" s="216"/>
      <c r="EA347" s="216"/>
      <c r="EB347" s="216"/>
      <c r="EC347" s="216"/>
      <c r="ED347" s="216"/>
      <c r="EE347" s="216"/>
      <c r="EF347" s="216"/>
      <c r="EG347" s="216"/>
      <c r="EH347" s="216"/>
      <c r="EI347" s="216"/>
      <c r="EJ347" s="216"/>
      <c r="EK347" s="216"/>
      <c r="EL347" s="216"/>
      <c r="EM347" s="216"/>
      <c r="EN347" s="216"/>
      <c r="EO347" s="216"/>
      <c r="EP347" s="216"/>
      <c r="EQ347" s="216"/>
      <c r="ER347" s="216"/>
      <c r="ES347" s="216"/>
      <c r="ET347" s="216"/>
      <c r="EU347" s="216"/>
      <c r="EV347" s="216"/>
      <c r="EW347" s="216"/>
      <c r="EX347" s="216"/>
    </row>
    <row r="348" spans="1:154" ht="18" x14ac:dyDescent="0.2">
      <c r="A348" s="263"/>
      <c r="B348" s="262"/>
      <c r="C348" s="262"/>
      <c r="D348" s="262"/>
      <c r="E348" s="262"/>
      <c r="F348" s="262"/>
      <c r="G348" s="266" t="s">
        <v>189</v>
      </c>
      <c r="H348" s="307">
        <v>220000</v>
      </c>
      <c r="I348" s="307">
        <f>O348</f>
        <v>128888</v>
      </c>
      <c r="J348" s="307">
        <f t="shared" si="81"/>
        <v>91112</v>
      </c>
      <c r="K348" s="304"/>
      <c r="L348" s="307">
        <v>220000</v>
      </c>
      <c r="M348" s="308">
        <v>113661</v>
      </c>
      <c r="N348" s="307">
        <v>15227</v>
      </c>
      <c r="O348" s="309">
        <f t="shared" si="85"/>
        <v>128888</v>
      </c>
      <c r="P348" s="309">
        <f t="shared" si="78"/>
        <v>91112</v>
      </c>
      <c r="Q348" s="306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216"/>
      <c r="DD348" s="216"/>
      <c r="DE348" s="216"/>
      <c r="DF348" s="216"/>
      <c r="DG348" s="216"/>
      <c r="DH348" s="216"/>
      <c r="DI348" s="216"/>
      <c r="DJ348" s="216"/>
      <c r="DK348" s="216"/>
      <c r="DL348" s="216"/>
      <c r="DM348" s="216"/>
      <c r="DN348" s="216"/>
      <c r="DO348" s="216"/>
      <c r="DP348" s="216"/>
      <c r="DQ348" s="216"/>
      <c r="DR348" s="216"/>
      <c r="DS348" s="216"/>
      <c r="DT348" s="216"/>
      <c r="DU348" s="216"/>
      <c r="DV348" s="216"/>
      <c r="DW348" s="216"/>
      <c r="DX348" s="216"/>
      <c r="DY348" s="216"/>
      <c r="DZ348" s="216"/>
      <c r="EA348" s="216"/>
      <c r="EB348" s="216"/>
      <c r="EC348" s="216"/>
      <c r="ED348" s="216"/>
      <c r="EE348" s="216"/>
      <c r="EF348" s="216"/>
      <c r="EG348" s="216"/>
      <c r="EH348" s="216"/>
      <c r="EI348" s="216"/>
      <c r="EJ348" s="216"/>
      <c r="EK348" s="216"/>
      <c r="EL348" s="216"/>
      <c r="EM348" s="216"/>
      <c r="EN348" s="216"/>
      <c r="EO348" s="216"/>
      <c r="EP348" s="216"/>
      <c r="EQ348" s="216"/>
      <c r="ER348" s="216"/>
      <c r="ES348" s="216"/>
      <c r="ET348" s="216"/>
      <c r="EU348" s="216"/>
      <c r="EV348" s="216"/>
      <c r="EW348" s="216"/>
      <c r="EX348" s="216"/>
    </row>
    <row r="349" spans="1:154" s="77" customFormat="1" ht="18" x14ac:dyDescent="0.2">
      <c r="A349" s="342"/>
      <c r="B349" s="343"/>
      <c r="C349" s="343"/>
      <c r="D349" s="343"/>
      <c r="E349" s="343"/>
      <c r="F349" s="343"/>
      <c r="G349" s="266" t="s">
        <v>190</v>
      </c>
      <c r="H349" s="344">
        <v>120000</v>
      </c>
      <c r="I349" s="344">
        <f>O349</f>
        <v>26999</v>
      </c>
      <c r="J349" s="307">
        <f t="shared" si="81"/>
        <v>93001</v>
      </c>
      <c r="K349" s="304"/>
      <c r="L349" s="344">
        <v>120000</v>
      </c>
      <c r="M349" s="345">
        <v>19380</v>
      </c>
      <c r="N349" s="344">
        <v>7619</v>
      </c>
      <c r="O349" s="346">
        <f t="shared" si="85"/>
        <v>26999</v>
      </c>
      <c r="P349" s="346">
        <f t="shared" si="78"/>
        <v>93001</v>
      </c>
      <c r="Q349" s="306"/>
      <c r="R349" s="74"/>
      <c r="S349" s="74"/>
      <c r="T349" s="74"/>
      <c r="U349" s="74"/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74"/>
      <c r="AG349" s="74"/>
      <c r="AH349" s="74"/>
      <c r="AI349" s="74"/>
      <c r="AJ349" s="74"/>
      <c r="AK349" s="74"/>
      <c r="AL349" s="74"/>
      <c r="AM349" s="74"/>
      <c r="AN349" s="74"/>
      <c r="AO349" s="74"/>
      <c r="AP349" s="74"/>
      <c r="AQ349" s="74"/>
      <c r="AR349" s="74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</row>
    <row r="350" spans="1:154" ht="18" hidden="1" x14ac:dyDescent="0.2">
      <c r="A350" s="384"/>
      <c r="B350" s="385"/>
      <c r="C350" s="385"/>
      <c r="D350" s="385"/>
      <c r="E350" s="385"/>
      <c r="F350" s="385"/>
      <c r="G350" s="264" t="s">
        <v>191</v>
      </c>
      <c r="H350" s="303">
        <f>+H351+H352+H353+H354</f>
        <v>0</v>
      </c>
      <c r="I350" s="303">
        <f>+I351+I352+I353+I354</f>
        <v>0</v>
      </c>
      <c r="J350" s="307">
        <f t="shared" si="81"/>
        <v>0</v>
      </c>
      <c r="K350" s="304"/>
      <c r="L350" s="303">
        <f>+L351+L352+L353+L354</f>
        <v>0</v>
      </c>
      <c r="M350" s="285">
        <f>+M351+M352+M353+M354</f>
        <v>0</v>
      </c>
      <c r="N350" s="303">
        <f>+N351+N352+N353+N354</f>
        <v>0</v>
      </c>
      <c r="O350" s="303">
        <f>+O351+O352+O353+O354</f>
        <v>0</v>
      </c>
      <c r="P350" s="305">
        <f t="shared" si="78"/>
        <v>0</v>
      </c>
      <c r="Q350" s="306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216"/>
      <c r="DD350" s="216"/>
      <c r="DE350" s="216"/>
      <c r="DF350" s="216"/>
      <c r="DG350" s="216"/>
      <c r="DH350" s="216"/>
      <c r="DI350" s="216"/>
      <c r="DJ350" s="216"/>
      <c r="DK350" s="216"/>
      <c r="DL350" s="216"/>
      <c r="DM350" s="216"/>
      <c r="DN350" s="216"/>
      <c r="DO350" s="216"/>
      <c r="DP350" s="216"/>
      <c r="DQ350" s="216"/>
      <c r="DR350" s="216"/>
      <c r="DS350" s="216"/>
      <c r="DT350" s="216"/>
      <c r="DU350" s="216"/>
      <c r="DV350" s="216"/>
      <c r="DW350" s="216"/>
      <c r="DX350" s="216"/>
      <c r="DY350" s="216"/>
      <c r="DZ350" s="216"/>
      <c r="EA350" s="216"/>
      <c r="EB350" s="216"/>
      <c r="EC350" s="216"/>
      <c r="ED350" s="216"/>
      <c r="EE350" s="216"/>
      <c r="EF350" s="216"/>
      <c r="EG350" s="216"/>
      <c r="EH350" s="216"/>
      <c r="EI350" s="216"/>
      <c r="EJ350" s="216"/>
      <c r="EK350" s="216"/>
      <c r="EL350" s="216"/>
      <c r="EM350" s="216"/>
      <c r="EN350" s="216"/>
      <c r="EO350" s="216"/>
      <c r="EP350" s="216"/>
      <c r="EQ350" s="216"/>
      <c r="ER350" s="216"/>
      <c r="ES350" s="216"/>
      <c r="ET350" s="216"/>
      <c r="EU350" s="216"/>
      <c r="EV350" s="216"/>
      <c r="EW350" s="216"/>
      <c r="EX350" s="216"/>
    </row>
    <row r="351" spans="1:154" ht="18" hidden="1" x14ac:dyDescent="0.2">
      <c r="A351" s="263"/>
      <c r="B351" s="262"/>
      <c r="C351" s="262"/>
      <c r="D351" s="262"/>
      <c r="E351" s="262"/>
      <c r="F351" s="262"/>
      <c r="G351" s="266" t="s">
        <v>192</v>
      </c>
      <c r="H351" s="307"/>
      <c r="I351" s="307"/>
      <c r="J351" s="307">
        <f t="shared" si="81"/>
        <v>0</v>
      </c>
      <c r="K351" s="304"/>
      <c r="L351" s="307"/>
      <c r="M351" s="308"/>
      <c r="N351" s="307"/>
      <c r="O351" s="309">
        <f t="shared" si="85"/>
        <v>0</v>
      </c>
      <c r="P351" s="309">
        <f t="shared" si="78"/>
        <v>0</v>
      </c>
      <c r="Q351" s="306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216"/>
      <c r="DD351" s="216"/>
      <c r="DE351" s="216"/>
      <c r="DF351" s="216"/>
      <c r="DG351" s="216"/>
      <c r="DH351" s="216"/>
      <c r="DI351" s="216"/>
      <c r="DJ351" s="216"/>
      <c r="DK351" s="216"/>
      <c r="DL351" s="216"/>
      <c r="DM351" s="216"/>
      <c r="DN351" s="216"/>
      <c r="DO351" s="216"/>
      <c r="DP351" s="216"/>
      <c r="DQ351" s="216"/>
      <c r="DR351" s="216"/>
      <c r="DS351" s="216"/>
      <c r="DT351" s="216"/>
      <c r="DU351" s="216"/>
      <c r="DV351" s="216"/>
      <c r="DW351" s="216"/>
      <c r="DX351" s="216"/>
      <c r="DY351" s="216"/>
      <c r="DZ351" s="216"/>
      <c r="EA351" s="216"/>
      <c r="EB351" s="216"/>
      <c r="EC351" s="216"/>
      <c r="ED351" s="216"/>
      <c r="EE351" s="216"/>
      <c r="EF351" s="216"/>
      <c r="EG351" s="216"/>
      <c r="EH351" s="216"/>
      <c r="EI351" s="216"/>
      <c r="EJ351" s="216"/>
      <c r="EK351" s="216"/>
      <c r="EL351" s="216"/>
      <c r="EM351" s="216"/>
      <c r="EN351" s="216"/>
      <c r="EO351" s="216"/>
      <c r="EP351" s="216"/>
      <c r="EQ351" s="216"/>
      <c r="ER351" s="216"/>
      <c r="ES351" s="216"/>
      <c r="ET351" s="216"/>
      <c r="EU351" s="216"/>
      <c r="EV351" s="216"/>
      <c r="EW351" s="216"/>
      <c r="EX351" s="216"/>
    </row>
    <row r="352" spans="1:154" ht="18" hidden="1" x14ac:dyDescent="0.2">
      <c r="A352" s="263"/>
      <c r="B352" s="262"/>
      <c r="C352" s="262"/>
      <c r="D352" s="262"/>
      <c r="E352" s="262"/>
      <c r="F352" s="262"/>
      <c r="G352" s="266" t="s">
        <v>193</v>
      </c>
      <c r="H352" s="307"/>
      <c r="I352" s="307"/>
      <c r="J352" s="307">
        <f t="shared" si="81"/>
        <v>0</v>
      </c>
      <c r="K352" s="304"/>
      <c r="L352" s="307"/>
      <c r="M352" s="308"/>
      <c r="N352" s="307"/>
      <c r="O352" s="309">
        <f t="shared" si="85"/>
        <v>0</v>
      </c>
      <c r="P352" s="309">
        <f t="shared" si="78"/>
        <v>0</v>
      </c>
      <c r="Q352" s="306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216"/>
      <c r="DD352" s="216"/>
      <c r="DE352" s="216"/>
      <c r="DF352" s="216"/>
      <c r="DG352" s="216"/>
      <c r="DH352" s="216"/>
      <c r="DI352" s="216"/>
      <c r="DJ352" s="216"/>
      <c r="DK352" s="216"/>
      <c r="DL352" s="216"/>
      <c r="DM352" s="216"/>
      <c r="DN352" s="216"/>
      <c r="DO352" s="216"/>
      <c r="DP352" s="216"/>
      <c r="DQ352" s="216"/>
      <c r="DR352" s="216"/>
      <c r="DS352" s="216"/>
      <c r="DT352" s="216"/>
      <c r="DU352" s="216"/>
      <c r="DV352" s="216"/>
      <c r="DW352" s="216"/>
      <c r="DX352" s="216"/>
      <c r="DY352" s="216"/>
      <c r="DZ352" s="216"/>
      <c r="EA352" s="216"/>
      <c r="EB352" s="216"/>
      <c r="EC352" s="216"/>
      <c r="ED352" s="216"/>
      <c r="EE352" s="216"/>
      <c r="EF352" s="216"/>
      <c r="EG352" s="216"/>
      <c r="EH352" s="216"/>
      <c r="EI352" s="216"/>
      <c r="EJ352" s="216"/>
      <c r="EK352" s="216"/>
      <c r="EL352" s="216"/>
      <c r="EM352" s="216"/>
      <c r="EN352" s="216"/>
      <c r="EO352" s="216"/>
      <c r="EP352" s="216"/>
      <c r="EQ352" s="216"/>
      <c r="ER352" s="216"/>
      <c r="ES352" s="216"/>
      <c r="ET352" s="216"/>
      <c r="EU352" s="216"/>
      <c r="EV352" s="216"/>
      <c r="EW352" s="216"/>
      <c r="EX352" s="216"/>
    </row>
    <row r="353" spans="1:154" ht="18" hidden="1" x14ac:dyDescent="0.2">
      <c r="A353" s="263"/>
      <c r="B353" s="262"/>
      <c r="C353" s="262"/>
      <c r="D353" s="262"/>
      <c r="E353" s="262"/>
      <c r="F353" s="262"/>
      <c r="G353" s="266" t="s">
        <v>194</v>
      </c>
      <c r="H353" s="307"/>
      <c r="I353" s="307"/>
      <c r="J353" s="307">
        <f t="shared" si="81"/>
        <v>0</v>
      </c>
      <c r="K353" s="304"/>
      <c r="L353" s="307"/>
      <c r="M353" s="308"/>
      <c r="N353" s="307"/>
      <c r="O353" s="309">
        <f t="shared" si="85"/>
        <v>0</v>
      </c>
      <c r="P353" s="309">
        <f t="shared" si="78"/>
        <v>0</v>
      </c>
      <c r="Q353" s="306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216"/>
      <c r="DD353" s="216"/>
      <c r="DE353" s="216"/>
      <c r="DF353" s="216"/>
      <c r="DG353" s="216"/>
      <c r="DH353" s="216"/>
      <c r="DI353" s="216"/>
      <c r="DJ353" s="216"/>
      <c r="DK353" s="216"/>
      <c r="DL353" s="216"/>
      <c r="DM353" s="216"/>
      <c r="DN353" s="216"/>
      <c r="DO353" s="216"/>
      <c r="DP353" s="216"/>
      <c r="DQ353" s="216"/>
      <c r="DR353" s="216"/>
      <c r="DS353" s="216"/>
      <c r="DT353" s="216"/>
      <c r="DU353" s="216"/>
      <c r="DV353" s="216"/>
      <c r="DW353" s="216"/>
      <c r="DX353" s="216"/>
      <c r="DY353" s="216"/>
      <c r="DZ353" s="216"/>
      <c r="EA353" s="216"/>
      <c r="EB353" s="216"/>
      <c r="EC353" s="216"/>
      <c r="ED353" s="216"/>
      <c r="EE353" s="216"/>
      <c r="EF353" s="216"/>
      <c r="EG353" s="216"/>
      <c r="EH353" s="216"/>
      <c r="EI353" s="216"/>
      <c r="EJ353" s="216"/>
      <c r="EK353" s="216"/>
      <c r="EL353" s="216"/>
      <c r="EM353" s="216"/>
      <c r="EN353" s="216"/>
      <c r="EO353" s="216"/>
      <c r="EP353" s="216"/>
      <c r="EQ353" s="216"/>
      <c r="ER353" s="216"/>
      <c r="ES353" s="216"/>
      <c r="ET353" s="216"/>
      <c r="EU353" s="216"/>
      <c r="EV353" s="216"/>
      <c r="EW353" s="216"/>
      <c r="EX353" s="216"/>
    </row>
    <row r="354" spans="1:154" ht="18" hidden="1" x14ac:dyDescent="0.2">
      <c r="A354" s="263"/>
      <c r="B354" s="262"/>
      <c r="C354" s="262"/>
      <c r="D354" s="262"/>
      <c r="E354" s="262"/>
      <c r="F354" s="262"/>
      <c r="G354" s="266" t="s">
        <v>195</v>
      </c>
      <c r="H354" s="307"/>
      <c r="I354" s="307"/>
      <c r="J354" s="307">
        <f t="shared" si="81"/>
        <v>0</v>
      </c>
      <c r="K354" s="304"/>
      <c r="L354" s="307"/>
      <c r="M354" s="308"/>
      <c r="N354" s="307"/>
      <c r="O354" s="309">
        <f t="shared" si="85"/>
        <v>0</v>
      </c>
      <c r="P354" s="309">
        <f t="shared" si="78"/>
        <v>0</v>
      </c>
      <c r="Q354" s="306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216"/>
      <c r="DD354" s="216"/>
      <c r="DE354" s="216"/>
      <c r="DF354" s="216"/>
      <c r="DG354" s="216"/>
      <c r="DH354" s="216"/>
      <c r="DI354" s="216"/>
      <c r="DJ354" s="216"/>
      <c r="DK354" s="216"/>
      <c r="DL354" s="216"/>
      <c r="DM354" s="216"/>
      <c r="DN354" s="216"/>
      <c r="DO354" s="216"/>
      <c r="DP354" s="216"/>
      <c r="DQ354" s="216"/>
      <c r="DR354" s="216"/>
      <c r="DS354" s="216"/>
      <c r="DT354" s="216"/>
      <c r="DU354" s="216"/>
      <c r="DV354" s="216"/>
      <c r="DW354" s="216"/>
      <c r="DX354" s="216"/>
      <c r="DY354" s="216"/>
      <c r="DZ354" s="216"/>
      <c r="EA354" s="216"/>
      <c r="EB354" s="216"/>
      <c r="EC354" s="216"/>
      <c r="ED354" s="216"/>
      <c r="EE354" s="216"/>
      <c r="EF354" s="216"/>
      <c r="EG354" s="216"/>
      <c r="EH354" s="216"/>
      <c r="EI354" s="216"/>
      <c r="EJ354" s="216"/>
      <c r="EK354" s="216"/>
      <c r="EL354" s="216"/>
      <c r="EM354" s="216"/>
      <c r="EN354" s="216"/>
      <c r="EO354" s="216"/>
      <c r="EP354" s="216"/>
      <c r="EQ354" s="216"/>
      <c r="ER354" s="216"/>
      <c r="ES354" s="216"/>
      <c r="ET354" s="216"/>
      <c r="EU354" s="216"/>
      <c r="EV354" s="216"/>
      <c r="EW354" s="216"/>
      <c r="EX354" s="216"/>
    </row>
    <row r="355" spans="1:154" ht="18" x14ac:dyDescent="0.2">
      <c r="A355" s="384"/>
      <c r="B355" s="385"/>
      <c r="C355" s="385"/>
      <c r="D355" s="385"/>
      <c r="E355" s="385" t="s">
        <v>31</v>
      </c>
      <c r="F355" s="385"/>
      <c r="G355" s="264" t="s">
        <v>101</v>
      </c>
      <c r="H355" s="347">
        <f>H356</f>
        <v>0</v>
      </c>
      <c r="I355" s="347">
        <f>I356</f>
        <v>0</v>
      </c>
      <c r="J355" s="307">
        <f t="shared" si="81"/>
        <v>0</v>
      </c>
      <c r="K355" s="304" t="e">
        <f t="shared" si="75"/>
        <v>#DIV/0!</v>
      </c>
      <c r="L355" s="347">
        <f>L356</f>
        <v>0</v>
      </c>
      <c r="M355" s="285">
        <f>M356</f>
        <v>0</v>
      </c>
      <c r="N355" s="347">
        <f>N356</f>
        <v>0</v>
      </c>
      <c r="O355" s="285">
        <f>O356</f>
        <v>0</v>
      </c>
      <c r="P355" s="285">
        <f t="shared" si="78"/>
        <v>0</v>
      </c>
      <c r="Q355" s="306" t="e">
        <f t="shared" si="73"/>
        <v>#DIV/0!</v>
      </c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216"/>
      <c r="DD355" s="216"/>
      <c r="DE355" s="216"/>
      <c r="DF355" s="216"/>
      <c r="DG355" s="216"/>
      <c r="DH355" s="216"/>
      <c r="DI355" s="216"/>
      <c r="DJ355" s="216"/>
      <c r="DK355" s="216"/>
      <c r="DL355" s="216"/>
      <c r="DM355" s="216"/>
      <c r="DN355" s="216"/>
      <c r="DO355" s="216"/>
      <c r="DP355" s="216"/>
      <c r="DQ355" s="216"/>
      <c r="DR355" s="216"/>
      <c r="DS355" s="216"/>
      <c r="DT355" s="216"/>
      <c r="DU355" s="216"/>
      <c r="DV355" s="216"/>
      <c r="DW355" s="216"/>
      <c r="DX355" s="216"/>
      <c r="DY355" s="216"/>
      <c r="DZ355" s="216"/>
      <c r="EA355" s="216"/>
      <c r="EB355" s="216"/>
      <c r="EC355" s="216"/>
      <c r="ED355" s="216"/>
      <c r="EE355" s="216"/>
      <c r="EF355" s="216"/>
      <c r="EG355" s="216"/>
      <c r="EH355" s="216"/>
      <c r="EI355" s="216"/>
      <c r="EJ355" s="216"/>
      <c r="EK355" s="216"/>
      <c r="EL355" s="216"/>
      <c r="EM355" s="216"/>
      <c r="EN355" s="216"/>
      <c r="EO355" s="216"/>
      <c r="EP355" s="216"/>
      <c r="EQ355" s="216"/>
      <c r="ER355" s="216"/>
      <c r="ES355" s="216"/>
      <c r="ET355" s="216"/>
      <c r="EU355" s="216"/>
      <c r="EV355" s="216"/>
      <c r="EW355" s="216"/>
      <c r="EX355" s="216"/>
    </row>
    <row r="356" spans="1:154" ht="18" x14ac:dyDescent="0.2">
      <c r="A356" s="263"/>
      <c r="B356" s="262"/>
      <c r="C356" s="262"/>
      <c r="D356" s="262"/>
      <c r="E356" s="262"/>
      <c r="F356" s="262" t="s">
        <v>33</v>
      </c>
      <c r="G356" s="266" t="s">
        <v>196</v>
      </c>
      <c r="H356" s="307">
        <f>H357</f>
        <v>0</v>
      </c>
      <c r="I356" s="307">
        <f>I357</f>
        <v>0</v>
      </c>
      <c r="J356" s="307">
        <f t="shared" si="81"/>
        <v>0</v>
      </c>
      <c r="K356" s="304" t="e">
        <f t="shared" si="75"/>
        <v>#DIV/0!</v>
      </c>
      <c r="L356" s="307">
        <f>L357</f>
        <v>0</v>
      </c>
      <c r="M356" s="307">
        <f>M357</f>
        <v>0</v>
      </c>
      <c r="N356" s="307">
        <f>N357</f>
        <v>0</v>
      </c>
      <c r="O356" s="307">
        <f t="shared" ref="O356" si="86">O357</f>
        <v>0</v>
      </c>
      <c r="P356" s="307">
        <f t="shared" si="78"/>
        <v>0</v>
      </c>
      <c r="Q356" s="306" t="e">
        <f t="shared" si="73"/>
        <v>#DIV/0!</v>
      </c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216"/>
      <c r="DD356" s="216"/>
      <c r="DE356" s="216"/>
      <c r="DF356" s="216"/>
      <c r="DG356" s="216"/>
      <c r="DH356" s="216"/>
      <c r="DI356" s="216"/>
      <c r="DJ356" s="216"/>
      <c r="DK356" s="216"/>
      <c r="DL356" s="216"/>
      <c r="DM356" s="216"/>
      <c r="DN356" s="216"/>
      <c r="DO356" s="216"/>
      <c r="DP356" s="216"/>
      <c r="DQ356" s="216"/>
      <c r="DR356" s="216"/>
      <c r="DS356" s="216"/>
      <c r="DT356" s="216"/>
      <c r="DU356" s="216"/>
      <c r="DV356" s="216"/>
      <c r="DW356" s="216"/>
      <c r="DX356" s="216"/>
      <c r="DY356" s="216"/>
      <c r="DZ356" s="216"/>
      <c r="EA356" s="216"/>
      <c r="EB356" s="216"/>
      <c r="EC356" s="216"/>
      <c r="ED356" s="216"/>
      <c r="EE356" s="216"/>
      <c r="EF356" s="216"/>
      <c r="EG356" s="216"/>
      <c r="EH356" s="216"/>
      <c r="EI356" s="216"/>
      <c r="EJ356" s="216"/>
      <c r="EK356" s="216"/>
      <c r="EL356" s="216"/>
      <c r="EM356" s="216"/>
      <c r="EN356" s="216"/>
      <c r="EO356" s="216"/>
      <c r="EP356" s="216"/>
      <c r="EQ356" s="216"/>
      <c r="ER356" s="216"/>
      <c r="ES356" s="216"/>
      <c r="ET356" s="216"/>
      <c r="EU356" s="216"/>
      <c r="EV356" s="216"/>
      <c r="EW356" s="216"/>
      <c r="EX356" s="216"/>
    </row>
    <row r="357" spans="1:154" ht="18" x14ac:dyDescent="0.2">
      <c r="A357" s="263"/>
      <c r="B357" s="262"/>
      <c r="C357" s="348"/>
      <c r="D357" s="262"/>
      <c r="E357" s="262"/>
      <c r="F357" s="311"/>
      <c r="G357" s="266" t="s">
        <v>197</v>
      </c>
      <c r="H357" s="307"/>
      <c r="I357" s="307"/>
      <c r="J357" s="307">
        <f t="shared" si="81"/>
        <v>0</v>
      </c>
      <c r="K357" s="304"/>
      <c r="L357" s="307"/>
      <c r="M357" s="308"/>
      <c r="N357" s="307"/>
      <c r="O357" s="309">
        <f t="shared" ref="O357" si="87">M357+N357</f>
        <v>0</v>
      </c>
      <c r="P357" s="309">
        <f t="shared" si="78"/>
        <v>0</v>
      </c>
      <c r="Q357" s="306" t="e">
        <f t="shared" si="73"/>
        <v>#DIV/0!</v>
      </c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216"/>
      <c r="DD357" s="216"/>
      <c r="DE357" s="216"/>
      <c r="DF357" s="216"/>
      <c r="DG357" s="216"/>
      <c r="DH357" s="216"/>
      <c r="DI357" s="216"/>
      <c r="DJ357" s="216"/>
      <c r="DK357" s="216"/>
      <c r="DL357" s="216"/>
      <c r="DM357" s="216"/>
      <c r="DN357" s="216"/>
      <c r="DO357" s="216"/>
      <c r="DP357" s="216"/>
      <c r="DQ357" s="216"/>
      <c r="DR357" s="216"/>
      <c r="DS357" s="216"/>
      <c r="DT357" s="216"/>
      <c r="DU357" s="216"/>
      <c r="DV357" s="216"/>
      <c r="DW357" s="216"/>
      <c r="DX357" s="216"/>
      <c r="DY357" s="216"/>
      <c r="DZ357" s="216"/>
      <c r="EA357" s="216"/>
      <c r="EB357" s="216"/>
      <c r="EC357" s="216"/>
      <c r="ED357" s="216"/>
      <c r="EE357" s="216"/>
      <c r="EF357" s="216"/>
      <c r="EG357" s="216"/>
      <c r="EH357" s="216"/>
      <c r="EI357" s="216"/>
      <c r="EJ357" s="216"/>
      <c r="EK357" s="216"/>
      <c r="EL357" s="216"/>
      <c r="EM357" s="216"/>
      <c r="EN357" s="216"/>
      <c r="EO357" s="216"/>
      <c r="EP357" s="216"/>
      <c r="EQ357" s="216"/>
      <c r="ER357" s="216"/>
      <c r="ES357" s="216"/>
      <c r="ET357" s="216"/>
      <c r="EU357" s="216"/>
      <c r="EV357" s="216"/>
      <c r="EW357" s="216"/>
      <c r="EX357" s="216"/>
    </row>
    <row r="358" spans="1:154" ht="18" x14ac:dyDescent="0.2">
      <c r="A358" s="263"/>
      <c r="B358" s="262"/>
      <c r="C358" s="262"/>
      <c r="D358" s="385">
        <v>59</v>
      </c>
      <c r="E358" s="262"/>
      <c r="F358" s="262"/>
      <c r="G358" s="302" t="s">
        <v>81</v>
      </c>
      <c r="H358" s="307">
        <f>+H359+H360</f>
        <v>0</v>
      </c>
      <c r="I358" s="307">
        <f>+I359+I360</f>
        <v>0</v>
      </c>
      <c r="J358" s="307">
        <f t="shared" si="81"/>
        <v>0</v>
      </c>
      <c r="K358" s="304" t="e">
        <f t="shared" si="75"/>
        <v>#DIV/0!</v>
      </c>
      <c r="L358" s="307">
        <f>+L359+L360</f>
        <v>0</v>
      </c>
      <c r="M358" s="307">
        <f>+M359+M360</f>
        <v>0</v>
      </c>
      <c r="N358" s="307">
        <f>+N359+N360</f>
        <v>0</v>
      </c>
      <c r="O358" s="309">
        <f>+O359+O360</f>
        <v>0</v>
      </c>
      <c r="P358" s="309">
        <f t="shared" si="78"/>
        <v>0</v>
      </c>
      <c r="Q358" s="306" t="e">
        <f t="shared" si="73"/>
        <v>#DIV/0!</v>
      </c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216"/>
      <c r="DD358" s="216"/>
      <c r="DE358" s="216"/>
      <c r="DF358" s="216"/>
      <c r="DG358" s="216"/>
      <c r="DH358" s="216"/>
      <c r="DI358" s="216"/>
      <c r="DJ358" s="216"/>
      <c r="DK358" s="216"/>
      <c r="DL358" s="216"/>
      <c r="DM358" s="216"/>
      <c r="DN358" s="216"/>
      <c r="DO358" s="216"/>
      <c r="DP358" s="216"/>
      <c r="DQ358" s="216"/>
      <c r="DR358" s="216"/>
      <c r="DS358" s="216"/>
      <c r="DT358" s="216"/>
      <c r="DU358" s="216"/>
      <c r="DV358" s="216"/>
      <c r="DW358" s="216"/>
      <c r="DX358" s="216"/>
      <c r="DY358" s="216"/>
      <c r="DZ358" s="216"/>
      <c r="EA358" s="216"/>
      <c r="EB358" s="216"/>
      <c r="EC358" s="216"/>
      <c r="ED358" s="216"/>
      <c r="EE358" s="216"/>
      <c r="EF358" s="216"/>
      <c r="EG358" s="216"/>
      <c r="EH358" s="216"/>
      <c r="EI358" s="216"/>
      <c r="EJ358" s="216"/>
      <c r="EK358" s="216"/>
      <c r="EL358" s="216"/>
      <c r="EM358" s="216"/>
      <c r="EN358" s="216"/>
      <c r="EO358" s="216"/>
      <c r="EP358" s="216"/>
      <c r="EQ358" s="216"/>
      <c r="ER358" s="216"/>
      <c r="ES358" s="216"/>
      <c r="ET358" s="216"/>
      <c r="EU358" s="216"/>
      <c r="EV358" s="216"/>
      <c r="EW358" s="216"/>
      <c r="EX358" s="216"/>
    </row>
    <row r="359" spans="1:154" ht="18" x14ac:dyDescent="0.2">
      <c r="A359" s="263"/>
      <c r="B359" s="262"/>
      <c r="C359" s="262"/>
      <c r="D359" s="262"/>
      <c r="E359" s="262">
        <v>17</v>
      </c>
      <c r="F359" s="262"/>
      <c r="G359" s="266" t="s">
        <v>198</v>
      </c>
      <c r="H359" s="307"/>
      <c r="I359" s="307"/>
      <c r="J359" s="307">
        <f t="shared" si="81"/>
        <v>0</v>
      </c>
      <c r="K359" s="304" t="e">
        <f t="shared" si="75"/>
        <v>#DIV/0!</v>
      </c>
      <c r="L359" s="307"/>
      <c r="M359" s="308"/>
      <c r="N359" s="307"/>
      <c r="O359" s="309">
        <f t="shared" ref="O359:O360" si="88">M359+N359</f>
        <v>0</v>
      </c>
      <c r="P359" s="309">
        <f t="shared" si="78"/>
        <v>0</v>
      </c>
      <c r="Q359" s="306" t="e">
        <f t="shared" si="73"/>
        <v>#DIV/0!</v>
      </c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216"/>
      <c r="DD359" s="216"/>
      <c r="DE359" s="216"/>
      <c r="DF359" s="216"/>
      <c r="DG359" s="216"/>
      <c r="DH359" s="216"/>
      <c r="DI359" s="216"/>
      <c r="DJ359" s="216"/>
      <c r="DK359" s="216"/>
      <c r="DL359" s="216"/>
      <c r="DM359" s="216"/>
      <c r="DN359" s="216"/>
      <c r="DO359" s="216"/>
      <c r="DP359" s="216"/>
      <c r="DQ359" s="216"/>
      <c r="DR359" s="216"/>
      <c r="DS359" s="216"/>
      <c r="DT359" s="216"/>
      <c r="DU359" s="216"/>
      <c r="DV359" s="216"/>
      <c r="DW359" s="216"/>
      <c r="DX359" s="216"/>
      <c r="DY359" s="216"/>
      <c r="DZ359" s="216"/>
      <c r="EA359" s="216"/>
      <c r="EB359" s="216"/>
      <c r="EC359" s="216"/>
      <c r="ED359" s="216"/>
      <c r="EE359" s="216"/>
      <c r="EF359" s="216"/>
      <c r="EG359" s="216"/>
      <c r="EH359" s="216"/>
      <c r="EI359" s="216"/>
      <c r="EJ359" s="216"/>
      <c r="EK359" s="216"/>
      <c r="EL359" s="216"/>
      <c r="EM359" s="216"/>
      <c r="EN359" s="216"/>
      <c r="EO359" s="216"/>
      <c r="EP359" s="216"/>
      <c r="EQ359" s="216"/>
      <c r="ER359" s="216"/>
      <c r="ES359" s="216"/>
      <c r="ET359" s="216"/>
      <c r="EU359" s="216"/>
      <c r="EV359" s="216"/>
      <c r="EW359" s="216"/>
      <c r="EX359" s="216"/>
    </row>
    <row r="360" spans="1:154" ht="18" x14ac:dyDescent="0.2">
      <c r="A360" s="263"/>
      <c r="B360" s="262"/>
      <c r="C360" s="262"/>
      <c r="D360" s="262"/>
      <c r="E360" s="349">
        <v>40</v>
      </c>
      <c r="F360" s="349"/>
      <c r="G360" s="350" t="s">
        <v>266</v>
      </c>
      <c r="H360" s="307"/>
      <c r="I360" s="307"/>
      <c r="J360" s="307">
        <f t="shared" si="81"/>
        <v>0</v>
      </c>
      <c r="K360" s="304" t="e">
        <f t="shared" si="75"/>
        <v>#DIV/0!</v>
      </c>
      <c r="L360" s="307"/>
      <c r="M360" s="308"/>
      <c r="N360" s="307"/>
      <c r="O360" s="309">
        <f t="shared" si="88"/>
        <v>0</v>
      </c>
      <c r="P360" s="309">
        <f t="shared" si="78"/>
        <v>0</v>
      </c>
      <c r="Q360" s="306" t="e">
        <f t="shared" si="73"/>
        <v>#DIV/0!</v>
      </c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216"/>
      <c r="DD360" s="216"/>
      <c r="DE360" s="216"/>
      <c r="DF360" s="216"/>
      <c r="DG360" s="216"/>
      <c r="DH360" s="216"/>
      <c r="DI360" s="216"/>
      <c r="DJ360" s="216"/>
      <c r="DK360" s="216"/>
      <c r="DL360" s="216"/>
      <c r="DM360" s="216"/>
      <c r="DN360" s="216"/>
      <c r="DO360" s="216"/>
      <c r="DP360" s="216"/>
      <c r="DQ360" s="216"/>
      <c r="DR360" s="216"/>
      <c r="DS360" s="216"/>
      <c r="DT360" s="216"/>
      <c r="DU360" s="216"/>
      <c r="DV360" s="216"/>
      <c r="DW360" s="216"/>
      <c r="DX360" s="216"/>
      <c r="DY360" s="216"/>
      <c r="DZ360" s="216"/>
      <c r="EA360" s="216"/>
      <c r="EB360" s="216"/>
      <c r="EC360" s="216"/>
      <c r="ED360" s="216"/>
      <c r="EE360" s="216"/>
      <c r="EF360" s="216"/>
      <c r="EG360" s="216"/>
      <c r="EH360" s="216"/>
      <c r="EI360" s="216"/>
      <c r="EJ360" s="216"/>
      <c r="EK360" s="216"/>
      <c r="EL360" s="216"/>
      <c r="EM360" s="216"/>
      <c r="EN360" s="216"/>
      <c r="EO360" s="216"/>
      <c r="EP360" s="216"/>
      <c r="EQ360" s="216"/>
      <c r="ER360" s="216"/>
      <c r="ES360" s="216"/>
      <c r="ET360" s="216"/>
      <c r="EU360" s="216"/>
      <c r="EV360" s="216"/>
      <c r="EW360" s="216"/>
      <c r="EX360" s="216"/>
    </row>
    <row r="361" spans="1:154" ht="18" x14ac:dyDescent="0.2">
      <c r="A361" s="384"/>
      <c r="B361" s="385"/>
      <c r="C361" s="385"/>
      <c r="D361" s="385" t="s">
        <v>106</v>
      </c>
      <c r="E361" s="385"/>
      <c r="F361" s="385"/>
      <c r="G361" s="302" t="s">
        <v>84</v>
      </c>
      <c r="H361" s="303">
        <f>H362</f>
        <v>0</v>
      </c>
      <c r="I361" s="303">
        <f>I362</f>
        <v>0</v>
      </c>
      <c r="J361" s="307">
        <f t="shared" si="81"/>
        <v>0</v>
      </c>
      <c r="K361" s="304" t="e">
        <f t="shared" si="75"/>
        <v>#DIV/0!</v>
      </c>
      <c r="L361" s="303">
        <f>L362</f>
        <v>0</v>
      </c>
      <c r="M361" s="285">
        <f>M362</f>
        <v>0</v>
      </c>
      <c r="N361" s="303">
        <f>N362</f>
        <v>0</v>
      </c>
      <c r="O361" s="305">
        <f>O362</f>
        <v>0</v>
      </c>
      <c r="P361" s="305">
        <f t="shared" si="78"/>
        <v>0</v>
      </c>
      <c r="Q361" s="306" t="e">
        <f t="shared" si="73"/>
        <v>#DIV/0!</v>
      </c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216"/>
      <c r="DD361" s="216"/>
      <c r="DE361" s="216"/>
      <c r="DF361" s="216"/>
      <c r="DG361" s="216"/>
      <c r="DH361" s="216"/>
      <c r="DI361" s="216"/>
      <c r="DJ361" s="216"/>
      <c r="DK361" s="216"/>
      <c r="DL361" s="216"/>
      <c r="DM361" s="216"/>
      <c r="DN361" s="216"/>
      <c r="DO361" s="216"/>
      <c r="DP361" s="216"/>
      <c r="DQ361" s="216"/>
      <c r="DR361" s="216"/>
      <c r="DS361" s="216"/>
      <c r="DT361" s="216"/>
      <c r="DU361" s="216"/>
      <c r="DV361" s="216"/>
      <c r="DW361" s="216"/>
      <c r="DX361" s="216"/>
      <c r="DY361" s="216"/>
      <c r="DZ361" s="216"/>
      <c r="EA361" s="216"/>
      <c r="EB361" s="216"/>
      <c r="EC361" s="216"/>
      <c r="ED361" s="216"/>
      <c r="EE361" s="216"/>
      <c r="EF361" s="216"/>
      <c r="EG361" s="216"/>
      <c r="EH361" s="216"/>
      <c r="EI361" s="216"/>
      <c r="EJ361" s="216"/>
      <c r="EK361" s="216"/>
      <c r="EL361" s="216"/>
      <c r="EM361" s="216"/>
      <c r="EN361" s="216"/>
      <c r="EO361" s="216"/>
      <c r="EP361" s="216"/>
      <c r="EQ361" s="216"/>
      <c r="ER361" s="216"/>
      <c r="ES361" s="216"/>
      <c r="ET361" s="216"/>
      <c r="EU361" s="216"/>
      <c r="EV361" s="216"/>
      <c r="EW361" s="216"/>
      <c r="EX361" s="216"/>
    </row>
    <row r="362" spans="1:154" ht="18" x14ac:dyDescent="0.2">
      <c r="A362" s="384"/>
      <c r="B362" s="385"/>
      <c r="C362" s="385"/>
      <c r="D362" s="385">
        <v>71</v>
      </c>
      <c r="E362" s="385"/>
      <c r="F362" s="385"/>
      <c r="G362" s="302" t="s">
        <v>348</v>
      </c>
      <c r="H362" s="303">
        <f>H363+H368</f>
        <v>0</v>
      </c>
      <c r="I362" s="303">
        <f>I363+I368</f>
        <v>0</v>
      </c>
      <c r="J362" s="307">
        <f t="shared" si="81"/>
        <v>0</v>
      </c>
      <c r="K362" s="304" t="e">
        <f t="shared" si="75"/>
        <v>#DIV/0!</v>
      </c>
      <c r="L362" s="303">
        <f>L363+L368</f>
        <v>0</v>
      </c>
      <c r="M362" s="285">
        <f>M363+M368</f>
        <v>0</v>
      </c>
      <c r="N362" s="303">
        <f>N363+N368</f>
        <v>0</v>
      </c>
      <c r="O362" s="305">
        <f>O363+O368</f>
        <v>0</v>
      </c>
      <c r="P362" s="305">
        <f t="shared" si="78"/>
        <v>0</v>
      </c>
      <c r="Q362" s="306" t="e">
        <f t="shared" si="73"/>
        <v>#DIV/0!</v>
      </c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216"/>
      <c r="DD362" s="216"/>
      <c r="DE362" s="216"/>
      <c r="DF362" s="216"/>
      <c r="DG362" s="216"/>
      <c r="DH362" s="216"/>
      <c r="DI362" s="216"/>
      <c r="DJ362" s="216"/>
      <c r="DK362" s="216"/>
      <c r="DL362" s="216"/>
      <c r="DM362" s="216"/>
      <c r="DN362" s="216"/>
      <c r="DO362" s="216"/>
      <c r="DP362" s="216"/>
      <c r="DQ362" s="216"/>
      <c r="DR362" s="216"/>
      <c r="DS362" s="216"/>
      <c r="DT362" s="216"/>
      <c r="DU362" s="216"/>
      <c r="DV362" s="216"/>
      <c r="DW362" s="216"/>
      <c r="DX362" s="216"/>
      <c r="DY362" s="216"/>
      <c r="DZ362" s="216"/>
      <c r="EA362" s="216"/>
      <c r="EB362" s="216"/>
      <c r="EC362" s="216"/>
      <c r="ED362" s="216"/>
      <c r="EE362" s="216"/>
      <c r="EF362" s="216"/>
      <c r="EG362" s="216"/>
      <c r="EH362" s="216"/>
      <c r="EI362" s="216"/>
      <c r="EJ362" s="216"/>
      <c r="EK362" s="216"/>
      <c r="EL362" s="216"/>
      <c r="EM362" s="216"/>
      <c r="EN362" s="216"/>
      <c r="EO362" s="216"/>
      <c r="EP362" s="216"/>
      <c r="EQ362" s="216"/>
      <c r="ER362" s="216"/>
      <c r="ES362" s="216"/>
      <c r="ET362" s="216"/>
      <c r="EU362" s="216"/>
      <c r="EV362" s="216"/>
      <c r="EW362" s="216"/>
      <c r="EX362" s="216"/>
    </row>
    <row r="363" spans="1:154" ht="18" x14ac:dyDescent="0.2">
      <c r="A363" s="384"/>
      <c r="B363" s="385"/>
      <c r="C363" s="385"/>
      <c r="D363" s="385"/>
      <c r="E363" s="385" t="s">
        <v>33</v>
      </c>
      <c r="F363" s="385"/>
      <c r="G363" s="264" t="s">
        <v>368</v>
      </c>
      <c r="H363" s="303">
        <f>H364+H365+H366+H367</f>
        <v>0</v>
      </c>
      <c r="I363" s="303">
        <f>I364+I365+I366+I367</f>
        <v>0</v>
      </c>
      <c r="J363" s="307">
        <f t="shared" si="81"/>
        <v>0</v>
      </c>
      <c r="K363" s="304" t="e">
        <f t="shared" si="75"/>
        <v>#DIV/0!</v>
      </c>
      <c r="L363" s="303">
        <f>L364+L365+L366+L367</f>
        <v>0</v>
      </c>
      <c r="M363" s="285">
        <f>M364+M365+M366+M367</f>
        <v>0</v>
      </c>
      <c r="N363" s="303">
        <f>N364+N365+N366+N367</f>
        <v>0</v>
      </c>
      <c r="O363" s="305">
        <f>O364+O365+O366+O367</f>
        <v>0</v>
      </c>
      <c r="P363" s="305">
        <f t="shared" si="78"/>
        <v>0</v>
      </c>
      <c r="Q363" s="306" t="e">
        <f t="shared" si="73"/>
        <v>#DIV/0!</v>
      </c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216"/>
      <c r="DD363" s="216"/>
      <c r="DE363" s="216"/>
      <c r="DF363" s="216"/>
      <c r="DG363" s="216"/>
      <c r="DH363" s="216"/>
      <c r="DI363" s="216"/>
      <c r="DJ363" s="216"/>
      <c r="DK363" s="216"/>
      <c r="DL363" s="216"/>
      <c r="DM363" s="216"/>
      <c r="DN363" s="216"/>
      <c r="DO363" s="216"/>
      <c r="DP363" s="216"/>
      <c r="DQ363" s="216"/>
      <c r="DR363" s="216"/>
      <c r="DS363" s="216"/>
      <c r="DT363" s="216"/>
      <c r="DU363" s="216"/>
      <c r="DV363" s="216"/>
      <c r="DW363" s="216"/>
      <c r="DX363" s="216"/>
      <c r="DY363" s="216"/>
      <c r="DZ363" s="216"/>
      <c r="EA363" s="216"/>
      <c r="EB363" s="216"/>
      <c r="EC363" s="216"/>
      <c r="ED363" s="216"/>
      <c r="EE363" s="216"/>
      <c r="EF363" s="216"/>
      <c r="EG363" s="216"/>
      <c r="EH363" s="216"/>
      <c r="EI363" s="216"/>
      <c r="EJ363" s="216"/>
      <c r="EK363" s="216"/>
      <c r="EL363" s="216"/>
      <c r="EM363" s="216"/>
      <c r="EN363" s="216"/>
      <c r="EO363" s="216"/>
      <c r="EP363" s="216"/>
      <c r="EQ363" s="216"/>
      <c r="ER363" s="216"/>
      <c r="ES363" s="216"/>
      <c r="ET363" s="216"/>
      <c r="EU363" s="216"/>
      <c r="EV363" s="216"/>
      <c r="EW363" s="216"/>
      <c r="EX363" s="216"/>
    </row>
    <row r="364" spans="1:154" ht="18" hidden="1" x14ac:dyDescent="0.2">
      <c r="A364" s="263"/>
      <c r="B364" s="262"/>
      <c r="C364" s="262"/>
      <c r="D364" s="262"/>
      <c r="E364" s="262"/>
      <c r="F364" s="262" t="s">
        <v>33</v>
      </c>
      <c r="G364" s="266" t="s">
        <v>331</v>
      </c>
      <c r="H364" s="307"/>
      <c r="I364" s="307"/>
      <c r="J364" s="307">
        <f t="shared" si="81"/>
        <v>0</v>
      </c>
      <c r="K364" s="304" t="e">
        <f t="shared" si="75"/>
        <v>#DIV/0!</v>
      </c>
      <c r="L364" s="307"/>
      <c r="M364" s="308"/>
      <c r="N364" s="307"/>
      <c r="O364" s="309">
        <f t="shared" ref="O364:O368" si="89">M364+N364</f>
        <v>0</v>
      </c>
      <c r="P364" s="309">
        <f t="shared" si="78"/>
        <v>0</v>
      </c>
      <c r="Q364" s="306" t="e">
        <f t="shared" si="73"/>
        <v>#DIV/0!</v>
      </c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216"/>
      <c r="DD364" s="216"/>
      <c r="DE364" s="216"/>
      <c r="DF364" s="216"/>
      <c r="DG364" s="216"/>
      <c r="DH364" s="216"/>
      <c r="DI364" s="216"/>
      <c r="DJ364" s="216"/>
      <c r="DK364" s="216"/>
      <c r="DL364" s="216"/>
      <c r="DM364" s="216"/>
      <c r="DN364" s="216"/>
      <c r="DO364" s="216"/>
      <c r="DP364" s="216"/>
      <c r="DQ364" s="216"/>
      <c r="DR364" s="216"/>
      <c r="DS364" s="216"/>
      <c r="DT364" s="216"/>
      <c r="DU364" s="216"/>
      <c r="DV364" s="216"/>
      <c r="DW364" s="216"/>
      <c r="DX364" s="216"/>
      <c r="DY364" s="216"/>
      <c r="DZ364" s="216"/>
      <c r="EA364" s="216"/>
      <c r="EB364" s="216"/>
      <c r="EC364" s="216"/>
      <c r="ED364" s="216"/>
      <c r="EE364" s="216"/>
      <c r="EF364" s="216"/>
      <c r="EG364" s="216"/>
      <c r="EH364" s="216"/>
      <c r="EI364" s="216"/>
      <c r="EJ364" s="216"/>
      <c r="EK364" s="216"/>
      <c r="EL364" s="216"/>
      <c r="EM364" s="216"/>
      <c r="EN364" s="216"/>
      <c r="EO364" s="216"/>
      <c r="EP364" s="216"/>
      <c r="EQ364" s="216"/>
      <c r="ER364" s="216"/>
      <c r="ES364" s="216"/>
      <c r="ET364" s="216"/>
      <c r="EU364" s="216"/>
      <c r="EV364" s="216"/>
      <c r="EW364" s="216"/>
      <c r="EX364" s="216"/>
    </row>
    <row r="365" spans="1:154" ht="18" x14ac:dyDescent="0.2">
      <c r="A365" s="263"/>
      <c r="B365" s="262"/>
      <c r="C365" s="262"/>
      <c r="D365" s="262"/>
      <c r="E365" s="262"/>
      <c r="F365" s="262" t="s">
        <v>31</v>
      </c>
      <c r="G365" s="266" t="s">
        <v>332</v>
      </c>
      <c r="H365" s="307"/>
      <c r="I365" s="307"/>
      <c r="J365" s="307">
        <f t="shared" si="81"/>
        <v>0</v>
      </c>
      <c r="K365" s="304" t="e">
        <f t="shared" si="75"/>
        <v>#DIV/0!</v>
      </c>
      <c r="L365" s="307"/>
      <c r="M365" s="308"/>
      <c r="N365" s="307"/>
      <c r="O365" s="309">
        <f t="shared" si="89"/>
        <v>0</v>
      </c>
      <c r="P365" s="309">
        <f t="shared" si="78"/>
        <v>0</v>
      </c>
      <c r="Q365" s="306" t="e">
        <f t="shared" si="73"/>
        <v>#DIV/0!</v>
      </c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216"/>
      <c r="DD365" s="216"/>
      <c r="DE365" s="216"/>
      <c r="DF365" s="216"/>
      <c r="DG365" s="216"/>
      <c r="DH365" s="216"/>
      <c r="DI365" s="216"/>
      <c r="DJ365" s="216"/>
      <c r="DK365" s="216"/>
      <c r="DL365" s="216"/>
      <c r="DM365" s="216"/>
      <c r="DN365" s="216"/>
      <c r="DO365" s="216"/>
      <c r="DP365" s="216"/>
      <c r="DQ365" s="216"/>
      <c r="DR365" s="216"/>
      <c r="DS365" s="216"/>
      <c r="DT365" s="216"/>
      <c r="DU365" s="216"/>
      <c r="DV365" s="216"/>
      <c r="DW365" s="216"/>
      <c r="DX365" s="216"/>
      <c r="DY365" s="216"/>
      <c r="DZ365" s="216"/>
      <c r="EA365" s="216"/>
      <c r="EB365" s="216"/>
      <c r="EC365" s="216"/>
      <c r="ED365" s="216"/>
      <c r="EE365" s="216"/>
      <c r="EF365" s="216"/>
      <c r="EG365" s="216"/>
      <c r="EH365" s="216"/>
      <c r="EI365" s="216"/>
      <c r="EJ365" s="216"/>
      <c r="EK365" s="216"/>
      <c r="EL365" s="216"/>
      <c r="EM365" s="216"/>
      <c r="EN365" s="216"/>
      <c r="EO365" s="216"/>
      <c r="EP365" s="216"/>
      <c r="EQ365" s="216"/>
      <c r="ER365" s="216"/>
      <c r="ES365" s="216"/>
      <c r="ET365" s="216"/>
      <c r="EU365" s="216"/>
      <c r="EV365" s="216"/>
      <c r="EW365" s="216"/>
      <c r="EX365" s="216"/>
    </row>
    <row r="366" spans="1:154" ht="18" x14ac:dyDescent="0.2">
      <c r="A366" s="263"/>
      <c r="B366" s="262"/>
      <c r="C366" s="262"/>
      <c r="D366" s="262"/>
      <c r="E366" s="262"/>
      <c r="F366" s="262" t="s">
        <v>44</v>
      </c>
      <c r="G366" s="266" t="s">
        <v>333</v>
      </c>
      <c r="H366" s="307"/>
      <c r="I366" s="307"/>
      <c r="J366" s="307">
        <f t="shared" si="81"/>
        <v>0</v>
      </c>
      <c r="K366" s="304" t="e">
        <f t="shared" si="75"/>
        <v>#DIV/0!</v>
      </c>
      <c r="L366" s="307"/>
      <c r="M366" s="308"/>
      <c r="N366" s="307"/>
      <c r="O366" s="309">
        <f t="shared" si="89"/>
        <v>0</v>
      </c>
      <c r="P366" s="309">
        <f t="shared" si="78"/>
        <v>0</v>
      </c>
      <c r="Q366" s="306" t="e">
        <f t="shared" si="73"/>
        <v>#DIV/0!</v>
      </c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216"/>
      <c r="DD366" s="216"/>
      <c r="DE366" s="216"/>
      <c r="DF366" s="216"/>
      <c r="DG366" s="216"/>
      <c r="DH366" s="216"/>
      <c r="DI366" s="216"/>
      <c r="DJ366" s="216"/>
      <c r="DK366" s="216"/>
      <c r="DL366" s="216"/>
      <c r="DM366" s="216"/>
      <c r="DN366" s="216"/>
      <c r="DO366" s="216"/>
      <c r="DP366" s="216"/>
      <c r="DQ366" s="216"/>
      <c r="DR366" s="216"/>
      <c r="DS366" s="216"/>
      <c r="DT366" s="216"/>
      <c r="DU366" s="216"/>
      <c r="DV366" s="216"/>
      <c r="DW366" s="216"/>
      <c r="DX366" s="216"/>
      <c r="DY366" s="216"/>
      <c r="DZ366" s="216"/>
      <c r="EA366" s="216"/>
      <c r="EB366" s="216"/>
      <c r="EC366" s="216"/>
      <c r="ED366" s="216"/>
      <c r="EE366" s="216"/>
      <c r="EF366" s="216"/>
      <c r="EG366" s="216"/>
      <c r="EH366" s="216"/>
      <c r="EI366" s="216"/>
      <c r="EJ366" s="216"/>
      <c r="EK366" s="216"/>
      <c r="EL366" s="216"/>
      <c r="EM366" s="216"/>
      <c r="EN366" s="216"/>
      <c r="EO366" s="216"/>
      <c r="EP366" s="216"/>
      <c r="EQ366" s="216"/>
      <c r="ER366" s="216"/>
      <c r="ES366" s="216"/>
      <c r="ET366" s="216"/>
      <c r="EU366" s="216"/>
      <c r="EV366" s="216"/>
      <c r="EW366" s="216"/>
      <c r="EX366" s="216"/>
    </row>
    <row r="367" spans="1:154" ht="18" x14ac:dyDescent="0.2">
      <c r="A367" s="263"/>
      <c r="B367" s="262"/>
      <c r="C367" s="262"/>
      <c r="D367" s="262"/>
      <c r="E367" s="262"/>
      <c r="F367" s="262" t="s">
        <v>91</v>
      </c>
      <c r="G367" s="266" t="s">
        <v>334</v>
      </c>
      <c r="H367" s="307"/>
      <c r="I367" s="307"/>
      <c r="J367" s="307">
        <f t="shared" si="81"/>
        <v>0</v>
      </c>
      <c r="K367" s="304" t="e">
        <f t="shared" si="75"/>
        <v>#DIV/0!</v>
      </c>
      <c r="L367" s="307"/>
      <c r="M367" s="308"/>
      <c r="N367" s="307"/>
      <c r="O367" s="309">
        <f t="shared" si="89"/>
        <v>0</v>
      </c>
      <c r="P367" s="309">
        <f t="shared" si="78"/>
        <v>0</v>
      </c>
      <c r="Q367" s="306" t="e">
        <f t="shared" si="73"/>
        <v>#DIV/0!</v>
      </c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216"/>
      <c r="DD367" s="216"/>
      <c r="DE367" s="216"/>
      <c r="DF367" s="216"/>
      <c r="DG367" s="216"/>
      <c r="DH367" s="216"/>
      <c r="DI367" s="216"/>
      <c r="DJ367" s="216"/>
      <c r="DK367" s="216"/>
      <c r="DL367" s="216"/>
      <c r="DM367" s="216"/>
      <c r="DN367" s="216"/>
      <c r="DO367" s="216"/>
      <c r="DP367" s="216"/>
      <c r="DQ367" s="216"/>
      <c r="DR367" s="216"/>
      <c r="DS367" s="216"/>
      <c r="DT367" s="216"/>
      <c r="DU367" s="216"/>
      <c r="DV367" s="216"/>
      <c r="DW367" s="216"/>
      <c r="DX367" s="216"/>
      <c r="DY367" s="216"/>
      <c r="DZ367" s="216"/>
      <c r="EA367" s="216"/>
      <c r="EB367" s="216"/>
      <c r="EC367" s="216"/>
      <c r="ED367" s="216"/>
      <c r="EE367" s="216"/>
      <c r="EF367" s="216"/>
      <c r="EG367" s="216"/>
      <c r="EH367" s="216"/>
      <c r="EI367" s="216"/>
      <c r="EJ367" s="216"/>
      <c r="EK367" s="216"/>
      <c r="EL367" s="216"/>
      <c r="EM367" s="216"/>
      <c r="EN367" s="216"/>
      <c r="EO367" s="216"/>
      <c r="EP367" s="216"/>
      <c r="EQ367" s="216"/>
      <c r="ER367" s="216"/>
      <c r="ES367" s="216"/>
      <c r="ET367" s="216"/>
      <c r="EU367" s="216"/>
      <c r="EV367" s="216"/>
      <c r="EW367" s="216"/>
      <c r="EX367" s="216"/>
    </row>
    <row r="368" spans="1:154" ht="18" x14ac:dyDescent="0.2">
      <c r="A368" s="263"/>
      <c r="B368" s="262"/>
      <c r="C368" s="262"/>
      <c r="D368" s="262"/>
      <c r="E368" s="262" t="s">
        <v>44</v>
      </c>
      <c r="F368" s="262"/>
      <c r="G368" s="266" t="s">
        <v>335</v>
      </c>
      <c r="H368" s="307"/>
      <c r="I368" s="307"/>
      <c r="J368" s="307">
        <f t="shared" si="81"/>
        <v>0</v>
      </c>
      <c r="K368" s="304" t="e">
        <f t="shared" si="75"/>
        <v>#DIV/0!</v>
      </c>
      <c r="L368" s="307"/>
      <c r="M368" s="308"/>
      <c r="N368" s="307"/>
      <c r="O368" s="309">
        <f t="shared" si="89"/>
        <v>0</v>
      </c>
      <c r="P368" s="309">
        <f t="shared" si="78"/>
        <v>0</v>
      </c>
      <c r="Q368" s="306" t="e">
        <f t="shared" si="73"/>
        <v>#DIV/0!</v>
      </c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216"/>
      <c r="DD368" s="216"/>
      <c r="DE368" s="216"/>
      <c r="DF368" s="216"/>
      <c r="DG368" s="216"/>
      <c r="DH368" s="216"/>
      <c r="DI368" s="216"/>
      <c r="DJ368" s="216"/>
      <c r="DK368" s="216"/>
      <c r="DL368" s="216"/>
      <c r="DM368" s="216"/>
      <c r="DN368" s="216"/>
      <c r="DO368" s="216"/>
      <c r="DP368" s="216"/>
      <c r="DQ368" s="216"/>
      <c r="DR368" s="216"/>
      <c r="DS368" s="216"/>
      <c r="DT368" s="216"/>
      <c r="DU368" s="216"/>
      <c r="DV368" s="216"/>
      <c r="DW368" s="216"/>
      <c r="DX368" s="216"/>
      <c r="DY368" s="216"/>
      <c r="DZ368" s="216"/>
      <c r="EA368" s="216"/>
      <c r="EB368" s="216"/>
      <c r="EC368" s="216"/>
      <c r="ED368" s="216"/>
      <c r="EE368" s="216"/>
      <c r="EF368" s="216"/>
      <c r="EG368" s="216"/>
      <c r="EH368" s="216"/>
      <c r="EI368" s="216"/>
      <c r="EJ368" s="216"/>
      <c r="EK368" s="216"/>
      <c r="EL368" s="216"/>
      <c r="EM368" s="216"/>
      <c r="EN368" s="216"/>
      <c r="EO368" s="216"/>
      <c r="EP368" s="216"/>
      <c r="EQ368" s="216"/>
      <c r="ER368" s="216"/>
      <c r="ES368" s="216"/>
      <c r="ET368" s="216"/>
      <c r="EU368" s="216"/>
      <c r="EV368" s="216"/>
      <c r="EW368" s="216"/>
      <c r="EX368" s="216"/>
    </row>
    <row r="369" spans="1:154" ht="18" x14ac:dyDescent="0.2">
      <c r="A369" s="384"/>
      <c r="B369" s="385"/>
      <c r="C369" s="385"/>
      <c r="D369" s="385">
        <v>79</v>
      </c>
      <c r="E369" s="385"/>
      <c r="F369" s="385"/>
      <c r="G369" s="302" t="s">
        <v>347</v>
      </c>
      <c r="H369" s="303">
        <f t="shared" ref="H369:I371" si="90">H370</f>
        <v>0</v>
      </c>
      <c r="I369" s="303">
        <f t="shared" si="90"/>
        <v>0</v>
      </c>
      <c r="J369" s="307">
        <f t="shared" si="81"/>
        <v>0</v>
      </c>
      <c r="K369" s="304" t="e">
        <f t="shared" si="75"/>
        <v>#DIV/0!</v>
      </c>
      <c r="L369" s="303">
        <f t="shared" ref="L369:O371" si="91">L370</f>
        <v>0</v>
      </c>
      <c r="M369" s="285">
        <f t="shared" si="91"/>
        <v>0</v>
      </c>
      <c r="N369" s="303">
        <f t="shared" si="91"/>
        <v>0</v>
      </c>
      <c r="O369" s="305">
        <f t="shared" si="91"/>
        <v>0</v>
      </c>
      <c r="P369" s="305">
        <f t="shared" si="78"/>
        <v>0</v>
      </c>
      <c r="Q369" s="306" t="e">
        <f t="shared" ref="Q369:Q416" si="92">ROUND(O369/L369*100,2)</f>
        <v>#DIV/0!</v>
      </c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216"/>
      <c r="DD369" s="216"/>
      <c r="DE369" s="216"/>
      <c r="DF369" s="216"/>
      <c r="DG369" s="216"/>
      <c r="DH369" s="216"/>
      <c r="DI369" s="216"/>
      <c r="DJ369" s="216"/>
      <c r="DK369" s="216"/>
      <c r="DL369" s="216"/>
      <c r="DM369" s="216"/>
      <c r="DN369" s="216"/>
      <c r="DO369" s="216"/>
      <c r="DP369" s="216"/>
      <c r="DQ369" s="216"/>
      <c r="DR369" s="216"/>
      <c r="DS369" s="216"/>
      <c r="DT369" s="216"/>
      <c r="DU369" s="216"/>
      <c r="DV369" s="216"/>
      <c r="DW369" s="216"/>
      <c r="DX369" s="216"/>
      <c r="DY369" s="216"/>
      <c r="DZ369" s="216"/>
      <c r="EA369" s="216"/>
      <c r="EB369" s="216"/>
      <c r="EC369" s="216"/>
      <c r="ED369" s="216"/>
      <c r="EE369" s="216"/>
      <c r="EF369" s="216"/>
      <c r="EG369" s="216"/>
      <c r="EH369" s="216"/>
      <c r="EI369" s="216"/>
      <c r="EJ369" s="216"/>
      <c r="EK369" s="216"/>
      <c r="EL369" s="216"/>
      <c r="EM369" s="216"/>
      <c r="EN369" s="216"/>
      <c r="EO369" s="216"/>
      <c r="EP369" s="216"/>
      <c r="EQ369" s="216"/>
      <c r="ER369" s="216"/>
      <c r="ES369" s="216"/>
      <c r="ET369" s="216"/>
      <c r="EU369" s="216"/>
      <c r="EV369" s="216"/>
      <c r="EW369" s="216"/>
      <c r="EX369" s="216"/>
    </row>
    <row r="370" spans="1:154" ht="18" hidden="1" x14ac:dyDescent="0.2">
      <c r="A370" s="384"/>
      <c r="B370" s="385"/>
      <c r="C370" s="385"/>
      <c r="D370" s="385">
        <v>81</v>
      </c>
      <c r="E370" s="385"/>
      <c r="F370" s="385"/>
      <c r="G370" s="302" t="s">
        <v>346</v>
      </c>
      <c r="H370" s="303">
        <f t="shared" si="90"/>
        <v>0</v>
      </c>
      <c r="I370" s="303">
        <f t="shared" si="90"/>
        <v>0</v>
      </c>
      <c r="J370" s="307">
        <f t="shared" si="81"/>
        <v>0</v>
      </c>
      <c r="K370" s="304" t="e">
        <f t="shared" si="75"/>
        <v>#DIV/0!</v>
      </c>
      <c r="L370" s="303">
        <f t="shared" si="91"/>
        <v>0</v>
      </c>
      <c r="M370" s="285">
        <f t="shared" si="91"/>
        <v>0</v>
      </c>
      <c r="N370" s="303">
        <f t="shared" si="91"/>
        <v>0</v>
      </c>
      <c r="O370" s="305">
        <f t="shared" si="91"/>
        <v>0</v>
      </c>
      <c r="P370" s="305">
        <f t="shared" si="78"/>
        <v>0</v>
      </c>
      <c r="Q370" s="306" t="e">
        <f t="shared" si="92"/>
        <v>#DIV/0!</v>
      </c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216"/>
      <c r="DD370" s="216"/>
      <c r="DE370" s="216"/>
      <c r="DF370" s="216"/>
      <c r="DG370" s="216"/>
      <c r="DH370" s="216"/>
      <c r="DI370" s="216"/>
      <c r="DJ370" s="216"/>
      <c r="DK370" s="216"/>
      <c r="DL370" s="216"/>
      <c r="DM370" s="216"/>
      <c r="DN370" s="216"/>
      <c r="DO370" s="216"/>
      <c r="DP370" s="216"/>
      <c r="DQ370" s="216"/>
      <c r="DR370" s="216"/>
      <c r="DS370" s="216"/>
      <c r="DT370" s="216"/>
      <c r="DU370" s="216"/>
      <c r="DV370" s="216"/>
      <c r="DW370" s="216"/>
      <c r="DX370" s="216"/>
      <c r="DY370" s="216"/>
      <c r="DZ370" s="216"/>
      <c r="EA370" s="216"/>
      <c r="EB370" s="216"/>
      <c r="EC370" s="216"/>
      <c r="ED370" s="216"/>
      <c r="EE370" s="216"/>
      <c r="EF370" s="216"/>
      <c r="EG370" s="216"/>
      <c r="EH370" s="216"/>
      <c r="EI370" s="216"/>
      <c r="EJ370" s="216"/>
      <c r="EK370" s="216"/>
      <c r="EL370" s="216"/>
      <c r="EM370" s="216"/>
      <c r="EN370" s="216"/>
      <c r="EO370" s="216"/>
      <c r="EP370" s="216"/>
      <c r="EQ370" s="216"/>
      <c r="ER370" s="216"/>
      <c r="ES370" s="216"/>
      <c r="ET370" s="216"/>
      <c r="EU370" s="216"/>
      <c r="EV370" s="216"/>
      <c r="EW370" s="216"/>
      <c r="EX370" s="216"/>
    </row>
    <row r="371" spans="1:154" ht="18" hidden="1" x14ac:dyDescent="0.2">
      <c r="A371" s="384"/>
      <c r="B371" s="385"/>
      <c r="C371" s="385"/>
      <c r="D371" s="385"/>
      <c r="E371" s="385" t="s">
        <v>33</v>
      </c>
      <c r="F371" s="385"/>
      <c r="G371" s="264" t="s">
        <v>345</v>
      </c>
      <c r="H371" s="303">
        <f t="shared" si="90"/>
        <v>0</v>
      </c>
      <c r="I371" s="303">
        <f t="shared" si="90"/>
        <v>0</v>
      </c>
      <c r="J371" s="307">
        <f t="shared" si="81"/>
        <v>0</v>
      </c>
      <c r="K371" s="304" t="e">
        <f t="shared" si="75"/>
        <v>#DIV/0!</v>
      </c>
      <c r="L371" s="303">
        <f t="shared" si="91"/>
        <v>0</v>
      </c>
      <c r="M371" s="285">
        <f t="shared" si="91"/>
        <v>0</v>
      </c>
      <c r="N371" s="303">
        <f t="shared" si="91"/>
        <v>0</v>
      </c>
      <c r="O371" s="305">
        <f t="shared" si="91"/>
        <v>0</v>
      </c>
      <c r="P371" s="305">
        <f t="shared" si="78"/>
        <v>0</v>
      </c>
      <c r="Q371" s="306" t="e">
        <f t="shared" si="92"/>
        <v>#DIV/0!</v>
      </c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216"/>
      <c r="DD371" s="216"/>
      <c r="DE371" s="216"/>
      <c r="DF371" s="216"/>
      <c r="DG371" s="216"/>
      <c r="DH371" s="216"/>
      <c r="DI371" s="216"/>
      <c r="DJ371" s="216"/>
      <c r="DK371" s="216"/>
      <c r="DL371" s="216"/>
      <c r="DM371" s="216"/>
      <c r="DN371" s="216"/>
      <c r="DO371" s="216"/>
      <c r="DP371" s="216"/>
      <c r="DQ371" s="216"/>
      <c r="DR371" s="216"/>
      <c r="DS371" s="216"/>
      <c r="DT371" s="216"/>
      <c r="DU371" s="216"/>
      <c r="DV371" s="216"/>
      <c r="DW371" s="216"/>
      <c r="DX371" s="216"/>
      <c r="DY371" s="216"/>
      <c r="DZ371" s="216"/>
      <c r="EA371" s="216"/>
      <c r="EB371" s="216"/>
      <c r="EC371" s="216"/>
      <c r="ED371" s="216"/>
      <c r="EE371" s="216"/>
      <c r="EF371" s="216"/>
      <c r="EG371" s="216"/>
      <c r="EH371" s="216"/>
      <c r="EI371" s="216"/>
      <c r="EJ371" s="216"/>
      <c r="EK371" s="216"/>
      <c r="EL371" s="216"/>
      <c r="EM371" s="216"/>
      <c r="EN371" s="216"/>
      <c r="EO371" s="216"/>
      <c r="EP371" s="216"/>
      <c r="EQ371" s="216"/>
      <c r="ER371" s="216"/>
      <c r="ES371" s="216"/>
      <c r="ET371" s="216"/>
      <c r="EU371" s="216"/>
      <c r="EV371" s="216"/>
      <c r="EW371" s="216"/>
      <c r="EX371" s="216"/>
    </row>
    <row r="372" spans="1:154" ht="36" hidden="1" x14ac:dyDescent="0.2">
      <c r="A372" s="263"/>
      <c r="B372" s="262"/>
      <c r="C372" s="262"/>
      <c r="D372" s="262"/>
      <c r="E372" s="262"/>
      <c r="F372" s="262" t="s">
        <v>33</v>
      </c>
      <c r="G372" s="266" t="s">
        <v>344</v>
      </c>
      <c r="H372" s="307"/>
      <c r="I372" s="307"/>
      <c r="J372" s="307">
        <f t="shared" si="81"/>
        <v>0</v>
      </c>
      <c r="K372" s="304" t="e">
        <f t="shared" si="75"/>
        <v>#DIV/0!</v>
      </c>
      <c r="L372" s="307"/>
      <c r="M372" s="308"/>
      <c r="N372" s="307"/>
      <c r="O372" s="309">
        <f t="shared" ref="O372:O373" si="93">M372+N372</f>
        <v>0</v>
      </c>
      <c r="P372" s="309">
        <f t="shared" si="78"/>
        <v>0</v>
      </c>
      <c r="Q372" s="306" t="e">
        <f t="shared" si="92"/>
        <v>#DIV/0!</v>
      </c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216"/>
      <c r="DD372" s="216"/>
      <c r="DE372" s="216"/>
      <c r="DF372" s="216"/>
      <c r="DG372" s="216"/>
      <c r="DH372" s="216"/>
      <c r="DI372" s="216"/>
      <c r="DJ372" s="216"/>
      <c r="DK372" s="216"/>
      <c r="DL372" s="216"/>
      <c r="DM372" s="216"/>
      <c r="DN372" s="216"/>
      <c r="DO372" s="216"/>
      <c r="DP372" s="216"/>
      <c r="DQ372" s="216"/>
      <c r="DR372" s="216"/>
      <c r="DS372" s="216"/>
      <c r="DT372" s="216"/>
      <c r="DU372" s="216"/>
      <c r="DV372" s="216"/>
      <c r="DW372" s="216"/>
      <c r="DX372" s="216"/>
      <c r="DY372" s="216"/>
      <c r="DZ372" s="216"/>
      <c r="EA372" s="216"/>
      <c r="EB372" s="216"/>
      <c r="EC372" s="216"/>
      <c r="ED372" s="216"/>
      <c r="EE372" s="216"/>
      <c r="EF372" s="216"/>
      <c r="EG372" s="216"/>
      <c r="EH372" s="216"/>
      <c r="EI372" s="216"/>
      <c r="EJ372" s="216"/>
      <c r="EK372" s="216"/>
      <c r="EL372" s="216"/>
      <c r="EM372" s="216"/>
      <c r="EN372" s="216"/>
      <c r="EO372" s="216"/>
      <c r="EP372" s="216"/>
      <c r="EQ372" s="216"/>
      <c r="ER372" s="216"/>
      <c r="ES372" s="216"/>
      <c r="ET372" s="216"/>
      <c r="EU372" s="216"/>
      <c r="EV372" s="216"/>
      <c r="EW372" s="216"/>
      <c r="EX372" s="216"/>
    </row>
    <row r="373" spans="1:154" ht="18" x14ac:dyDescent="0.2">
      <c r="A373" s="312"/>
      <c r="B373" s="313"/>
      <c r="C373" s="313"/>
      <c r="D373" s="313">
        <v>85</v>
      </c>
      <c r="E373" s="313"/>
      <c r="F373" s="313"/>
      <c r="G373" s="315" t="s">
        <v>87</v>
      </c>
      <c r="H373" s="316"/>
      <c r="I373" s="316">
        <v>-78028</v>
      </c>
      <c r="J373" s="316">
        <f t="shared" si="81"/>
        <v>78028</v>
      </c>
      <c r="K373" s="317"/>
      <c r="L373" s="316"/>
      <c r="M373" s="318">
        <v>-57886</v>
      </c>
      <c r="N373" s="316">
        <v>-20142</v>
      </c>
      <c r="O373" s="319">
        <f t="shared" si="93"/>
        <v>-78028</v>
      </c>
      <c r="P373" s="319">
        <f t="shared" si="78"/>
        <v>78028</v>
      </c>
      <c r="Q373" s="320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216"/>
      <c r="DD373" s="216"/>
      <c r="DE373" s="216"/>
      <c r="DF373" s="216"/>
      <c r="DG373" s="216"/>
      <c r="DH373" s="216"/>
      <c r="DI373" s="216"/>
      <c r="DJ373" s="216"/>
      <c r="DK373" s="216"/>
      <c r="DL373" s="216"/>
      <c r="DM373" s="216"/>
      <c r="DN373" s="216"/>
      <c r="DO373" s="216"/>
      <c r="DP373" s="216"/>
      <c r="DQ373" s="216"/>
      <c r="DR373" s="216"/>
      <c r="DS373" s="216"/>
      <c r="DT373" s="216"/>
      <c r="DU373" s="216"/>
      <c r="DV373" s="216"/>
      <c r="DW373" s="216"/>
      <c r="DX373" s="216"/>
      <c r="DY373" s="216"/>
      <c r="DZ373" s="216"/>
      <c r="EA373" s="216"/>
      <c r="EB373" s="216"/>
      <c r="EC373" s="216"/>
      <c r="ED373" s="216"/>
      <c r="EE373" s="216"/>
      <c r="EF373" s="216"/>
      <c r="EG373" s="216"/>
      <c r="EH373" s="216"/>
      <c r="EI373" s="216"/>
      <c r="EJ373" s="216"/>
      <c r="EK373" s="216"/>
      <c r="EL373" s="216"/>
      <c r="EM373" s="216"/>
      <c r="EN373" s="216"/>
      <c r="EO373" s="216"/>
      <c r="EP373" s="216"/>
      <c r="EQ373" s="216"/>
      <c r="ER373" s="216"/>
      <c r="ES373" s="216"/>
      <c r="ET373" s="216"/>
      <c r="EU373" s="216"/>
      <c r="EV373" s="216"/>
      <c r="EW373" s="216"/>
      <c r="EX373" s="216"/>
    </row>
    <row r="374" spans="1:154" ht="18" x14ac:dyDescent="0.2">
      <c r="A374" s="263"/>
      <c r="B374" s="262"/>
      <c r="C374" s="262"/>
      <c r="D374" s="262"/>
      <c r="E374" s="262"/>
      <c r="F374" s="262"/>
      <c r="G374" s="266" t="s">
        <v>199</v>
      </c>
      <c r="H374" s="307"/>
      <c r="I374" s="307"/>
      <c r="J374" s="307">
        <f t="shared" si="81"/>
        <v>0</v>
      </c>
      <c r="K374" s="304"/>
      <c r="L374" s="307"/>
      <c r="M374" s="308"/>
      <c r="N374" s="307"/>
      <c r="O374" s="337"/>
      <c r="P374" s="337">
        <f t="shared" si="78"/>
        <v>0</v>
      </c>
      <c r="Q374" s="306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216"/>
      <c r="DD374" s="216"/>
      <c r="DE374" s="216"/>
      <c r="DF374" s="216"/>
      <c r="DG374" s="216"/>
      <c r="DH374" s="216"/>
      <c r="DI374" s="216"/>
      <c r="DJ374" s="216"/>
      <c r="DK374" s="216"/>
      <c r="DL374" s="216"/>
      <c r="DM374" s="216"/>
      <c r="DN374" s="216"/>
      <c r="DO374" s="216"/>
      <c r="DP374" s="216"/>
      <c r="DQ374" s="216"/>
      <c r="DR374" s="216"/>
      <c r="DS374" s="216"/>
      <c r="DT374" s="216"/>
      <c r="DU374" s="216"/>
      <c r="DV374" s="216"/>
      <c r="DW374" s="216"/>
      <c r="DX374" s="216"/>
      <c r="DY374" s="216"/>
      <c r="DZ374" s="216"/>
      <c r="EA374" s="216"/>
      <c r="EB374" s="216"/>
      <c r="EC374" s="216"/>
      <c r="ED374" s="216"/>
      <c r="EE374" s="216"/>
      <c r="EF374" s="216"/>
      <c r="EG374" s="216"/>
      <c r="EH374" s="216"/>
      <c r="EI374" s="216"/>
      <c r="EJ374" s="216"/>
      <c r="EK374" s="216"/>
      <c r="EL374" s="216"/>
      <c r="EM374" s="216"/>
      <c r="EN374" s="216"/>
      <c r="EO374" s="216"/>
      <c r="EP374" s="216"/>
      <c r="EQ374" s="216"/>
      <c r="ER374" s="216"/>
      <c r="ES374" s="216"/>
      <c r="ET374" s="216"/>
      <c r="EU374" s="216"/>
      <c r="EV374" s="216"/>
      <c r="EW374" s="216"/>
      <c r="EX374" s="216"/>
    </row>
    <row r="375" spans="1:154" ht="18" x14ac:dyDescent="0.2">
      <c r="A375" s="384" t="s">
        <v>167</v>
      </c>
      <c r="B375" s="385" t="s">
        <v>126</v>
      </c>
      <c r="C375" s="385"/>
      <c r="D375" s="385"/>
      <c r="E375" s="385"/>
      <c r="F375" s="385"/>
      <c r="G375" s="302" t="s">
        <v>200</v>
      </c>
      <c r="H375" s="303">
        <f>H333+H338</f>
        <v>13410000</v>
      </c>
      <c r="I375" s="303">
        <f>I333+I338</f>
        <v>5559006</v>
      </c>
      <c r="J375" s="307">
        <f>J333+J338</f>
        <v>7850994</v>
      </c>
      <c r="K375" s="304">
        <f t="shared" si="75"/>
        <v>41.45</v>
      </c>
      <c r="L375" s="303">
        <f>L333+L338</f>
        <v>8127000</v>
      </c>
      <c r="M375" s="303">
        <f>M333+M338</f>
        <v>4143898</v>
      </c>
      <c r="N375" s="303">
        <f>N333+N338</f>
        <v>1415108</v>
      </c>
      <c r="O375" s="303">
        <f>O333+O338</f>
        <v>5559006</v>
      </c>
      <c r="P375" s="305">
        <f t="shared" si="78"/>
        <v>2567994</v>
      </c>
      <c r="Q375" s="306">
        <f t="shared" ref="Q375:Q381" si="94">ROUND(O375/N375*100,2)</f>
        <v>392.83</v>
      </c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216"/>
      <c r="DD375" s="216"/>
      <c r="DE375" s="216"/>
      <c r="DF375" s="216"/>
      <c r="DG375" s="216"/>
      <c r="DH375" s="216"/>
      <c r="DI375" s="216"/>
      <c r="DJ375" s="216"/>
      <c r="DK375" s="216"/>
      <c r="DL375" s="216"/>
      <c r="DM375" s="216"/>
      <c r="DN375" s="216"/>
      <c r="DO375" s="216"/>
      <c r="DP375" s="216"/>
      <c r="DQ375" s="216"/>
      <c r="DR375" s="216"/>
      <c r="DS375" s="216"/>
      <c r="DT375" s="216"/>
      <c r="DU375" s="216"/>
      <c r="DV375" s="216"/>
      <c r="DW375" s="216"/>
      <c r="DX375" s="216"/>
      <c r="DY375" s="216"/>
      <c r="DZ375" s="216"/>
      <c r="EA375" s="216"/>
      <c r="EB375" s="216"/>
      <c r="EC375" s="216"/>
      <c r="ED375" s="216"/>
      <c r="EE375" s="216"/>
      <c r="EF375" s="216"/>
      <c r="EG375" s="216"/>
      <c r="EH375" s="216"/>
      <c r="EI375" s="216"/>
      <c r="EJ375" s="216"/>
      <c r="EK375" s="216"/>
      <c r="EL375" s="216"/>
      <c r="EM375" s="216"/>
      <c r="EN375" s="216"/>
      <c r="EO375" s="216"/>
      <c r="EP375" s="216"/>
      <c r="EQ375" s="216"/>
      <c r="ER375" s="216"/>
      <c r="ES375" s="216"/>
      <c r="ET375" s="216"/>
      <c r="EU375" s="216"/>
      <c r="EV375" s="216"/>
      <c r="EW375" s="216"/>
      <c r="EX375" s="216"/>
    </row>
    <row r="376" spans="1:154" ht="18" x14ac:dyDescent="0.2">
      <c r="A376" s="384"/>
      <c r="B376" s="385">
        <v>15</v>
      </c>
      <c r="C376" s="385"/>
      <c r="D376" s="385"/>
      <c r="E376" s="385"/>
      <c r="F376" s="385"/>
      <c r="G376" s="302" t="s">
        <v>201</v>
      </c>
      <c r="H376" s="303">
        <f>H377</f>
        <v>0</v>
      </c>
      <c r="I376" s="303">
        <f>I377</f>
        <v>0</v>
      </c>
      <c r="J376" s="307">
        <f t="shared" si="81"/>
        <v>0</v>
      </c>
      <c r="K376" s="304" t="e">
        <f t="shared" si="75"/>
        <v>#DIV/0!</v>
      </c>
      <c r="L376" s="303">
        <f>L377</f>
        <v>0</v>
      </c>
      <c r="M376" s="303">
        <f>M377</f>
        <v>0</v>
      </c>
      <c r="N376" s="303">
        <f>N377</f>
        <v>0</v>
      </c>
      <c r="O376" s="303">
        <f>O377</f>
        <v>0</v>
      </c>
      <c r="P376" s="305">
        <f t="shared" si="78"/>
        <v>0</v>
      </c>
      <c r="Q376" s="306" t="e">
        <f t="shared" si="94"/>
        <v>#DIV/0!</v>
      </c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216"/>
      <c r="DD376" s="216"/>
      <c r="DE376" s="216"/>
      <c r="DF376" s="216"/>
      <c r="DG376" s="216"/>
      <c r="DH376" s="216"/>
      <c r="DI376" s="216"/>
      <c r="DJ376" s="216"/>
      <c r="DK376" s="216"/>
      <c r="DL376" s="216"/>
      <c r="DM376" s="216"/>
      <c r="DN376" s="216"/>
      <c r="DO376" s="216"/>
      <c r="DP376" s="216"/>
      <c r="DQ376" s="216"/>
      <c r="DR376" s="216"/>
      <c r="DS376" s="216"/>
      <c r="DT376" s="216"/>
      <c r="DU376" s="216"/>
      <c r="DV376" s="216"/>
      <c r="DW376" s="216"/>
      <c r="DX376" s="216"/>
      <c r="DY376" s="216"/>
      <c r="DZ376" s="216"/>
      <c r="EA376" s="216"/>
      <c r="EB376" s="216"/>
      <c r="EC376" s="216"/>
      <c r="ED376" s="216"/>
      <c r="EE376" s="216"/>
      <c r="EF376" s="216"/>
      <c r="EG376" s="216"/>
      <c r="EH376" s="216"/>
      <c r="EI376" s="216"/>
      <c r="EJ376" s="216"/>
      <c r="EK376" s="216"/>
      <c r="EL376" s="216"/>
      <c r="EM376" s="216"/>
      <c r="EN376" s="216"/>
      <c r="EO376" s="216"/>
      <c r="EP376" s="216"/>
      <c r="EQ376" s="216"/>
      <c r="ER376" s="216"/>
      <c r="ES376" s="216"/>
      <c r="ET376" s="216"/>
      <c r="EU376" s="216"/>
      <c r="EV376" s="216"/>
      <c r="EW376" s="216"/>
      <c r="EX376" s="216"/>
    </row>
    <row r="377" spans="1:154" ht="18" x14ac:dyDescent="0.2">
      <c r="A377" s="384"/>
      <c r="B377" s="385"/>
      <c r="C377" s="385" t="s">
        <v>49</v>
      </c>
      <c r="D377" s="385"/>
      <c r="E377" s="385"/>
      <c r="F377" s="385"/>
      <c r="G377" s="302" t="s">
        <v>202</v>
      </c>
      <c r="H377" s="303">
        <f>H356</f>
        <v>0</v>
      </c>
      <c r="I377" s="303">
        <f>I356</f>
        <v>0</v>
      </c>
      <c r="J377" s="307">
        <f t="shared" si="81"/>
        <v>0</v>
      </c>
      <c r="K377" s="304" t="e">
        <f t="shared" ref="K377:K381" si="95">ROUND(I377/H377*100,2)</f>
        <v>#DIV/0!</v>
      </c>
      <c r="L377" s="303">
        <f>L356</f>
        <v>0</v>
      </c>
      <c r="M377" s="303">
        <f>M356</f>
        <v>0</v>
      </c>
      <c r="N377" s="303">
        <f>N356</f>
        <v>0</v>
      </c>
      <c r="O377" s="303">
        <f>O356</f>
        <v>0</v>
      </c>
      <c r="P377" s="305">
        <f t="shared" si="78"/>
        <v>0</v>
      </c>
      <c r="Q377" s="306" t="e">
        <f t="shared" si="94"/>
        <v>#DIV/0!</v>
      </c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216"/>
      <c r="DD377" s="216"/>
      <c r="DE377" s="216"/>
      <c r="DF377" s="216"/>
      <c r="DG377" s="216"/>
      <c r="DH377" s="216"/>
      <c r="DI377" s="216"/>
      <c r="DJ377" s="216"/>
      <c r="DK377" s="216"/>
      <c r="DL377" s="216"/>
      <c r="DM377" s="216"/>
      <c r="DN377" s="216"/>
      <c r="DO377" s="216"/>
      <c r="DP377" s="216"/>
      <c r="DQ377" s="216"/>
      <c r="DR377" s="216"/>
      <c r="DS377" s="216"/>
      <c r="DT377" s="216"/>
      <c r="DU377" s="216"/>
      <c r="DV377" s="216"/>
      <c r="DW377" s="216"/>
      <c r="DX377" s="216"/>
      <c r="DY377" s="216"/>
      <c r="DZ377" s="216"/>
      <c r="EA377" s="216"/>
      <c r="EB377" s="216"/>
      <c r="EC377" s="216"/>
      <c r="ED377" s="216"/>
      <c r="EE377" s="216"/>
      <c r="EF377" s="216"/>
      <c r="EG377" s="216"/>
      <c r="EH377" s="216"/>
      <c r="EI377" s="216"/>
      <c r="EJ377" s="216"/>
      <c r="EK377" s="216"/>
      <c r="EL377" s="216"/>
      <c r="EM377" s="216"/>
      <c r="EN377" s="216"/>
      <c r="EO377" s="216"/>
      <c r="EP377" s="216"/>
      <c r="EQ377" s="216"/>
      <c r="ER377" s="216"/>
      <c r="ES377" s="216"/>
      <c r="ET377" s="216"/>
      <c r="EU377" s="216"/>
      <c r="EV377" s="216"/>
      <c r="EW377" s="216"/>
      <c r="EX377" s="216"/>
    </row>
    <row r="378" spans="1:154" ht="36" x14ac:dyDescent="0.2">
      <c r="A378" s="384"/>
      <c r="B378" s="385" t="s">
        <v>49</v>
      </c>
      <c r="C378" s="385"/>
      <c r="D378" s="385"/>
      <c r="E378" s="385"/>
      <c r="F378" s="385"/>
      <c r="G378" s="302" t="s">
        <v>203</v>
      </c>
      <c r="H378" s="303">
        <f>H379+H380</f>
        <v>4930000</v>
      </c>
      <c r="I378" s="303">
        <f>I379+I380</f>
        <v>1793989.9500000002</v>
      </c>
      <c r="J378" s="307">
        <f t="shared" si="81"/>
        <v>3136010.05</v>
      </c>
      <c r="K378" s="304">
        <f t="shared" si="95"/>
        <v>36.39</v>
      </c>
      <c r="L378" s="303">
        <f>L379+L380</f>
        <v>2789300</v>
      </c>
      <c r="M378" s="303">
        <f>M379+M380</f>
        <v>1346191.8899999997</v>
      </c>
      <c r="N378" s="303">
        <f>N379+N380</f>
        <v>447798.06000000006</v>
      </c>
      <c r="O378" s="303">
        <f>O379+O380</f>
        <v>1793989.9500000002</v>
      </c>
      <c r="P378" s="305">
        <f t="shared" si="78"/>
        <v>995310.04999999981</v>
      </c>
      <c r="Q378" s="306">
        <f t="shared" si="94"/>
        <v>400.62</v>
      </c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216"/>
      <c r="DD378" s="216"/>
      <c r="DE378" s="216"/>
      <c r="DF378" s="216"/>
      <c r="DG378" s="216"/>
      <c r="DH378" s="216"/>
      <c r="DI378" s="216"/>
      <c r="DJ378" s="216"/>
      <c r="DK378" s="216"/>
      <c r="DL378" s="216"/>
      <c r="DM378" s="216"/>
      <c r="DN378" s="216"/>
      <c r="DO378" s="216"/>
      <c r="DP378" s="216"/>
      <c r="DQ378" s="216"/>
      <c r="DR378" s="216"/>
      <c r="DS378" s="216"/>
      <c r="DT378" s="216"/>
      <c r="DU378" s="216"/>
      <c r="DV378" s="216"/>
      <c r="DW378" s="216"/>
      <c r="DX378" s="216"/>
      <c r="DY378" s="216"/>
      <c r="DZ378" s="216"/>
      <c r="EA378" s="216"/>
      <c r="EB378" s="216"/>
      <c r="EC378" s="216"/>
      <c r="ED378" s="216"/>
      <c r="EE378" s="216"/>
      <c r="EF378" s="216"/>
      <c r="EG378" s="216"/>
      <c r="EH378" s="216"/>
      <c r="EI378" s="216"/>
      <c r="EJ378" s="216"/>
      <c r="EK378" s="216"/>
      <c r="EL378" s="216"/>
      <c r="EM378" s="216"/>
      <c r="EN378" s="216"/>
      <c r="EO378" s="216"/>
      <c r="EP378" s="216"/>
      <c r="EQ378" s="216"/>
      <c r="ER378" s="216"/>
      <c r="ES378" s="216"/>
      <c r="ET378" s="216"/>
      <c r="EU378" s="216"/>
      <c r="EV378" s="216"/>
      <c r="EW378" s="216"/>
      <c r="EX378" s="216"/>
    </row>
    <row r="379" spans="1:154" ht="18" x14ac:dyDescent="0.2">
      <c r="A379" s="384"/>
      <c r="B379" s="385"/>
      <c r="C379" s="385" t="s">
        <v>31</v>
      </c>
      <c r="D379" s="385"/>
      <c r="E379" s="385"/>
      <c r="F379" s="385"/>
      <c r="G379" s="302" t="s">
        <v>132</v>
      </c>
      <c r="H379" s="303">
        <f>+H326</f>
        <v>84000</v>
      </c>
      <c r="I379" s="303">
        <f>+I326</f>
        <v>32733.84</v>
      </c>
      <c r="J379" s="307">
        <f t="shared" si="81"/>
        <v>51266.16</v>
      </c>
      <c r="K379" s="304">
        <f t="shared" si="95"/>
        <v>38.97</v>
      </c>
      <c r="L379" s="303">
        <f>+L326</f>
        <v>51000</v>
      </c>
      <c r="M379" s="303">
        <f>+M326</f>
        <v>24651.61</v>
      </c>
      <c r="N379" s="303">
        <f>+N326</f>
        <v>8082.23</v>
      </c>
      <c r="O379" s="303">
        <f>+O326</f>
        <v>32733.84</v>
      </c>
      <c r="P379" s="305">
        <f t="shared" si="78"/>
        <v>18266.16</v>
      </c>
      <c r="Q379" s="306">
        <f t="shared" si="94"/>
        <v>405.01</v>
      </c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216"/>
      <c r="DD379" s="216"/>
      <c r="DE379" s="216"/>
      <c r="DF379" s="216"/>
      <c r="DG379" s="216"/>
      <c r="DH379" s="216"/>
      <c r="DI379" s="216"/>
      <c r="DJ379" s="216"/>
      <c r="DK379" s="216"/>
      <c r="DL379" s="216"/>
      <c r="DM379" s="216"/>
      <c r="DN379" s="216"/>
      <c r="DO379" s="216"/>
      <c r="DP379" s="216"/>
      <c r="DQ379" s="216"/>
      <c r="DR379" s="216"/>
      <c r="DS379" s="216"/>
      <c r="DT379" s="216"/>
      <c r="DU379" s="216"/>
      <c r="DV379" s="216"/>
      <c r="DW379" s="216"/>
      <c r="DX379" s="216"/>
      <c r="DY379" s="216"/>
      <c r="DZ379" s="216"/>
      <c r="EA379" s="216"/>
      <c r="EB379" s="216"/>
      <c r="EC379" s="216"/>
      <c r="ED379" s="216"/>
      <c r="EE379" s="216"/>
      <c r="EF379" s="216"/>
      <c r="EG379" s="216"/>
      <c r="EH379" s="216"/>
      <c r="EI379" s="216"/>
      <c r="EJ379" s="216"/>
      <c r="EK379" s="216"/>
      <c r="EL379" s="216"/>
      <c r="EM379" s="216"/>
      <c r="EN379" s="216"/>
      <c r="EO379" s="216"/>
      <c r="EP379" s="216"/>
      <c r="EQ379" s="216"/>
      <c r="ER379" s="216"/>
      <c r="ES379" s="216"/>
      <c r="ET379" s="216"/>
      <c r="EU379" s="216"/>
      <c r="EV379" s="216"/>
      <c r="EW379" s="216"/>
      <c r="EX379" s="216"/>
    </row>
    <row r="380" spans="1:154" ht="18" x14ac:dyDescent="0.2">
      <c r="A380" s="384"/>
      <c r="B380" s="385"/>
      <c r="C380" s="385" t="s">
        <v>44</v>
      </c>
      <c r="D380" s="385"/>
      <c r="E380" s="385"/>
      <c r="F380" s="385"/>
      <c r="G380" s="302" t="s">
        <v>204</v>
      </c>
      <c r="H380" s="303">
        <f>H262-H375-H376-H379</f>
        <v>4846000</v>
      </c>
      <c r="I380" s="303">
        <f>I262-I375-I376-I379</f>
        <v>1761256.11</v>
      </c>
      <c r="J380" s="307">
        <f t="shared" si="81"/>
        <v>3084743.8899999997</v>
      </c>
      <c r="K380" s="304">
        <f t="shared" si="95"/>
        <v>36.340000000000003</v>
      </c>
      <c r="L380" s="303">
        <f>L262-L375-L376-L379</f>
        <v>2738300</v>
      </c>
      <c r="M380" s="303">
        <f>M262-M375-M376-M379</f>
        <v>1321540.2799999996</v>
      </c>
      <c r="N380" s="303">
        <f>N262-N375-N376-N379</f>
        <v>439715.83000000007</v>
      </c>
      <c r="O380" s="303">
        <f>O262-O375-O376-O379</f>
        <v>1761256.11</v>
      </c>
      <c r="P380" s="305">
        <f t="shared" si="78"/>
        <v>977043.8899999999</v>
      </c>
      <c r="Q380" s="306">
        <f t="shared" si="94"/>
        <v>400.54</v>
      </c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216"/>
      <c r="DD380" s="216"/>
      <c r="DE380" s="216"/>
      <c r="DF380" s="216"/>
      <c r="DG380" s="216"/>
      <c r="DH380" s="216"/>
      <c r="DI380" s="216"/>
      <c r="DJ380" s="216"/>
      <c r="DK380" s="216"/>
      <c r="DL380" s="216"/>
      <c r="DM380" s="216"/>
      <c r="DN380" s="216"/>
      <c r="DO380" s="216"/>
      <c r="DP380" s="216"/>
      <c r="DQ380" s="216"/>
      <c r="DR380" s="216"/>
      <c r="DS380" s="216"/>
      <c r="DT380" s="216"/>
      <c r="DU380" s="216"/>
      <c r="DV380" s="216"/>
      <c r="DW380" s="216"/>
      <c r="DX380" s="216"/>
      <c r="DY380" s="216"/>
      <c r="DZ380" s="216"/>
      <c r="EA380" s="216"/>
      <c r="EB380" s="216"/>
      <c r="EC380" s="216"/>
      <c r="ED380" s="216"/>
      <c r="EE380" s="216"/>
      <c r="EF380" s="216"/>
      <c r="EG380" s="216"/>
      <c r="EH380" s="216"/>
      <c r="EI380" s="216"/>
      <c r="EJ380" s="216"/>
      <c r="EK380" s="216"/>
      <c r="EL380" s="216"/>
      <c r="EM380" s="216"/>
      <c r="EN380" s="216"/>
      <c r="EO380" s="216"/>
      <c r="EP380" s="216"/>
      <c r="EQ380" s="216"/>
      <c r="ER380" s="216"/>
      <c r="ES380" s="216"/>
      <c r="ET380" s="216"/>
      <c r="EU380" s="216"/>
      <c r="EV380" s="216"/>
      <c r="EW380" s="216"/>
      <c r="EX380" s="216"/>
    </row>
    <row r="381" spans="1:154" ht="18" x14ac:dyDescent="0.2">
      <c r="A381" s="384" t="s">
        <v>205</v>
      </c>
      <c r="B381" s="385" t="s">
        <v>104</v>
      </c>
      <c r="C381" s="385"/>
      <c r="D381" s="385"/>
      <c r="E381" s="385"/>
      <c r="F381" s="385"/>
      <c r="G381" s="302" t="s">
        <v>206</v>
      </c>
      <c r="H381" s="303">
        <f>H383</f>
        <v>13790000</v>
      </c>
      <c r="I381" s="303">
        <f>I383</f>
        <v>3852126.9400000004</v>
      </c>
      <c r="J381" s="307">
        <f t="shared" si="81"/>
        <v>9937873.0599999987</v>
      </c>
      <c r="K381" s="304">
        <f t="shared" si="95"/>
        <v>27.93</v>
      </c>
      <c r="L381" s="303">
        <f>L383</f>
        <v>5241200</v>
      </c>
      <c r="M381" s="303">
        <f>M383</f>
        <v>2633168.2800000003</v>
      </c>
      <c r="N381" s="303">
        <f>N383</f>
        <v>1223346.1599999999</v>
      </c>
      <c r="O381" s="303">
        <f>O383</f>
        <v>3856514.4400000004</v>
      </c>
      <c r="P381" s="305">
        <f t="shared" si="78"/>
        <v>1384685.5599999996</v>
      </c>
      <c r="Q381" s="306">
        <f t="shared" si="94"/>
        <v>315.24</v>
      </c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216"/>
      <c r="DD381" s="216"/>
      <c r="DE381" s="216"/>
      <c r="DF381" s="216"/>
      <c r="DG381" s="216"/>
      <c r="DH381" s="216"/>
      <c r="DI381" s="216"/>
      <c r="DJ381" s="216"/>
      <c r="DK381" s="216"/>
      <c r="DL381" s="216"/>
      <c r="DM381" s="216"/>
      <c r="DN381" s="216"/>
      <c r="DO381" s="216"/>
      <c r="DP381" s="216"/>
      <c r="DQ381" s="216"/>
      <c r="DR381" s="216"/>
      <c r="DS381" s="216"/>
      <c r="DT381" s="216"/>
      <c r="DU381" s="216"/>
      <c r="DV381" s="216"/>
      <c r="DW381" s="216"/>
      <c r="DX381" s="216"/>
      <c r="DY381" s="216"/>
      <c r="DZ381" s="216"/>
      <c r="EA381" s="216"/>
      <c r="EB381" s="216"/>
      <c r="EC381" s="216"/>
      <c r="ED381" s="216"/>
      <c r="EE381" s="216"/>
      <c r="EF381" s="216"/>
      <c r="EG381" s="216"/>
      <c r="EH381" s="216"/>
      <c r="EI381" s="216"/>
      <c r="EJ381" s="216"/>
      <c r="EK381" s="216"/>
      <c r="EL381" s="216"/>
      <c r="EM381" s="216"/>
      <c r="EN381" s="216"/>
      <c r="EO381" s="216"/>
      <c r="EP381" s="216"/>
      <c r="EQ381" s="216"/>
      <c r="ER381" s="216"/>
      <c r="ES381" s="216"/>
      <c r="ET381" s="216"/>
      <c r="EU381" s="216"/>
      <c r="EV381" s="216"/>
      <c r="EW381" s="216"/>
      <c r="EX381" s="216"/>
    </row>
    <row r="382" spans="1:154" ht="54" x14ac:dyDescent="0.2">
      <c r="A382" s="384"/>
      <c r="B382" s="385"/>
      <c r="C382" s="385"/>
      <c r="D382" s="385" t="s">
        <v>82</v>
      </c>
      <c r="E382" s="385"/>
      <c r="F382" s="385"/>
      <c r="G382" s="302" t="s">
        <v>207</v>
      </c>
      <c r="H382" s="303">
        <f>H442</f>
        <v>0</v>
      </c>
      <c r="I382" s="303">
        <f>I442</f>
        <v>0</v>
      </c>
      <c r="J382" s="307">
        <f t="shared" si="81"/>
        <v>0</v>
      </c>
      <c r="K382" s="347"/>
      <c r="L382" s="303">
        <f>L442</f>
        <v>0</v>
      </c>
      <c r="M382" s="327">
        <f>M442</f>
        <v>0</v>
      </c>
      <c r="N382" s="303">
        <f>N442</f>
        <v>0</v>
      </c>
      <c r="O382" s="305">
        <f>O442</f>
        <v>0</v>
      </c>
      <c r="P382" s="305">
        <f t="shared" si="78"/>
        <v>0</v>
      </c>
      <c r="Q382" s="306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216"/>
      <c r="DD382" s="216"/>
      <c r="DE382" s="216"/>
      <c r="DF382" s="216"/>
      <c r="DG382" s="216"/>
      <c r="DH382" s="216"/>
      <c r="DI382" s="216"/>
      <c r="DJ382" s="216"/>
      <c r="DK382" s="216"/>
      <c r="DL382" s="216"/>
      <c r="DM382" s="216"/>
      <c r="DN382" s="216"/>
      <c r="DO382" s="216"/>
      <c r="DP382" s="216"/>
      <c r="DQ382" s="216"/>
      <c r="DR382" s="216"/>
      <c r="DS382" s="216"/>
      <c r="DT382" s="216"/>
      <c r="DU382" s="216"/>
      <c r="DV382" s="216"/>
      <c r="DW382" s="216"/>
      <c r="DX382" s="216"/>
      <c r="DY382" s="216"/>
      <c r="DZ382" s="216"/>
      <c r="EA382" s="216"/>
      <c r="EB382" s="216"/>
      <c r="EC382" s="216"/>
      <c r="ED382" s="216"/>
      <c r="EE382" s="216"/>
      <c r="EF382" s="216"/>
      <c r="EG382" s="216"/>
      <c r="EH382" s="216"/>
      <c r="EI382" s="216"/>
      <c r="EJ382" s="216"/>
      <c r="EK382" s="216"/>
      <c r="EL382" s="216"/>
      <c r="EM382" s="216"/>
      <c r="EN382" s="216"/>
      <c r="EO382" s="216"/>
      <c r="EP382" s="216"/>
      <c r="EQ382" s="216"/>
      <c r="ER382" s="216"/>
      <c r="ES382" s="216"/>
      <c r="ET382" s="216"/>
      <c r="EU382" s="216"/>
      <c r="EV382" s="216"/>
      <c r="EW382" s="216"/>
      <c r="EX382" s="216"/>
    </row>
    <row r="383" spans="1:154" s="45" customFormat="1" ht="36" x14ac:dyDescent="0.25">
      <c r="A383" s="430" t="s">
        <v>208</v>
      </c>
      <c r="B383" s="431"/>
      <c r="C383" s="431"/>
      <c r="D383" s="431"/>
      <c r="E383" s="431"/>
      <c r="F383" s="431"/>
      <c r="G383" s="321" t="s">
        <v>209</v>
      </c>
      <c r="H383" s="322">
        <f>+H384+H445</f>
        <v>13790000</v>
      </c>
      <c r="I383" s="322">
        <f>+I384+I445</f>
        <v>3852126.9400000004</v>
      </c>
      <c r="J383" s="322">
        <f>+J384</f>
        <v>9928718.0999999996</v>
      </c>
      <c r="K383" s="351">
        <f t="shared" ref="K383:K416" si="96">ROUND(I383/H383*100,2)</f>
        <v>27.93</v>
      </c>
      <c r="L383" s="322">
        <f>+L384+L445</f>
        <v>5241200</v>
      </c>
      <c r="M383" s="324">
        <f>+M384+M445</f>
        <v>2633168.2800000003</v>
      </c>
      <c r="N383" s="322">
        <f>+N384+N445</f>
        <v>1223346.1599999999</v>
      </c>
      <c r="O383" s="325">
        <f>+O384+O445</f>
        <v>3856514.4400000004</v>
      </c>
      <c r="P383" s="325">
        <f t="shared" si="78"/>
        <v>1384685.5599999996</v>
      </c>
      <c r="Q383" s="326">
        <f t="shared" si="92"/>
        <v>73.58</v>
      </c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</row>
    <row r="384" spans="1:154" ht="18" x14ac:dyDescent="0.2">
      <c r="A384" s="384"/>
      <c r="B384" s="385"/>
      <c r="C384" s="385"/>
      <c r="D384" s="385" t="s">
        <v>33</v>
      </c>
      <c r="E384" s="385"/>
      <c r="F384" s="385"/>
      <c r="G384" s="302" t="s">
        <v>63</v>
      </c>
      <c r="H384" s="303">
        <f>H385+H388+H391+H394+H400+H414</f>
        <v>13790000</v>
      </c>
      <c r="I384" s="303">
        <f>I385+I388+I391+I394+I400+I414</f>
        <v>3861281.9000000004</v>
      </c>
      <c r="J384" s="303">
        <f>J385+J388+J391+J394+J400+J414</f>
        <v>9928718.0999999996</v>
      </c>
      <c r="K384" s="347">
        <f t="shared" si="96"/>
        <v>28</v>
      </c>
      <c r="L384" s="303">
        <f>L385+L388+L391+L394+L400+L414</f>
        <v>5241200</v>
      </c>
      <c r="M384" s="285">
        <f>M385+M388+M391+M394+M400+M414</f>
        <v>2640121.2400000002</v>
      </c>
      <c r="N384" s="303">
        <f>N385+N388+N391+N394+N400+N414</f>
        <v>1225548.1599999999</v>
      </c>
      <c r="O384" s="339">
        <f>O385+O388+O391+O394+O400+O414</f>
        <v>3865669.4000000004</v>
      </c>
      <c r="P384" s="305">
        <f t="shared" si="78"/>
        <v>1375530.5999999996</v>
      </c>
      <c r="Q384" s="306">
        <f t="shared" si="92"/>
        <v>73.760000000000005</v>
      </c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216"/>
      <c r="DD384" s="216"/>
      <c r="DE384" s="216"/>
      <c r="DF384" s="216"/>
      <c r="DG384" s="216"/>
      <c r="DH384" s="216"/>
      <c r="DI384" s="216"/>
      <c r="DJ384" s="216"/>
      <c r="DK384" s="216"/>
      <c r="DL384" s="216"/>
      <c r="DM384" s="216"/>
      <c r="DN384" s="216"/>
      <c r="DO384" s="216"/>
      <c r="DP384" s="216"/>
      <c r="DQ384" s="216"/>
      <c r="DR384" s="216"/>
      <c r="DS384" s="216"/>
      <c r="DT384" s="216"/>
      <c r="DU384" s="216"/>
      <c r="DV384" s="216"/>
      <c r="DW384" s="216"/>
      <c r="DX384" s="216"/>
      <c r="DY384" s="216"/>
      <c r="DZ384" s="216"/>
      <c r="EA384" s="216"/>
      <c r="EB384" s="216"/>
      <c r="EC384" s="216"/>
      <c r="ED384" s="216"/>
      <c r="EE384" s="216"/>
      <c r="EF384" s="216"/>
      <c r="EG384" s="216"/>
      <c r="EH384" s="216"/>
      <c r="EI384" s="216"/>
      <c r="EJ384" s="216"/>
      <c r="EK384" s="216"/>
      <c r="EL384" s="216"/>
      <c r="EM384" s="216"/>
      <c r="EN384" s="216"/>
      <c r="EO384" s="216"/>
      <c r="EP384" s="216"/>
      <c r="EQ384" s="216"/>
      <c r="ER384" s="216"/>
      <c r="ES384" s="216"/>
      <c r="ET384" s="216"/>
      <c r="EU384" s="216"/>
      <c r="EV384" s="216"/>
      <c r="EW384" s="216"/>
      <c r="EX384" s="216"/>
    </row>
    <row r="385" spans="1:154" ht="18" x14ac:dyDescent="0.2">
      <c r="A385" s="384"/>
      <c r="B385" s="385"/>
      <c r="C385" s="385"/>
      <c r="D385" s="385" t="s">
        <v>90</v>
      </c>
      <c r="E385" s="385"/>
      <c r="F385" s="385"/>
      <c r="G385" s="302" t="s">
        <v>67</v>
      </c>
      <c r="H385" s="303">
        <f>H386</f>
        <v>5000</v>
      </c>
      <c r="I385" s="303">
        <f>I386</f>
        <v>0</v>
      </c>
      <c r="J385" s="303">
        <f t="shared" ref="J385:J386" si="97">J386</f>
        <v>5000</v>
      </c>
      <c r="K385" s="347">
        <f t="shared" si="96"/>
        <v>0</v>
      </c>
      <c r="L385" s="303">
        <f t="shared" ref="L385:O386" si="98">L386</f>
        <v>5000</v>
      </c>
      <c r="M385" s="285">
        <f t="shared" si="98"/>
        <v>0</v>
      </c>
      <c r="N385" s="303">
        <f t="shared" si="98"/>
        <v>0</v>
      </c>
      <c r="O385" s="305">
        <f t="shared" si="98"/>
        <v>0</v>
      </c>
      <c r="P385" s="305">
        <f t="shared" si="78"/>
        <v>5000</v>
      </c>
      <c r="Q385" s="306">
        <f t="shared" si="92"/>
        <v>0</v>
      </c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216"/>
      <c r="DD385" s="216"/>
      <c r="DE385" s="216"/>
      <c r="DF385" s="216"/>
      <c r="DG385" s="216"/>
      <c r="DH385" s="216"/>
      <c r="DI385" s="216"/>
      <c r="DJ385" s="216"/>
      <c r="DK385" s="216"/>
      <c r="DL385" s="216"/>
      <c r="DM385" s="216"/>
      <c r="DN385" s="216"/>
      <c r="DO385" s="216"/>
      <c r="DP385" s="216"/>
      <c r="DQ385" s="216"/>
      <c r="DR385" s="216"/>
      <c r="DS385" s="216"/>
      <c r="DT385" s="216"/>
      <c r="DU385" s="216"/>
      <c r="DV385" s="216"/>
      <c r="DW385" s="216"/>
      <c r="DX385" s="216"/>
      <c r="DY385" s="216"/>
      <c r="DZ385" s="216"/>
      <c r="EA385" s="216"/>
      <c r="EB385" s="216"/>
      <c r="EC385" s="216"/>
      <c r="ED385" s="216"/>
      <c r="EE385" s="216"/>
      <c r="EF385" s="216"/>
      <c r="EG385" s="216"/>
      <c r="EH385" s="216"/>
      <c r="EI385" s="216"/>
      <c r="EJ385" s="216"/>
      <c r="EK385" s="216"/>
      <c r="EL385" s="216"/>
      <c r="EM385" s="216"/>
      <c r="EN385" s="216"/>
      <c r="EO385" s="216"/>
      <c r="EP385" s="216"/>
      <c r="EQ385" s="216"/>
      <c r="ER385" s="216"/>
      <c r="ES385" s="216"/>
      <c r="ET385" s="216"/>
      <c r="EU385" s="216"/>
      <c r="EV385" s="216"/>
      <c r="EW385" s="216"/>
      <c r="EX385" s="216"/>
    </row>
    <row r="386" spans="1:154" ht="18" x14ac:dyDescent="0.2">
      <c r="A386" s="384"/>
      <c r="B386" s="385"/>
      <c r="C386" s="385"/>
      <c r="D386" s="385"/>
      <c r="E386" s="385" t="s">
        <v>91</v>
      </c>
      <c r="F386" s="385"/>
      <c r="G386" s="264" t="s">
        <v>183</v>
      </c>
      <c r="H386" s="303">
        <f>H387</f>
        <v>5000</v>
      </c>
      <c r="I386" s="303">
        <f>I387</f>
        <v>0</v>
      </c>
      <c r="J386" s="303">
        <f t="shared" si="97"/>
        <v>5000</v>
      </c>
      <c r="K386" s="347">
        <f t="shared" si="96"/>
        <v>0</v>
      </c>
      <c r="L386" s="303">
        <f t="shared" si="98"/>
        <v>5000</v>
      </c>
      <c r="M386" s="285">
        <f t="shared" si="98"/>
        <v>0</v>
      </c>
      <c r="N386" s="303">
        <f t="shared" si="98"/>
        <v>0</v>
      </c>
      <c r="O386" s="305">
        <f t="shared" si="98"/>
        <v>0</v>
      </c>
      <c r="P386" s="305">
        <f t="shared" si="78"/>
        <v>5000</v>
      </c>
      <c r="Q386" s="306">
        <f t="shared" si="92"/>
        <v>0</v>
      </c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216"/>
      <c r="DD386" s="216"/>
      <c r="DE386" s="216"/>
      <c r="DF386" s="216"/>
      <c r="DG386" s="216"/>
      <c r="DH386" s="216"/>
      <c r="DI386" s="216"/>
      <c r="DJ386" s="216"/>
      <c r="DK386" s="216"/>
      <c r="DL386" s="216"/>
      <c r="DM386" s="216"/>
      <c r="DN386" s="216"/>
      <c r="DO386" s="216"/>
      <c r="DP386" s="216"/>
      <c r="DQ386" s="216"/>
      <c r="DR386" s="216"/>
      <c r="DS386" s="216"/>
      <c r="DT386" s="216"/>
      <c r="DU386" s="216"/>
      <c r="DV386" s="216"/>
      <c r="DW386" s="216"/>
      <c r="DX386" s="216"/>
      <c r="DY386" s="216"/>
      <c r="DZ386" s="216"/>
      <c r="EA386" s="216"/>
      <c r="EB386" s="216"/>
      <c r="EC386" s="216"/>
      <c r="ED386" s="216"/>
      <c r="EE386" s="216"/>
      <c r="EF386" s="216"/>
      <c r="EG386" s="216"/>
      <c r="EH386" s="216"/>
      <c r="EI386" s="216"/>
      <c r="EJ386" s="216"/>
      <c r="EK386" s="216"/>
      <c r="EL386" s="216"/>
      <c r="EM386" s="216"/>
      <c r="EN386" s="216"/>
      <c r="EO386" s="216"/>
      <c r="EP386" s="216"/>
      <c r="EQ386" s="216"/>
      <c r="ER386" s="216"/>
      <c r="ES386" s="216"/>
      <c r="ET386" s="216"/>
      <c r="EU386" s="216"/>
      <c r="EV386" s="216"/>
      <c r="EW386" s="216"/>
      <c r="EX386" s="216"/>
    </row>
    <row r="387" spans="1:154" ht="18" x14ac:dyDescent="0.2">
      <c r="A387" s="263"/>
      <c r="B387" s="262"/>
      <c r="C387" s="262"/>
      <c r="D387" s="262"/>
      <c r="E387" s="262"/>
      <c r="F387" s="262" t="s">
        <v>91</v>
      </c>
      <c r="G387" s="266" t="s">
        <v>156</v>
      </c>
      <c r="H387" s="307">
        <v>5000</v>
      </c>
      <c r="I387" s="307"/>
      <c r="J387" s="307">
        <f t="shared" ref="J387:J450" si="99">H387-I387</f>
        <v>5000</v>
      </c>
      <c r="K387" s="347">
        <f t="shared" si="96"/>
        <v>0</v>
      </c>
      <c r="L387" s="307">
        <v>5000</v>
      </c>
      <c r="M387" s="308"/>
      <c r="N387" s="307"/>
      <c r="O387" s="309">
        <f t="shared" ref="O387" si="100">M387+N387</f>
        <v>0</v>
      </c>
      <c r="P387" s="309">
        <f t="shared" si="78"/>
        <v>5000</v>
      </c>
      <c r="Q387" s="306">
        <f t="shared" si="92"/>
        <v>0</v>
      </c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216"/>
      <c r="DD387" s="216"/>
      <c r="DE387" s="216"/>
      <c r="DF387" s="216"/>
      <c r="DG387" s="216"/>
      <c r="DH387" s="216"/>
      <c r="DI387" s="216"/>
      <c r="DJ387" s="216"/>
      <c r="DK387" s="216"/>
      <c r="DL387" s="216"/>
      <c r="DM387" s="216"/>
      <c r="DN387" s="216"/>
      <c r="DO387" s="216"/>
      <c r="DP387" s="216"/>
      <c r="DQ387" s="216"/>
      <c r="DR387" s="216"/>
      <c r="DS387" s="216"/>
      <c r="DT387" s="216"/>
      <c r="DU387" s="216"/>
      <c r="DV387" s="216"/>
      <c r="DW387" s="216"/>
      <c r="DX387" s="216"/>
      <c r="DY387" s="216"/>
      <c r="DZ387" s="216"/>
      <c r="EA387" s="216"/>
      <c r="EB387" s="216"/>
      <c r="EC387" s="216"/>
      <c r="ED387" s="216"/>
      <c r="EE387" s="216"/>
      <c r="EF387" s="216"/>
      <c r="EG387" s="216"/>
      <c r="EH387" s="216"/>
      <c r="EI387" s="216"/>
      <c r="EJ387" s="216"/>
      <c r="EK387" s="216"/>
      <c r="EL387" s="216"/>
      <c r="EM387" s="216"/>
      <c r="EN387" s="216"/>
      <c r="EO387" s="216"/>
      <c r="EP387" s="216"/>
      <c r="EQ387" s="216"/>
      <c r="ER387" s="216"/>
      <c r="ES387" s="216"/>
      <c r="ET387" s="216"/>
      <c r="EU387" s="216"/>
      <c r="EV387" s="216"/>
      <c r="EW387" s="216"/>
      <c r="EX387" s="216"/>
    </row>
    <row r="388" spans="1:154" ht="18" hidden="1" x14ac:dyDescent="0.2">
      <c r="A388" s="384"/>
      <c r="B388" s="385"/>
      <c r="C388" s="385"/>
      <c r="D388" s="385" t="s">
        <v>92</v>
      </c>
      <c r="E388" s="385"/>
      <c r="F388" s="385"/>
      <c r="G388" s="302" t="s">
        <v>71</v>
      </c>
      <c r="H388" s="303">
        <f>H389+H390</f>
        <v>0</v>
      </c>
      <c r="I388" s="303">
        <f>I389+I390</f>
        <v>0</v>
      </c>
      <c r="J388" s="307">
        <f t="shared" si="99"/>
        <v>0</v>
      </c>
      <c r="K388" s="347" t="e">
        <f t="shared" si="96"/>
        <v>#DIV/0!</v>
      </c>
      <c r="L388" s="303">
        <f>L389+L390</f>
        <v>0</v>
      </c>
      <c r="M388" s="285">
        <f>M389+M390</f>
        <v>0</v>
      </c>
      <c r="N388" s="303">
        <f>N389+N390</f>
        <v>0</v>
      </c>
      <c r="O388" s="305">
        <f>O389+O390</f>
        <v>0</v>
      </c>
      <c r="P388" s="305">
        <f t="shared" ref="P388:P445" si="101">L388-O388</f>
        <v>0</v>
      </c>
      <c r="Q388" s="306" t="e">
        <f t="shared" si="92"/>
        <v>#DIV/0!</v>
      </c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216"/>
      <c r="DD388" s="216"/>
      <c r="DE388" s="216"/>
      <c r="DF388" s="216"/>
      <c r="DG388" s="216"/>
      <c r="DH388" s="216"/>
      <c r="DI388" s="216"/>
      <c r="DJ388" s="216"/>
      <c r="DK388" s="216"/>
      <c r="DL388" s="216"/>
      <c r="DM388" s="216"/>
      <c r="DN388" s="216"/>
      <c r="DO388" s="216"/>
      <c r="DP388" s="216"/>
      <c r="DQ388" s="216"/>
      <c r="DR388" s="216"/>
      <c r="DS388" s="216"/>
      <c r="DT388" s="216"/>
      <c r="DU388" s="216"/>
      <c r="DV388" s="216"/>
      <c r="DW388" s="216"/>
      <c r="DX388" s="216"/>
      <c r="DY388" s="216"/>
      <c r="DZ388" s="216"/>
      <c r="EA388" s="216"/>
      <c r="EB388" s="216"/>
      <c r="EC388" s="216"/>
      <c r="ED388" s="216"/>
      <c r="EE388" s="216"/>
      <c r="EF388" s="216"/>
      <c r="EG388" s="216"/>
      <c r="EH388" s="216"/>
      <c r="EI388" s="216"/>
      <c r="EJ388" s="216"/>
      <c r="EK388" s="216"/>
      <c r="EL388" s="216"/>
      <c r="EM388" s="216"/>
      <c r="EN388" s="216"/>
      <c r="EO388" s="216"/>
      <c r="EP388" s="216"/>
      <c r="EQ388" s="216"/>
      <c r="ER388" s="216"/>
      <c r="ES388" s="216"/>
      <c r="ET388" s="216"/>
      <c r="EU388" s="216"/>
      <c r="EV388" s="216"/>
      <c r="EW388" s="216"/>
      <c r="EX388" s="216"/>
    </row>
    <row r="389" spans="1:154" ht="18" hidden="1" x14ac:dyDescent="0.2">
      <c r="A389" s="263"/>
      <c r="B389" s="262"/>
      <c r="C389" s="262"/>
      <c r="D389" s="262"/>
      <c r="E389" s="262" t="s">
        <v>39</v>
      </c>
      <c r="F389" s="262"/>
      <c r="G389" s="266" t="s">
        <v>343</v>
      </c>
      <c r="H389" s="307"/>
      <c r="I389" s="307"/>
      <c r="J389" s="307">
        <f t="shared" si="99"/>
        <v>0</v>
      </c>
      <c r="K389" s="347" t="e">
        <f t="shared" si="96"/>
        <v>#DIV/0!</v>
      </c>
      <c r="L389" s="307"/>
      <c r="M389" s="308"/>
      <c r="N389" s="307"/>
      <c r="O389" s="309">
        <f t="shared" ref="O389:O390" si="102">M389+N389</f>
        <v>0</v>
      </c>
      <c r="P389" s="309">
        <f t="shared" si="101"/>
        <v>0</v>
      </c>
      <c r="Q389" s="306" t="e">
        <f t="shared" si="92"/>
        <v>#DIV/0!</v>
      </c>
      <c r="R389" s="31"/>
      <c r="S389" s="5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216"/>
      <c r="DD389" s="216"/>
      <c r="DE389" s="216"/>
      <c r="DF389" s="216"/>
      <c r="DG389" s="216"/>
      <c r="DH389" s="216"/>
      <c r="DI389" s="216"/>
      <c r="DJ389" s="216"/>
      <c r="DK389" s="216"/>
      <c r="DL389" s="216"/>
      <c r="DM389" s="216"/>
      <c r="DN389" s="216"/>
      <c r="DO389" s="216"/>
      <c r="DP389" s="216"/>
      <c r="DQ389" s="216"/>
      <c r="DR389" s="216"/>
      <c r="DS389" s="216"/>
      <c r="DT389" s="216"/>
      <c r="DU389" s="216"/>
      <c r="DV389" s="216"/>
      <c r="DW389" s="216"/>
      <c r="DX389" s="216"/>
      <c r="DY389" s="216"/>
      <c r="DZ389" s="216"/>
      <c r="EA389" s="216"/>
      <c r="EB389" s="216"/>
      <c r="EC389" s="216"/>
      <c r="ED389" s="216"/>
      <c r="EE389" s="216"/>
      <c r="EF389" s="216"/>
      <c r="EG389" s="216"/>
      <c r="EH389" s="216"/>
      <c r="EI389" s="216"/>
      <c r="EJ389" s="216"/>
      <c r="EK389" s="216"/>
      <c r="EL389" s="216"/>
      <c r="EM389" s="216"/>
      <c r="EN389" s="216"/>
      <c r="EO389" s="216"/>
      <c r="EP389" s="216"/>
      <c r="EQ389" s="216"/>
      <c r="ER389" s="216"/>
      <c r="ES389" s="216"/>
      <c r="ET389" s="216"/>
      <c r="EU389" s="216"/>
      <c r="EV389" s="216"/>
      <c r="EW389" s="216"/>
      <c r="EX389" s="216"/>
    </row>
    <row r="390" spans="1:154" ht="36" hidden="1" x14ac:dyDescent="0.2">
      <c r="A390" s="263"/>
      <c r="B390" s="262"/>
      <c r="C390" s="262"/>
      <c r="D390" s="262"/>
      <c r="E390" s="262">
        <v>10</v>
      </c>
      <c r="F390" s="262"/>
      <c r="G390" s="266" t="s">
        <v>342</v>
      </c>
      <c r="H390" s="307"/>
      <c r="I390" s="307"/>
      <c r="J390" s="307">
        <f t="shared" si="99"/>
        <v>0</v>
      </c>
      <c r="K390" s="347" t="e">
        <f t="shared" si="96"/>
        <v>#DIV/0!</v>
      </c>
      <c r="L390" s="307"/>
      <c r="M390" s="308"/>
      <c r="N390" s="307"/>
      <c r="O390" s="309">
        <f t="shared" si="102"/>
        <v>0</v>
      </c>
      <c r="P390" s="309">
        <f t="shared" si="101"/>
        <v>0</v>
      </c>
      <c r="Q390" s="306" t="e">
        <f t="shared" si="92"/>
        <v>#DIV/0!</v>
      </c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216"/>
      <c r="DD390" s="216"/>
      <c r="DE390" s="216"/>
      <c r="DF390" s="216"/>
      <c r="DG390" s="216"/>
      <c r="DH390" s="216"/>
      <c r="DI390" s="216"/>
      <c r="DJ390" s="216"/>
      <c r="DK390" s="216"/>
      <c r="DL390" s="216"/>
      <c r="DM390" s="216"/>
      <c r="DN390" s="216"/>
      <c r="DO390" s="216"/>
      <c r="DP390" s="216"/>
      <c r="DQ390" s="216"/>
      <c r="DR390" s="216"/>
      <c r="DS390" s="216"/>
      <c r="DT390" s="216"/>
      <c r="DU390" s="216"/>
      <c r="DV390" s="216"/>
      <c r="DW390" s="216"/>
      <c r="DX390" s="216"/>
      <c r="DY390" s="216"/>
      <c r="DZ390" s="216"/>
      <c r="EA390" s="216"/>
      <c r="EB390" s="216"/>
      <c r="EC390" s="216"/>
      <c r="ED390" s="216"/>
      <c r="EE390" s="216"/>
      <c r="EF390" s="216"/>
      <c r="EG390" s="216"/>
      <c r="EH390" s="216"/>
      <c r="EI390" s="216"/>
      <c r="EJ390" s="216"/>
      <c r="EK390" s="216"/>
      <c r="EL390" s="216"/>
      <c r="EM390" s="216"/>
      <c r="EN390" s="216"/>
      <c r="EO390" s="216"/>
      <c r="EP390" s="216"/>
      <c r="EQ390" s="216"/>
      <c r="ER390" s="216"/>
      <c r="ES390" s="216"/>
      <c r="ET390" s="216"/>
      <c r="EU390" s="216"/>
      <c r="EV390" s="216"/>
      <c r="EW390" s="216"/>
      <c r="EX390" s="216"/>
    </row>
    <row r="391" spans="1:154" ht="36" hidden="1" x14ac:dyDescent="0.2">
      <c r="A391" s="384"/>
      <c r="B391" s="385"/>
      <c r="C391" s="385"/>
      <c r="D391" s="385">
        <v>51</v>
      </c>
      <c r="E391" s="385"/>
      <c r="F391" s="385"/>
      <c r="G391" s="302" t="s">
        <v>73</v>
      </c>
      <c r="H391" s="303">
        <f>H392</f>
        <v>0</v>
      </c>
      <c r="I391" s="303">
        <f>I392</f>
        <v>0</v>
      </c>
      <c r="J391" s="307">
        <f t="shared" si="99"/>
        <v>0</v>
      </c>
      <c r="K391" s="347" t="e">
        <f t="shared" si="96"/>
        <v>#DIV/0!</v>
      </c>
      <c r="L391" s="303">
        <f t="shared" ref="L391:O392" si="103">L392</f>
        <v>0</v>
      </c>
      <c r="M391" s="285">
        <f t="shared" si="103"/>
        <v>0</v>
      </c>
      <c r="N391" s="303">
        <f t="shared" si="103"/>
        <v>0</v>
      </c>
      <c r="O391" s="305">
        <f t="shared" si="103"/>
        <v>0</v>
      </c>
      <c r="P391" s="305">
        <f t="shared" si="101"/>
        <v>0</v>
      </c>
      <c r="Q391" s="306" t="e">
        <f t="shared" si="92"/>
        <v>#DIV/0!</v>
      </c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216"/>
      <c r="DD391" s="216"/>
      <c r="DE391" s="216"/>
      <c r="DF391" s="216"/>
      <c r="DG391" s="216"/>
      <c r="DH391" s="216"/>
      <c r="DI391" s="216"/>
      <c r="DJ391" s="216"/>
      <c r="DK391" s="216"/>
      <c r="DL391" s="216"/>
      <c r="DM391" s="216"/>
      <c r="DN391" s="216"/>
      <c r="DO391" s="216"/>
      <c r="DP391" s="216"/>
      <c r="DQ391" s="216"/>
      <c r="DR391" s="216"/>
      <c r="DS391" s="216"/>
      <c r="DT391" s="216"/>
      <c r="DU391" s="216"/>
      <c r="DV391" s="216"/>
      <c r="DW391" s="216"/>
      <c r="DX391" s="216"/>
      <c r="DY391" s="216"/>
      <c r="DZ391" s="216"/>
      <c r="EA391" s="216"/>
      <c r="EB391" s="216"/>
      <c r="EC391" s="216"/>
      <c r="ED391" s="216"/>
      <c r="EE391" s="216"/>
      <c r="EF391" s="216"/>
      <c r="EG391" s="216"/>
      <c r="EH391" s="216"/>
      <c r="EI391" s="216"/>
      <c r="EJ391" s="216"/>
      <c r="EK391" s="216"/>
      <c r="EL391" s="216"/>
      <c r="EM391" s="216"/>
      <c r="EN391" s="216"/>
      <c r="EO391" s="216"/>
      <c r="EP391" s="216"/>
      <c r="EQ391" s="216"/>
      <c r="ER391" s="216"/>
      <c r="ES391" s="216"/>
      <c r="ET391" s="216"/>
      <c r="EU391" s="216"/>
      <c r="EV391" s="216"/>
      <c r="EW391" s="216"/>
      <c r="EX391" s="216"/>
    </row>
    <row r="392" spans="1:154" ht="18" hidden="1" x14ac:dyDescent="0.2">
      <c r="A392" s="384"/>
      <c r="B392" s="385"/>
      <c r="C392" s="385"/>
      <c r="D392" s="385"/>
      <c r="E392" s="385" t="s">
        <v>33</v>
      </c>
      <c r="F392" s="385"/>
      <c r="G392" s="264" t="s">
        <v>93</v>
      </c>
      <c r="H392" s="303">
        <f>H393</f>
        <v>0</v>
      </c>
      <c r="I392" s="303">
        <f>I393</f>
        <v>0</v>
      </c>
      <c r="J392" s="307">
        <f t="shared" si="99"/>
        <v>0</v>
      </c>
      <c r="K392" s="347" t="e">
        <f t="shared" si="96"/>
        <v>#DIV/0!</v>
      </c>
      <c r="L392" s="303">
        <f t="shared" si="103"/>
        <v>0</v>
      </c>
      <c r="M392" s="285">
        <f t="shared" si="103"/>
        <v>0</v>
      </c>
      <c r="N392" s="303">
        <f t="shared" si="103"/>
        <v>0</v>
      </c>
      <c r="O392" s="305">
        <f t="shared" si="103"/>
        <v>0</v>
      </c>
      <c r="P392" s="305">
        <f t="shared" si="101"/>
        <v>0</v>
      </c>
      <c r="Q392" s="306" t="e">
        <f t="shared" si="92"/>
        <v>#DIV/0!</v>
      </c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216"/>
      <c r="DD392" s="216"/>
      <c r="DE392" s="216"/>
      <c r="DF392" s="216"/>
      <c r="DG392" s="216"/>
      <c r="DH392" s="216"/>
      <c r="DI392" s="216"/>
      <c r="DJ392" s="216"/>
      <c r="DK392" s="216"/>
      <c r="DL392" s="216"/>
      <c r="DM392" s="216"/>
      <c r="DN392" s="216"/>
      <c r="DO392" s="216"/>
      <c r="DP392" s="216"/>
      <c r="DQ392" s="216"/>
      <c r="DR392" s="216"/>
      <c r="DS392" s="216"/>
      <c r="DT392" s="216"/>
      <c r="DU392" s="216"/>
      <c r="DV392" s="216"/>
      <c r="DW392" s="216"/>
      <c r="DX392" s="216"/>
      <c r="DY392" s="216"/>
      <c r="DZ392" s="216"/>
      <c r="EA392" s="216"/>
      <c r="EB392" s="216"/>
      <c r="EC392" s="216"/>
      <c r="ED392" s="216"/>
      <c r="EE392" s="216"/>
      <c r="EF392" s="216"/>
      <c r="EG392" s="216"/>
      <c r="EH392" s="216"/>
      <c r="EI392" s="216"/>
      <c r="EJ392" s="216"/>
      <c r="EK392" s="216"/>
      <c r="EL392" s="216"/>
      <c r="EM392" s="216"/>
      <c r="EN392" s="216"/>
      <c r="EO392" s="216"/>
      <c r="EP392" s="216"/>
      <c r="EQ392" s="216"/>
      <c r="ER392" s="216"/>
      <c r="ES392" s="216"/>
      <c r="ET392" s="216"/>
      <c r="EU392" s="216"/>
      <c r="EV392" s="216"/>
      <c r="EW392" s="216"/>
      <c r="EX392" s="216"/>
    </row>
    <row r="393" spans="1:154" ht="54" hidden="1" x14ac:dyDescent="0.2">
      <c r="A393" s="263"/>
      <c r="B393" s="262"/>
      <c r="C393" s="262"/>
      <c r="D393" s="262"/>
      <c r="E393" s="262"/>
      <c r="F393" s="262">
        <v>18</v>
      </c>
      <c r="G393" s="266" t="s">
        <v>96</v>
      </c>
      <c r="H393" s="307"/>
      <c r="I393" s="307"/>
      <c r="J393" s="307">
        <f t="shared" si="99"/>
        <v>0</v>
      </c>
      <c r="K393" s="347" t="e">
        <f t="shared" si="96"/>
        <v>#DIV/0!</v>
      </c>
      <c r="L393" s="307"/>
      <c r="M393" s="308"/>
      <c r="N393" s="307"/>
      <c r="O393" s="309">
        <f t="shared" ref="O393" si="104">M393+N393</f>
        <v>0</v>
      </c>
      <c r="P393" s="309">
        <f t="shared" si="101"/>
        <v>0</v>
      </c>
      <c r="Q393" s="306" t="e">
        <f t="shared" si="92"/>
        <v>#DIV/0!</v>
      </c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216"/>
      <c r="DD393" s="216"/>
      <c r="DE393" s="216"/>
      <c r="DF393" s="216"/>
      <c r="DG393" s="216"/>
      <c r="DH393" s="216"/>
      <c r="DI393" s="216"/>
      <c r="DJ393" s="216"/>
      <c r="DK393" s="216"/>
      <c r="DL393" s="216"/>
      <c r="DM393" s="216"/>
      <c r="DN393" s="216"/>
      <c r="DO393" s="216"/>
      <c r="DP393" s="216"/>
      <c r="DQ393" s="216"/>
      <c r="DR393" s="216"/>
      <c r="DS393" s="216"/>
      <c r="DT393" s="216"/>
      <c r="DU393" s="216"/>
      <c r="DV393" s="216"/>
      <c r="DW393" s="216"/>
      <c r="DX393" s="216"/>
      <c r="DY393" s="216"/>
      <c r="DZ393" s="216"/>
      <c r="EA393" s="216"/>
      <c r="EB393" s="216"/>
      <c r="EC393" s="216"/>
      <c r="ED393" s="216"/>
      <c r="EE393" s="216"/>
      <c r="EF393" s="216"/>
      <c r="EG393" s="216"/>
      <c r="EH393" s="216"/>
      <c r="EI393" s="216"/>
      <c r="EJ393" s="216"/>
      <c r="EK393" s="216"/>
      <c r="EL393" s="216"/>
      <c r="EM393" s="216"/>
      <c r="EN393" s="216"/>
      <c r="EO393" s="216"/>
      <c r="EP393" s="216"/>
      <c r="EQ393" s="216"/>
      <c r="ER393" s="216"/>
      <c r="ES393" s="216"/>
      <c r="ET393" s="216"/>
      <c r="EU393" s="216"/>
      <c r="EV393" s="216"/>
      <c r="EW393" s="216"/>
      <c r="EX393" s="216"/>
    </row>
    <row r="394" spans="1:154" ht="18" x14ac:dyDescent="0.2">
      <c r="A394" s="384"/>
      <c r="B394" s="385"/>
      <c r="C394" s="385"/>
      <c r="D394" s="385">
        <v>55</v>
      </c>
      <c r="E394" s="385"/>
      <c r="F394" s="385"/>
      <c r="G394" s="302" t="s">
        <v>341</v>
      </c>
      <c r="H394" s="303">
        <f>H395+H398</f>
        <v>0</v>
      </c>
      <c r="I394" s="303">
        <f>I395+I398</f>
        <v>0</v>
      </c>
      <c r="J394" s="307">
        <f t="shared" si="99"/>
        <v>0</v>
      </c>
      <c r="K394" s="347" t="e">
        <f t="shared" si="96"/>
        <v>#DIV/0!</v>
      </c>
      <c r="L394" s="303">
        <f>L395+L398</f>
        <v>0</v>
      </c>
      <c r="M394" s="285">
        <f>M395+M398</f>
        <v>0</v>
      </c>
      <c r="N394" s="303">
        <f>N395+N398</f>
        <v>0</v>
      </c>
      <c r="O394" s="305">
        <f>O395+O398</f>
        <v>0</v>
      </c>
      <c r="P394" s="305">
        <f t="shared" si="101"/>
        <v>0</v>
      </c>
      <c r="Q394" s="306" t="e">
        <f t="shared" si="92"/>
        <v>#DIV/0!</v>
      </c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216"/>
      <c r="DD394" s="216"/>
      <c r="DE394" s="216"/>
      <c r="DF394" s="216"/>
      <c r="DG394" s="216"/>
      <c r="DH394" s="216"/>
      <c r="DI394" s="216"/>
      <c r="DJ394" s="216"/>
      <c r="DK394" s="216"/>
      <c r="DL394" s="216"/>
      <c r="DM394" s="216"/>
      <c r="DN394" s="216"/>
      <c r="DO394" s="216"/>
      <c r="DP394" s="216"/>
      <c r="DQ394" s="216"/>
      <c r="DR394" s="216"/>
      <c r="DS394" s="216"/>
      <c r="DT394" s="216"/>
      <c r="DU394" s="216"/>
      <c r="DV394" s="216"/>
      <c r="DW394" s="216"/>
      <c r="DX394" s="216"/>
      <c r="DY394" s="216"/>
      <c r="DZ394" s="216"/>
      <c r="EA394" s="216"/>
      <c r="EB394" s="216"/>
      <c r="EC394" s="216"/>
      <c r="ED394" s="216"/>
      <c r="EE394" s="216"/>
      <c r="EF394" s="216"/>
      <c r="EG394" s="216"/>
      <c r="EH394" s="216"/>
      <c r="EI394" s="216"/>
      <c r="EJ394" s="216"/>
      <c r="EK394" s="216"/>
      <c r="EL394" s="216"/>
      <c r="EM394" s="216"/>
      <c r="EN394" s="216"/>
      <c r="EO394" s="216"/>
      <c r="EP394" s="216"/>
      <c r="EQ394" s="216"/>
      <c r="ER394" s="216"/>
      <c r="ES394" s="216"/>
      <c r="ET394" s="216"/>
      <c r="EU394" s="216"/>
      <c r="EV394" s="216"/>
      <c r="EW394" s="216"/>
      <c r="EX394" s="216"/>
    </row>
    <row r="395" spans="1:154" ht="18" x14ac:dyDescent="0.2">
      <c r="A395" s="384"/>
      <c r="B395" s="385"/>
      <c r="C395" s="385"/>
      <c r="D395" s="385"/>
      <c r="E395" s="385" t="s">
        <v>33</v>
      </c>
      <c r="F395" s="385"/>
      <c r="G395" s="302" t="s">
        <v>340</v>
      </c>
      <c r="H395" s="303">
        <f>H396+H397</f>
        <v>0</v>
      </c>
      <c r="I395" s="303">
        <f>I396+I397</f>
        <v>0</v>
      </c>
      <c r="J395" s="307">
        <f t="shared" si="99"/>
        <v>0</v>
      </c>
      <c r="K395" s="347" t="e">
        <f t="shared" si="96"/>
        <v>#DIV/0!</v>
      </c>
      <c r="L395" s="303">
        <f>L396+L397</f>
        <v>0</v>
      </c>
      <c r="M395" s="285">
        <f>M396+M397</f>
        <v>0</v>
      </c>
      <c r="N395" s="303">
        <f>N396+N397</f>
        <v>0</v>
      </c>
      <c r="O395" s="305">
        <f>O396+O397</f>
        <v>0</v>
      </c>
      <c r="P395" s="305">
        <f t="shared" si="101"/>
        <v>0</v>
      </c>
      <c r="Q395" s="306" t="e">
        <f t="shared" si="92"/>
        <v>#DIV/0!</v>
      </c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216"/>
      <c r="DD395" s="216"/>
      <c r="DE395" s="216"/>
      <c r="DF395" s="216"/>
      <c r="DG395" s="216"/>
      <c r="DH395" s="216"/>
      <c r="DI395" s="216"/>
      <c r="DJ395" s="216"/>
      <c r="DK395" s="216"/>
      <c r="DL395" s="216"/>
      <c r="DM395" s="216"/>
      <c r="DN395" s="216"/>
      <c r="DO395" s="216"/>
      <c r="DP395" s="216"/>
      <c r="DQ395" s="216"/>
      <c r="DR395" s="216"/>
      <c r="DS395" s="216"/>
      <c r="DT395" s="216"/>
      <c r="DU395" s="216"/>
      <c r="DV395" s="216"/>
      <c r="DW395" s="216"/>
      <c r="DX395" s="216"/>
      <c r="DY395" s="216"/>
      <c r="DZ395" s="216"/>
      <c r="EA395" s="216"/>
      <c r="EB395" s="216"/>
      <c r="EC395" s="216"/>
      <c r="ED395" s="216"/>
      <c r="EE395" s="216"/>
      <c r="EF395" s="216"/>
      <c r="EG395" s="216"/>
      <c r="EH395" s="216"/>
      <c r="EI395" s="216"/>
      <c r="EJ395" s="216"/>
      <c r="EK395" s="216"/>
      <c r="EL395" s="216"/>
      <c r="EM395" s="216"/>
      <c r="EN395" s="216"/>
      <c r="EO395" s="216"/>
      <c r="EP395" s="216"/>
      <c r="EQ395" s="216"/>
      <c r="ER395" s="216"/>
      <c r="ES395" s="216"/>
      <c r="ET395" s="216"/>
      <c r="EU395" s="216"/>
      <c r="EV395" s="216"/>
      <c r="EW395" s="216"/>
      <c r="EX395" s="216"/>
    </row>
    <row r="396" spans="1:154" ht="36" hidden="1" x14ac:dyDescent="0.2">
      <c r="A396" s="263"/>
      <c r="B396" s="262"/>
      <c r="C396" s="262"/>
      <c r="D396" s="262"/>
      <c r="E396" s="262"/>
      <c r="F396" s="262" t="s">
        <v>117</v>
      </c>
      <c r="G396" s="266" t="s">
        <v>339</v>
      </c>
      <c r="H396" s="307"/>
      <c r="I396" s="307"/>
      <c r="J396" s="307">
        <f t="shared" si="99"/>
        <v>0</v>
      </c>
      <c r="K396" s="347" t="e">
        <f t="shared" si="96"/>
        <v>#DIV/0!</v>
      </c>
      <c r="L396" s="307"/>
      <c r="M396" s="308"/>
      <c r="N396" s="307"/>
      <c r="O396" s="309">
        <f t="shared" ref="O396:O397" si="105">M396+N396</f>
        <v>0</v>
      </c>
      <c r="P396" s="309">
        <f t="shared" si="101"/>
        <v>0</v>
      </c>
      <c r="Q396" s="306" t="e">
        <f t="shared" si="92"/>
        <v>#DIV/0!</v>
      </c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216"/>
      <c r="DD396" s="216"/>
      <c r="DE396" s="216"/>
      <c r="DF396" s="216"/>
      <c r="DG396" s="216"/>
      <c r="DH396" s="216"/>
      <c r="DI396" s="216"/>
      <c r="DJ396" s="216"/>
      <c r="DK396" s="216"/>
      <c r="DL396" s="216"/>
      <c r="DM396" s="216"/>
      <c r="DN396" s="216"/>
      <c r="DO396" s="216"/>
      <c r="DP396" s="216"/>
      <c r="DQ396" s="216"/>
      <c r="DR396" s="216"/>
      <c r="DS396" s="216"/>
      <c r="DT396" s="216"/>
      <c r="DU396" s="216"/>
      <c r="DV396" s="216"/>
      <c r="DW396" s="216"/>
      <c r="DX396" s="216"/>
      <c r="DY396" s="216"/>
      <c r="DZ396" s="216"/>
      <c r="EA396" s="216"/>
      <c r="EB396" s="216"/>
      <c r="EC396" s="216"/>
      <c r="ED396" s="216"/>
      <c r="EE396" s="216"/>
      <c r="EF396" s="216"/>
      <c r="EG396" s="216"/>
      <c r="EH396" s="216"/>
      <c r="EI396" s="216"/>
      <c r="EJ396" s="216"/>
      <c r="EK396" s="216"/>
      <c r="EL396" s="216"/>
      <c r="EM396" s="216"/>
      <c r="EN396" s="216"/>
      <c r="EO396" s="216"/>
      <c r="EP396" s="216"/>
      <c r="EQ396" s="216"/>
      <c r="ER396" s="216"/>
      <c r="ES396" s="216"/>
      <c r="ET396" s="216"/>
      <c r="EU396" s="216"/>
      <c r="EV396" s="216"/>
      <c r="EW396" s="216"/>
      <c r="EX396" s="216"/>
    </row>
    <row r="397" spans="1:154" ht="18" x14ac:dyDescent="0.2">
      <c r="A397" s="263"/>
      <c r="B397" s="262"/>
      <c r="C397" s="262"/>
      <c r="D397" s="262"/>
      <c r="E397" s="262"/>
      <c r="F397" s="262">
        <v>18</v>
      </c>
      <c r="G397" s="266" t="s">
        <v>210</v>
      </c>
      <c r="H397" s="307"/>
      <c r="I397" s="307"/>
      <c r="J397" s="307">
        <f t="shared" si="99"/>
        <v>0</v>
      </c>
      <c r="K397" s="347" t="e">
        <f t="shared" si="96"/>
        <v>#DIV/0!</v>
      </c>
      <c r="L397" s="307"/>
      <c r="M397" s="308"/>
      <c r="N397" s="307"/>
      <c r="O397" s="309">
        <f t="shared" si="105"/>
        <v>0</v>
      </c>
      <c r="P397" s="309">
        <f t="shared" si="101"/>
        <v>0</v>
      </c>
      <c r="Q397" s="306" t="e">
        <f t="shared" si="92"/>
        <v>#DIV/0!</v>
      </c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216"/>
      <c r="DD397" s="216"/>
      <c r="DE397" s="216"/>
      <c r="DF397" s="216"/>
      <c r="DG397" s="216"/>
      <c r="DH397" s="216"/>
      <c r="DI397" s="216"/>
      <c r="DJ397" s="216"/>
      <c r="DK397" s="216"/>
      <c r="DL397" s="216"/>
      <c r="DM397" s="216"/>
      <c r="DN397" s="216"/>
      <c r="DO397" s="216"/>
      <c r="DP397" s="216"/>
      <c r="DQ397" s="216"/>
      <c r="DR397" s="216"/>
      <c r="DS397" s="216"/>
      <c r="DT397" s="216"/>
      <c r="DU397" s="216"/>
      <c r="DV397" s="216"/>
      <c r="DW397" s="216"/>
      <c r="DX397" s="216"/>
      <c r="DY397" s="216"/>
      <c r="DZ397" s="216"/>
      <c r="EA397" s="216"/>
      <c r="EB397" s="216"/>
      <c r="EC397" s="216"/>
      <c r="ED397" s="216"/>
      <c r="EE397" s="216"/>
      <c r="EF397" s="216"/>
      <c r="EG397" s="216"/>
      <c r="EH397" s="216"/>
      <c r="EI397" s="216"/>
      <c r="EJ397" s="216"/>
      <c r="EK397" s="216"/>
      <c r="EL397" s="216"/>
      <c r="EM397" s="216"/>
      <c r="EN397" s="216"/>
      <c r="EO397" s="216"/>
      <c r="EP397" s="216"/>
      <c r="EQ397" s="216"/>
      <c r="ER397" s="216"/>
      <c r="ES397" s="216"/>
      <c r="ET397" s="216"/>
      <c r="EU397" s="216"/>
      <c r="EV397" s="216"/>
      <c r="EW397" s="216"/>
      <c r="EX397" s="216"/>
    </row>
    <row r="398" spans="1:154" ht="36" x14ac:dyDescent="0.2">
      <c r="A398" s="384"/>
      <c r="B398" s="385"/>
      <c r="C398" s="385"/>
      <c r="D398" s="385"/>
      <c r="E398" s="385" t="s">
        <v>31</v>
      </c>
      <c r="F398" s="385"/>
      <c r="G398" s="264" t="s">
        <v>338</v>
      </c>
      <c r="H398" s="303">
        <f>H399</f>
        <v>0</v>
      </c>
      <c r="I398" s="303">
        <f>I399</f>
        <v>0</v>
      </c>
      <c r="J398" s="307">
        <f t="shared" si="99"/>
        <v>0</v>
      </c>
      <c r="K398" s="347" t="e">
        <f t="shared" si="96"/>
        <v>#DIV/0!</v>
      </c>
      <c r="L398" s="303">
        <f>L399</f>
        <v>0</v>
      </c>
      <c r="M398" s="285">
        <f>M399</f>
        <v>0</v>
      </c>
      <c r="N398" s="303">
        <f>N399</f>
        <v>0</v>
      </c>
      <c r="O398" s="305">
        <f>O399</f>
        <v>0</v>
      </c>
      <c r="P398" s="305">
        <f t="shared" si="101"/>
        <v>0</v>
      </c>
      <c r="Q398" s="306" t="e">
        <f t="shared" si="92"/>
        <v>#DIV/0!</v>
      </c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216"/>
      <c r="DD398" s="216"/>
      <c r="DE398" s="216"/>
      <c r="DF398" s="216"/>
      <c r="DG398" s="216"/>
      <c r="DH398" s="216"/>
      <c r="DI398" s="216"/>
      <c r="DJ398" s="216"/>
      <c r="DK398" s="216"/>
      <c r="DL398" s="216"/>
      <c r="DM398" s="216"/>
      <c r="DN398" s="216"/>
      <c r="DO398" s="216"/>
      <c r="DP398" s="216"/>
      <c r="DQ398" s="216"/>
      <c r="DR398" s="216"/>
      <c r="DS398" s="216"/>
      <c r="DT398" s="216"/>
      <c r="DU398" s="216"/>
      <c r="DV398" s="216"/>
      <c r="DW398" s="216"/>
      <c r="DX398" s="216"/>
      <c r="DY398" s="216"/>
      <c r="DZ398" s="216"/>
      <c r="EA398" s="216"/>
      <c r="EB398" s="216"/>
      <c r="EC398" s="216"/>
      <c r="ED398" s="216"/>
      <c r="EE398" s="216"/>
      <c r="EF398" s="216"/>
      <c r="EG398" s="216"/>
      <c r="EH398" s="216"/>
      <c r="EI398" s="216"/>
      <c r="EJ398" s="216"/>
      <c r="EK398" s="216"/>
      <c r="EL398" s="216"/>
      <c r="EM398" s="216"/>
      <c r="EN398" s="216"/>
      <c r="EO398" s="216"/>
      <c r="EP398" s="216"/>
      <c r="EQ398" s="216"/>
      <c r="ER398" s="216"/>
      <c r="ES398" s="216"/>
      <c r="ET398" s="216"/>
      <c r="EU398" s="216"/>
      <c r="EV398" s="216"/>
      <c r="EW398" s="216"/>
      <c r="EX398" s="216"/>
    </row>
    <row r="399" spans="1:154" ht="18" x14ac:dyDescent="0.2">
      <c r="A399" s="263"/>
      <c r="B399" s="262"/>
      <c r="C399" s="262"/>
      <c r="D399" s="262"/>
      <c r="E399" s="262"/>
      <c r="F399" s="262" t="s">
        <v>33</v>
      </c>
      <c r="G399" s="266" t="s">
        <v>337</v>
      </c>
      <c r="H399" s="307"/>
      <c r="I399" s="307"/>
      <c r="J399" s="307">
        <f t="shared" si="99"/>
        <v>0</v>
      </c>
      <c r="K399" s="347" t="e">
        <f t="shared" si="96"/>
        <v>#DIV/0!</v>
      </c>
      <c r="L399" s="307"/>
      <c r="M399" s="308"/>
      <c r="N399" s="307"/>
      <c r="O399" s="309">
        <f t="shared" ref="O399" si="106">M399+N399</f>
        <v>0</v>
      </c>
      <c r="P399" s="309">
        <f t="shared" si="101"/>
        <v>0</v>
      </c>
      <c r="Q399" s="306" t="e">
        <f t="shared" si="92"/>
        <v>#DIV/0!</v>
      </c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216"/>
      <c r="DD399" s="216"/>
      <c r="DE399" s="216"/>
      <c r="DF399" s="216"/>
      <c r="DG399" s="216"/>
      <c r="DH399" s="216"/>
      <c r="DI399" s="216"/>
      <c r="DJ399" s="216"/>
      <c r="DK399" s="216"/>
      <c r="DL399" s="216"/>
      <c r="DM399" s="216"/>
      <c r="DN399" s="216"/>
      <c r="DO399" s="216"/>
      <c r="DP399" s="216"/>
      <c r="DQ399" s="216"/>
      <c r="DR399" s="216"/>
      <c r="DS399" s="216"/>
      <c r="DT399" s="216"/>
      <c r="DU399" s="216"/>
      <c r="DV399" s="216"/>
      <c r="DW399" s="216"/>
      <c r="DX399" s="216"/>
      <c r="DY399" s="216"/>
      <c r="DZ399" s="216"/>
      <c r="EA399" s="216"/>
      <c r="EB399" s="216"/>
      <c r="EC399" s="216"/>
      <c r="ED399" s="216"/>
      <c r="EE399" s="216"/>
      <c r="EF399" s="216"/>
      <c r="EG399" s="216"/>
      <c r="EH399" s="216"/>
      <c r="EI399" s="216"/>
      <c r="EJ399" s="216"/>
      <c r="EK399" s="216"/>
      <c r="EL399" s="216"/>
      <c r="EM399" s="216"/>
      <c r="EN399" s="216"/>
      <c r="EO399" s="216"/>
      <c r="EP399" s="216"/>
      <c r="EQ399" s="216"/>
      <c r="ER399" s="216"/>
      <c r="ES399" s="216"/>
      <c r="ET399" s="216"/>
      <c r="EU399" s="216"/>
      <c r="EV399" s="216"/>
      <c r="EW399" s="216"/>
      <c r="EX399" s="216"/>
    </row>
    <row r="400" spans="1:154" ht="36" x14ac:dyDescent="0.2">
      <c r="A400" s="384"/>
      <c r="B400" s="385"/>
      <c r="C400" s="385"/>
      <c r="D400" s="385">
        <v>56</v>
      </c>
      <c r="E400" s="385"/>
      <c r="F400" s="385"/>
      <c r="G400" s="264" t="s">
        <v>336</v>
      </c>
      <c r="H400" s="303">
        <f>+H401+H404+H407+H410</f>
        <v>3115000</v>
      </c>
      <c r="I400" s="303">
        <f>+I401+I404+I407+I410</f>
        <v>0</v>
      </c>
      <c r="J400" s="307">
        <f t="shared" si="99"/>
        <v>3115000</v>
      </c>
      <c r="K400" s="347">
        <f t="shared" si="96"/>
        <v>0</v>
      </c>
      <c r="L400" s="303">
        <f>+L401+L404+L407+L410</f>
        <v>584000</v>
      </c>
      <c r="M400" s="285">
        <f>+M401+M404+M407+M410</f>
        <v>0</v>
      </c>
      <c r="N400" s="303">
        <f>+N401+N404+N407+N410</f>
        <v>0</v>
      </c>
      <c r="O400" s="305">
        <f t="shared" ref="O400" si="107">+O401+O404+O407+O410</f>
        <v>0</v>
      </c>
      <c r="P400" s="309">
        <f t="shared" si="101"/>
        <v>584000</v>
      </c>
      <c r="Q400" s="306">
        <f t="shared" si="92"/>
        <v>0</v>
      </c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216"/>
      <c r="DD400" s="216"/>
      <c r="DE400" s="216"/>
      <c r="DF400" s="216"/>
      <c r="DG400" s="216"/>
      <c r="DH400" s="216"/>
      <c r="DI400" s="216"/>
      <c r="DJ400" s="216"/>
      <c r="DK400" s="216"/>
      <c r="DL400" s="216"/>
      <c r="DM400" s="216"/>
      <c r="DN400" s="216"/>
      <c r="DO400" s="216"/>
      <c r="DP400" s="216"/>
      <c r="DQ400" s="216"/>
      <c r="DR400" s="216"/>
      <c r="DS400" s="216"/>
      <c r="DT400" s="216"/>
      <c r="DU400" s="216"/>
      <c r="DV400" s="216"/>
      <c r="DW400" s="216"/>
      <c r="DX400" s="216"/>
      <c r="DY400" s="216"/>
      <c r="DZ400" s="216"/>
      <c r="EA400" s="216"/>
      <c r="EB400" s="216"/>
      <c r="EC400" s="216"/>
      <c r="ED400" s="216"/>
      <c r="EE400" s="216"/>
      <c r="EF400" s="216"/>
      <c r="EG400" s="216"/>
      <c r="EH400" s="216"/>
      <c r="EI400" s="216"/>
      <c r="EJ400" s="216"/>
      <c r="EK400" s="216"/>
      <c r="EL400" s="216"/>
      <c r="EM400" s="216"/>
      <c r="EN400" s="216"/>
      <c r="EO400" s="216"/>
      <c r="EP400" s="216"/>
      <c r="EQ400" s="216"/>
      <c r="ER400" s="216"/>
      <c r="ES400" s="216"/>
      <c r="ET400" s="216"/>
      <c r="EU400" s="216"/>
      <c r="EV400" s="216"/>
      <c r="EW400" s="216"/>
      <c r="EX400" s="216"/>
    </row>
    <row r="401" spans="1:154" ht="18" hidden="1" x14ac:dyDescent="0.2">
      <c r="A401" s="384"/>
      <c r="B401" s="385"/>
      <c r="C401" s="385"/>
      <c r="D401" s="349"/>
      <c r="E401" s="352" t="s">
        <v>253</v>
      </c>
      <c r="F401" s="349"/>
      <c r="G401" s="350" t="s">
        <v>411</v>
      </c>
      <c r="H401" s="303">
        <f>H402+H403</f>
        <v>0</v>
      </c>
      <c r="I401" s="303">
        <f>I402+I403</f>
        <v>0</v>
      </c>
      <c r="J401" s="307">
        <f t="shared" si="99"/>
        <v>0</v>
      </c>
      <c r="K401" s="347" t="e">
        <f t="shared" si="96"/>
        <v>#DIV/0!</v>
      </c>
      <c r="L401" s="303">
        <f>L402+L403</f>
        <v>0</v>
      </c>
      <c r="M401" s="285">
        <f>M402+M403</f>
        <v>0</v>
      </c>
      <c r="N401" s="303">
        <f>N402+N403</f>
        <v>0</v>
      </c>
      <c r="O401" s="305">
        <f>O402+O403</f>
        <v>0</v>
      </c>
      <c r="P401" s="305">
        <f>P402+P403</f>
        <v>0</v>
      </c>
      <c r="Q401" s="306" t="e">
        <f t="shared" si="92"/>
        <v>#DIV/0!</v>
      </c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216"/>
      <c r="DD401" s="216"/>
      <c r="DE401" s="216"/>
      <c r="DF401" s="216"/>
      <c r="DG401" s="216"/>
      <c r="DH401" s="216"/>
      <c r="DI401" s="216"/>
      <c r="DJ401" s="216"/>
      <c r="DK401" s="216"/>
      <c r="DL401" s="216"/>
      <c r="DM401" s="216"/>
      <c r="DN401" s="216"/>
      <c r="DO401" s="216"/>
      <c r="DP401" s="216"/>
      <c r="DQ401" s="216"/>
      <c r="DR401" s="216"/>
      <c r="DS401" s="216"/>
      <c r="DT401" s="216"/>
      <c r="DU401" s="216"/>
      <c r="DV401" s="216"/>
      <c r="DW401" s="216"/>
      <c r="DX401" s="216"/>
      <c r="DY401" s="216"/>
      <c r="DZ401" s="216"/>
      <c r="EA401" s="216"/>
      <c r="EB401" s="216"/>
      <c r="EC401" s="216"/>
      <c r="ED401" s="216"/>
      <c r="EE401" s="216"/>
      <c r="EF401" s="216"/>
      <c r="EG401" s="216"/>
      <c r="EH401" s="216"/>
      <c r="EI401" s="216"/>
      <c r="EJ401" s="216"/>
      <c r="EK401" s="216"/>
      <c r="EL401" s="216"/>
      <c r="EM401" s="216"/>
      <c r="EN401" s="216"/>
      <c r="EO401" s="216"/>
      <c r="EP401" s="216"/>
      <c r="EQ401" s="216"/>
      <c r="ER401" s="216"/>
      <c r="ES401" s="216"/>
      <c r="ET401" s="216"/>
      <c r="EU401" s="216"/>
      <c r="EV401" s="216"/>
      <c r="EW401" s="216"/>
      <c r="EX401" s="216"/>
    </row>
    <row r="402" spans="1:154" ht="18" hidden="1" x14ac:dyDescent="0.2">
      <c r="A402" s="384"/>
      <c r="B402" s="385"/>
      <c r="C402" s="385"/>
      <c r="D402" s="349"/>
      <c r="E402" s="353"/>
      <c r="F402" s="349" t="s">
        <v>55</v>
      </c>
      <c r="G402" s="350" t="s">
        <v>157</v>
      </c>
      <c r="H402" s="303"/>
      <c r="I402" s="303"/>
      <c r="J402" s="307">
        <f t="shared" si="99"/>
        <v>0</v>
      </c>
      <c r="K402" s="347" t="e">
        <f t="shared" si="96"/>
        <v>#DIV/0!</v>
      </c>
      <c r="L402" s="303"/>
      <c r="M402" s="285"/>
      <c r="N402" s="303"/>
      <c r="O402" s="305">
        <f t="shared" ref="O402:O403" si="108">M402+N402</f>
        <v>0</v>
      </c>
      <c r="P402" s="305"/>
      <c r="Q402" s="306" t="e">
        <f t="shared" si="92"/>
        <v>#DIV/0!</v>
      </c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216"/>
      <c r="DD402" s="216"/>
      <c r="DE402" s="216"/>
      <c r="DF402" s="216"/>
      <c r="DG402" s="216"/>
      <c r="DH402" s="216"/>
      <c r="DI402" s="216"/>
      <c r="DJ402" s="216"/>
      <c r="DK402" s="216"/>
      <c r="DL402" s="216"/>
      <c r="DM402" s="216"/>
      <c r="DN402" s="216"/>
      <c r="DO402" s="216"/>
      <c r="DP402" s="216"/>
      <c r="DQ402" s="216"/>
      <c r="DR402" s="216"/>
      <c r="DS402" s="216"/>
      <c r="DT402" s="216"/>
      <c r="DU402" s="216"/>
      <c r="DV402" s="216"/>
      <c r="DW402" s="216"/>
      <c r="DX402" s="216"/>
      <c r="DY402" s="216"/>
      <c r="DZ402" s="216"/>
      <c r="EA402" s="216"/>
      <c r="EB402" s="216"/>
      <c r="EC402" s="216"/>
      <c r="ED402" s="216"/>
      <c r="EE402" s="216"/>
      <c r="EF402" s="216"/>
      <c r="EG402" s="216"/>
      <c r="EH402" s="216"/>
      <c r="EI402" s="216"/>
      <c r="EJ402" s="216"/>
      <c r="EK402" s="216"/>
      <c r="EL402" s="216"/>
      <c r="EM402" s="216"/>
      <c r="EN402" s="216"/>
      <c r="EO402" s="216"/>
      <c r="EP402" s="216"/>
      <c r="EQ402" s="216"/>
      <c r="ER402" s="216"/>
      <c r="ES402" s="216"/>
      <c r="ET402" s="216"/>
      <c r="EU402" s="216"/>
      <c r="EV402" s="216"/>
      <c r="EW402" s="216"/>
      <c r="EX402" s="216"/>
    </row>
    <row r="403" spans="1:154" ht="18" hidden="1" x14ac:dyDescent="0.2">
      <c r="A403" s="384"/>
      <c r="B403" s="385"/>
      <c r="C403" s="385"/>
      <c r="D403" s="349"/>
      <c r="E403" s="353"/>
      <c r="F403" s="349" t="s">
        <v>56</v>
      </c>
      <c r="G403" s="350" t="s">
        <v>158</v>
      </c>
      <c r="H403" s="303"/>
      <c r="I403" s="303"/>
      <c r="J403" s="307">
        <f t="shared" si="99"/>
        <v>0</v>
      </c>
      <c r="K403" s="347" t="e">
        <f t="shared" si="96"/>
        <v>#DIV/0!</v>
      </c>
      <c r="L403" s="303"/>
      <c r="M403" s="285"/>
      <c r="N403" s="303"/>
      <c r="O403" s="305">
        <f t="shared" si="108"/>
        <v>0</v>
      </c>
      <c r="P403" s="305"/>
      <c r="Q403" s="306" t="e">
        <f t="shared" si="92"/>
        <v>#DIV/0!</v>
      </c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216"/>
      <c r="DD403" s="216"/>
      <c r="DE403" s="216"/>
      <c r="DF403" s="216"/>
      <c r="DG403" s="216"/>
      <c r="DH403" s="216"/>
      <c r="DI403" s="216"/>
      <c r="DJ403" s="216"/>
      <c r="DK403" s="216"/>
      <c r="DL403" s="216"/>
      <c r="DM403" s="216"/>
      <c r="DN403" s="216"/>
      <c r="DO403" s="216"/>
      <c r="DP403" s="216"/>
      <c r="DQ403" s="216"/>
      <c r="DR403" s="216"/>
      <c r="DS403" s="216"/>
      <c r="DT403" s="216"/>
      <c r="DU403" s="216"/>
      <c r="DV403" s="216"/>
      <c r="DW403" s="216"/>
      <c r="DX403" s="216"/>
      <c r="DY403" s="216"/>
      <c r="DZ403" s="216"/>
      <c r="EA403" s="216"/>
      <c r="EB403" s="216"/>
      <c r="EC403" s="216"/>
      <c r="ED403" s="216"/>
      <c r="EE403" s="216"/>
      <c r="EF403" s="216"/>
      <c r="EG403" s="216"/>
      <c r="EH403" s="216"/>
      <c r="EI403" s="216"/>
      <c r="EJ403" s="216"/>
      <c r="EK403" s="216"/>
      <c r="EL403" s="216"/>
      <c r="EM403" s="216"/>
      <c r="EN403" s="216"/>
      <c r="EO403" s="216"/>
      <c r="EP403" s="216"/>
      <c r="EQ403" s="216"/>
      <c r="ER403" s="216"/>
      <c r="ES403" s="216"/>
      <c r="ET403" s="216"/>
      <c r="EU403" s="216"/>
      <c r="EV403" s="216"/>
      <c r="EW403" s="216"/>
      <c r="EX403" s="216"/>
    </row>
    <row r="404" spans="1:154" ht="36" x14ac:dyDescent="0.2">
      <c r="A404" s="263"/>
      <c r="B404" s="262"/>
      <c r="C404" s="262"/>
      <c r="D404" s="349"/>
      <c r="E404" s="354">
        <v>48</v>
      </c>
      <c r="F404" s="354"/>
      <c r="G404" s="355" t="s">
        <v>267</v>
      </c>
      <c r="H404" s="307">
        <f>H405+H406</f>
        <v>0</v>
      </c>
      <c r="I404" s="307">
        <f>I405+I406</f>
        <v>0</v>
      </c>
      <c r="J404" s="307">
        <f t="shared" si="99"/>
        <v>0</v>
      </c>
      <c r="K404" s="347" t="e">
        <f t="shared" si="96"/>
        <v>#DIV/0!</v>
      </c>
      <c r="L404" s="307">
        <f>L405+L406</f>
        <v>0</v>
      </c>
      <c r="M404" s="308">
        <f>M405+M406</f>
        <v>0</v>
      </c>
      <c r="N404" s="307">
        <f>N405+N406</f>
        <v>0</v>
      </c>
      <c r="O404" s="309">
        <f>O405+O406</f>
        <v>0</v>
      </c>
      <c r="P404" s="309">
        <f>P405+P406</f>
        <v>0</v>
      </c>
      <c r="Q404" s="306" t="e">
        <f t="shared" si="92"/>
        <v>#DIV/0!</v>
      </c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216"/>
      <c r="DD404" s="216"/>
      <c r="DE404" s="216"/>
      <c r="DF404" s="216"/>
      <c r="DG404" s="216"/>
      <c r="DH404" s="216"/>
      <c r="DI404" s="216"/>
      <c r="DJ404" s="216"/>
      <c r="DK404" s="216"/>
      <c r="DL404" s="216"/>
      <c r="DM404" s="216"/>
      <c r="DN404" s="216"/>
      <c r="DO404" s="216"/>
      <c r="DP404" s="216"/>
      <c r="DQ404" s="216"/>
      <c r="DR404" s="216"/>
      <c r="DS404" s="216"/>
      <c r="DT404" s="216"/>
      <c r="DU404" s="216"/>
      <c r="DV404" s="216"/>
      <c r="DW404" s="216"/>
      <c r="DX404" s="216"/>
      <c r="DY404" s="216"/>
      <c r="DZ404" s="216"/>
      <c r="EA404" s="216"/>
      <c r="EB404" s="216"/>
      <c r="EC404" s="216"/>
      <c r="ED404" s="216"/>
      <c r="EE404" s="216"/>
      <c r="EF404" s="216"/>
      <c r="EG404" s="216"/>
      <c r="EH404" s="216"/>
      <c r="EI404" s="216"/>
      <c r="EJ404" s="216"/>
      <c r="EK404" s="216"/>
      <c r="EL404" s="216"/>
      <c r="EM404" s="216"/>
      <c r="EN404" s="216"/>
      <c r="EO404" s="216"/>
      <c r="EP404" s="216"/>
      <c r="EQ404" s="216"/>
      <c r="ER404" s="216"/>
      <c r="ES404" s="216"/>
      <c r="ET404" s="216"/>
      <c r="EU404" s="216"/>
      <c r="EV404" s="216"/>
      <c r="EW404" s="216"/>
      <c r="EX404" s="216"/>
    </row>
    <row r="405" spans="1:154" ht="18" x14ac:dyDescent="0.2">
      <c r="A405" s="263"/>
      <c r="B405" s="262"/>
      <c r="C405" s="262"/>
      <c r="D405" s="349"/>
      <c r="E405" s="354"/>
      <c r="F405" s="349" t="s">
        <v>55</v>
      </c>
      <c r="G405" s="356" t="s">
        <v>157</v>
      </c>
      <c r="H405" s="307"/>
      <c r="I405" s="307"/>
      <c r="J405" s="307">
        <f t="shared" si="99"/>
        <v>0</v>
      </c>
      <c r="K405" s="347" t="e">
        <f t="shared" si="96"/>
        <v>#DIV/0!</v>
      </c>
      <c r="L405" s="307"/>
      <c r="M405" s="308"/>
      <c r="N405" s="307"/>
      <c r="O405" s="309">
        <f t="shared" ref="O405:O406" si="109">M405+N405</f>
        <v>0</v>
      </c>
      <c r="P405" s="309"/>
      <c r="Q405" s="306" t="e">
        <f t="shared" si="92"/>
        <v>#DIV/0!</v>
      </c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216"/>
      <c r="DD405" s="216"/>
      <c r="DE405" s="216"/>
      <c r="DF405" s="216"/>
      <c r="DG405" s="216"/>
      <c r="DH405" s="216"/>
      <c r="DI405" s="216"/>
      <c r="DJ405" s="216"/>
      <c r="DK405" s="216"/>
      <c r="DL405" s="216"/>
      <c r="DM405" s="216"/>
      <c r="DN405" s="216"/>
      <c r="DO405" s="216"/>
      <c r="DP405" s="216"/>
      <c r="DQ405" s="216"/>
      <c r="DR405" s="216"/>
      <c r="DS405" s="216"/>
      <c r="DT405" s="216"/>
      <c r="DU405" s="216"/>
      <c r="DV405" s="216"/>
      <c r="DW405" s="216"/>
      <c r="DX405" s="216"/>
      <c r="DY405" s="216"/>
      <c r="DZ405" s="216"/>
      <c r="EA405" s="216"/>
      <c r="EB405" s="216"/>
      <c r="EC405" s="216"/>
      <c r="ED405" s="216"/>
      <c r="EE405" s="216"/>
      <c r="EF405" s="216"/>
      <c r="EG405" s="216"/>
      <c r="EH405" s="216"/>
      <c r="EI405" s="216"/>
      <c r="EJ405" s="216"/>
      <c r="EK405" s="216"/>
      <c r="EL405" s="216"/>
      <c r="EM405" s="216"/>
      <c r="EN405" s="216"/>
      <c r="EO405" s="216"/>
      <c r="EP405" s="216"/>
      <c r="EQ405" s="216"/>
      <c r="ER405" s="216"/>
      <c r="ES405" s="216"/>
      <c r="ET405" s="216"/>
      <c r="EU405" s="216"/>
      <c r="EV405" s="216"/>
      <c r="EW405" s="216"/>
      <c r="EX405" s="216"/>
    </row>
    <row r="406" spans="1:154" ht="18" x14ac:dyDescent="0.2">
      <c r="A406" s="263"/>
      <c r="B406" s="262"/>
      <c r="C406" s="262"/>
      <c r="D406" s="349"/>
      <c r="E406" s="354"/>
      <c r="F406" s="349" t="s">
        <v>56</v>
      </c>
      <c r="G406" s="356" t="s">
        <v>158</v>
      </c>
      <c r="H406" s="307"/>
      <c r="I406" s="307"/>
      <c r="J406" s="307">
        <f t="shared" si="99"/>
        <v>0</v>
      </c>
      <c r="K406" s="347" t="e">
        <f t="shared" si="96"/>
        <v>#DIV/0!</v>
      </c>
      <c r="L406" s="307"/>
      <c r="M406" s="308"/>
      <c r="N406" s="307"/>
      <c r="O406" s="309">
        <f t="shared" si="109"/>
        <v>0</v>
      </c>
      <c r="P406" s="309"/>
      <c r="Q406" s="306" t="e">
        <f t="shared" si="92"/>
        <v>#DIV/0!</v>
      </c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216"/>
      <c r="DD406" s="216"/>
      <c r="DE406" s="216"/>
      <c r="DF406" s="216"/>
      <c r="DG406" s="216"/>
      <c r="DH406" s="216"/>
      <c r="DI406" s="216"/>
      <c r="DJ406" s="216"/>
      <c r="DK406" s="216"/>
      <c r="DL406" s="216"/>
      <c r="DM406" s="216"/>
      <c r="DN406" s="216"/>
      <c r="DO406" s="216"/>
      <c r="DP406" s="216"/>
      <c r="DQ406" s="216"/>
      <c r="DR406" s="216"/>
      <c r="DS406" s="216"/>
      <c r="DT406" s="216"/>
      <c r="DU406" s="216"/>
      <c r="DV406" s="216"/>
      <c r="DW406" s="216"/>
      <c r="DX406" s="216"/>
      <c r="DY406" s="216"/>
      <c r="DZ406" s="216"/>
      <c r="EA406" s="216"/>
      <c r="EB406" s="216"/>
      <c r="EC406" s="216"/>
      <c r="ED406" s="216"/>
      <c r="EE406" s="216"/>
      <c r="EF406" s="216"/>
      <c r="EG406" s="216"/>
      <c r="EH406" s="216"/>
      <c r="EI406" s="216"/>
      <c r="EJ406" s="216"/>
      <c r="EK406" s="216"/>
      <c r="EL406" s="216"/>
      <c r="EM406" s="216"/>
      <c r="EN406" s="216"/>
      <c r="EO406" s="216"/>
      <c r="EP406" s="216"/>
      <c r="EQ406" s="216"/>
      <c r="ER406" s="216"/>
      <c r="ES406" s="216"/>
      <c r="ET406" s="216"/>
      <c r="EU406" s="216"/>
      <c r="EV406" s="216"/>
      <c r="EW406" s="216"/>
      <c r="EX406" s="216"/>
    </row>
    <row r="407" spans="1:154" ht="36" x14ac:dyDescent="0.2">
      <c r="A407" s="263"/>
      <c r="B407" s="262"/>
      <c r="C407" s="262"/>
      <c r="D407" s="349"/>
      <c r="E407" s="354">
        <v>49</v>
      </c>
      <c r="F407" s="354"/>
      <c r="G407" s="355" t="s">
        <v>268</v>
      </c>
      <c r="H407" s="307">
        <f>H408+H409</f>
        <v>3115000</v>
      </c>
      <c r="I407" s="307">
        <f>I408+I409</f>
        <v>0</v>
      </c>
      <c r="J407" s="307">
        <f t="shared" si="99"/>
        <v>3115000</v>
      </c>
      <c r="K407" s="347">
        <f t="shared" si="96"/>
        <v>0</v>
      </c>
      <c r="L407" s="307">
        <f>L408+L409</f>
        <v>584000</v>
      </c>
      <c r="M407" s="308">
        <f>M408+M409</f>
        <v>0</v>
      </c>
      <c r="N407" s="307">
        <f>N408+N409</f>
        <v>0</v>
      </c>
      <c r="O407" s="309">
        <f>O408+O409</f>
        <v>0</v>
      </c>
      <c r="P407" s="309">
        <f>P408+P409</f>
        <v>0</v>
      </c>
      <c r="Q407" s="306">
        <f t="shared" si="92"/>
        <v>0</v>
      </c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216"/>
      <c r="DD407" s="216"/>
      <c r="DE407" s="216"/>
      <c r="DF407" s="216"/>
      <c r="DG407" s="216"/>
      <c r="DH407" s="216"/>
      <c r="DI407" s="216"/>
      <c r="DJ407" s="216"/>
      <c r="DK407" s="216"/>
      <c r="DL407" s="216"/>
      <c r="DM407" s="216"/>
      <c r="DN407" s="216"/>
      <c r="DO407" s="216"/>
      <c r="DP407" s="216"/>
      <c r="DQ407" s="216"/>
      <c r="DR407" s="216"/>
      <c r="DS407" s="216"/>
      <c r="DT407" s="216"/>
      <c r="DU407" s="216"/>
      <c r="DV407" s="216"/>
      <c r="DW407" s="216"/>
      <c r="DX407" s="216"/>
      <c r="DY407" s="216"/>
      <c r="DZ407" s="216"/>
      <c r="EA407" s="216"/>
      <c r="EB407" s="216"/>
      <c r="EC407" s="216"/>
      <c r="ED407" s="216"/>
      <c r="EE407" s="216"/>
      <c r="EF407" s="216"/>
      <c r="EG407" s="216"/>
      <c r="EH407" s="216"/>
      <c r="EI407" s="216"/>
      <c r="EJ407" s="216"/>
      <c r="EK407" s="216"/>
      <c r="EL407" s="216"/>
      <c r="EM407" s="216"/>
      <c r="EN407" s="216"/>
      <c r="EO407" s="216"/>
      <c r="EP407" s="216"/>
      <c r="EQ407" s="216"/>
      <c r="ER407" s="216"/>
      <c r="ES407" s="216"/>
      <c r="ET407" s="216"/>
      <c r="EU407" s="216"/>
      <c r="EV407" s="216"/>
      <c r="EW407" s="216"/>
      <c r="EX407" s="216"/>
    </row>
    <row r="408" spans="1:154" ht="18" x14ac:dyDescent="0.2">
      <c r="A408" s="263"/>
      <c r="B408" s="262"/>
      <c r="C408" s="262"/>
      <c r="D408" s="349"/>
      <c r="E408" s="354"/>
      <c r="F408" s="349" t="s">
        <v>55</v>
      </c>
      <c r="G408" s="356" t="s">
        <v>157</v>
      </c>
      <c r="H408" s="307">
        <v>688000</v>
      </c>
      <c r="I408" s="307"/>
      <c r="J408" s="307">
        <f t="shared" si="99"/>
        <v>688000</v>
      </c>
      <c r="K408" s="347">
        <f t="shared" si="96"/>
        <v>0</v>
      </c>
      <c r="L408" s="307">
        <v>129000</v>
      </c>
      <c r="M408" s="308"/>
      <c r="N408" s="307"/>
      <c r="O408" s="309">
        <f t="shared" ref="O408:O413" si="110">M408+N408</f>
        <v>0</v>
      </c>
      <c r="P408" s="309"/>
      <c r="Q408" s="306">
        <f t="shared" si="92"/>
        <v>0</v>
      </c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216"/>
      <c r="DD408" s="216"/>
      <c r="DE408" s="216"/>
      <c r="DF408" s="216"/>
      <c r="DG408" s="216"/>
      <c r="DH408" s="216"/>
      <c r="DI408" s="216"/>
      <c r="DJ408" s="216"/>
      <c r="DK408" s="216"/>
      <c r="DL408" s="216"/>
      <c r="DM408" s="216"/>
      <c r="DN408" s="216"/>
      <c r="DO408" s="216"/>
      <c r="DP408" s="216"/>
      <c r="DQ408" s="216"/>
      <c r="DR408" s="216"/>
      <c r="DS408" s="216"/>
      <c r="DT408" s="216"/>
      <c r="DU408" s="216"/>
      <c r="DV408" s="216"/>
      <c r="DW408" s="216"/>
      <c r="DX408" s="216"/>
      <c r="DY408" s="216"/>
      <c r="DZ408" s="216"/>
      <c r="EA408" s="216"/>
      <c r="EB408" s="216"/>
      <c r="EC408" s="216"/>
      <c r="ED408" s="216"/>
      <c r="EE408" s="216"/>
      <c r="EF408" s="216"/>
      <c r="EG408" s="216"/>
      <c r="EH408" s="216"/>
      <c r="EI408" s="216"/>
      <c r="EJ408" s="216"/>
      <c r="EK408" s="216"/>
      <c r="EL408" s="216"/>
      <c r="EM408" s="216"/>
      <c r="EN408" s="216"/>
      <c r="EO408" s="216"/>
      <c r="EP408" s="216"/>
      <c r="EQ408" s="216"/>
      <c r="ER408" s="216"/>
      <c r="ES408" s="216"/>
      <c r="ET408" s="216"/>
      <c r="EU408" s="216"/>
      <c r="EV408" s="216"/>
      <c r="EW408" s="216"/>
      <c r="EX408" s="216"/>
    </row>
    <row r="409" spans="1:154" ht="18" x14ac:dyDescent="0.2">
      <c r="A409" s="263"/>
      <c r="B409" s="262"/>
      <c r="C409" s="262"/>
      <c r="D409" s="349"/>
      <c r="E409" s="354"/>
      <c r="F409" s="349" t="s">
        <v>56</v>
      </c>
      <c r="G409" s="356" t="s">
        <v>158</v>
      </c>
      <c r="H409" s="307">
        <v>2427000</v>
      </c>
      <c r="I409" s="307"/>
      <c r="J409" s="307">
        <f t="shared" si="99"/>
        <v>2427000</v>
      </c>
      <c r="K409" s="347">
        <f t="shared" si="96"/>
        <v>0</v>
      </c>
      <c r="L409" s="307">
        <v>455000</v>
      </c>
      <c r="M409" s="308"/>
      <c r="N409" s="307"/>
      <c r="O409" s="309">
        <f t="shared" si="110"/>
        <v>0</v>
      </c>
      <c r="P409" s="309"/>
      <c r="Q409" s="306">
        <f t="shared" si="92"/>
        <v>0</v>
      </c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216"/>
      <c r="DD409" s="216"/>
      <c r="DE409" s="216"/>
      <c r="DF409" s="216"/>
      <c r="DG409" s="216"/>
      <c r="DH409" s="216"/>
      <c r="DI409" s="216"/>
      <c r="DJ409" s="216"/>
      <c r="DK409" s="216"/>
      <c r="DL409" s="216"/>
      <c r="DM409" s="216"/>
      <c r="DN409" s="216"/>
      <c r="DO409" s="216"/>
      <c r="DP409" s="216"/>
      <c r="DQ409" s="216"/>
      <c r="DR409" s="216"/>
      <c r="DS409" s="216"/>
      <c r="DT409" s="216"/>
      <c r="DU409" s="216"/>
      <c r="DV409" s="216"/>
      <c r="DW409" s="216"/>
      <c r="DX409" s="216"/>
      <c r="DY409" s="216"/>
      <c r="DZ409" s="216"/>
      <c r="EA409" s="216"/>
      <c r="EB409" s="216"/>
      <c r="EC409" s="216"/>
      <c r="ED409" s="216"/>
      <c r="EE409" s="216"/>
      <c r="EF409" s="216"/>
      <c r="EG409" s="216"/>
      <c r="EH409" s="216"/>
      <c r="EI409" s="216"/>
      <c r="EJ409" s="216"/>
      <c r="EK409" s="216"/>
      <c r="EL409" s="216"/>
      <c r="EM409" s="216"/>
      <c r="EN409" s="216"/>
      <c r="EO409" s="216"/>
      <c r="EP409" s="216"/>
      <c r="EQ409" s="216"/>
      <c r="ER409" s="216"/>
      <c r="ES409" s="216"/>
      <c r="ET409" s="216"/>
      <c r="EU409" s="216"/>
      <c r="EV409" s="216"/>
      <c r="EW409" s="216"/>
      <c r="EX409" s="216"/>
    </row>
    <row r="410" spans="1:154" ht="36" x14ac:dyDescent="0.2">
      <c r="A410" s="263"/>
      <c r="B410" s="262"/>
      <c r="C410" s="262"/>
      <c r="D410" s="349"/>
      <c r="E410" s="354">
        <v>51</v>
      </c>
      <c r="F410" s="349"/>
      <c r="G410" s="356" t="s">
        <v>410</v>
      </c>
      <c r="H410" s="307">
        <f>H411+H412</f>
        <v>0</v>
      </c>
      <c r="I410" s="307">
        <f>I411+I412</f>
        <v>0</v>
      </c>
      <c r="J410" s="307">
        <f t="shared" si="99"/>
        <v>0</v>
      </c>
      <c r="K410" s="347" t="e">
        <f t="shared" si="96"/>
        <v>#DIV/0!</v>
      </c>
      <c r="L410" s="307">
        <f>L411+L412</f>
        <v>0</v>
      </c>
      <c r="M410" s="308">
        <f>M411+M412</f>
        <v>0</v>
      </c>
      <c r="N410" s="307">
        <f>N411+N412+N413</f>
        <v>0</v>
      </c>
      <c r="O410" s="309">
        <f t="shared" si="110"/>
        <v>0</v>
      </c>
      <c r="P410" s="309"/>
      <c r="Q410" s="306" t="e">
        <f t="shared" si="92"/>
        <v>#DIV/0!</v>
      </c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216"/>
      <c r="DD410" s="216"/>
      <c r="DE410" s="216"/>
      <c r="DF410" s="216"/>
      <c r="DG410" s="216"/>
      <c r="DH410" s="216"/>
      <c r="DI410" s="216"/>
      <c r="DJ410" s="216"/>
      <c r="DK410" s="216"/>
      <c r="DL410" s="216"/>
      <c r="DM410" s="216"/>
      <c r="DN410" s="216"/>
      <c r="DO410" s="216"/>
      <c r="DP410" s="216"/>
      <c r="DQ410" s="216"/>
      <c r="DR410" s="216"/>
      <c r="DS410" s="216"/>
      <c r="DT410" s="216"/>
      <c r="DU410" s="216"/>
      <c r="DV410" s="216"/>
      <c r="DW410" s="216"/>
      <c r="DX410" s="216"/>
      <c r="DY410" s="216"/>
      <c r="DZ410" s="216"/>
      <c r="EA410" s="216"/>
      <c r="EB410" s="216"/>
      <c r="EC410" s="216"/>
      <c r="ED410" s="216"/>
      <c r="EE410" s="216"/>
      <c r="EF410" s="216"/>
      <c r="EG410" s="216"/>
      <c r="EH410" s="216"/>
      <c r="EI410" s="216"/>
      <c r="EJ410" s="216"/>
      <c r="EK410" s="216"/>
      <c r="EL410" s="216"/>
      <c r="EM410" s="216"/>
      <c r="EN410" s="216"/>
      <c r="EO410" s="216"/>
      <c r="EP410" s="216"/>
      <c r="EQ410" s="216"/>
      <c r="ER410" s="216"/>
      <c r="ES410" s="216"/>
      <c r="ET410" s="216"/>
      <c r="EU410" s="216"/>
      <c r="EV410" s="216"/>
      <c r="EW410" s="216"/>
      <c r="EX410" s="216"/>
    </row>
    <row r="411" spans="1:154" ht="18" x14ac:dyDescent="0.2">
      <c r="A411" s="263"/>
      <c r="B411" s="262"/>
      <c r="C411" s="262"/>
      <c r="D411" s="349"/>
      <c r="E411" s="354"/>
      <c r="F411" s="349" t="s">
        <v>407</v>
      </c>
      <c r="G411" s="356" t="s">
        <v>157</v>
      </c>
      <c r="H411" s="307"/>
      <c r="I411" s="307"/>
      <c r="J411" s="307">
        <f t="shared" si="99"/>
        <v>0</v>
      </c>
      <c r="K411" s="347" t="e">
        <f t="shared" si="96"/>
        <v>#DIV/0!</v>
      </c>
      <c r="L411" s="307"/>
      <c r="M411" s="308"/>
      <c r="N411" s="307"/>
      <c r="O411" s="309">
        <f t="shared" si="110"/>
        <v>0</v>
      </c>
      <c r="P411" s="309"/>
      <c r="Q411" s="306" t="e">
        <f t="shared" si="92"/>
        <v>#DIV/0!</v>
      </c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216"/>
      <c r="DD411" s="216"/>
      <c r="DE411" s="216"/>
      <c r="DF411" s="216"/>
      <c r="DG411" s="216"/>
      <c r="DH411" s="216"/>
      <c r="DI411" s="216"/>
      <c r="DJ411" s="216"/>
      <c r="DK411" s="216"/>
      <c r="DL411" s="216"/>
      <c r="DM411" s="216"/>
      <c r="DN411" s="216"/>
      <c r="DO411" s="216"/>
      <c r="DP411" s="216"/>
      <c r="DQ411" s="216"/>
      <c r="DR411" s="216"/>
      <c r="DS411" s="216"/>
      <c r="DT411" s="216"/>
      <c r="DU411" s="216"/>
      <c r="DV411" s="216"/>
      <c r="DW411" s="216"/>
      <c r="DX411" s="216"/>
      <c r="DY411" s="216"/>
      <c r="DZ411" s="216"/>
      <c r="EA411" s="216"/>
      <c r="EB411" s="216"/>
      <c r="EC411" s="216"/>
      <c r="ED411" s="216"/>
      <c r="EE411" s="216"/>
      <c r="EF411" s="216"/>
      <c r="EG411" s="216"/>
      <c r="EH411" s="216"/>
      <c r="EI411" s="216"/>
      <c r="EJ411" s="216"/>
      <c r="EK411" s="216"/>
      <c r="EL411" s="216"/>
      <c r="EM411" s="216"/>
      <c r="EN411" s="216"/>
      <c r="EO411" s="216"/>
      <c r="EP411" s="216"/>
      <c r="EQ411" s="216"/>
      <c r="ER411" s="216"/>
      <c r="ES411" s="216"/>
      <c r="ET411" s="216"/>
      <c r="EU411" s="216"/>
      <c r="EV411" s="216"/>
      <c r="EW411" s="216"/>
      <c r="EX411" s="216"/>
    </row>
    <row r="412" spans="1:154" ht="18" x14ac:dyDescent="0.2">
      <c r="A412" s="263"/>
      <c r="B412" s="262"/>
      <c r="C412" s="262"/>
      <c r="D412" s="349"/>
      <c r="E412" s="354"/>
      <c r="F412" s="349" t="s">
        <v>408</v>
      </c>
      <c r="G412" s="356" t="s">
        <v>158</v>
      </c>
      <c r="H412" s="307"/>
      <c r="I412" s="307"/>
      <c r="J412" s="307">
        <f t="shared" si="99"/>
        <v>0</v>
      </c>
      <c r="K412" s="347" t="e">
        <f t="shared" si="96"/>
        <v>#DIV/0!</v>
      </c>
      <c r="L412" s="307"/>
      <c r="M412" s="308"/>
      <c r="N412" s="307"/>
      <c r="O412" s="309">
        <f t="shared" si="110"/>
        <v>0</v>
      </c>
      <c r="P412" s="309"/>
      <c r="Q412" s="306" t="e">
        <f t="shared" si="92"/>
        <v>#DIV/0!</v>
      </c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216"/>
      <c r="DD412" s="216"/>
      <c r="DE412" s="216"/>
      <c r="DF412" s="216"/>
      <c r="DG412" s="216"/>
      <c r="DH412" s="216"/>
      <c r="DI412" s="216"/>
      <c r="DJ412" s="216"/>
      <c r="DK412" s="216"/>
      <c r="DL412" s="216"/>
      <c r="DM412" s="216"/>
      <c r="DN412" s="216"/>
      <c r="DO412" s="216"/>
      <c r="DP412" s="216"/>
      <c r="DQ412" s="216"/>
      <c r="DR412" s="216"/>
      <c r="DS412" s="216"/>
      <c r="DT412" s="216"/>
      <c r="DU412" s="216"/>
      <c r="DV412" s="216"/>
      <c r="DW412" s="216"/>
      <c r="DX412" s="216"/>
      <c r="DY412" s="216"/>
      <c r="DZ412" s="216"/>
      <c r="EA412" s="216"/>
      <c r="EB412" s="216"/>
      <c r="EC412" s="216"/>
      <c r="ED412" s="216"/>
      <c r="EE412" s="216"/>
      <c r="EF412" s="216"/>
      <c r="EG412" s="216"/>
      <c r="EH412" s="216"/>
      <c r="EI412" s="216"/>
      <c r="EJ412" s="216"/>
      <c r="EK412" s="216"/>
      <c r="EL412" s="216"/>
      <c r="EM412" s="216"/>
      <c r="EN412" s="216"/>
      <c r="EO412" s="216"/>
      <c r="EP412" s="216"/>
      <c r="EQ412" s="216"/>
      <c r="ER412" s="216"/>
      <c r="ES412" s="216"/>
      <c r="ET412" s="216"/>
      <c r="EU412" s="216"/>
      <c r="EV412" s="216"/>
      <c r="EW412" s="216"/>
      <c r="EX412" s="216"/>
    </row>
    <row r="413" spans="1:154" ht="18" x14ac:dyDescent="0.2">
      <c r="A413" s="263"/>
      <c r="B413" s="262"/>
      <c r="C413" s="262"/>
      <c r="D413" s="349"/>
      <c r="E413" s="354"/>
      <c r="F413" s="349" t="s">
        <v>409</v>
      </c>
      <c r="G413" s="356" t="s">
        <v>234</v>
      </c>
      <c r="H413" s="307"/>
      <c r="I413" s="307"/>
      <c r="J413" s="307">
        <f t="shared" si="99"/>
        <v>0</v>
      </c>
      <c r="K413" s="347" t="e">
        <f t="shared" si="96"/>
        <v>#DIV/0!</v>
      </c>
      <c r="L413" s="307"/>
      <c r="M413" s="308"/>
      <c r="N413" s="307"/>
      <c r="O413" s="309">
        <f t="shared" si="110"/>
        <v>0</v>
      </c>
      <c r="P413" s="309"/>
      <c r="Q413" s="306" t="e">
        <f t="shared" si="92"/>
        <v>#DIV/0!</v>
      </c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216"/>
      <c r="DD413" s="216"/>
      <c r="DE413" s="216"/>
      <c r="DF413" s="216"/>
      <c r="DG413" s="216"/>
      <c r="DH413" s="216"/>
      <c r="DI413" s="216"/>
      <c r="DJ413" s="216"/>
      <c r="DK413" s="216"/>
      <c r="DL413" s="216"/>
      <c r="DM413" s="216"/>
      <c r="DN413" s="216"/>
      <c r="DO413" s="216"/>
      <c r="DP413" s="216"/>
      <c r="DQ413" s="216"/>
      <c r="DR413" s="216"/>
      <c r="DS413" s="216"/>
      <c r="DT413" s="216"/>
      <c r="DU413" s="216"/>
      <c r="DV413" s="216"/>
      <c r="DW413" s="216"/>
      <c r="DX413" s="216"/>
      <c r="DY413" s="216"/>
      <c r="DZ413" s="216"/>
      <c r="EA413" s="216"/>
      <c r="EB413" s="216"/>
      <c r="EC413" s="216"/>
      <c r="ED413" s="216"/>
      <c r="EE413" s="216"/>
      <c r="EF413" s="216"/>
      <c r="EG413" s="216"/>
      <c r="EH413" s="216"/>
      <c r="EI413" s="216"/>
      <c r="EJ413" s="216"/>
      <c r="EK413" s="216"/>
      <c r="EL413" s="216"/>
      <c r="EM413" s="216"/>
      <c r="EN413" s="216"/>
      <c r="EO413" s="216"/>
      <c r="EP413" s="216"/>
      <c r="EQ413" s="216"/>
      <c r="ER413" s="216"/>
      <c r="ES413" s="216"/>
      <c r="ET413" s="216"/>
      <c r="EU413" s="216"/>
      <c r="EV413" s="216"/>
      <c r="EW413" s="216"/>
      <c r="EX413" s="216"/>
    </row>
    <row r="414" spans="1:154" ht="18" x14ac:dyDescent="0.2">
      <c r="A414" s="384"/>
      <c r="B414" s="385"/>
      <c r="C414" s="385"/>
      <c r="D414" s="385">
        <v>57</v>
      </c>
      <c r="E414" s="385"/>
      <c r="F414" s="385"/>
      <c r="G414" s="264" t="s">
        <v>79</v>
      </c>
      <c r="H414" s="303">
        <f>H415</f>
        <v>10670000</v>
      </c>
      <c r="I414" s="303">
        <f>I415</f>
        <v>3861281.9000000004</v>
      </c>
      <c r="J414" s="303">
        <f t="shared" si="99"/>
        <v>6808718.0999999996</v>
      </c>
      <c r="K414" s="347">
        <f t="shared" si="96"/>
        <v>36.19</v>
      </c>
      <c r="L414" s="303">
        <f>L415</f>
        <v>4652200</v>
      </c>
      <c r="M414" s="285">
        <f>M415</f>
        <v>2640121.2400000002</v>
      </c>
      <c r="N414" s="303">
        <f>N415</f>
        <v>1225548.1599999999</v>
      </c>
      <c r="O414" s="305">
        <f t="shared" ref="O414" si="111">O415</f>
        <v>3865669.4000000004</v>
      </c>
      <c r="P414" s="305">
        <f t="shared" si="101"/>
        <v>786530.59999999963</v>
      </c>
      <c r="Q414" s="306">
        <f t="shared" si="92"/>
        <v>83.09</v>
      </c>
      <c r="R414" s="284"/>
      <c r="S414" s="284"/>
      <c r="T414" s="284"/>
      <c r="U414" s="284"/>
      <c r="V414" s="284"/>
      <c r="W414" s="284"/>
      <c r="X414" s="284"/>
      <c r="Y414" s="284"/>
      <c r="Z414" s="284"/>
      <c r="AA414" s="284"/>
      <c r="AB414" s="284"/>
      <c r="AC414" s="284"/>
      <c r="AD414" s="284"/>
      <c r="AE414" s="284"/>
      <c r="AF414" s="284"/>
      <c r="AG414" s="284"/>
      <c r="AH414" s="284"/>
      <c r="AI414" s="284"/>
      <c r="AJ414" s="284"/>
      <c r="AK414" s="284"/>
      <c r="AL414" s="284"/>
      <c r="AM414" s="284"/>
      <c r="AN414" s="284"/>
      <c r="AO414" s="284"/>
      <c r="AP414" s="284"/>
      <c r="AQ414" s="284"/>
      <c r="AR414" s="284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216"/>
      <c r="BN414" s="216"/>
      <c r="BO414" s="216"/>
      <c r="BP414" s="216"/>
      <c r="BQ414" s="216"/>
      <c r="BR414" s="216"/>
      <c r="BS414" s="216"/>
      <c r="BT414" s="216"/>
      <c r="BU414" s="216"/>
      <c r="BV414" s="216"/>
      <c r="BW414" s="216"/>
      <c r="BX414" s="216"/>
      <c r="BY414" s="216"/>
      <c r="BZ414" s="216"/>
      <c r="CA414" s="216"/>
      <c r="CB414" s="216"/>
      <c r="CC414" s="216"/>
      <c r="CD414" s="216"/>
      <c r="CE414" s="216"/>
      <c r="CF414" s="216"/>
      <c r="CG414" s="216"/>
      <c r="CH414" s="216"/>
      <c r="CI414" s="216"/>
      <c r="CJ414" s="216"/>
      <c r="CK414" s="216"/>
      <c r="CL414" s="216"/>
      <c r="CM414" s="216"/>
      <c r="CN414" s="216"/>
      <c r="CO414" s="216"/>
      <c r="CP414" s="216"/>
      <c r="CQ414" s="216"/>
      <c r="CR414" s="216"/>
      <c r="CS414" s="216"/>
      <c r="CT414" s="216"/>
      <c r="CU414" s="216"/>
      <c r="CV414" s="216"/>
      <c r="CW414" s="216"/>
      <c r="CX414" s="216"/>
      <c r="CY414" s="216"/>
      <c r="CZ414" s="216"/>
      <c r="DA414" s="216"/>
      <c r="DB414" s="216"/>
      <c r="DC414" s="216"/>
      <c r="DD414" s="216"/>
      <c r="DE414" s="216"/>
      <c r="DF414" s="216"/>
      <c r="DG414" s="216"/>
      <c r="DH414" s="216"/>
      <c r="DI414" s="216"/>
      <c r="DJ414" s="216"/>
      <c r="DK414" s="216"/>
      <c r="DL414" s="216"/>
      <c r="DM414" s="216"/>
      <c r="DN414" s="216"/>
      <c r="DO414" s="216"/>
      <c r="DP414" s="216"/>
      <c r="DQ414" s="216"/>
      <c r="DR414" s="216"/>
      <c r="DS414" s="216"/>
      <c r="DT414" s="216"/>
      <c r="DU414" s="216"/>
      <c r="DV414" s="216"/>
      <c r="DW414" s="216"/>
      <c r="DX414" s="216"/>
      <c r="DY414" s="216"/>
      <c r="DZ414" s="216"/>
      <c r="EA414" s="216"/>
      <c r="EB414" s="216"/>
      <c r="EC414" s="216"/>
      <c r="ED414" s="216"/>
      <c r="EE414" s="216"/>
      <c r="EF414" s="216"/>
      <c r="EG414" s="216"/>
      <c r="EH414" s="216"/>
      <c r="EI414" s="216"/>
      <c r="EJ414" s="216"/>
      <c r="EK414" s="216"/>
      <c r="EL414" s="216"/>
      <c r="EM414" s="216"/>
      <c r="EN414" s="216"/>
      <c r="EO414" s="216"/>
      <c r="EP414" s="216"/>
      <c r="EQ414" s="216"/>
      <c r="ER414" s="216"/>
      <c r="ES414" s="216"/>
      <c r="ET414" s="216"/>
      <c r="EU414" s="216"/>
      <c r="EV414" s="216"/>
      <c r="EW414" s="216"/>
      <c r="EX414" s="216"/>
    </row>
    <row r="415" spans="1:154" ht="18" x14ac:dyDescent="0.2">
      <c r="A415" s="384"/>
      <c r="B415" s="385"/>
      <c r="C415" s="385"/>
      <c r="D415" s="385"/>
      <c r="E415" s="385" t="s">
        <v>31</v>
      </c>
      <c r="F415" s="385"/>
      <c r="G415" s="264" t="s">
        <v>211</v>
      </c>
      <c r="H415" s="303">
        <f>+H416+H441</f>
        <v>10670000</v>
      </c>
      <c r="I415" s="303">
        <f>+I416+I441</f>
        <v>3861281.9000000004</v>
      </c>
      <c r="J415" s="307">
        <f t="shared" si="99"/>
        <v>6808718.0999999996</v>
      </c>
      <c r="K415" s="347">
        <f t="shared" si="96"/>
        <v>36.19</v>
      </c>
      <c r="L415" s="303">
        <f t="shared" ref="L415:O415" si="112">+L416+L441</f>
        <v>4652200</v>
      </c>
      <c r="M415" s="285">
        <f t="shared" si="112"/>
        <v>2640121.2400000002</v>
      </c>
      <c r="N415" s="303">
        <f t="shared" si="112"/>
        <v>1225548.1599999999</v>
      </c>
      <c r="O415" s="303">
        <f t="shared" si="112"/>
        <v>3865669.4000000004</v>
      </c>
      <c r="P415" s="305">
        <f t="shared" si="101"/>
        <v>786530.59999999963</v>
      </c>
      <c r="Q415" s="306">
        <f t="shared" si="92"/>
        <v>83.09</v>
      </c>
      <c r="R415" s="284"/>
      <c r="S415" s="284"/>
      <c r="T415" s="284"/>
      <c r="U415" s="284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4"/>
      <c r="AS415" s="216"/>
      <c r="AT415" s="216"/>
      <c r="AU415" s="216"/>
      <c r="AV415" s="216"/>
      <c r="AW415" s="216"/>
      <c r="AX415" s="216"/>
      <c r="AY415" s="216"/>
      <c r="AZ415" s="216"/>
      <c r="BA415" s="216"/>
      <c r="BB415" s="216"/>
      <c r="BC415" s="216"/>
      <c r="BD415" s="216"/>
      <c r="BE415" s="216"/>
      <c r="BF415" s="216"/>
      <c r="BG415" s="216"/>
      <c r="BH415" s="216"/>
      <c r="BI415" s="216"/>
      <c r="BJ415" s="216"/>
      <c r="BK415" s="216"/>
      <c r="BL415" s="216"/>
      <c r="BM415" s="216"/>
      <c r="BN415" s="216"/>
      <c r="BO415" s="216"/>
      <c r="BP415" s="216"/>
      <c r="BQ415" s="216"/>
      <c r="BR415" s="216"/>
      <c r="BS415" s="216"/>
      <c r="BT415" s="216"/>
      <c r="BU415" s="216"/>
      <c r="BV415" s="216"/>
      <c r="BW415" s="216"/>
      <c r="BX415" s="216"/>
      <c r="BY415" s="216"/>
      <c r="BZ415" s="216"/>
      <c r="CA415" s="216"/>
      <c r="CB415" s="216"/>
      <c r="CC415" s="216"/>
      <c r="CD415" s="216"/>
      <c r="CE415" s="216"/>
      <c r="CF415" s="216"/>
      <c r="CG415" s="216"/>
      <c r="CH415" s="216"/>
      <c r="CI415" s="216"/>
      <c r="CJ415" s="216"/>
      <c r="CK415" s="216"/>
      <c r="CL415" s="216"/>
      <c r="CM415" s="216"/>
      <c r="CN415" s="216"/>
      <c r="CO415" s="216"/>
      <c r="CP415" s="216"/>
      <c r="CQ415" s="216"/>
      <c r="CR415" s="216"/>
      <c r="CS415" s="216"/>
      <c r="CT415" s="216"/>
      <c r="CU415" s="216"/>
      <c r="CV415" s="216"/>
      <c r="CW415" s="216"/>
      <c r="CX415" s="216"/>
      <c r="CY415" s="216"/>
      <c r="CZ415" s="216"/>
      <c r="DA415" s="216"/>
      <c r="DB415" s="216"/>
      <c r="DC415" s="216"/>
      <c r="DD415" s="216"/>
      <c r="DE415" s="216"/>
      <c r="DF415" s="216"/>
      <c r="DG415" s="216"/>
      <c r="DH415" s="216"/>
      <c r="DI415" s="216"/>
      <c r="DJ415" s="216"/>
      <c r="DK415" s="216"/>
      <c r="DL415" s="216"/>
      <c r="DM415" s="216"/>
      <c r="DN415" s="216"/>
      <c r="DO415" s="216"/>
      <c r="DP415" s="216"/>
      <c r="DQ415" s="216"/>
      <c r="DR415" s="216"/>
      <c r="DS415" s="216"/>
      <c r="DT415" s="216"/>
      <c r="DU415" s="216"/>
      <c r="DV415" s="216"/>
      <c r="DW415" s="216"/>
      <c r="DX415" s="216"/>
      <c r="DY415" s="216"/>
      <c r="DZ415" s="216"/>
      <c r="EA415" s="216"/>
      <c r="EB415" s="216"/>
      <c r="EC415" s="216"/>
      <c r="ED415" s="216"/>
      <c r="EE415" s="216"/>
      <c r="EF415" s="216"/>
      <c r="EG415" s="216"/>
      <c r="EH415" s="216"/>
      <c r="EI415" s="216"/>
      <c r="EJ415" s="216"/>
      <c r="EK415" s="216"/>
      <c r="EL415" s="216"/>
      <c r="EM415" s="216"/>
      <c r="EN415" s="216"/>
      <c r="EO415" s="216"/>
      <c r="EP415" s="216"/>
      <c r="EQ415" s="216"/>
      <c r="ER415" s="216"/>
      <c r="ES415" s="216"/>
      <c r="ET415" s="216"/>
      <c r="EU415" s="216"/>
      <c r="EV415" s="216"/>
      <c r="EW415" s="216"/>
      <c r="EX415" s="216"/>
    </row>
    <row r="416" spans="1:154" ht="18" x14ac:dyDescent="0.2">
      <c r="A416" s="384"/>
      <c r="B416" s="385"/>
      <c r="C416" s="385"/>
      <c r="D416" s="385"/>
      <c r="E416" s="385"/>
      <c r="F416" s="385" t="s">
        <v>33</v>
      </c>
      <c r="G416" s="264" t="s">
        <v>102</v>
      </c>
      <c r="H416" s="303">
        <f>+H417+H427+H429+H434+H435+H436+H437+H438+H439+H440+H431</f>
        <v>10670000</v>
      </c>
      <c r="I416" s="303">
        <f>+I417+I427+I429+I434+I435+I436+I437+I438+I439+I440+I431</f>
        <v>3861281.9000000004</v>
      </c>
      <c r="J416" s="307">
        <f t="shared" si="99"/>
        <v>6808718.0999999996</v>
      </c>
      <c r="K416" s="347">
        <f t="shared" si="96"/>
        <v>36.19</v>
      </c>
      <c r="L416" s="303">
        <f t="shared" ref="L416:N416" si="113">+L417+L427+L429+L434+L435+L436+L437+L438+L439+L440+L431</f>
        <v>4652200</v>
      </c>
      <c r="M416" s="357">
        <f t="shared" si="113"/>
        <v>2640121.2400000002</v>
      </c>
      <c r="N416" s="303">
        <f t="shared" si="113"/>
        <v>1225548.1599999999</v>
      </c>
      <c r="O416" s="303">
        <f>+O417+O427+O429+O434+O435+O436+O437+O438+O439+O440+O431</f>
        <v>3865669.4000000004</v>
      </c>
      <c r="P416" s="357">
        <f t="shared" si="101"/>
        <v>786530.59999999963</v>
      </c>
      <c r="Q416" s="306">
        <f t="shared" si="92"/>
        <v>83.09</v>
      </c>
      <c r="R416" s="284"/>
      <c r="S416" s="284"/>
      <c r="T416" s="284"/>
      <c r="U416" s="284"/>
      <c r="V416" s="284"/>
      <c r="W416" s="284"/>
      <c r="X416" s="284"/>
      <c r="Y416" s="284"/>
      <c r="Z416" s="284"/>
      <c r="AA416" s="284"/>
      <c r="AB416" s="284"/>
      <c r="AC416" s="284"/>
      <c r="AD416" s="284"/>
      <c r="AE416" s="284"/>
      <c r="AF416" s="284"/>
      <c r="AG416" s="284"/>
      <c r="AH416" s="284"/>
      <c r="AI416" s="284"/>
      <c r="AJ416" s="284"/>
      <c r="AK416" s="284"/>
      <c r="AL416" s="284"/>
      <c r="AM416" s="284"/>
      <c r="AN416" s="284"/>
      <c r="AO416" s="284"/>
      <c r="AP416" s="284"/>
      <c r="AQ416" s="284"/>
      <c r="AR416" s="284"/>
      <c r="AS416" s="216"/>
      <c r="AT416" s="216"/>
      <c r="AU416" s="216"/>
      <c r="AV416" s="216"/>
      <c r="AW416" s="216"/>
      <c r="AX416" s="216"/>
      <c r="AY416" s="216"/>
      <c r="AZ416" s="216"/>
      <c r="BA416" s="216"/>
      <c r="BB416" s="216"/>
      <c r="BC416" s="216"/>
      <c r="BD416" s="216"/>
      <c r="BE416" s="216"/>
      <c r="BF416" s="216"/>
      <c r="BG416" s="216"/>
      <c r="BH416" s="216"/>
      <c r="BI416" s="216"/>
      <c r="BJ416" s="216"/>
      <c r="BK416" s="216"/>
      <c r="BL416" s="216"/>
      <c r="BM416" s="216"/>
      <c r="BN416" s="216"/>
      <c r="BO416" s="216"/>
      <c r="BP416" s="216"/>
      <c r="BQ416" s="216"/>
      <c r="BR416" s="216"/>
      <c r="BS416" s="216"/>
      <c r="BT416" s="216"/>
      <c r="BU416" s="216"/>
      <c r="BV416" s="216"/>
      <c r="BW416" s="216"/>
      <c r="BX416" s="216"/>
      <c r="BY416" s="216"/>
      <c r="BZ416" s="216"/>
      <c r="CA416" s="216"/>
      <c r="CB416" s="216"/>
      <c r="CC416" s="216"/>
      <c r="CD416" s="216"/>
      <c r="CE416" s="216"/>
      <c r="CF416" s="216"/>
      <c r="CG416" s="216"/>
      <c r="CH416" s="216"/>
      <c r="CI416" s="216"/>
      <c r="CJ416" s="216"/>
      <c r="CK416" s="216"/>
      <c r="CL416" s="216"/>
      <c r="CM416" s="216"/>
      <c r="CN416" s="216"/>
      <c r="CO416" s="216"/>
      <c r="CP416" s="216"/>
      <c r="CQ416" s="216"/>
      <c r="CR416" s="216"/>
      <c r="CS416" s="216"/>
      <c r="CT416" s="216"/>
      <c r="CU416" s="216"/>
      <c r="CV416" s="216"/>
      <c r="CW416" s="216"/>
      <c r="CX416" s="216"/>
      <c r="CY416" s="216"/>
      <c r="CZ416" s="216"/>
      <c r="DA416" s="216"/>
      <c r="DB416" s="216"/>
      <c r="DC416" s="216"/>
      <c r="DD416" s="216"/>
      <c r="DE416" s="216"/>
      <c r="DF416" s="216"/>
      <c r="DG416" s="216"/>
      <c r="DH416" s="216"/>
      <c r="DI416" s="216"/>
      <c r="DJ416" s="216"/>
      <c r="DK416" s="216"/>
      <c r="DL416" s="216"/>
      <c r="DM416" s="216"/>
      <c r="DN416" s="216"/>
      <c r="DO416" s="216"/>
      <c r="DP416" s="216"/>
      <c r="DQ416" s="216"/>
      <c r="DR416" s="216"/>
      <c r="DS416" s="216"/>
      <c r="DT416" s="216"/>
      <c r="DU416" s="216"/>
      <c r="DV416" s="216"/>
      <c r="DW416" s="216"/>
      <c r="DX416" s="216"/>
      <c r="DY416" s="216"/>
      <c r="DZ416" s="216"/>
      <c r="EA416" s="216"/>
      <c r="EB416" s="216"/>
      <c r="EC416" s="216"/>
      <c r="ED416" s="216"/>
      <c r="EE416" s="216"/>
      <c r="EF416" s="216"/>
      <c r="EG416" s="216"/>
      <c r="EH416" s="216"/>
      <c r="EI416" s="216"/>
      <c r="EJ416" s="216"/>
      <c r="EK416" s="216"/>
      <c r="EL416" s="216"/>
      <c r="EM416" s="216"/>
      <c r="EN416" s="216"/>
      <c r="EO416" s="216"/>
      <c r="EP416" s="216"/>
      <c r="EQ416" s="216"/>
      <c r="ER416" s="216"/>
      <c r="ES416" s="216"/>
      <c r="ET416" s="216"/>
      <c r="EU416" s="216"/>
      <c r="EV416" s="216"/>
      <c r="EW416" s="216"/>
      <c r="EX416" s="216"/>
    </row>
    <row r="417" spans="1:154" ht="18" x14ac:dyDescent="0.2">
      <c r="A417" s="384"/>
      <c r="B417" s="385"/>
      <c r="C417" s="385"/>
      <c r="D417" s="385"/>
      <c r="E417" s="385"/>
      <c r="F417" s="385"/>
      <c r="G417" s="264" t="s">
        <v>212</v>
      </c>
      <c r="H417" s="303">
        <f>+H418+H419</f>
        <v>0</v>
      </c>
      <c r="I417" s="303">
        <f>+I418+I419</f>
        <v>0</v>
      </c>
      <c r="J417" s="307">
        <f t="shared" si="99"/>
        <v>0</v>
      </c>
      <c r="K417" s="347"/>
      <c r="L417" s="303">
        <f>+L418+L419</f>
        <v>0</v>
      </c>
      <c r="M417" s="285">
        <f>+M418+M419</f>
        <v>0</v>
      </c>
      <c r="N417" s="303">
        <f>+N418+N419</f>
        <v>0</v>
      </c>
      <c r="O417" s="303">
        <f>+O418+O419</f>
        <v>0</v>
      </c>
      <c r="P417" s="305">
        <f t="shared" si="101"/>
        <v>0</v>
      </c>
      <c r="Q417" s="306"/>
      <c r="R417" s="284"/>
      <c r="S417" s="284"/>
      <c r="T417" s="284"/>
      <c r="U417" s="284"/>
      <c r="V417" s="284"/>
      <c r="W417" s="284"/>
      <c r="X417" s="284"/>
      <c r="Y417" s="284"/>
      <c r="Z417" s="284"/>
      <c r="AA417" s="284"/>
      <c r="AB417" s="284"/>
      <c r="AC417" s="284"/>
      <c r="AD417" s="284"/>
      <c r="AE417" s="284"/>
      <c r="AF417" s="284"/>
      <c r="AG417" s="284"/>
      <c r="AH417" s="284"/>
      <c r="AI417" s="284"/>
      <c r="AJ417" s="284"/>
      <c r="AK417" s="284"/>
      <c r="AL417" s="284"/>
      <c r="AM417" s="284"/>
      <c r="AN417" s="284"/>
      <c r="AO417" s="284"/>
      <c r="AP417" s="284"/>
      <c r="AQ417" s="284"/>
      <c r="AR417" s="284"/>
      <c r="AS417" s="216"/>
      <c r="AT417" s="216"/>
      <c r="AU417" s="216"/>
      <c r="AV417" s="216"/>
      <c r="AW417" s="216"/>
      <c r="AX417" s="216"/>
      <c r="AY417" s="216"/>
      <c r="AZ417" s="216"/>
      <c r="BA417" s="216"/>
      <c r="BB417" s="216"/>
      <c r="BC417" s="216"/>
      <c r="BD417" s="216"/>
      <c r="BE417" s="216"/>
      <c r="BF417" s="216"/>
      <c r="BG417" s="216"/>
      <c r="BH417" s="216"/>
      <c r="BI417" s="216"/>
      <c r="BJ417" s="216"/>
      <c r="BK417" s="216"/>
      <c r="BL417" s="216"/>
      <c r="BM417" s="216"/>
      <c r="BN417" s="216"/>
      <c r="BO417" s="216"/>
      <c r="BP417" s="216"/>
      <c r="BQ417" s="216"/>
      <c r="BR417" s="216"/>
      <c r="BS417" s="216"/>
      <c r="BT417" s="216"/>
      <c r="BU417" s="216"/>
      <c r="BV417" s="216"/>
      <c r="BW417" s="216"/>
      <c r="BX417" s="216"/>
      <c r="BY417" s="216"/>
      <c r="BZ417" s="216"/>
      <c r="CA417" s="216"/>
      <c r="CB417" s="216"/>
      <c r="CC417" s="216"/>
      <c r="CD417" s="216"/>
      <c r="CE417" s="216"/>
      <c r="CF417" s="216"/>
      <c r="CG417" s="216"/>
      <c r="CH417" s="216"/>
      <c r="CI417" s="216"/>
      <c r="CJ417" s="216"/>
      <c r="CK417" s="216"/>
      <c r="CL417" s="216"/>
      <c r="CM417" s="216"/>
      <c r="CN417" s="216"/>
      <c r="CO417" s="216"/>
      <c r="CP417" s="216"/>
      <c r="CQ417" s="216"/>
      <c r="CR417" s="216"/>
      <c r="CS417" s="216"/>
      <c r="CT417" s="216"/>
      <c r="CU417" s="216"/>
      <c r="CV417" s="216"/>
      <c r="CW417" s="216"/>
      <c r="CX417" s="216"/>
      <c r="CY417" s="216"/>
      <c r="CZ417" s="216"/>
      <c r="DA417" s="216"/>
      <c r="DB417" s="216"/>
      <c r="DC417" s="216"/>
      <c r="DD417" s="216"/>
      <c r="DE417" s="216"/>
      <c r="DF417" s="216"/>
      <c r="DG417" s="216"/>
      <c r="DH417" s="216"/>
      <c r="DI417" s="216"/>
      <c r="DJ417" s="216"/>
      <c r="DK417" s="216"/>
      <c r="DL417" s="216"/>
      <c r="DM417" s="216"/>
      <c r="DN417" s="216"/>
      <c r="DO417" s="216"/>
      <c r="DP417" s="216"/>
      <c r="DQ417" s="216"/>
      <c r="DR417" s="216"/>
      <c r="DS417" s="216"/>
      <c r="DT417" s="216"/>
      <c r="DU417" s="216"/>
      <c r="DV417" s="216"/>
      <c r="DW417" s="216"/>
      <c r="DX417" s="216"/>
      <c r="DY417" s="216"/>
      <c r="DZ417" s="216"/>
      <c r="EA417" s="216"/>
      <c r="EB417" s="216"/>
      <c r="EC417" s="216"/>
      <c r="ED417" s="216"/>
      <c r="EE417" s="216"/>
      <c r="EF417" s="216"/>
      <c r="EG417" s="216"/>
      <c r="EH417" s="216"/>
      <c r="EI417" s="216"/>
      <c r="EJ417" s="216"/>
      <c r="EK417" s="216"/>
      <c r="EL417" s="216"/>
      <c r="EM417" s="216"/>
      <c r="EN417" s="216"/>
      <c r="EO417" s="216"/>
      <c r="EP417" s="216"/>
      <c r="EQ417" s="216"/>
      <c r="ER417" s="216"/>
      <c r="ES417" s="216"/>
      <c r="ET417" s="216"/>
      <c r="EU417" s="216"/>
      <c r="EV417" s="216"/>
      <c r="EW417" s="216"/>
      <c r="EX417" s="216"/>
    </row>
    <row r="418" spans="1:154" ht="18" x14ac:dyDescent="0.2">
      <c r="A418" s="263"/>
      <c r="B418" s="262"/>
      <c r="C418" s="262"/>
      <c r="D418" s="262"/>
      <c r="E418" s="262"/>
      <c r="F418" s="262"/>
      <c r="G418" s="266" t="s">
        <v>213</v>
      </c>
      <c r="H418" s="307"/>
      <c r="I418" s="307"/>
      <c r="J418" s="307">
        <f t="shared" si="99"/>
        <v>0</v>
      </c>
      <c r="K418" s="347"/>
      <c r="L418" s="307"/>
      <c r="M418" s="308"/>
      <c r="N418" s="307"/>
      <c r="O418" s="309">
        <f t="shared" ref="O418:O426" si="114">M418+N418</f>
        <v>0</v>
      </c>
      <c r="P418" s="309">
        <f t="shared" si="101"/>
        <v>0</v>
      </c>
      <c r="Q418" s="306"/>
      <c r="R418" s="284"/>
      <c r="S418" s="284"/>
      <c r="T418" s="284"/>
      <c r="U418" s="284"/>
      <c r="V418" s="284"/>
      <c r="W418" s="284"/>
      <c r="X418" s="284"/>
      <c r="Y418" s="284"/>
      <c r="Z418" s="284"/>
      <c r="AA418" s="284"/>
      <c r="AB418" s="284"/>
      <c r="AC418" s="284"/>
      <c r="AD418" s="284"/>
      <c r="AE418" s="284"/>
      <c r="AF418" s="284"/>
      <c r="AG418" s="284"/>
      <c r="AH418" s="284"/>
      <c r="AI418" s="284"/>
      <c r="AJ418" s="284"/>
      <c r="AK418" s="284"/>
      <c r="AL418" s="284"/>
      <c r="AM418" s="284"/>
      <c r="AN418" s="284"/>
      <c r="AO418" s="284"/>
      <c r="AP418" s="284"/>
      <c r="AQ418" s="284"/>
      <c r="AR418" s="284"/>
      <c r="AS418" s="216"/>
      <c r="AT418" s="216"/>
      <c r="AU418" s="216"/>
      <c r="AV418" s="216"/>
      <c r="AW418" s="216"/>
      <c r="AX418" s="216"/>
      <c r="AY418" s="216"/>
      <c r="AZ418" s="216"/>
      <c r="BA418" s="216"/>
      <c r="BB418" s="216"/>
      <c r="BC418" s="216"/>
      <c r="BD418" s="216"/>
      <c r="BE418" s="216"/>
      <c r="BF418" s="216"/>
      <c r="BG418" s="216"/>
      <c r="BH418" s="216"/>
      <c r="BI418" s="216"/>
      <c r="BJ418" s="216"/>
      <c r="BK418" s="216"/>
      <c r="BL418" s="216"/>
      <c r="BM418" s="216"/>
      <c r="BN418" s="216"/>
      <c r="BO418" s="216"/>
      <c r="BP418" s="216"/>
      <c r="BQ418" s="216"/>
      <c r="BR418" s="216"/>
      <c r="BS418" s="216"/>
      <c r="BT418" s="216"/>
      <c r="BU418" s="216"/>
      <c r="BV418" s="216"/>
      <c r="BW418" s="216"/>
      <c r="BX418" s="216"/>
      <c r="BY418" s="216"/>
      <c r="BZ418" s="216"/>
      <c r="CA418" s="216"/>
      <c r="CB418" s="216"/>
      <c r="CC418" s="216"/>
      <c r="CD418" s="216"/>
      <c r="CE418" s="216"/>
      <c r="CF418" s="216"/>
      <c r="CG418" s="216"/>
      <c r="CH418" s="216"/>
      <c r="CI418" s="216"/>
      <c r="CJ418" s="216"/>
      <c r="CK418" s="216"/>
      <c r="CL418" s="216"/>
      <c r="CM418" s="216"/>
      <c r="CN418" s="216"/>
      <c r="CO418" s="216"/>
      <c r="CP418" s="216"/>
      <c r="CQ418" s="216"/>
      <c r="CR418" s="216"/>
      <c r="CS418" s="216"/>
      <c r="CT418" s="216"/>
      <c r="CU418" s="216"/>
      <c r="CV418" s="216"/>
      <c r="CW418" s="216"/>
      <c r="CX418" s="216"/>
      <c r="CY418" s="216"/>
      <c r="CZ418" s="216"/>
      <c r="DA418" s="216"/>
      <c r="DB418" s="216"/>
      <c r="DC418" s="216"/>
      <c r="DD418" s="216"/>
      <c r="DE418" s="216"/>
      <c r="DF418" s="216"/>
      <c r="DG418" s="216"/>
      <c r="DH418" s="216"/>
      <c r="DI418" s="216"/>
      <c r="DJ418" s="216"/>
      <c r="DK418" s="216"/>
      <c r="DL418" s="216"/>
      <c r="DM418" s="216"/>
      <c r="DN418" s="216"/>
      <c r="DO418" s="216"/>
      <c r="DP418" s="216"/>
      <c r="DQ418" s="216"/>
      <c r="DR418" s="216"/>
      <c r="DS418" s="216"/>
      <c r="DT418" s="216"/>
      <c r="DU418" s="216"/>
      <c r="DV418" s="216"/>
      <c r="DW418" s="216"/>
      <c r="DX418" s="216"/>
      <c r="DY418" s="216"/>
      <c r="DZ418" s="216"/>
      <c r="EA418" s="216"/>
      <c r="EB418" s="216"/>
      <c r="EC418" s="216"/>
      <c r="ED418" s="216"/>
      <c r="EE418" s="216"/>
      <c r="EF418" s="216"/>
      <c r="EG418" s="216"/>
      <c r="EH418" s="216"/>
      <c r="EI418" s="216"/>
      <c r="EJ418" s="216"/>
      <c r="EK418" s="216"/>
      <c r="EL418" s="216"/>
      <c r="EM418" s="216"/>
      <c r="EN418" s="216"/>
      <c r="EO418" s="216"/>
      <c r="EP418" s="216"/>
      <c r="EQ418" s="216"/>
      <c r="ER418" s="216"/>
      <c r="ES418" s="216"/>
      <c r="ET418" s="216"/>
      <c r="EU418" s="216"/>
      <c r="EV418" s="216"/>
      <c r="EW418" s="216"/>
      <c r="EX418" s="216"/>
    </row>
    <row r="419" spans="1:154" ht="18" x14ac:dyDescent="0.2">
      <c r="A419" s="263"/>
      <c r="B419" s="262"/>
      <c r="C419" s="262"/>
      <c r="D419" s="262"/>
      <c r="E419" s="262"/>
      <c r="F419" s="262"/>
      <c r="G419" s="266" t="s">
        <v>214</v>
      </c>
      <c r="H419" s="307"/>
      <c r="I419" s="307"/>
      <c r="J419" s="307">
        <f t="shared" si="99"/>
        <v>0</v>
      </c>
      <c r="K419" s="347"/>
      <c r="L419" s="307"/>
      <c r="M419" s="340"/>
      <c r="N419" s="307"/>
      <c r="O419" s="340">
        <f t="shared" si="114"/>
        <v>0</v>
      </c>
      <c r="P419" s="340">
        <f t="shared" si="101"/>
        <v>0</v>
      </c>
      <c r="Q419" s="306"/>
      <c r="R419" s="284"/>
      <c r="S419" s="284"/>
      <c r="T419" s="284"/>
      <c r="U419" s="284"/>
      <c r="V419" s="284"/>
      <c r="W419" s="284"/>
      <c r="X419" s="284"/>
      <c r="Y419" s="284"/>
      <c r="Z419" s="284"/>
      <c r="AA419" s="284"/>
      <c r="AB419" s="284"/>
      <c r="AC419" s="284"/>
      <c r="AD419" s="284"/>
      <c r="AE419" s="284"/>
      <c r="AF419" s="284"/>
      <c r="AG419" s="284"/>
      <c r="AH419" s="284"/>
      <c r="AI419" s="284"/>
      <c r="AJ419" s="284"/>
      <c r="AK419" s="284"/>
      <c r="AL419" s="284"/>
      <c r="AM419" s="284"/>
      <c r="AN419" s="284"/>
      <c r="AO419" s="284"/>
      <c r="AP419" s="284"/>
      <c r="AQ419" s="284"/>
      <c r="AR419" s="284"/>
      <c r="AS419" s="216"/>
      <c r="AT419" s="216"/>
      <c r="AU419" s="216"/>
      <c r="AV419" s="216"/>
      <c r="AW419" s="216"/>
      <c r="AX419" s="216"/>
      <c r="AY419" s="216"/>
      <c r="AZ419" s="216"/>
      <c r="BA419" s="216"/>
      <c r="BB419" s="216"/>
      <c r="BC419" s="216"/>
      <c r="BD419" s="216"/>
      <c r="BE419" s="216"/>
      <c r="BF419" s="216"/>
      <c r="BG419" s="216"/>
      <c r="BH419" s="216"/>
      <c r="BI419" s="216"/>
      <c r="BJ419" s="216"/>
      <c r="BK419" s="216"/>
      <c r="BL419" s="216"/>
      <c r="BM419" s="216"/>
      <c r="BN419" s="216"/>
      <c r="BO419" s="216"/>
      <c r="BP419" s="216"/>
      <c r="BQ419" s="216"/>
      <c r="BR419" s="216"/>
      <c r="BS419" s="216"/>
      <c r="BT419" s="216"/>
      <c r="BU419" s="216"/>
      <c r="BV419" s="216"/>
      <c r="BW419" s="216"/>
      <c r="BX419" s="216"/>
      <c r="BY419" s="216"/>
      <c r="BZ419" s="216"/>
      <c r="CA419" s="216"/>
      <c r="CB419" s="216"/>
      <c r="CC419" s="216"/>
      <c r="CD419" s="216"/>
      <c r="CE419" s="216"/>
      <c r="CF419" s="216"/>
      <c r="CG419" s="216"/>
      <c r="CH419" s="216"/>
      <c r="CI419" s="216"/>
      <c r="CJ419" s="216"/>
      <c r="CK419" s="216"/>
      <c r="CL419" s="216"/>
      <c r="CM419" s="216"/>
      <c r="CN419" s="216"/>
      <c r="CO419" s="216"/>
      <c r="CP419" s="216"/>
      <c r="CQ419" s="216"/>
      <c r="CR419" s="216"/>
      <c r="CS419" s="216"/>
      <c r="CT419" s="216"/>
      <c r="CU419" s="216"/>
      <c r="CV419" s="216"/>
      <c r="CW419" s="216"/>
      <c r="CX419" s="216"/>
      <c r="CY419" s="216"/>
      <c r="CZ419" s="216"/>
      <c r="DA419" s="216"/>
      <c r="DB419" s="216"/>
      <c r="DC419" s="216"/>
      <c r="DD419" s="216"/>
      <c r="DE419" s="216"/>
      <c r="DF419" s="216"/>
      <c r="DG419" s="216"/>
      <c r="DH419" s="216"/>
      <c r="DI419" s="216"/>
      <c r="DJ419" s="216"/>
      <c r="DK419" s="216"/>
      <c r="DL419" s="216"/>
      <c r="DM419" s="216"/>
      <c r="DN419" s="216"/>
      <c r="DO419" s="216"/>
      <c r="DP419" s="216"/>
      <c r="DQ419" s="216"/>
      <c r="DR419" s="216"/>
      <c r="DS419" s="216"/>
      <c r="DT419" s="216"/>
      <c r="DU419" s="216"/>
      <c r="DV419" s="216"/>
      <c r="DW419" s="216"/>
      <c r="DX419" s="216"/>
      <c r="DY419" s="216"/>
      <c r="DZ419" s="216"/>
      <c r="EA419" s="216"/>
      <c r="EB419" s="216"/>
      <c r="EC419" s="216"/>
      <c r="ED419" s="216"/>
      <c r="EE419" s="216"/>
      <c r="EF419" s="216"/>
      <c r="EG419" s="216"/>
      <c r="EH419" s="216"/>
      <c r="EI419" s="216"/>
      <c r="EJ419" s="216"/>
      <c r="EK419" s="216"/>
      <c r="EL419" s="216"/>
      <c r="EM419" s="216"/>
      <c r="EN419" s="216"/>
      <c r="EO419" s="216"/>
      <c r="EP419" s="216"/>
      <c r="EQ419" s="216"/>
      <c r="ER419" s="216"/>
      <c r="ES419" s="216"/>
      <c r="ET419" s="216"/>
      <c r="EU419" s="216"/>
      <c r="EV419" s="216"/>
      <c r="EW419" s="216"/>
      <c r="EX419" s="216"/>
    </row>
    <row r="420" spans="1:154" ht="18" x14ac:dyDescent="0.2">
      <c r="A420" s="263"/>
      <c r="B420" s="262"/>
      <c r="C420" s="262"/>
      <c r="D420" s="262"/>
      <c r="E420" s="262"/>
      <c r="F420" s="262"/>
      <c r="G420" s="266" t="s">
        <v>215</v>
      </c>
      <c r="H420" s="307"/>
      <c r="I420" s="307"/>
      <c r="J420" s="307">
        <f t="shared" si="99"/>
        <v>0</v>
      </c>
      <c r="K420" s="347"/>
      <c r="L420" s="307"/>
      <c r="M420" s="308"/>
      <c r="N420" s="307"/>
      <c r="O420" s="340">
        <f t="shared" si="114"/>
        <v>0</v>
      </c>
      <c r="P420" s="309">
        <f t="shared" si="101"/>
        <v>0</v>
      </c>
      <c r="Q420" s="306"/>
      <c r="R420" s="284"/>
      <c r="S420" s="284"/>
      <c r="T420" s="284"/>
      <c r="U420" s="284"/>
      <c r="V420" s="284"/>
      <c r="W420" s="284"/>
      <c r="X420" s="284"/>
      <c r="Y420" s="284"/>
      <c r="Z420" s="284"/>
      <c r="AA420" s="284"/>
      <c r="AB420" s="284"/>
      <c r="AC420" s="284"/>
      <c r="AD420" s="284"/>
      <c r="AE420" s="284"/>
      <c r="AF420" s="284"/>
      <c r="AG420" s="284"/>
      <c r="AH420" s="284"/>
      <c r="AI420" s="284"/>
      <c r="AJ420" s="284"/>
      <c r="AK420" s="284"/>
      <c r="AL420" s="284"/>
      <c r="AM420" s="284"/>
      <c r="AN420" s="284"/>
      <c r="AO420" s="284"/>
      <c r="AP420" s="284"/>
      <c r="AQ420" s="284"/>
      <c r="AR420" s="284"/>
      <c r="AS420" s="216"/>
      <c r="AT420" s="216"/>
      <c r="AU420" s="216"/>
      <c r="AV420" s="216"/>
      <c r="AW420" s="216"/>
      <c r="AX420" s="216"/>
      <c r="AY420" s="216"/>
      <c r="AZ420" s="216"/>
      <c r="BA420" s="216"/>
      <c r="BB420" s="216"/>
      <c r="BC420" s="216"/>
      <c r="BD420" s="216"/>
      <c r="BE420" s="216"/>
      <c r="BF420" s="216"/>
      <c r="BG420" s="216"/>
      <c r="BH420" s="216"/>
      <c r="BI420" s="216"/>
      <c r="BJ420" s="216"/>
      <c r="BK420" s="216"/>
      <c r="BL420" s="216"/>
      <c r="BM420" s="216"/>
      <c r="BN420" s="216"/>
      <c r="BO420" s="216"/>
      <c r="BP420" s="216"/>
      <c r="BQ420" s="216"/>
      <c r="BR420" s="216"/>
      <c r="BS420" s="216"/>
      <c r="BT420" s="216"/>
      <c r="BU420" s="216"/>
      <c r="BV420" s="216"/>
      <c r="BW420" s="216"/>
      <c r="BX420" s="216"/>
      <c r="BY420" s="216"/>
      <c r="BZ420" s="216"/>
      <c r="CA420" s="216"/>
      <c r="CB420" s="216"/>
      <c r="CC420" s="216"/>
      <c r="CD420" s="216"/>
      <c r="CE420" s="216"/>
      <c r="CF420" s="216"/>
      <c r="CG420" s="216"/>
      <c r="CH420" s="216"/>
      <c r="CI420" s="216"/>
      <c r="CJ420" s="216"/>
      <c r="CK420" s="216"/>
      <c r="CL420" s="216"/>
      <c r="CM420" s="216"/>
      <c r="CN420" s="216"/>
      <c r="CO420" s="216"/>
      <c r="CP420" s="216"/>
      <c r="CQ420" s="216"/>
      <c r="CR420" s="216"/>
      <c r="CS420" s="216"/>
      <c r="CT420" s="216"/>
      <c r="CU420" s="216"/>
      <c r="CV420" s="216"/>
      <c r="CW420" s="216"/>
      <c r="CX420" s="216"/>
      <c r="CY420" s="216"/>
      <c r="CZ420" s="216"/>
      <c r="DA420" s="216"/>
      <c r="DB420" s="216"/>
      <c r="DC420" s="216"/>
      <c r="DD420" s="216"/>
      <c r="DE420" s="216"/>
      <c r="DF420" s="216"/>
      <c r="DG420" s="216"/>
      <c r="DH420" s="216"/>
      <c r="DI420" s="216"/>
      <c r="DJ420" s="216"/>
      <c r="DK420" s="216"/>
      <c r="DL420" s="216"/>
      <c r="DM420" s="216"/>
      <c r="DN420" s="216"/>
      <c r="DO420" s="216"/>
      <c r="DP420" s="216"/>
      <c r="DQ420" s="216"/>
      <c r="DR420" s="216"/>
      <c r="DS420" s="216"/>
      <c r="DT420" s="216"/>
      <c r="DU420" s="216"/>
      <c r="DV420" s="216"/>
      <c r="DW420" s="216"/>
      <c r="DX420" s="216"/>
      <c r="DY420" s="216"/>
      <c r="DZ420" s="216"/>
      <c r="EA420" s="216"/>
      <c r="EB420" s="216"/>
      <c r="EC420" s="216"/>
      <c r="ED420" s="216"/>
      <c r="EE420" s="216"/>
      <c r="EF420" s="216"/>
      <c r="EG420" s="216"/>
      <c r="EH420" s="216"/>
      <c r="EI420" s="216"/>
      <c r="EJ420" s="216"/>
      <c r="EK420" s="216"/>
      <c r="EL420" s="216"/>
      <c r="EM420" s="216"/>
      <c r="EN420" s="216"/>
      <c r="EO420" s="216"/>
      <c r="EP420" s="216"/>
      <c r="EQ420" s="216"/>
      <c r="ER420" s="216"/>
      <c r="ES420" s="216"/>
      <c r="ET420" s="216"/>
      <c r="EU420" s="216"/>
      <c r="EV420" s="216"/>
      <c r="EW420" s="216"/>
      <c r="EX420" s="216"/>
    </row>
    <row r="421" spans="1:154" ht="18" x14ac:dyDescent="0.2">
      <c r="A421" s="263"/>
      <c r="B421" s="262"/>
      <c r="C421" s="262"/>
      <c r="D421" s="262"/>
      <c r="E421" s="262"/>
      <c r="F421" s="262"/>
      <c r="G421" s="266" t="s">
        <v>216</v>
      </c>
      <c r="H421" s="307"/>
      <c r="I421" s="307"/>
      <c r="J421" s="307">
        <f t="shared" si="99"/>
        <v>0</v>
      </c>
      <c r="K421" s="347"/>
      <c r="L421" s="307"/>
      <c r="M421" s="308"/>
      <c r="N421" s="307"/>
      <c r="O421" s="340">
        <f t="shared" si="114"/>
        <v>0</v>
      </c>
      <c r="P421" s="309">
        <f t="shared" si="101"/>
        <v>0</v>
      </c>
      <c r="Q421" s="306"/>
      <c r="R421" s="284"/>
      <c r="S421" s="284"/>
      <c r="T421" s="284"/>
      <c r="U421" s="284"/>
      <c r="V421" s="284"/>
      <c r="W421" s="284"/>
      <c r="X421" s="284"/>
      <c r="Y421" s="284"/>
      <c r="Z421" s="284"/>
      <c r="AA421" s="284"/>
      <c r="AB421" s="284"/>
      <c r="AC421" s="284"/>
      <c r="AD421" s="284"/>
      <c r="AE421" s="284"/>
      <c r="AF421" s="284"/>
      <c r="AG421" s="284"/>
      <c r="AH421" s="284"/>
      <c r="AI421" s="284"/>
      <c r="AJ421" s="284"/>
      <c r="AK421" s="284"/>
      <c r="AL421" s="284"/>
      <c r="AM421" s="284"/>
      <c r="AN421" s="284"/>
      <c r="AO421" s="284"/>
      <c r="AP421" s="284"/>
      <c r="AQ421" s="284"/>
      <c r="AR421" s="284"/>
      <c r="AS421" s="216"/>
      <c r="AT421" s="216"/>
      <c r="AU421" s="216"/>
      <c r="AV421" s="216"/>
      <c r="AW421" s="216"/>
      <c r="AX421" s="216"/>
      <c r="AY421" s="216"/>
      <c r="AZ421" s="216"/>
      <c r="BA421" s="216"/>
      <c r="BB421" s="216"/>
      <c r="BC421" s="216"/>
      <c r="BD421" s="216"/>
      <c r="BE421" s="216"/>
      <c r="BF421" s="216"/>
      <c r="BG421" s="216"/>
      <c r="BH421" s="216"/>
      <c r="BI421" s="216"/>
      <c r="BJ421" s="216"/>
      <c r="BK421" s="216"/>
      <c r="BL421" s="216"/>
      <c r="BM421" s="216"/>
      <c r="BN421" s="216"/>
      <c r="BO421" s="216"/>
      <c r="BP421" s="216"/>
      <c r="BQ421" s="216"/>
      <c r="BR421" s="216"/>
      <c r="BS421" s="216"/>
      <c r="BT421" s="216"/>
      <c r="BU421" s="216"/>
      <c r="BV421" s="216"/>
      <c r="BW421" s="216"/>
      <c r="BX421" s="216"/>
      <c r="BY421" s="216"/>
      <c r="BZ421" s="216"/>
      <c r="CA421" s="216"/>
      <c r="CB421" s="216"/>
      <c r="CC421" s="216"/>
      <c r="CD421" s="216"/>
      <c r="CE421" s="216"/>
      <c r="CF421" s="216"/>
      <c r="CG421" s="216"/>
      <c r="CH421" s="216"/>
      <c r="CI421" s="216"/>
      <c r="CJ421" s="216"/>
      <c r="CK421" s="216"/>
      <c r="CL421" s="216"/>
      <c r="CM421" s="216"/>
      <c r="CN421" s="216"/>
      <c r="CO421" s="216"/>
      <c r="CP421" s="216"/>
      <c r="CQ421" s="216"/>
      <c r="CR421" s="216"/>
      <c r="CS421" s="216"/>
      <c r="CT421" s="216"/>
      <c r="CU421" s="216"/>
      <c r="CV421" s="216"/>
      <c r="CW421" s="216"/>
      <c r="CX421" s="216"/>
      <c r="CY421" s="216"/>
      <c r="CZ421" s="216"/>
      <c r="DA421" s="216"/>
      <c r="DB421" s="216"/>
      <c r="DC421" s="216"/>
      <c r="DD421" s="216"/>
      <c r="DE421" s="216"/>
      <c r="DF421" s="216"/>
      <c r="DG421" s="216"/>
      <c r="DH421" s="216"/>
      <c r="DI421" s="216"/>
      <c r="DJ421" s="216"/>
      <c r="DK421" s="216"/>
      <c r="DL421" s="216"/>
      <c r="DM421" s="216"/>
      <c r="DN421" s="216"/>
      <c r="DO421" s="216"/>
      <c r="DP421" s="216"/>
      <c r="DQ421" s="216"/>
      <c r="DR421" s="216"/>
      <c r="DS421" s="216"/>
      <c r="DT421" s="216"/>
      <c r="DU421" s="216"/>
      <c r="DV421" s="216"/>
      <c r="DW421" s="216"/>
      <c r="DX421" s="216"/>
      <c r="DY421" s="216"/>
      <c r="DZ421" s="216"/>
      <c r="EA421" s="216"/>
      <c r="EB421" s="216"/>
      <c r="EC421" s="216"/>
      <c r="ED421" s="216"/>
      <c r="EE421" s="216"/>
      <c r="EF421" s="216"/>
      <c r="EG421" s="216"/>
      <c r="EH421" s="216"/>
      <c r="EI421" s="216"/>
      <c r="EJ421" s="216"/>
      <c r="EK421" s="216"/>
      <c r="EL421" s="216"/>
      <c r="EM421" s="216"/>
      <c r="EN421" s="216"/>
      <c r="EO421" s="216"/>
      <c r="EP421" s="216"/>
      <c r="EQ421" s="216"/>
      <c r="ER421" s="216"/>
      <c r="ES421" s="216"/>
      <c r="ET421" s="216"/>
      <c r="EU421" s="216"/>
      <c r="EV421" s="216"/>
      <c r="EW421" s="216"/>
      <c r="EX421" s="216"/>
    </row>
    <row r="422" spans="1:154" ht="18" x14ac:dyDescent="0.2">
      <c r="A422" s="263"/>
      <c r="B422" s="262"/>
      <c r="C422" s="262"/>
      <c r="D422" s="262"/>
      <c r="E422" s="262"/>
      <c r="F422" s="262"/>
      <c r="G422" s="266" t="s">
        <v>217</v>
      </c>
      <c r="H422" s="307"/>
      <c r="I422" s="307"/>
      <c r="J422" s="307">
        <f t="shared" si="99"/>
        <v>0</v>
      </c>
      <c r="K422" s="347"/>
      <c r="L422" s="307"/>
      <c r="M422" s="308"/>
      <c r="N422" s="307"/>
      <c r="O422" s="340">
        <f t="shared" si="114"/>
        <v>0</v>
      </c>
      <c r="P422" s="309">
        <f t="shared" si="101"/>
        <v>0</v>
      </c>
      <c r="Q422" s="306"/>
      <c r="R422" s="284"/>
      <c r="S422" s="284"/>
      <c r="T422" s="284"/>
      <c r="U422" s="284"/>
      <c r="V422" s="284"/>
      <c r="W422" s="284"/>
      <c r="X422" s="284"/>
      <c r="Y422" s="284"/>
      <c r="Z422" s="284"/>
      <c r="AA422" s="284"/>
      <c r="AB422" s="284"/>
      <c r="AC422" s="284"/>
      <c r="AD422" s="284"/>
      <c r="AE422" s="284"/>
      <c r="AF422" s="284"/>
      <c r="AG422" s="284"/>
      <c r="AH422" s="284"/>
      <c r="AI422" s="284"/>
      <c r="AJ422" s="284"/>
      <c r="AK422" s="284"/>
      <c r="AL422" s="284"/>
      <c r="AM422" s="284"/>
      <c r="AN422" s="284"/>
      <c r="AO422" s="284"/>
      <c r="AP422" s="284"/>
      <c r="AQ422" s="284"/>
      <c r="AR422" s="284"/>
      <c r="AS422" s="216"/>
      <c r="AT422" s="216"/>
      <c r="AU422" s="216"/>
      <c r="AV422" s="216"/>
      <c r="AW422" s="216"/>
      <c r="AX422" s="216"/>
      <c r="AY422" s="216"/>
      <c r="AZ422" s="216"/>
      <c r="BA422" s="216"/>
      <c r="BB422" s="216"/>
      <c r="BC422" s="216"/>
      <c r="BD422" s="216"/>
      <c r="BE422" s="216"/>
      <c r="BF422" s="216"/>
      <c r="BG422" s="216"/>
      <c r="BH422" s="216"/>
      <c r="BI422" s="216"/>
      <c r="BJ422" s="216"/>
      <c r="BK422" s="216"/>
      <c r="BL422" s="216"/>
      <c r="BM422" s="216"/>
      <c r="BN422" s="216"/>
      <c r="BO422" s="216"/>
      <c r="BP422" s="216"/>
      <c r="BQ422" s="216"/>
      <c r="BR422" s="216"/>
      <c r="BS422" s="216"/>
      <c r="BT422" s="216"/>
      <c r="BU422" s="216"/>
      <c r="BV422" s="216"/>
      <c r="BW422" s="216"/>
      <c r="BX422" s="216"/>
      <c r="BY422" s="216"/>
      <c r="BZ422" s="216"/>
      <c r="CA422" s="216"/>
      <c r="CB422" s="216"/>
      <c r="CC422" s="216"/>
      <c r="CD422" s="216"/>
      <c r="CE422" s="216"/>
      <c r="CF422" s="216"/>
      <c r="CG422" s="216"/>
      <c r="CH422" s="216"/>
      <c r="CI422" s="216"/>
      <c r="CJ422" s="216"/>
      <c r="CK422" s="216"/>
      <c r="CL422" s="216"/>
      <c r="CM422" s="216"/>
      <c r="CN422" s="216"/>
      <c r="CO422" s="216"/>
      <c r="CP422" s="216"/>
      <c r="CQ422" s="216"/>
      <c r="CR422" s="216"/>
      <c r="CS422" s="216"/>
      <c r="CT422" s="216"/>
      <c r="CU422" s="216"/>
      <c r="CV422" s="216"/>
      <c r="CW422" s="216"/>
      <c r="CX422" s="216"/>
      <c r="CY422" s="216"/>
      <c r="CZ422" s="216"/>
      <c r="DA422" s="216"/>
      <c r="DB422" s="216"/>
      <c r="DC422" s="216"/>
      <c r="DD422" s="216"/>
      <c r="DE422" s="216"/>
      <c r="DF422" s="216"/>
      <c r="DG422" s="216"/>
      <c r="DH422" s="216"/>
      <c r="DI422" s="216"/>
      <c r="DJ422" s="216"/>
      <c r="DK422" s="216"/>
      <c r="DL422" s="216"/>
      <c r="DM422" s="216"/>
      <c r="DN422" s="216"/>
      <c r="DO422" s="216"/>
      <c r="DP422" s="216"/>
      <c r="DQ422" s="216"/>
      <c r="DR422" s="216"/>
      <c r="DS422" s="216"/>
      <c r="DT422" s="216"/>
      <c r="DU422" s="216"/>
      <c r="DV422" s="216"/>
      <c r="DW422" s="216"/>
      <c r="DX422" s="216"/>
      <c r="DY422" s="216"/>
      <c r="DZ422" s="216"/>
      <c r="EA422" s="216"/>
      <c r="EB422" s="216"/>
      <c r="EC422" s="216"/>
      <c r="ED422" s="216"/>
      <c r="EE422" s="216"/>
      <c r="EF422" s="216"/>
      <c r="EG422" s="216"/>
      <c r="EH422" s="216"/>
      <c r="EI422" s="216"/>
      <c r="EJ422" s="216"/>
      <c r="EK422" s="216"/>
      <c r="EL422" s="216"/>
      <c r="EM422" s="216"/>
      <c r="EN422" s="216"/>
      <c r="EO422" s="216"/>
      <c r="EP422" s="216"/>
      <c r="EQ422" s="216"/>
      <c r="ER422" s="216"/>
      <c r="ES422" s="216"/>
      <c r="ET422" s="216"/>
      <c r="EU422" s="216"/>
      <c r="EV422" s="216"/>
      <c r="EW422" s="216"/>
      <c r="EX422" s="216"/>
    </row>
    <row r="423" spans="1:154" ht="18" x14ac:dyDescent="0.2">
      <c r="A423" s="263"/>
      <c r="B423" s="262"/>
      <c r="C423" s="262"/>
      <c r="D423" s="262"/>
      <c r="E423" s="262"/>
      <c r="F423" s="262"/>
      <c r="G423" s="266" t="s">
        <v>218</v>
      </c>
      <c r="H423" s="307">
        <f>+H424+H425+H426</f>
        <v>0</v>
      </c>
      <c r="I423" s="307">
        <f>+I424+I425+I426</f>
        <v>0</v>
      </c>
      <c r="J423" s="307">
        <f t="shared" si="99"/>
        <v>0</v>
      </c>
      <c r="K423" s="347"/>
      <c r="L423" s="307">
        <f>+L424+L425+L426</f>
        <v>0</v>
      </c>
      <c r="M423" s="340">
        <f>+M424+M425+M426</f>
        <v>0</v>
      </c>
      <c r="N423" s="307">
        <f>+N424+N425+N426</f>
        <v>0</v>
      </c>
      <c r="O423" s="340">
        <f t="shared" si="114"/>
        <v>0</v>
      </c>
      <c r="P423" s="340">
        <f t="shared" si="101"/>
        <v>0</v>
      </c>
      <c r="Q423" s="306"/>
      <c r="R423" s="284"/>
      <c r="S423" s="284"/>
      <c r="T423" s="284"/>
      <c r="U423" s="284"/>
      <c r="V423" s="284"/>
      <c r="W423" s="284"/>
      <c r="X423" s="284"/>
      <c r="Y423" s="284"/>
      <c r="Z423" s="284"/>
      <c r="AA423" s="284"/>
      <c r="AB423" s="284"/>
      <c r="AC423" s="284"/>
      <c r="AD423" s="284"/>
      <c r="AE423" s="284"/>
      <c r="AF423" s="284"/>
      <c r="AG423" s="284"/>
      <c r="AH423" s="284"/>
      <c r="AI423" s="284"/>
      <c r="AJ423" s="284"/>
      <c r="AK423" s="284"/>
      <c r="AL423" s="284"/>
      <c r="AM423" s="284"/>
      <c r="AN423" s="284"/>
      <c r="AO423" s="284"/>
      <c r="AP423" s="284"/>
      <c r="AQ423" s="284"/>
      <c r="AR423" s="284"/>
      <c r="AS423" s="216"/>
      <c r="AT423" s="216"/>
      <c r="AU423" s="216"/>
      <c r="AV423" s="216"/>
      <c r="AW423" s="216"/>
      <c r="AX423" s="216"/>
      <c r="AY423" s="216"/>
      <c r="AZ423" s="216"/>
      <c r="BA423" s="216"/>
      <c r="BB423" s="216"/>
      <c r="BC423" s="216"/>
      <c r="BD423" s="216"/>
      <c r="BE423" s="216"/>
      <c r="BF423" s="216"/>
      <c r="BG423" s="216"/>
      <c r="BH423" s="216"/>
      <c r="BI423" s="216"/>
      <c r="BJ423" s="216"/>
      <c r="BK423" s="216"/>
      <c r="BL423" s="216"/>
      <c r="BM423" s="216"/>
      <c r="BN423" s="216"/>
      <c r="BO423" s="216"/>
      <c r="BP423" s="216"/>
      <c r="BQ423" s="216"/>
      <c r="BR423" s="216"/>
      <c r="BS423" s="216"/>
      <c r="BT423" s="216"/>
      <c r="BU423" s="216"/>
      <c r="BV423" s="216"/>
      <c r="BW423" s="216"/>
      <c r="BX423" s="216"/>
      <c r="BY423" s="216"/>
      <c r="BZ423" s="216"/>
      <c r="CA423" s="216"/>
      <c r="CB423" s="216"/>
      <c r="CC423" s="216"/>
      <c r="CD423" s="216"/>
      <c r="CE423" s="216"/>
      <c r="CF423" s="216"/>
      <c r="CG423" s="216"/>
      <c r="CH423" s="216"/>
      <c r="CI423" s="216"/>
      <c r="CJ423" s="216"/>
      <c r="CK423" s="216"/>
      <c r="CL423" s="216"/>
      <c r="CM423" s="216"/>
      <c r="CN423" s="216"/>
      <c r="CO423" s="216"/>
      <c r="CP423" s="216"/>
      <c r="CQ423" s="216"/>
      <c r="CR423" s="216"/>
      <c r="CS423" s="216"/>
      <c r="CT423" s="216"/>
      <c r="CU423" s="216"/>
      <c r="CV423" s="216"/>
      <c r="CW423" s="216"/>
      <c r="CX423" s="216"/>
      <c r="CY423" s="216"/>
      <c r="CZ423" s="216"/>
      <c r="DA423" s="216"/>
      <c r="DB423" s="216"/>
      <c r="DC423" s="216"/>
      <c r="DD423" s="216"/>
      <c r="DE423" s="216"/>
      <c r="DF423" s="216"/>
      <c r="DG423" s="216"/>
      <c r="DH423" s="216"/>
      <c r="DI423" s="216"/>
      <c r="DJ423" s="216"/>
      <c r="DK423" s="216"/>
      <c r="DL423" s="216"/>
      <c r="DM423" s="216"/>
      <c r="DN423" s="216"/>
      <c r="DO423" s="216"/>
      <c r="DP423" s="216"/>
      <c r="DQ423" s="216"/>
      <c r="DR423" s="216"/>
      <c r="DS423" s="216"/>
      <c r="DT423" s="216"/>
      <c r="DU423" s="216"/>
      <c r="DV423" s="216"/>
      <c r="DW423" s="216"/>
      <c r="DX423" s="216"/>
      <c r="DY423" s="216"/>
      <c r="DZ423" s="216"/>
      <c r="EA423" s="216"/>
      <c r="EB423" s="216"/>
      <c r="EC423" s="216"/>
      <c r="ED423" s="216"/>
      <c r="EE423" s="216"/>
      <c r="EF423" s="216"/>
      <c r="EG423" s="216"/>
      <c r="EH423" s="216"/>
      <c r="EI423" s="216"/>
      <c r="EJ423" s="216"/>
      <c r="EK423" s="216"/>
      <c r="EL423" s="216"/>
      <c r="EM423" s="216"/>
      <c r="EN423" s="216"/>
      <c r="EO423" s="216"/>
      <c r="EP423" s="216"/>
      <c r="EQ423" s="216"/>
      <c r="ER423" s="216"/>
      <c r="ES423" s="216"/>
      <c r="ET423" s="216"/>
      <c r="EU423" s="216"/>
      <c r="EV423" s="216"/>
      <c r="EW423" s="216"/>
      <c r="EX423" s="216"/>
    </row>
    <row r="424" spans="1:154" ht="18" x14ac:dyDescent="0.2">
      <c r="A424" s="263"/>
      <c r="B424" s="262"/>
      <c r="C424" s="262"/>
      <c r="D424" s="262"/>
      <c r="E424" s="262"/>
      <c r="F424" s="262"/>
      <c r="G424" s="266" t="s">
        <v>219</v>
      </c>
      <c r="H424" s="307"/>
      <c r="I424" s="307"/>
      <c r="J424" s="307">
        <f t="shared" si="99"/>
        <v>0</v>
      </c>
      <c r="K424" s="347"/>
      <c r="L424" s="307"/>
      <c r="M424" s="308"/>
      <c r="N424" s="307"/>
      <c r="O424" s="340">
        <f t="shared" si="114"/>
        <v>0</v>
      </c>
      <c r="P424" s="309">
        <f t="shared" si="101"/>
        <v>0</v>
      </c>
      <c r="Q424" s="306"/>
      <c r="R424" s="284"/>
      <c r="S424" s="284"/>
      <c r="T424" s="284"/>
      <c r="U424" s="284"/>
      <c r="V424" s="284"/>
      <c r="W424" s="284"/>
      <c r="X424" s="284"/>
      <c r="Y424" s="284"/>
      <c r="Z424" s="284"/>
      <c r="AA424" s="284"/>
      <c r="AB424" s="284"/>
      <c r="AC424" s="284"/>
      <c r="AD424" s="284"/>
      <c r="AE424" s="284"/>
      <c r="AF424" s="284"/>
      <c r="AG424" s="284"/>
      <c r="AH424" s="284"/>
      <c r="AI424" s="284"/>
      <c r="AJ424" s="284"/>
      <c r="AK424" s="284"/>
      <c r="AL424" s="284"/>
      <c r="AM424" s="284"/>
      <c r="AN424" s="284"/>
      <c r="AO424" s="284"/>
      <c r="AP424" s="284"/>
      <c r="AQ424" s="284"/>
      <c r="AR424" s="284"/>
      <c r="AS424" s="216"/>
      <c r="AT424" s="216"/>
      <c r="AU424" s="216"/>
      <c r="AV424" s="216"/>
      <c r="AW424" s="216"/>
      <c r="AX424" s="216"/>
      <c r="AY424" s="216"/>
      <c r="AZ424" s="216"/>
      <c r="BA424" s="216"/>
      <c r="BB424" s="216"/>
      <c r="BC424" s="216"/>
      <c r="BD424" s="216"/>
      <c r="BE424" s="216"/>
      <c r="BF424" s="216"/>
      <c r="BG424" s="216"/>
      <c r="BH424" s="216"/>
      <c r="BI424" s="216"/>
      <c r="BJ424" s="216"/>
      <c r="BK424" s="216"/>
      <c r="BL424" s="216"/>
      <c r="BM424" s="216"/>
      <c r="BN424" s="216"/>
      <c r="BO424" s="216"/>
      <c r="BP424" s="216"/>
      <c r="BQ424" s="216"/>
      <c r="BR424" s="216"/>
      <c r="BS424" s="216"/>
      <c r="BT424" s="216"/>
      <c r="BU424" s="216"/>
      <c r="BV424" s="216"/>
      <c r="BW424" s="216"/>
      <c r="BX424" s="216"/>
      <c r="BY424" s="216"/>
      <c r="BZ424" s="216"/>
      <c r="CA424" s="216"/>
      <c r="CB424" s="216"/>
      <c r="CC424" s="216"/>
      <c r="CD424" s="216"/>
      <c r="CE424" s="216"/>
      <c r="CF424" s="216"/>
      <c r="CG424" s="216"/>
      <c r="CH424" s="216"/>
      <c r="CI424" s="216"/>
      <c r="CJ424" s="216"/>
      <c r="CK424" s="216"/>
      <c r="CL424" s="216"/>
      <c r="CM424" s="216"/>
      <c r="CN424" s="216"/>
      <c r="CO424" s="216"/>
      <c r="CP424" s="216"/>
      <c r="CQ424" s="216"/>
      <c r="CR424" s="216"/>
      <c r="CS424" s="216"/>
      <c r="CT424" s="216"/>
      <c r="CU424" s="216"/>
      <c r="CV424" s="216"/>
      <c r="CW424" s="216"/>
      <c r="CX424" s="216"/>
      <c r="CY424" s="216"/>
      <c r="CZ424" s="216"/>
      <c r="DA424" s="216"/>
      <c r="DB424" s="216"/>
      <c r="DC424" s="216"/>
      <c r="DD424" s="216"/>
      <c r="DE424" s="216"/>
      <c r="DF424" s="216"/>
      <c r="DG424" s="216"/>
      <c r="DH424" s="216"/>
      <c r="DI424" s="216"/>
      <c r="DJ424" s="216"/>
      <c r="DK424" s="216"/>
      <c r="DL424" s="216"/>
      <c r="DM424" s="216"/>
      <c r="DN424" s="216"/>
      <c r="DO424" s="216"/>
      <c r="DP424" s="216"/>
      <c r="DQ424" s="216"/>
      <c r="DR424" s="216"/>
      <c r="DS424" s="216"/>
      <c r="DT424" s="216"/>
      <c r="DU424" s="216"/>
      <c r="DV424" s="216"/>
      <c r="DW424" s="216"/>
      <c r="DX424" s="216"/>
      <c r="DY424" s="216"/>
      <c r="DZ424" s="216"/>
      <c r="EA424" s="216"/>
      <c r="EB424" s="216"/>
      <c r="EC424" s="216"/>
      <c r="ED424" s="216"/>
      <c r="EE424" s="216"/>
      <c r="EF424" s="216"/>
      <c r="EG424" s="216"/>
      <c r="EH424" s="216"/>
      <c r="EI424" s="216"/>
      <c r="EJ424" s="216"/>
      <c r="EK424" s="216"/>
      <c r="EL424" s="216"/>
      <c r="EM424" s="216"/>
      <c r="EN424" s="216"/>
      <c r="EO424" s="216"/>
      <c r="EP424" s="216"/>
      <c r="EQ424" s="216"/>
      <c r="ER424" s="216"/>
      <c r="ES424" s="216"/>
      <c r="ET424" s="216"/>
      <c r="EU424" s="216"/>
      <c r="EV424" s="216"/>
      <c r="EW424" s="216"/>
      <c r="EX424" s="216"/>
    </row>
    <row r="425" spans="1:154" ht="18" x14ac:dyDescent="0.2">
      <c r="A425" s="263"/>
      <c r="B425" s="262"/>
      <c r="C425" s="262"/>
      <c r="D425" s="262"/>
      <c r="E425" s="262"/>
      <c r="F425" s="262"/>
      <c r="G425" s="266" t="s">
        <v>220</v>
      </c>
      <c r="H425" s="307"/>
      <c r="I425" s="307"/>
      <c r="J425" s="307">
        <f t="shared" si="99"/>
        <v>0</v>
      </c>
      <c r="K425" s="347"/>
      <c r="L425" s="307"/>
      <c r="M425" s="308"/>
      <c r="N425" s="307"/>
      <c r="O425" s="340">
        <f t="shared" si="114"/>
        <v>0</v>
      </c>
      <c r="P425" s="309">
        <f t="shared" si="101"/>
        <v>0</v>
      </c>
      <c r="Q425" s="306"/>
      <c r="R425" s="284"/>
      <c r="S425" s="284"/>
      <c r="T425" s="284"/>
      <c r="U425" s="284"/>
      <c r="V425" s="284"/>
      <c r="W425" s="284"/>
      <c r="X425" s="284"/>
      <c r="Y425" s="284"/>
      <c r="Z425" s="284"/>
      <c r="AA425" s="284"/>
      <c r="AB425" s="284"/>
      <c r="AC425" s="284"/>
      <c r="AD425" s="284"/>
      <c r="AE425" s="284"/>
      <c r="AF425" s="284"/>
      <c r="AG425" s="284"/>
      <c r="AH425" s="284"/>
      <c r="AI425" s="284"/>
      <c r="AJ425" s="284"/>
      <c r="AK425" s="284"/>
      <c r="AL425" s="284"/>
      <c r="AM425" s="284"/>
      <c r="AN425" s="284"/>
      <c r="AO425" s="284"/>
      <c r="AP425" s="284"/>
      <c r="AQ425" s="284"/>
      <c r="AR425" s="284"/>
      <c r="AS425" s="216"/>
      <c r="AT425" s="216"/>
      <c r="AU425" s="216"/>
      <c r="AV425" s="216"/>
      <c r="AW425" s="216"/>
      <c r="AX425" s="216"/>
      <c r="AY425" s="216"/>
      <c r="AZ425" s="216"/>
      <c r="BA425" s="216"/>
      <c r="BB425" s="216"/>
      <c r="BC425" s="216"/>
      <c r="BD425" s="216"/>
      <c r="BE425" s="216"/>
      <c r="BF425" s="216"/>
      <c r="BG425" s="216"/>
      <c r="BH425" s="216"/>
      <c r="BI425" s="216"/>
      <c r="BJ425" s="216"/>
      <c r="BK425" s="216"/>
      <c r="BL425" s="216"/>
      <c r="BM425" s="216"/>
      <c r="BN425" s="216"/>
      <c r="BO425" s="216"/>
      <c r="BP425" s="216"/>
      <c r="BQ425" s="216"/>
      <c r="BR425" s="216"/>
      <c r="BS425" s="216"/>
      <c r="BT425" s="216"/>
      <c r="BU425" s="216"/>
      <c r="BV425" s="216"/>
      <c r="BW425" s="216"/>
      <c r="BX425" s="216"/>
      <c r="BY425" s="216"/>
      <c r="BZ425" s="216"/>
      <c r="CA425" s="216"/>
      <c r="CB425" s="216"/>
      <c r="CC425" s="216"/>
      <c r="CD425" s="216"/>
      <c r="CE425" s="216"/>
      <c r="CF425" s="216"/>
      <c r="CG425" s="216"/>
      <c r="CH425" s="216"/>
      <c r="CI425" s="216"/>
      <c r="CJ425" s="216"/>
      <c r="CK425" s="216"/>
      <c r="CL425" s="216"/>
      <c r="CM425" s="216"/>
      <c r="CN425" s="216"/>
      <c r="CO425" s="216"/>
      <c r="CP425" s="216"/>
      <c r="CQ425" s="216"/>
      <c r="CR425" s="216"/>
      <c r="CS425" s="216"/>
      <c r="CT425" s="216"/>
      <c r="CU425" s="216"/>
      <c r="CV425" s="216"/>
      <c r="CW425" s="216"/>
      <c r="CX425" s="216"/>
      <c r="CY425" s="216"/>
      <c r="CZ425" s="216"/>
      <c r="DA425" s="216"/>
      <c r="DB425" s="216"/>
      <c r="DC425" s="216"/>
      <c r="DD425" s="216"/>
      <c r="DE425" s="216"/>
      <c r="DF425" s="216"/>
      <c r="DG425" s="216"/>
      <c r="DH425" s="216"/>
      <c r="DI425" s="216"/>
      <c r="DJ425" s="216"/>
      <c r="DK425" s="216"/>
      <c r="DL425" s="216"/>
      <c r="DM425" s="216"/>
      <c r="DN425" s="216"/>
      <c r="DO425" s="216"/>
      <c r="DP425" s="216"/>
      <c r="DQ425" s="216"/>
      <c r="DR425" s="216"/>
      <c r="DS425" s="216"/>
      <c r="DT425" s="216"/>
      <c r="DU425" s="216"/>
      <c r="DV425" s="216"/>
      <c r="DW425" s="216"/>
      <c r="DX425" s="216"/>
      <c r="DY425" s="216"/>
      <c r="DZ425" s="216"/>
      <c r="EA425" s="216"/>
      <c r="EB425" s="216"/>
      <c r="EC425" s="216"/>
      <c r="ED425" s="216"/>
      <c r="EE425" s="216"/>
      <c r="EF425" s="216"/>
      <c r="EG425" s="216"/>
      <c r="EH425" s="216"/>
      <c r="EI425" s="216"/>
      <c r="EJ425" s="216"/>
      <c r="EK425" s="216"/>
      <c r="EL425" s="216"/>
      <c r="EM425" s="216"/>
      <c r="EN425" s="216"/>
      <c r="EO425" s="216"/>
      <c r="EP425" s="216"/>
      <c r="EQ425" s="216"/>
      <c r="ER425" s="216"/>
      <c r="ES425" s="216"/>
      <c r="ET425" s="216"/>
      <c r="EU425" s="216"/>
      <c r="EV425" s="216"/>
      <c r="EW425" s="216"/>
      <c r="EX425" s="216"/>
    </row>
    <row r="426" spans="1:154" ht="18" x14ac:dyDescent="0.2">
      <c r="A426" s="263"/>
      <c r="B426" s="262"/>
      <c r="C426" s="262"/>
      <c r="D426" s="262"/>
      <c r="E426" s="262"/>
      <c r="F426" s="262"/>
      <c r="G426" s="266" t="s">
        <v>221</v>
      </c>
      <c r="H426" s="307"/>
      <c r="I426" s="307"/>
      <c r="J426" s="307">
        <f t="shared" si="99"/>
        <v>0</v>
      </c>
      <c r="K426" s="347"/>
      <c r="L426" s="307"/>
      <c r="M426" s="308"/>
      <c r="N426" s="307"/>
      <c r="O426" s="340">
        <f t="shared" si="114"/>
        <v>0</v>
      </c>
      <c r="P426" s="309">
        <f t="shared" si="101"/>
        <v>0</v>
      </c>
      <c r="Q426" s="306"/>
      <c r="R426" s="284"/>
      <c r="S426" s="284"/>
      <c r="T426" s="284"/>
      <c r="U426" s="284"/>
      <c r="V426" s="284"/>
      <c r="W426" s="284"/>
      <c r="X426" s="284"/>
      <c r="Y426" s="284"/>
      <c r="Z426" s="284"/>
      <c r="AA426" s="284"/>
      <c r="AB426" s="284"/>
      <c r="AC426" s="284"/>
      <c r="AD426" s="284"/>
      <c r="AE426" s="284"/>
      <c r="AF426" s="284"/>
      <c r="AG426" s="284"/>
      <c r="AH426" s="284"/>
      <c r="AI426" s="284"/>
      <c r="AJ426" s="284"/>
      <c r="AK426" s="284"/>
      <c r="AL426" s="284"/>
      <c r="AM426" s="284"/>
      <c r="AN426" s="284"/>
      <c r="AO426" s="284"/>
      <c r="AP426" s="284"/>
      <c r="AQ426" s="284"/>
      <c r="AR426" s="284"/>
      <c r="AS426" s="216"/>
      <c r="AT426" s="216"/>
      <c r="AU426" s="216"/>
      <c r="AV426" s="216"/>
      <c r="AW426" s="216"/>
      <c r="AX426" s="216"/>
      <c r="AY426" s="216"/>
      <c r="AZ426" s="216"/>
      <c r="BA426" s="216"/>
      <c r="BB426" s="216"/>
      <c r="BC426" s="216"/>
      <c r="BD426" s="216"/>
      <c r="BE426" s="216"/>
      <c r="BF426" s="216"/>
      <c r="BG426" s="216"/>
      <c r="BH426" s="216"/>
      <c r="BI426" s="216"/>
      <c r="BJ426" s="216"/>
      <c r="BK426" s="216"/>
      <c r="BL426" s="216"/>
      <c r="BM426" s="216"/>
      <c r="BN426" s="216"/>
      <c r="BO426" s="216"/>
      <c r="BP426" s="216"/>
      <c r="BQ426" s="216"/>
      <c r="BR426" s="216"/>
      <c r="BS426" s="216"/>
      <c r="BT426" s="216"/>
      <c r="BU426" s="216"/>
      <c r="BV426" s="216"/>
      <c r="BW426" s="216"/>
      <c r="BX426" s="216"/>
      <c r="BY426" s="216"/>
      <c r="BZ426" s="216"/>
      <c r="CA426" s="216"/>
      <c r="CB426" s="216"/>
      <c r="CC426" s="216"/>
      <c r="CD426" s="216"/>
      <c r="CE426" s="216"/>
      <c r="CF426" s="216"/>
      <c r="CG426" s="216"/>
      <c r="CH426" s="216"/>
      <c r="CI426" s="216"/>
      <c r="CJ426" s="216"/>
      <c r="CK426" s="216"/>
      <c r="CL426" s="216"/>
      <c r="CM426" s="216"/>
      <c r="CN426" s="216"/>
      <c r="CO426" s="216"/>
      <c r="CP426" s="216"/>
      <c r="CQ426" s="216"/>
      <c r="CR426" s="216"/>
      <c r="CS426" s="216"/>
      <c r="CT426" s="216"/>
      <c r="CU426" s="216"/>
      <c r="CV426" s="216"/>
      <c r="CW426" s="216"/>
      <c r="CX426" s="216"/>
      <c r="CY426" s="216"/>
      <c r="CZ426" s="216"/>
      <c r="DA426" s="216"/>
      <c r="DB426" s="216"/>
      <c r="DC426" s="216"/>
      <c r="DD426" s="216"/>
      <c r="DE426" s="216"/>
      <c r="DF426" s="216"/>
      <c r="DG426" s="216"/>
      <c r="DH426" s="216"/>
      <c r="DI426" s="216"/>
      <c r="DJ426" s="216"/>
      <c r="DK426" s="216"/>
      <c r="DL426" s="216"/>
      <c r="DM426" s="216"/>
      <c r="DN426" s="216"/>
      <c r="DO426" s="216"/>
      <c r="DP426" s="216"/>
      <c r="DQ426" s="216"/>
      <c r="DR426" s="216"/>
      <c r="DS426" s="216"/>
      <c r="DT426" s="216"/>
      <c r="DU426" s="216"/>
      <c r="DV426" s="216"/>
      <c r="DW426" s="216"/>
      <c r="DX426" s="216"/>
      <c r="DY426" s="216"/>
      <c r="DZ426" s="216"/>
      <c r="EA426" s="216"/>
      <c r="EB426" s="216"/>
      <c r="EC426" s="216"/>
      <c r="ED426" s="216"/>
      <c r="EE426" s="216"/>
      <c r="EF426" s="216"/>
      <c r="EG426" s="216"/>
      <c r="EH426" s="216"/>
      <c r="EI426" s="216"/>
      <c r="EJ426" s="216"/>
      <c r="EK426" s="216"/>
      <c r="EL426" s="216"/>
      <c r="EM426" s="216"/>
      <c r="EN426" s="216"/>
      <c r="EO426" s="216"/>
      <c r="EP426" s="216"/>
      <c r="EQ426" s="216"/>
      <c r="ER426" s="216"/>
      <c r="ES426" s="216"/>
      <c r="ET426" s="216"/>
      <c r="EU426" s="216"/>
      <c r="EV426" s="216"/>
      <c r="EW426" s="216"/>
      <c r="EX426" s="216"/>
    </row>
    <row r="427" spans="1:154" ht="36" x14ac:dyDescent="0.2">
      <c r="A427" s="384"/>
      <c r="B427" s="385"/>
      <c r="C427" s="385"/>
      <c r="D427" s="385"/>
      <c r="E427" s="385"/>
      <c r="F427" s="385"/>
      <c r="G427" s="264" t="s">
        <v>222</v>
      </c>
      <c r="H427" s="303">
        <f>H428</f>
        <v>313000</v>
      </c>
      <c r="I427" s="303">
        <f>I428</f>
        <v>4500</v>
      </c>
      <c r="J427" s="307">
        <f t="shared" si="99"/>
        <v>308500</v>
      </c>
      <c r="K427" s="347"/>
      <c r="L427" s="303">
        <f>L428</f>
        <v>204500</v>
      </c>
      <c r="M427" s="285">
        <f>M428</f>
        <v>4500</v>
      </c>
      <c r="N427" s="303">
        <f>N428</f>
        <v>4387.5</v>
      </c>
      <c r="O427" s="303">
        <f>O428</f>
        <v>8887.5</v>
      </c>
      <c r="P427" s="358">
        <f t="shared" si="101"/>
        <v>195612.5</v>
      </c>
      <c r="Q427" s="306"/>
      <c r="R427" s="284"/>
      <c r="S427" s="284"/>
      <c r="T427" s="284"/>
      <c r="U427" s="284"/>
      <c r="V427" s="284"/>
      <c r="W427" s="284"/>
      <c r="X427" s="284"/>
      <c r="Y427" s="284"/>
      <c r="Z427" s="284"/>
      <c r="AA427" s="284"/>
      <c r="AB427" s="284"/>
      <c r="AC427" s="284"/>
      <c r="AD427" s="284"/>
      <c r="AE427" s="284"/>
      <c r="AF427" s="284"/>
      <c r="AG427" s="284"/>
      <c r="AH427" s="284"/>
      <c r="AI427" s="284"/>
      <c r="AJ427" s="284"/>
      <c r="AK427" s="284"/>
      <c r="AL427" s="284"/>
      <c r="AM427" s="284"/>
      <c r="AN427" s="284"/>
      <c r="AO427" s="284"/>
      <c r="AP427" s="284"/>
      <c r="AQ427" s="284"/>
      <c r="AR427" s="284"/>
      <c r="AS427" s="216"/>
      <c r="AT427" s="216"/>
      <c r="AU427" s="216"/>
      <c r="AV427" s="216"/>
      <c r="AW427" s="216"/>
      <c r="AX427" s="216"/>
      <c r="AY427" s="216"/>
      <c r="AZ427" s="216"/>
      <c r="BA427" s="216"/>
      <c r="BB427" s="216"/>
      <c r="BC427" s="216"/>
      <c r="BD427" s="216"/>
      <c r="BE427" s="216"/>
      <c r="BF427" s="216"/>
      <c r="BG427" s="216"/>
      <c r="BH427" s="216"/>
      <c r="BI427" s="216"/>
      <c r="BJ427" s="216"/>
      <c r="BK427" s="216"/>
      <c r="BL427" s="216"/>
      <c r="BM427" s="216"/>
      <c r="BN427" s="216"/>
      <c r="BO427" s="216"/>
      <c r="BP427" s="216"/>
      <c r="BQ427" s="216"/>
      <c r="BR427" s="216"/>
      <c r="BS427" s="216"/>
      <c r="BT427" s="216"/>
      <c r="BU427" s="216"/>
      <c r="BV427" s="216"/>
      <c r="BW427" s="216"/>
      <c r="BX427" s="216"/>
      <c r="BY427" s="216"/>
      <c r="BZ427" s="216"/>
      <c r="CA427" s="216"/>
      <c r="CB427" s="216"/>
      <c r="CC427" s="216"/>
      <c r="CD427" s="216"/>
      <c r="CE427" s="216"/>
      <c r="CF427" s="216"/>
      <c r="CG427" s="216"/>
      <c r="CH427" s="216"/>
      <c r="CI427" s="216"/>
      <c r="CJ427" s="216"/>
      <c r="CK427" s="216"/>
      <c r="CL427" s="216"/>
      <c r="CM427" s="216"/>
      <c r="CN427" s="216"/>
      <c r="CO427" s="216"/>
      <c r="CP427" s="216"/>
      <c r="CQ427" s="216"/>
      <c r="CR427" s="216"/>
      <c r="CS427" s="216"/>
      <c r="CT427" s="216"/>
      <c r="CU427" s="216"/>
      <c r="CV427" s="216"/>
      <c r="CW427" s="216"/>
      <c r="CX427" s="216"/>
      <c r="CY427" s="216"/>
      <c r="CZ427" s="216"/>
      <c r="DA427" s="216"/>
      <c r="DB427" s="216"/>
      <c r="DC427" s="216"/>
      <c r="DD427" s="216"/>
      <c r="DE427" s="216"/>
      <c r="DF427" s="216"/>
      <c r="DG427" s="216"/>
      <c r="DH427" s="216"/>
      <c r="DI427" s="216"/>
      <c r="DJ427" s="216"/>
      <c r="DK427" s="216"/>
      <c r="DL427" s="216"/>
      <c r="DM427" s="216"/>
      <c r="DN427" s="216"/>
      <c r="DO427" s="216"/>
      <c r="DP427" s="216"/>
      <c r="DQ427" s="216"/>
      <c r="DR427" s="216"/>
      <c r="DS427" s="216"/>
      <c r="DT427" s="216"/>
      <c r="DU427" s="216"/>
      <c r="DV427" s="216"/>
      <c r="DW427" s="216"/>
      <c r="DX427" s="216"/>
      <c r="DY427" s="216"/>
      <c r="DZ427" s="216"/>
      <c r="EA427" s="216"/>
      <c r="EB427" s="216"/>
      <c r="EC427" s="216"/>
      <c r="ED427" s="216"/>
      <c r="EE427" s="216"/>
      <c r="EF427" s="216"/>
      <c r="EG427" s="216"/>
      <c r="EH427" s="216"/>
      <c r="EI427" s="216"/>
      <c r="EJ427" s="216"/>
      <c r="EK427" s="216"/>
      <c r="EL427" s="216"/>
      <c r="EM427" s="216"/>
      <c r="EN427" s="216"/>
      <c r="EO427" s="216"/>
      <c r="EP427" s="216"/>
      <c r="EQ427" s="216"/>
      <c r="ER427" s="216"/>
      <c r="ES427" s="216"/>
      <c r="ET427" s="216"/>
      <c r="EU427" s="216"/>
      <c r="EV427" s="216"/>
      <c r="EW427" s="216"/>
      <c r="EX427" s="216"/>
    </row>
    <row r="428" spans="1:154" ht="18" x14ac:dyDescent="0.2">
      <c r="A428" s="263"/>
      <c r="B428" s="262"/>
      <c r="C428" s="262"/>
      <c r="D428" s="262"/>
      <c r="E428" s="262"/>
      <c r="F428" s="262"/>
      <c r="G428" s="359" t="s">
        <v>223</v>
      </c>
      <c r="H428" s="307">
        <v>313000</v>
      </c>
      <c r="I428" s="307">
        <v>4500</v>
      </c>
      <c r="J428" s="307">
        <f t="shared" si="99"/>
        <v>308500</v>
      </c>
      <c r="K428" s="347"/>
      <c r="L428" s="307">
        <v>204500</v>
      </c>
      <c r="M428" s="308">
        <v>4500</v>
      </c>
      <c r="N428" s="307">
        <v>4387.5</v>
      </c>
      <c r="O428" s="309">
        <f t="shared" ref="O428" si="115">M428+N428</f>
        <v>8887.5</v>
      </c>
      <c r="P428" s="309">
        <f t="shared" si="101"/>
        <v>195612.5</v>
      </c>
      <c r="Q428" s="306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  <c r="AQ428" s="284"/>
      <c r="AR428" s="284"/>
      <c r="AS428" s="216"/>
      <c r="AT428" s="216"/>
      <c r="AU428" s="216"/>
      <c r="AV428" s="216"/>
      <c r="AW428" s="216"/>
      <c r="AX428" s="216"/>
      <c r="AY428" s="216"/>
      <c r="AZ428" s="216"/>
      <c r="BA428" s="216"/>
      <c r="BB428" s="216"/>
      <c r="BC428" s="216"/>
      <c r="BD428" s="216"/>
      <c r="BE428" s="216"/>
      <c r="BF428" s="216"/>
      <c r="BG428" s="216"/>
      <c r="BH428" s="216"/>
      <c r="BI428" s="216"/>
      <c r="BJ428" s="216"/>
      <c r="BK428" s="216"/>
      <c r="BL428" s="216"/>
      <c r="BM428" s="216"/>
      <c r="BN428" s="216"/>
      <c r="BO428" s="216"/>
      <c r="BP428" s="216"/>
      <c r="BQ428" s="216"/>
      <c r="BR428" s="216"/>
      <c r="BS428" s="216"/>
      <c r="BT428" s="216"/>
      <c r="BU428" s="216"/>
      <c r="BV428" s="216"/>
      <c r="BW428" s="216"/>
      <c r="BX428" s="216"/>
      <c r="BY428" s="216"/>
      <c r="BZ428" s="216"/>
      <c r="CA428" s="216"/>
      <c r="CB428" s="216"/>
      <c r="CC428" s="216"/>
      <c r="CD428" s="216"/>
      <c r="CE428" s="216"/>
      <c r="CF428" s="216"/>
      <c r="CG428" s="216"/>
      <c r="CH428" s="216"/>
      <c r="CI428" s="216"/>
      <c r="CJ428" s="216"/>
      <c r="CK428" s="216"/>
      <c r="CL428" s="216"/>
      <c r="CM428" s="216"/>
      <c r="CN428" s="216"/>
      <c r="CO428" s="216"/>
      <c r="CP428" s="216"/>
      <c r="CQ428" s="216"/>
      <c r="CR428" s="216"/>
      <c r="CS428" s="216"/>
      <c r="CT428" s="216"/>
      <c r="CU428" s="216"/>
      <c r="CV428" s="216"/>
      <c r="CW428" s="216"/>
      <c r="CX428" s="216"/>
      <c r="CY428" s="216"/>
      <c r="CZ428" s="216"/>
      <c r="DA428" s="216"/>
      <c r="DB428" s="216"/>
      <c r="DC428" s="216"/>
      <c r="DD428" s="216"/>
      <c r="DE428" s="216"/>
      <c r="DF428" s="216"/>
      <c r="DG428" s="216"/>
      <c r="DH428" s="216"/>
      <c r="DI428" s="216"/>
      <c r="DJ428" s="216"/>
      <c r="DK428" s="216"/>
      <c r="DL428" s="216"/>
      <c r="DM428" s="216"/>
      <c r="DN428" s="216"/>
      <c r="DO428" s="216"/>
      <c r="DP428" s="216"/>
      <c r="DQ428" s="216"/>
      <c r="DR428" s="216"/>
      <c r="DS428" s="216"/>
      <c r="DT428" s="216"/>
      <c r="DU428" s="216"/>
      <c r="DV428" s="216"/>
      <c r="DW428" s="216"/>
      <c r="DX428" s="216"/>
      <c r="DY428" s="216"/>
      <c r="DZ428" s="216"/>
      <c r="EA428" s="216"/>
      <c r="EB428" s="216"/>
      <c r="EC428" s="216"/>
      <c r="ED428" s="216"/>
      <c r="EE428" s="216"/>
      <c r="EF428" s="216"/>
      <c r="EG428" s="216"/>
      <c r="EH428" s="216"/>
      <c r="EI428" s="216"/>
      <c r="EJ428" s="216"/>
      <c r="EK428" s="216"/>
      <c r="EL428" s="216"/>
      <c r="EM428" s="216"/>
      <c r="EN428" s="216"/>
      <c r="EO428" s="216"/>
      <c r="EP428" s="216"/>
      <c r="EQ428" s="216"/>
      <c r="ER428" s="216"/>
      <c r="ES428" s="216"/>
      <c r="ET428" s="216"/>
      <c r="EU428" s="216"/>
      <c r="EV428" s="216"/>
      <c r="EW428" s="216"/>
      <c r="EX428" s="216"/>
    </row>
    <row r="429" spans="1:154" ht="54" x14ac:dyDescent="0.2">
      <c r="A429" s="384"/>
      <c r="B429" s="385"/>
      <c r="C429" s="385"/>
      <c r="D429" s="385"/>
      <c r="E429" s="385"/>
      <c r="F429" s="385"/>
      <c r="G429" s="264" t="s">
        <v>224</v>
      </c>
      <c r="H429" s="303">
        <f>H430</f>
        <v>10225000</v>
      </c>
      <c r="I429" s="303">
        <f>I430</f>
        <v>3747396.9000000004</v>
      </c>
      <c r="J429" s="307">
        <f t="shared" si="99"/>
        <v>6477603.0999999996</v>
      </c>
      <c r="K429" s="347"/>
      <c r="L429" s="303">
        <f>L430</f>
        <v>4315700</v>
      </c>
      <c r="M429" s="285">
        <f>M430</f>
        <v>2554931.2400000002</v>
      </c>
      <c r="N429" s="303">
        <f>N430</f>
        <v>1192465.6599999999</v>
      </c>
      <c r="O429" s="303">
        <f>O430</f>
        <v>3747396.9000000004</v>
      </c>
      <c r="P429" s="358">
        <f t="shared" si="101"/>
        <v>568303.09999999963</v>
      </c>
      <c r="Q429" s="306"/>
      <c r="R429" s="284"/>
      <c r="S429" s="284"/>
      <c r="T429" s="284"/>
      <c r="U429" s="284"/>
      <c r="V429" s="284"/>
      <c r="W429" s="284"/>
      <c r="X429" s="284"/>
      <c r="Y429" s="284"/>
      <c r="Z429" s="284"/>
      <c r="AA429" s="284"/>
      <c r="AB429" s="284"/>
      <c r="AC429" s="284"/>
      <c r="AD429" s="284"/>
      <c r="AE429" s="284"/>
      <c r="AF429" s="284"/>
      <c r="AG429" s="284"/>
      <c r="AH429" s="284"/>
      <c r="AI429" s="284"/>
      <c r="AJ429" s="284"/>
      <c r="AK429" s="284"/>
      <c r="AL429" s="284"/>
      <c r="AM429" s="284"/>
      <c r="AN429" s="284"/>
      <c r="AO429" s="284"/>
      <c r="AP429" s="284"/>
      <c r="AQ429" s="284"/>
      <c r="AR429" s="284"/>
      <c r="AS429" s="216"/>
      <c r="AT429" s="216"/>
      <c r="AU429" s="216"/>
      <c r="AV429" s="216"/>
      <c r="AW429" s="216"/>
      <c r="AX429" s="216"/>
      <c r="AY429" s="216"/>
      <c r="AZ429" s="216"/>
      <c r="BA429" s="216"/>
      <c r="BB429" s="216"/>
      <c r="BC429" s="216"/>
      <c r="BD429" s="216"/>
      <c r="BE429" s="216"/>
      <c r="BF429" s="216"/>
      <c r="BG429" s="216"/>
      <c r="BH429" s="216"/>
      <c r="BI429" s="216"/>
      <c r="BJ429" s="216"/>
      <c r="BK429" s="216"/>
      <c r="BL429" s="216"/>
      <c r="BM429" s="216"/>
      <c r="BN429" s="216"/>
      <c r="BO429" s="216"/>
      <c r="BP429" s="216"/>
      <c r="BQ429" s="216"/>
      <c r="BR429" s="216"/>
      <c r="BS429" s="216"/>
      <c r="BT429" s="216"/>
      <c r="BU429" s="216"/>
      <c r="BV429" s="216"/>
      <c r="BW429" s="216"/>
      <c r="BX429" s="216"/>
      <c r="BY429" s="216"/>
      <c r="BZ429" s="216"/>
      <c r="CA429" s="216"/>
      <c r="CB429" s="216"/>
      <c r="CC429" s="216"/>
      <c r="CD429" s="216"/>
      <c r="CE429" s="216"/>
      <c r="CF429" s="216"/>
      <c r="CG429" s="216"/>
      <c r="CH429" s="216"/>
      <c r="CI429" s="216"/>
      <c r="CJ429" s="216"/>
      <c r="CK429" s="216"/>
      <c r="CL429" s="216"/>
      <c r="CM429" s="216"/>
      <c r="CN429" s="216"/>
      <c r="CO429" s="216"/>
      <c r="CP429" s="216"/>
      <c r="CQ429" s="216"/>
      <c r="CR429" s="216"/>
      <c r="CS429" s="216"/>
      <c r="CT429" s="216"/>
      <c r="CU429" s="216"/>
      <c r="CV429" s="216"/>
      <c r="CW429" s="216"/>
      <c r="CX429" s="216"/>
      <c r="CY429" s="216"/>
      <c r="CZ429" s="216"/>
      <c r="DA429" s="216"/>
      <c r="DB429" s="216"/>
      <c r="DC429" s="216"/>
      <c r="DD429" s="216"/>
      <c r="DE429" s="216"/>
      <c r="DF429" s="216"/>
      <c r="DG429" s="216"/>
      <c r="DH429" s="216"/>
      <c r="DI429" s="216"/>
      <c r="DJ429" s="216"/>
      <c r="DK429" s="216"/>
      <c r="DL429" s="216"/>
      <c r="DM429" s="216"/>
      <c r="DN429" s="216"/>
      <c r="DO429" s="216"/>
      <c r="DP429" s="216"/>
      <c r="DQ429" s="216"/>
      <c r="DR429" s="216"/>
      <c r="DS429" s="216"/>
      <c r="DT429" s="216"/>
      <c r="DU429" s="216"/>
      <c r="DV429" s="216"/>
      <c r="DW429" s="216"/>
      <c r="DX429" s="216"/>
      <c r="DY429" s="216"/>
      <c r="DZ429" s="216"/>
      <c r="EA429" s="216"/>
      <c r="EB429" s="216"/>
      <c r="EC429" s="216"/>
      <c r="ED429" s="216"/>
      <c r="EE429" s="216"/>
      <c r="EF429" s="216"/>
      <c r="EG429" s="216"/>
      <c r="EH429" s="216"/>
      <c r="EI429" s="216"/>
      <c r="EJ429" s="216"/>
      <c r="EK429" s="216"/>
      <c r="EL429" s="216"/>
      <c r="EM429" s="216"/>
      <c r="EN429" s="216"/>
      <c r="EO429" s="216"/>
      <c r="EP429" s="216"/>
      <c r="EQ429" s="216"/>
      <c r="ER429" s="216"/>
      <c r="ES429" s="216"/>
      <c r="ET429" s="216"/>
      <c r="EU429" s="216"/>
      <c r="EV429" s="216"/>
      <c r="EW429" s="216"/>
      <c r="EX429" s="216"/>
    </row>
    <row r="430" spans="1:154" ht="18" x14ac:dyDescent="0.2">
      <c r="A430" s="263"/>
      <c r="B430" s="262"/>
      <c r="C430" s="262"/>
      <c r="D430" s="262"/>
      <c r="E430" s="262"/>
      <c r="F430" s="262"/>
      <c r="G430" s="359" t="s">
        <v>225</v>
      </c>
      <c r="H430" s="307">
        <v>10225000</v>
      </c>
      <c r="I430" s="307">
        <f>O430</f>
        <v>3747396.9000000004</v>
      </c>
      <c r="J430" s="307">
        <f t="shared" si="99"/>
        <v>6477603.0999999996</v>
      </c>
      <c r="K430" s="347"/>
      <c r="L430" s="307">
        <v>4315700</v>
      </c>
      <c r="M430" s="308">
        <v>2554931.2400000002</v>
      </c>
      <c r="N430" s="307">
        <v>1192465.6599999999</v>
      </c>
      <c r="O430" s="309">
        <f t="shared" ref="O430" si="116">M430+N430</f>
        <v>3747396.9000000004</v>
      </c>
      <c r="P430" s="309">
        <f t="shared" si="101"/>
        <v>568303.09999999963</v>
      </c>
      <c r="Q430" s="306"/>
      <c r="R430" s="284"/>
      <c r="S430" s="284"/>
      <c r="T430" s="284"/>
      <c r="U430" s="284"/>
      <c r="V430" s="284"/>
      <c r="W430" s="284"/>
      <c r="X430" s="284"/>
      <c r="Y430" s="284"/>
      <c r="Z430" s="284"/>
      <c r="AA430" s="284"/>
      <c r="AB430" s="284"/>
      <c r="AC430" s="284"/>
      <c r="AD430" s="284"/>
      <c r="AE430" s="284"/>
      <c r="AF430" s="284"/>
      <c r="AG430" s="284"/>
      <c r="AH430" s="284"/>
      <c r="AI430" s="284"/>
      <c r="AJ430" s="284"/>
      <c r="AK430" s="284"/>
      <c r="AL430" s="284"/>
      <c r="AM430" s="284"/>
      <c r="AN430" s="284"/>
      <c r="AO430" s="284"/>
      <c r="AP430" s="284"/>
      <c r="AQ430" s="284"/>
      <c r="AR430" s="284"/>
      <c r="AS430" s="216"/>
      <c r="AT430" s="216"/>
      <c r="AU430" s="216"/>
      <c r="AV430" s="216"/>
      <c r="AW430" s="216"/>
      <c r="AX430" s="216"/>
      <c r="AY430" s="216"/>
      <c r="AZ430" s="216"/>
      <c r="BA430" s="216"/>
      <c r="BB430" s="216"/>
      <c r="BC430" s="216"/>
      <c r="BD430" s="216"/>
      <c r="BE430" s="216"/>
      <c r="BF430" s="216"/>
      <c r="BG430" s="216"/>
      <c r="BH430" s="216"/>
      <c r="BI430" s="216"/>
      <c r="BJ430" s="216"/>
      <c r="BK430" s="216"/>
      <c r="BL430" s="216"/>
      <c r="BM430" s="216"/>
      <c r="BN430" s="216"/>
      <c r="BO430" s="216"/>
      <c r="BP430" s="216"/>
      <c r="BQ430" s="216"/>
      <c r="BR430" s="216"/>
      <c r="BS430" s="216"/>
      <c r="BT430" s="216"/>
      <c r="BU430" s="216"/>
      <c r="BV430" s="216"/>
      <c r="BW430" s="216"/>
      <c r="BX430" s="216"/>
      <c r="BY430" s="216"/>
      <c r="BZ430" s="216"/>
      <c r="CA430" s="216"/>
      <c r="CB430" s="216"/>
      <c r="CC430" s="216"/>
      <c r="CD430" s="216"/>
      <c r="CE430" s="216"/>
      <c r="CF430" s="216"/>
      <c r="CG430" s="216"/>
      <c r="CH430" s="216"/>
      <c r="CI430" s="216"/>
      <c r="CJ430" s="216"/>
      <c r="CK430" s="216"/>
      <c r="CL430" s="216"/>
      <c r="CM430" s="216"/>
      <c r="CN430" s="216"/>
      <c r="CO430" s="216"/>
      <c r="CP430" s="216"/>
      <c r="CQ430" s="216"/>
      <c r="CR430" s="216"/>
      <c r="CS430" s="216"/>
      <c r="CT430" s="216"/>
      <c r="CU430" s="216"/>
      <c r="CV430" s="216"/>
      <c r="CW430" s="216"/>
      <c r="CX430" s="216"/>
      <c r="CY430" s="216"/>
      <c r="CZ430" s="216"/>
      <c r="DA430" s="216"/>
      <c r="DB430" s="216"/>
      <c r="DC430" s="216"/>
      <c r="DD430" s="216"/>
      <c r="DE430" s="216"/>
      <c r="DF430" s="216"/>
      <c r="DG430" s="216"/>
      <c r="DH430" s="216"/>
      <c r="DI430" s="216"/>
      <c r="DJ430" s="216"/>
      <c r="DK430" s="216"/>
      <c r="DL430" s="216"/>
      <c r="DM430" s="216"/>
      <c r="DN430" s="216"/>
      <c r="DO430" s="216"/>
      <c r="DP430" s="216"/>
      <c r="DQ430" s="216"/>
      <c r="DR430" s="216"/>
      <c r="DS430" s="216"/>
      <c r="DT430" s="216"/>
      <c r="DU430" s="216"/>
      <c r="DV430" s="216"/>
      <c r="DW430" s="216"/>
      <c r="DX430" s="216"/>
      <c r="DY430" s="216"/>
      <c r="DZ430" s="216"/>
      <c r="EA430" s="216"/>
      <c r="EB430" s="216"/>
      <c r="EC430" s="216"/>
      <c r="ED430" s="216"/>
      <c r="EE430" s="216"/>
      <c r="EF430" s="216"/>
      <c r="EG430" s="216"/>
      <c r="EH430" s="216"/>
      <c r="EI430" s="216"/>
      <c r="EJ430" s="216"/>
      <c r="EK430" s="216"/>
      <c r="EL430" s="216"/>
      <c r="EM430" s="216"/>
      <c r="EN430" s="216"/>
      <c r="EO430" s="216"/>
      <c r="EP430" s="216"/>
      <c r="EQ430" s="216"/>
      <c r="ER430" s="216"/>
      <c r="ES430" s="216"/>
      <c r="ET430" s="216"/>
      <c r="EU430" s="216"/>
      <c r="EV430" s="216"/>
      <c r="EW430" s="216"/>
      <c r="EX430" s="216"/>
    </row>
    <row r="431" spans="1:154" ht="18" x14ac:dyDescent="0.2">
      <c r="A431" s="263"/>
      <c r="B431" s="262"/>
      <c r="C431" s="262"/>
      <c r="D431" s="262"/>
      <c r="E431" s="262"/>
      <c r="F431" s="262"/>
      <c r="G431" s="264" t="s">
        <v>226</v>
      </c>
      <c r="H431" s="303">
        <f>+H432+H433</f>
        <v>0</v>
      </c>
      <c r="I431" s="303">
        <f>+I432+I433</f>
        <v>0</v>
      </c>
      <c r="J431" s="307">
        <f t="shared" si="99"/>
        <v>0</v>
      </c>
      <c r="K431" s="347"/>
      <c r="L431" s="303">
        <f>+L432+L433</f>
        <v>0</v>
      </c>
      <c r="M431" s="303">
        <f>+M432+M433</f>
        <v>0</v>
      </c>
      <c r="N431" s="303">
        <f>+N432+N433</f>
        <v>0</v>
      </c>
      <c r="O431" s="303">
        <f t="shared" ref="O431" si="117">+O432+O433</f>
        <v>0</v>
      </c>
      <c r="P431" s="305">
        <f t="shared" si="101"/>
        <v>0</v>
      </c>
      <c r="Q431" s="306"/>
      <c r="R431" s="284"/>
      <c r="S431" s="284"/>
      <c r="T431" s="284"/>
      <c r="U431" s="284"/>
      <c r="V431" s="284"/>
      <c r="W431" s="284"/>
      <c r="X431" s="284"/>
      <c r="Y431" s="284"/>
      <c r="Z431" s="284"/>
      <c r="AA431" s="284"/>
      <c r="AB431" s="284"/>
      <c r="AC431" s="284"/>
      <c r="AD431" s="284"/>
      <c r="AE431" s="284"/>
      <c r="AF431" s="284"/>
      <c r="AG431" s="284"/>
      <c r="AH431" s="284"/>
      <c r="AI431" s="284"/>
      <c r="AJ431" s="284"/>
      <c r="AK431" s="284"/>
      <c r="AL431" s="284"/>
      <c r="AM431" s="284"/>
      <c r="AN431" s="284"/>
      <c r="AO431" s="284"/>
      <c r="AP431" s="284"/>
      <c r="AQ431" s="284"/>
      <c r="AR431" s="284"/>
      <c r="AS431" s="216"/>
      <c r="AT431" s="216"/>
      <c r="AU431" s="216"/>
      <c r="AV431" s="216"/>
      <c r="AW431" s="216"/>
      <c r="AX431" s="216"/>
      <c r="AY431" s="216"/>
      <c r="AZ431" s="216"/>
      <c r="BA431" s="216"/>
      <c r="BB431" s="216"/>
      <c r="BC431" s="216"/>
      <c r="BD431" s="216"/>
      <c r="BE431" s="216"/>
      <c r="BF431" s="216"/>
      <c r="BG431" s="216"/>
      <c r="BH431" s="216"/>
      <c r="BI431" s="216"/>
      <c r="BJ431" s="216"/>
      <c r="BK431" s="216"/>
      <c r="BL431" s="216"/>
      <c r="BM431" s="216"/>
      <c r="BN431" s="216"/>
      <c r="BO431" s="216"/>
      <c r="BP431" s="216"/>
      <c r="BQ431" s="216"/>
      <c r="BR431" s="216"/>
      <c r="BS431" s="216"/>
      <c r="BT431" s="216"/>
      <c r="BU431" s="216"/>
      <c r="BV431" s="216"/>
      <c r="BW431" s="216"/>
      <c r="BX431" s="216"/>
      <c r="BY431" s="216"/>
      <c r="BZ431" s="216"/>
      <c r="CA431" s="216"/>
      <c r="CB431" s="216"/>
      <c r="CC431" s="216"/>
      <c r="CD431" s="216"/>
      <c r="CE431" s="216"/>
      <c r="CF431" s="216"/>
      <c r="CG431" s="216"/>
      <c r="CH431" s="216"/>
      <c r="CI431" s="216"/>
      <c r="CJ431" s="216"/>
      <c r="CK431" s="216"/>
      <c r="CL431" s="216"/>
      <c r="CM431" s="216"/>
      <c r="CN431" s="216"/>
      <c r="CO431" s="216"/>
      <c r="CP431" s="216"/>
      <c r="CQ431" s="216"/>
      <c r="CR431" s="216"/>
      <c r="CS431" s="216"/>
      <c r="CT431" s="216"/>
      <c r="CU431" s="216"/>
      <c r="CV431" s="216"/>
      <c r="CW431" s="216"/>
      <c r="CX431" s="216"/>
      <c r="CY431" s="216"/>
      <c r="CZ431" s="216"/>
      <c r="DA431" s="216"/>
      <c r="DB431" s="216"/>
      <c r="DC431" s="216"/>
      <c r="DD431" s="216"/>
      <c r="DE431" s="216"/>
      <c r="DF431" s="216"/>
      <c r="DG431" s="216"/>
      <c r="DH431" s="216"/>
      <c r="DI431" s="216"/>
      <c r="DJ431" s="216"/>
      <c r="DK431" s="216"/>
      <c r="DL431" s="216"/>
      <c r="DM431" s="216"/>
      <c r="DN431" s="216"/>
      <c r="DO431" s="216"/>
      <c r="DP431" s="216"/>
      <c r="DQ431" s="216"/>
      <c r="DR431" s="216"/>
      <c r="DS431" s="216"/>
      <c r="DT431" s="216"/>
      <c r="DU431" s="216"/>
      <c r="DV431" s="216"/>
      <c r="DW431" s="216"/>
      <c r="DX431" s="216"/>
      <c r="DY431" s="216"/>
      <c r="DZ431" s="216"/>
      <c r="EA431" s="216"/>
      <c r="EB431" s="216"/>
      <c r="EC431" s="216"/>
      <c r="ED431" s="216"/>
      <c r="EE431" s="216"/>
      <c r="EF431" s="216"/>
      <c r="EG431" s="216"/>
      <c r="EH431" s="216"/>
      <c r="EI431" s="216"/>
      <c r="EJ431" s="216"/>
      <c r="EK431" s="216"/>
      <c r="EL431" s="216"/>
      <c r="EM431" s="216"/>
      <c r="EN431" s="216"/>
      <c r="EO431" s="216"/>
      <c r="EP431" s="216"/>
      <c r="EQ431" s="216"/>
      <c r="ER431" s="216"/>
      <c r="ES431" s="216"/>
      <c r="ET431" s="216"/>
      <c r="EU431" s="216"/>
      <c r="EV431" s="216"/>
      <c r="EW431" s="216"/>
      <c r="EX431" s="216"/>
    </row>
    <row r="432" spans="1:154" ht="18" x14ac:dyDescent="0.2">
      <c r="A432" s="263"/>
      <c r="B432" s="262"/>
      <c r="C432" s="262"/>
      <c r="D432" s="262"/>
      <c r="E432" s="262"/>
      <c r="F432" s="262"/>
      <c r="G432" s="266" t="s">
        <v>227</v>
      </c>
      <c r="H432" s="307"/>
      <c r="I432" s="307"/>
      <c r="J432" s="307">
        <f t="shared" si="99"/>
        <v>0</v>
      </c>
      <c r="K432" s="347"/>
      <c r="L432" s="307"/>
      <c r="M432" s="308"/>
      <c r="N432" s="307"/>
      <c r="O432" s="309">
        <f t="shared" ref="O432:O441" si="118">M432+N432</f>
        <v>0</v>
      </c>
      <c r="P432" s="309">
        <f t="shared" si="101"/>
        <v>0</v>
      </c>
      <c r="Q432" s="306"/>
      <c r="R432" s="284"/>
      <c r="S432" s="284"/>
      <c r="T432" s="284"/>
      <c r="U432" s="284"/>
      <c r="V432" s="284"/>
      <c r="W432" s="284"/>
      <c r="X432" s="284"/>
      <c r="Y432" s="284"/>
      <c r="Z432" s="284"/>
      <c r="AA432" s="284"/>
      <c r="AB432" s="284"/>
      <c r="AC432" s="284"/>
      <c r="AD432" s="284"/>
      <c r="AE432" s="284"/>
      <c r="AF432" s="284"/>
      <c r="AG432" s="284"/>
      <c r="AH432" s="284"/>
      <c r="AI432" s="284"/>
      <c r="AJ432" s="284"/>
      <c r="AK432" s="284"/>
      <c r="AL432" s="284"/>
      <c r="AM432" s="284"/>
      <c r="AN432" s="284"/>
      <c r="AO432" s="284"/>
      <c r="AP432" s="284"/>
      <c r="AQ432" s="284"/>
      <c r="AR432" s="284"/>
      <c r="AS432" s="216"/>
      <c r="AT432" s="216"/>
      <c r="AU432" s="216"/>
      <c r="AV432" s="216"/>
      <c r="AW432" s="216"/>
      <c r="AX432" s="216"/>
      <c r="AY432" s="216"/>
      <c r="AZ432" s="216"/>
      <c r="BA432" s="216"/>
      <c r="BB432" s="216"/>
      <c r="BC432" s="216"/>
      <c r="BD432" s="216"/>
      <c r="BE432" s="216"/>
      <c r="BF432" s="216"/>
      <c r="BG432" s="216"/>
      <c r="BH432" s="216"/>
      <c r="BI432" s="216"/>
      <c r="BJ432" s="216"/>
      <c r="BK432" s="216"/>
      <c r="BL432" s="216"/>
      <c r="BM432" s="216"/>
      <c r="BN432" s="216"/>
      <c r="BO432" s="216"/>
      <c r="BP432" s="216"/>
      <c r="BQ432" s="216"/>
      <c r="BR432" s="216"/>
      <c r="BS432" s="216"/>
      <c r="BT432" s="216"/>
      <c r="BU432" s="216"/>
      <c r="BV432" s="216"/>
      <c r="BW432" s="216"/>
      <c r="BX432" s="216"/>
      <c r="BY432" s="216"/>
      <c r="BZ432" s="216"/>
      <c r="CA432" s="216"/>
      <c r="CB432" s="216"/>
      <c r="CC432" s="216"/>
      <c r="CD432" s="216"/>
      <c r="CE432" s="216"/>
      <c r="CF432" s="216"/>
      <c r="CG432" s="216"/>
      <c r="CH432" s="216"/>
      <c r="CI432" s="216"/>
      <c r="CJ432" s="216"/>
      <c r="CK432" s="216"/>
      <c r="CL432" s="216"/>
      <c r="CM432" s="216"/>
      <c r="CN432" s="216"/>
      <c r="CO432" s="216"/>
      <c r="CP432" s="216"/>
      <c r="CQ432" s="216"/>
      <c r="CR432" s="216"/>
      <c r="CS432" s="216"/>
      <c r="CT432" s="216"/>
      <c r="CU432" s="216"/>
      <c r="CV432" s="216"/>
      <c r="CW432" s="216"/>
      <c r="CX432" s="216"/>
      <c r="CY432" s="216"/>
      <c r="CZ432" s="216"/>
      <c r="DA432" s="216"/>
      <c r="DB432" s="216"/>
      <c r="DC432" s="216"/>
      <c r="DD432" s="216"/>
      <c r="DE432" s="216"/>
      <c r="DF432" s="216"/>
      <c r="DG432" s="216"/>
      <c r="DH432" s="216"/>
      <c r="DI432" s="216"/>
      <c r="DJ432" s="216"/>
      <c r="DK432" s="216"/>
      <c r="DL432" s="216"/>
      <c r="DM432" s="216"/>
      <c r="DN432" s="216"/>
      <c r="DO432" s="216"/>
      <c r="DP432" s="216"/>
      <c r="DQ432" s="216"/>
      <c r="DR432" s="216"/>
      <c r="DS432" s="216"/>
      <c r="DT432" s="216"/>
      <c r="DU432" s="216"/>
      <c r="DV432" s="216"/>
      <c r="DW432" s="216"/>
      <c r="DX432" s="216"/>
      <c r="DY432" s="216"/>
      <c r="DZ432" s="216"/>
      <c r="EA432" s="216"/>
      <c r="EB432" s="216"/>
      <c r="EC432" s="216"/>
      <c r="ED432" s="216"/>
      <c r="EE432" s="216"/>
      <c r="EF432" s="216"/>
      <c r="EG432" s="216"/>
      <c r="EH432" s="216"/>
      <c r="EI432" s="216"/>
      <c r="EJ432" s="216"/>
      <c r="EK432" s="216"/>
      <c r="EL432" s="216"/>
      <c r="EM432" s="216"/>
      <c r="EN432" s="216"/>
      <c r="EO432" s="216"/>
      <c r="EP432" s="216"/>
      <c r="EQ432" s="216"/>
      <c r="ER432" s="216"/>
      <c r="ES432" s="216"/>
      <c r="ET432" s="216"/>
      <c r="EU432" s="216"/>
      <c r="EV432" s="216"/>
      <c r="EW432" s="216"/>
      <c r="EX432" s="216"/>
    </row>
    <row r="433" spans="1:154" ht="18" x14ac:dyDescent="0.2">
      <c r="A433" s="263"/>
      <c r="B433" s="262"/>
      <c r="C433" s="262"/>
      <c r="D433" s="262"/>
      <c r="E433" s="262"/>
      <c r="F433" s="262"/>
      <c r="G433" s="266" t="s">
        <v>436</v>
      </c>
      <c r="H433" s="307"/>
      <c r="I433" s="307"/>
      <c r="J433" s="307">
        <f t="shared" si="99"/>
        <v>0</v>
      </c>
      <c r="K433" s="347"/>
      <c r="L433" s="307"/>
      <c r="M433" s="308"/>
      <c r="N433" s="307"/>
      <c r="O433" s="309">
        <f t="shared" si="118"/>
        <v>0</v>
      </c>
      <c r="P433" s="309">
        <f t="shared" si="101"/>
        <v>0</v>
      </c>
      <c r="Q433" s="306"/>
      <c r="R433" s="284"/>
      <c r="S433" s="284"/>
      <c r="T433" s="284"/>
      <c r="U433" s="284"/>
      <c r="V433" s="284"/>
      <c r="W433" s="284"/>
      <c r="X433" s="284"/>
      <c r="Y433" s="284"/>
      <c r="Z433" s="284"/>
      <c r="AA433" s="284"/>
      <c r="AB433" s="284"/>
      <c r="AC433" s="284"/>
      <c r="AD433" s="284"/>
      <c r="AE433" s="284"/>
      <c r="AF433" s="284"/>
      <c r="AG433" s="284"/>
      <c r="AH433" s="284"/>
      <c r="AI433" s="284"/>
      <c r="AJ433" s="284"/>
      <c r="AK433" s="284"/>
      <c r="AL433" s="284"/>
      <c r="AM433" s="284"/>
      <c r="AN433" s="284"/>
      <c r="AO433" s="284"/>
      <c r="AP433" s="284"/>
      <c r="AQ433" s="284"/>
      <c r="AR433" s="284"/>
      <c r="AS433" s="216"/>
      <c r="AT433" s="216"/>
      <c r="AU433" s="216"/>
      <c r="AV433" s="216"/>
      <c r="AW433" s="216"/>
      <c r="AX433" s="216"/>
      <c r="AY433" s="216"/>
      <c r="AZ433" s="216"/>
      <c r="BA433" s="216"/>
      <c r="BB433" s="216"/>
      <c r="BC433" s="216"/>
      <c r="BD433" s="216"/>
      <c r="BE433" s="216"/>
      <c r="BF433" s="216"/>
      <c r="BG433" s="216"/>
      <c r="BH433" s="216"/>
      <c r="BI433" s="216"/>
      <c r="BJ433" s="216"/>
      <c r="BK433" s="216"/>
      <c r="BL433" s="216"/>
      <c r="BM433" s="216"/>
      <c r="BN433" s="216"/>
      <c r="BO433" s="216"/>
      <c r="BP433" s="216"/>
      <c r="BQ433" s="216"/>
      <c r="BR433" s="216"/>
      <c r="BS433" s="216"/>
      <c r="BT433" s="216"/>
      <c r="BU433" s="216"/>
      <c r="BV433" s="216"/>
      <c r="BW433" s="216"/>
      <c r="BX433" s="216"/>
      <c r="BY433" s="216"/>
      <c r="BZ433" s="216"/>
      <c r="CA433" s="216"/>
      <c r="CB433" s="216"/>
      <c r="CC433" s="216"/>
      <c r="CD433" s="216"/>
      <c r="CE433" s="216"/>
      <c r="CF433" s="216"/>
      <c r="CG433" s="216"/>
      <c r="CH433" s="216"/>
      <c r="CI433" s="216"/>
      <c r="CJ433" s="216"/>
      <c r="CK433" s="216"/>
      <c r="CL433" s="216"/>
      <c r="CM433" s="216"/>
      <c r="CN433" s="216"/>
      <c r="CO433" s="216"/>
      <c r="CP433" s="216"/>
      <c r="CQ433" s="216"/>
      <c r="CR433" s="216"/>
      <c r="CS433" s="216"/>
      <c r="CT433" s="216"/>
      <c r="CU433" s="216"/>
      <c r="CV433" s="216"/>
      <c r="CW433" s="216"/>
      <c r="CX433" s="216"/>
      <c r="CY433" s="216"/>
      <c r="CZ433" s="216"/>
      <c r="DA433" s="216"/>
      <c r="DB433" s="216"/>
      <c r="DC433" s="216"/>
      <c r="DD433" s="216"/>
      <c r="DE433" s="216"/>
      <c r="DF433" s="216"/>
      <c r="DG433" s="216"/>
      <c r="DH433" s="216"/>
      <c r="DI433" s="216"/>
      <c r="DJ433" s="216"/>
      <c r="DK433" s="216"/>
      <c r="DL433" s="216"/>
      <c r="DM433" s="216"/>
      <c r="DN433" s="216"/>
      <c r="DO433" s="216"/>
      <c r="DP433" s="216"/>
      <c r="DQ433" s="216"/>
      <c r="DR433" s="216"/>
      <c r="DS433" s="216"/>
      <c r="DT433" s="216"/>
      <c r="DU433" s="216"/>
      <c r="DV433" s="216"/>
      <c r="DW433" s="216"/>
      <c r="DX433" s="216"/>
      <c r="DY433" s="216"/>
      <c r="DZ433" s="216"/>
      <c r="EA433" s="216"/>
      <c r="EB433" s="216"/>
      <c r="EC433" s="216"/>
      <c r="ED433" s="216"/>
      <c r="EE433" s="216"/>
      <c r="EF433" s="216"/>
      <c r="EG433" s="216"/>
      <c r="EH433" s="216"/>
      <c r="EI433" s="216"/>
      <c r="EJ433" s="216"/>
      <c r="EK433" s="216"/>
      <c r="EL433" s="216"/>
      <c r="EM433" s="216"/>
      <c r="EN433" s="216"/>
      <c r="EO433" s="216"/>
      <c r="EP433" s="216"/>
      <c r="EQ433" s="216"/>
      <c r="ER433" s="216"/>
      <c r="ES433" s="216"/>
      <c r="ET433" s="216"/>
      <c r="EU433" s="216"/>
      <c r="EV433" s="216"/>
      <c r="EW433" s="216"/>
      <c r="EX433" s="216"/>
    </row>
    <row r="434" spans="1:154" s="45" customFormat="1" ht="18" x14ac:dyDescent="0.25">
      <c r="A434" s="384"/>
      <c r="B434" s="385"/>
      <c r="C434" s="385"/>
      <c r="D434" s="385"/>
      <c r="E434" s="385"/>
      <c r="F434" s="385"/>
      <c r="G434" s="264" t="s">
        <v>228</v>
      </c>
      <c r="H434" s="303"/>
      <c r="I434" s="303"/>
      <c r="J434" s="307">
        <f t="shared" si="99"/>
        <v>0</v>
      </c>
      <c r="K434" s="347"/>
      <c r="L434" s="303"/>
      <c r="M434" s="285"/>
      <c r="N434" s="303"/>
      <c r="O434" s="309">
        <f t="shared" si="118"/>
        <v>0</v>
      </c>
      <c r="P434" s="358">
        <f t="shared" si="101"/>
        <v>0</v>
      </c>
      <c r="Q434" s="306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</row>
    <row r="435" spans="1:154" s="45" customFormat="1" ht="36" x14ac:dyDescent="0.25">
      <c r="A435" s="384"/>
      <c r="B435" s="385"/>
      <c r="C435" s="385"/>
      <c r="D435" s="385"/>
      <c r="E435" s="385"/>
      <c r="F435" s="385"/>
      <c r="G435" s="264" t="s">
        <v>229</v>
      </c>
      <c r="H435" s="303"/>
      <c r="I435" s="303"/>
      <c r="J435" s="307">
        <f t="shared" si="99"/>
        <v>0</v>
      </c>
      <c r="K435" s="347"/>
      <c r="L435" s="303"/>
      <c r="M435" s="285"/>
      <c r="N435" s="303"/>
      <c r="O435" s="309">
        <f t="shared" si="118"/>
        <v>0</v>
      </c>
      <c r="P435" s="358">
        <f t="shared" si="101"/>
        <v>0</v>
      </c>
      <c r="Q435" s="306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</row>
    <row r="436" spans="1:154" s="45" customFormat="1" ht="18" x14ac:dyDescent="0.25">
      <c r="A436" s="384"/>
      <c r="B436" s="385"/>
      <c r="C436" s="385"/>
      <c r="D436" s="385"/>
      <c r="E436" s="385"/>
      <c r="F436" s="385"/>
      <c r="G436" s="264" t="s">
        <v>230</v>
      </c>
      <c r="H436" s="303">
        <v>32000</v>
      </c>
      <c r="I436" s="303">
        <f>O436</f>
        <v>18500</v>
      </c>
      <c r="J436" s="307">
        <f t="shared" si="99"/>
        <v>13500</v>
      </c>
      <c r="K436" s="347"/>
      <c r="L436" s="303">
        <v>32000</v>
      </c>
      <c r="M436" s="285">
        <v>12000</v>
      </c>
      <c r="N436" s="303">
        <v>6500</v>
      </c>
      <c r="O436" s="309">
        <f t="shared" si="118"/>
        <v>18500</v>
      </c>
      <c r="P436" s="358">
        <f t="shared" si="101"/>
        <v>13500</v>
      </c>
      <c r="Q436" s="306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</row>
    <row r="437" spans="1:154" s="45" customFormat="1" ht="18" x14ac:dyDescent="0.25">
      <c r="A437" s="384"/>
      <c r="B437" s="385"/>
      <c r="C437" s="385"/>
      <c r="D437" s="385"/>
      <c r="E437" s="385"/>
      <c r="F437" s="385"/>
      <c r="G437" s="264" t="s">
        <v>231</v>
      </c>
      <c r="H437" s="303">
        <v>20000</v>
      </c>
      <c r="I437" s="303">
        <f>O437</f>
        <v>12258</v>
      </c>
      <c r="J437" s="307">
        <f t="shared" si="99"/>
        <v>7742</v>
      </c>
      <c r="K437" s="347"/>
      <c r="L437" s="303">
        <v>20000</v>
      </c>
      <c r="M437" s="285">
        <v>9895</v>
      </c>
      <c r="N437" s="303">
        <v>2363</v>
      </c>
      <c r="O437" s="309">
        <f t="shared" si="118"/>
        <v>12258</v>
      </c>
      <c r="P437" s="358">
        <f t="shared" si="101"/>
        <v>7742</v>
      </c>
      <c r="Q437" s="306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</row>
    <row r="438" spans="1:154" s="45" customFormat="1" ht="36" x14ac:dyDescent="0.25">
      <c r="A438" s="384"/>
      <c r="B438" s="385"/>
      <c r="C438" s="385"/>
      <c r="D438" s="385"/>
      <c r="E438" s="385"/>
      <c r="F438" s="385"/>
      <c r="G438" s="264" t="s">
        <v>232</v>
      </c>
      <c r="H438" s="303">
        <v>80000</v>
      </c>
      <c r="I438" s="303">
        <f>O438</f>
        <v>78627</v>
      </c>
      <c r="J438" s="307">
        <f t="shared" si="99"/>
        <v>1373</v>
      </c>
      <c r="K438" s="347"/>
      <c r="L438" s="303">
        <v>80000</v>
      </c>
      <c r="M438" s="285">
        <v>58795</v>
      </c>
      <c r="N438" s="303">
        <v>19832</v>
      </c>
      <c r="O438" s="309">
        <f t="shared" si="118"/>
        <v>78627</v>
      </c>
      <c r="P438" s="358">
        <f t="shared" si="101"/>
        <v>1373</v>
      </c>
      <c r="Q438" s="306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</row>
    <row r="439" spans="1:154" s="45" customFormat="1" ht="18" x14ac:dyDescent="0.25">
      <c r="A439" s="384"/>
      <c r="B439" s="385"/>
      <c r="C439" s="385"/>
      <c r="D439" s="385"/>
      <c r="E439" s="385"/>
      <c r="F439" s="385"/>
      <c r="G439" s="264" t="s">
        <v>437</v>
      </c>
      <c r="H439" s="303"/>
      <c r="I439" s="303"/>
      <c r="J439" s="307"/>
      <c r="K439" s="347"/>
      <c r="L439" s="303"/>
      <c r="M439" s="285"/>
      <c r="N439" s="303"/>
      <c r="O439" s="309"/>
      <c r="P439" s="358"/>
      <c r="Q439" s="306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</row>
    <row r="440" spans="1:154" ht="18" x14ac:dyDescent="0.2">
      <c r="A440" s="263"/>
      <c r="B440" s="262"/>
      <c r="C440" s="262"/>
      <c r="D440" s="262"/>
      <c r="E440" s="262"/>
      <c r="F440" s="262"/>
      <c r="G440" s="264" t="s">
        <v>233</v>
      </c>
      <c r="H440" s="307"/>
      <c r="I440" s="307"/>
      <c r="J440" s="307">
        <f t="shared" si="99"/>
        <v>0</v>
      </c>
      <c r="K440" s="347"/>
      <c r="L440" s="307"/>
      <c r="M440" s="308"/>
      <c r="N440" s="307"/>
      <c r="O440" s="309">
        <f t="shared" si="118"/>
        <v>0</v>
      </c>
      <c r="P440" s="309">
        <f t="shared" si="101"/>
        <v>0</v>
      </c>
      <c r="Q440" s="306"/>
      <c r="R440" s="284"/>
      <c r="S440" s="284"/>
      <c r="T440" s="284"/>
      <c r="U440" s="284"/>
      <c r="V440" s="284"/>
      <c r="W440" s="284"/>
      <c r="X440" s="284"/>
      <c r="Y440" s="284"/>
      <c r="Z440" s="284"/>
      <c r="AA440" s="284"/>
      <c r="AB440" s="284"/>
      <c r="AC440" s="284"/>
      <c r="AD440" s="284"/>
      <c r="AE440" s="284"/>
      <c r="AF440" s="284"/>
      <c r="AG440" s="284"/>
      <c r="AH440" s="284"/>
      <c r="AI440" s="284"/>
      <c r="AJ440" s="284"/>
      <c r="AK440" s="284"/>
      <c r="AL440" s="284"/>
      <c r="AM440" s="284"/>
      <c r="AN440" s="284"/>
      <c r="AO440" s="284"/>
      <c r="AP440" s="284"/>
      <c r="AQ440" s="284"/>
      <c r="AR440" s="284"/>
      <c r="AS440" s="216"/>
      <c r="AT440" s="216"/>
      <c r="AU440" s="216"/>
      <c r="AV440" s="216"/>
      <c r="AW440" s="216"/>
      <c r="AX440" s="216"/>
      <c r="AY440" s="216"/>
      <c r="AZ440" s="216"/>
      <c r="BA440" s="216"/>
      <c r="BB440" s="216"/>
      <c r="BC440" s="216"/>
      <c r="BD440" s="216"/>
      <c r="BE440" s="216"/>
      <c r="BF440" s="216"/>
      <c r="BG440" s="216"/>
      <c r="BH440" s="216"/>
      <c r="BI440" s="216"/>
      <c r="BJ440" s="216"/>
      <c r="BK440" s="216"/>
      <c r="BL440" s="216"/>
      <c r="BM440" s="216"/>
      <c r="BN440" s="216"/>
      <c r="BO440" s="216"/>
      <c r="BP440" s="216"/>
      <c r="BQ440" s="216"/>
      <c r="BR440" s="216"/>
      <c r="BS440" s="216"/>
      <c r="BT440" s="216"/>
      <c r="BU440" s="216"/>
      <c r="BV440" s="216"/>
      <c r="BW440" s="216"/>
      <c r="BX440" s="216"/>
      <c r="BY440" s="216"/>
      <c r="BZ440" s="216"/>
      <c r="CA440" s="216"/>
      <c r="CB440" s="216"/>
      <c r="CC440" s="216"/>
      <c r="CD440" s="216"/>
      <c r="CE440" s="216"/>
      <c r="CF440" s="216"/>
      <c r="CG440" s="216"/>
      <c r="CH440" s="216"/>
      <c r="CI440" s="216"/>
      <c r="CJ440" s="216"/>
      <c r="CK440" s="216"/>
      <c r="CL440" s="216"/>
      <c r="CM440" s="216"/>
      <c r="CN440" s="216"/>
      <c r="CO440" s="216"/>
      <c r="CP440" s="216"/>
      <c r="CQ440" s="216"/>
      <c r="CR440" s="216"/>
      <c r="CS440" s="216"/>
      <c r="CT440" s="216"/>
      <c r="CU440" s="216"/>
      <c r="CV440" s="216"/>
      <c r="CW440" s="216"/>
      <c r="CX440" s="216"/>
      <c r="CY440" s="216"/>
      <c r="CZ440" s="216"/>
      <c r="DA440" s="216"/>
      <c r="DB440" s="216"/>
      <c r="DC440" s="216"/>
      <c r="DD440" s="216"/>
      <c r="DE440" s="216"/>
      <c r="DF440" s="216"/>
      <c r="DG440" s="216"/>
      <c r="DH440" s="216"/>
      <c r="DI440" s="216"/>
      <c r="DJ440" s="216"/>
      <c r="DK440" s="216"/>
      <c r="DL440" s="216"/>
      <c r="DM440" s="216"/>
      <c r="DN440" s="216"/>
      <c r="DO440" s="216"/>
      <c r="DP440" s="216"/>
      <c r="DQ440" s="216"/>
      <c r="DR440" s="216"/>
      <c r="DS440" s="216"/>
      <c r="DT440" s="216"/>
      <c r="DU440" s="216"/>
      <c r="DV440" s="216"/>
      <c r="DW440" s="216"/>
      <c r="DX440" s="216"/>
      <c r="DY440" s="216"/>
      <c r="DZ440" s="216"/>
      <c r="EA440" s="216"/>
      <c r="EB440" s="216"/>
      <c r="EC440" s="216"/>
      <c r="ED440" s="216"/>
      <c r="EE440" s="216"/>
      <c r="EF440" s="216"/>
      <c r="EG440" s="216"/>
      <c r="EH440" s="216"/>
      <c r="EI440" s="216"/>
      <c r="EJ440" s="216"/>
      <c r="EK440" s="216"/>
      <c r="EL440" s="216"/>
      <c r="EM440" s="216"/>
      <c r="EN440" s="216"/>
      <c r="EO440" s="216"/>
      <c r="EP440" s="216"/>
      <c r="EQ440" s="216"/>
      <c r="ER440" s="216"/>
      <c r="ES440" s="216"/>
      <c r="ET440" s="216"/>
      <c r="EU440" s="216"/>
      <c r="EV440" s="216"/>
      <c r="EW440" s="216"/>
      <c r="EX440" s="216"/>
    </row>
    <row r="441" spans="1:154" ht="18" x14ac:dyDescent="0.2">
      <c r="A441" s="263"/>
      <c r="B441" s="262"/>
      <c r="C441" s="262"/>
      <c r="D441" s="262"/>
      <c r="E441" s="262"/>
      <c r="F441" s="385" t="s">
        <v>31</v>
      </c>
      <c r="G441" s="264" t="s">
        <v>425</v>
      </c>
      <c r="H441" s="307"/>
      <c r="I441" s="307"/>
      <c r="J441" s="307">
        <f t="shared" si="99"/>
        <v>0</v>
      </c>
      <c r="K441" s="347"/>
      <c r="L441" s="307"/>
      <c r="M441" s="340"/>
      <c r="N441" s="307"/>
      <c r="O441" s="309">
        <f t="shared" si="118"/>
        <v>0</v>
      </c>
      <c r="P441" s="309">
        <f t="shared" si="101"/>
        <v>0</v>
      </c>
      <c r="Q441" s="306" t="e">
        <f t="shared" ref="Q441" si="119">ROUND(O441/L441*100,2)</f>
        <v>#DIV/0!</v>
      </c>
      <c r="R441" s="284"/>
      <c r="S441" s="284"/>
      <c r="T441" s="284"/>
      <c r="U441" s="284"/>
      <c r="V441" s="284"/>
      <c r="W441" s="284"/>
      <c r="X441" s="284"/>
      <c r="Y441" s="284"/>
      <c r="Z441" s="284"/>
      <c r="AA441" s="284"/>
      <c r="AB441" s="284"/>
      <c r="AC441" s="284"/>
      <c r="AD441" s="284"/>
      <c r="AE441" s="284"/>
      <c r="AF441" s="284"/>
      <c r="AG441" s="284"/>
      <c r="AH441" s="284"/>
      <c r="AI441" s="284"/>
      <c r="AJ441" s="284"/>
      <c r="AK441" s="284"/>
      <c r="AL441" s="284"/>
      <c r="AM441" s="284"/>
      <c r="AN441" s="284"/>
      <c r="AO441" s="284"/>
      <c r="AP441" s="284"/>
      <c r="AQ441" s="284"/>
      <c r="AR441" s="284"/>
      <c r="AS441" s="216"/>
      <c r="AT441" s="216"/>
      <c r="AU441" s="216"/>
      <c r="AV441" s="216"/>
      <c r="AW441" s="216"/>
      <c r="AX441" s="216"/>
      <c r="AY441" s="216"/>
      <c r="AZ441" s="216"/>
      <c r="BA441" s="216"/>
      <c r="BB441" s="216"/>
      <c r="BC441" s="216"/>
      <c r="BD441" s="216"/>
      <c r="BE441" s="216"/>
      <c r="BF441" s="216"/>
      <c r="BG441" s="216"/>
      <c r="BH441" s="216"/>
      <c r="BI441" s="216"/>
      <c r="BJ441" s="216"/>
      <c r="BK441" s="216"/>
      <c r="BL441" s="216"/>
      <c r="BM441" s="216"/>
      <c r="BN441" s="216"/>
      <c r="BO441" s="216"/>
      <c r="BP441" s="216"/>
      <c r="BQ441" s="216"/>
      <c r="BR441" s="216"/>
      <c r="BS441" s="216"/>
      <c r="BT441" s="216"/>
      <c r="BU441" s="216"/>
      <c r="BV441" s="216"/>
      <c r="BW441" s="216"/>
      <c r="BX441" s="216"/>
      <c r="BY441" s="216"/>
      <c r="BZ441" s="216"/>
      <c r="CA441" s="216"/>
      <c r="CB441" s="216"/>
      <c r="CC441" s="216"/>
      <c r="CD441" s="216"/>
      <c r="CE441" s="216"/>
      <c r="CF441" s="216"/>
      <c r="CG441" s="216"/>
      <c r="CH441" s="216"/>
      <c r="CI441" s="216"/>
      <c r="CJ441" s="216"/>
      <c r="CK441" s="216"/>
      <c r="CL441" s="216"/>
      <c r="CM441" s="216"/>
      <c r="CN441" s="216"/>
      <c r="CO441" s="216"/>
      <c r="CP441" s="216"/>
      <c r="CQ441" s="216"/>
      <c r="CR441" s="216"/>
      <c r="CS441" s="216"/>
      <c r="CT441" s="216"/>
      <c r="CU441" s="216"/>
      <c r="CV441" s="216"/>
      <c r="CW441" s="216"/>
      <c r="CX441" s="216"/>
      <c r="CY441" s="216"/>
      <c r="CZ441" s="216"/>
      <c r="DA441" s="216"/>
      <c r="DB441" s="216"/>
      <c r="DC441" s="216"/>
      <c r="DD441" s="216"/>
      <c r="DE441" s="216"/>
      <c r="DF441" s="216"/>
      <c r="DG441" s="216"/>
      <c r="DH441" s="216"/>
      <c r="DI441" s="216"/>
      <c r="DJ441" s="216"/>
      <c r="DK441" s="216"/>
      <c r="DL441" s="216"/>
      <c r="DM441" s="216"/>
      <c r="DN441" s="216"/>
      <c r="DO441" s="216"/>
      <c r="DP441" s="216"/>
      <c r="DQ441" s="216"/>
      <c r="DR441" s="216"/>
      <c r="DS441" s="216"/>
      <c r="DT441" s="216"/>
      <c r="DU441" s="216"/>
      <c r="DV441" s="216"/>
      <c r="DW441" s="216"/>
      <c r="DX441" s="216"/>
      <c r="DY441" s="216"/>
      <c r="DZ441" s="216"/>
      <c r="EA441" s="216"/>
      <c r="EB441" s="216"/>
      <c r="EC441" s="216"/>
      <c r="ED441" s="216"/>
      <c r="EE441" s="216"/>
      <c r="EF441" s="216"/>
      <c r="EG441" s="216"/>
      <c r="EH441" s="216"/>
      <c r="EI441" s="216"/>
      <c r="EJ441" s="216"/>
      <c r="EK441" s="216"/>
      <c r="EL441" s="216"/>
      <c r="EM441" s="216"/>
      <c r="EN441" s="216"/>
      <c r="EO441" s="216"/>
      <c r="EP441" s="216"/>
      <c r="EQ441" s="216"/>
      <c r="ER441" s="216"/>
      <c r="ES441" s="216"/>
      <c r="ET441" s="216"/>
      <c r="EU441" s="216"/>
      <c r="EV441" s="216"/>
      <c r="EW441" s="216"/>
      <c r="EX441" s="216"/>
    </row>
    <row r="442" spans="1:154" ht="54" x14ac:dyDescent="0.2">
      <c r="A442" s="263"/>
      <c r="B442" s="262"/>
      <c r="C442" s="262"/>
      <c r="D442" s="354">
        <v>60</v>
      </c>
      <c r="E442" s="354"/>
      <c r="F442" s="354"/>
      <c r="G442" s="360" t="s">
        <v>207</v>
      </c>
      <c r="H442" s="307">
        <f>H443+H444</f>
        <v>0</v>
      </c>
      <c r="I442" s="307">
        <f>I443+I444</f>
        <v>0</v>
      </c>
      <c r="J442" s="307">
        <f t="shared" si="99"/>
        <v>0</v>
      </c>
      <c r="K442" s="347" t="e">
        <f t="shared" ref="K442" si="120">ROUND(I442/H442*100,2)</f>
        <v>#DIV/0!</v>
      </c>
      <c r="L442" s="307">
        <f>L443+L444</f>
        <v>0</v>
      </c>
      <c r="M442" s="307">
        <f>M443+M444</f>
        <v>0</v>
      </c>
      <c r="N442" s="307">
        <f>N443+N444</f>
        <v>0</v>
      </c>
      <c r="O442" s="307">
        <f>O443+O444</f>
        <v>0</v>
      </c>
      <c r="P442" s="307">
        <f t="shared" ref="P442" si="121">P443+P444</f>
        <v>0</v>
      </c>
      <c r="Q442" s="306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216"/>
      <c r="DD442" s="216"/>
      <c r="DE442" s="216"/>
      <c r="DF442" s="216"/>
      <c r="DG442" s="216"/>
      <c r="DH442" s="216"/>
      <c r="DI442" s="216"/>
      <c r="DJ442" s="216"/>
      <c r="DK442" s="216"/>
      <c r="DL442" s="216"/>
      <c r="DM442" s="216"/>
      <c r="DN442" s="216"/>
      <c r="DO442" s="216"/>
      <c r="DP442" s="216"/>
      <c r="DQ442" s="216"/>
      <c r="DR442" s="216"/>
      <c r="DS442" s="216"/>
      <c r="DT442" s="216"/>
      <c r="DU442" s="216"/>
      <c r="DV442" s="216"/>
      <c r="DW442" s="216"/>
      <c r="DX442" s="216"/>
      <c r="DY442" s="216"/>
      <c r="DZ442" s="216"/>
      <c r="EA442" s="216"/>
      <c r="EB442" s="216"/>
      <c r="EC442" s="216"/>
      <c r="ED442" s="216"/>
      <c r="EE442" s="216"/>
      <c r="EF442" s="216"/>
      <c r="EG442" s="216"/>
      <c r="EH442" s="216"/>
      <c r="EI442" s="216"/>
      <c r="EJ442" s="216"/>
      <c r="EK442" s="216"/>
      <c r="EL442" s="216"/>
      <c r="EM442" s="216"/>
      <c r="EN442" s="216"/>
      <c r="EO442" s="216"/>
      <c r="EP442" s="216"/>
      <c r="EQ442" s="216"/>
      <c r="ER442" s="216"/>
      <c r="ES442" s="216"/>
      <c r="ET442" s="216"/>
      <c r="EU442" s="216"/>
      <c r="EV442" s="216"/>
      <c r="EW442" s="216"/>
      <c r="EX442" s="216"/>
    </row>
    <row r="443" spans="1:154" ht="18" x14ac:dyDescent="0.2">
      <c r="A443" s="263"/>
      <c r="B443" s="262"/>
      <c r="C443" s="262"/>
      <c r="D443" s="349"/>
      <c r="E443" s="361" t="s">
        <v>55</v>
      </c>
      <c r="F443" s="349"/>
      <c r="G443" s="356" t="s">
        <v>269</v>
      </c>
      <c r="H443" s="307"/>
      <c r="I443" s="307"/>
      <c r="J443" s="307">
        <f t="shared" si="99"/>
        <v>0</v>
      </c>
      <c r="K443" s="347"/>
      <c r="L443" s="307"/>
      <c r="M443" s="340"/>
      <c r="N443" s="307"/>
      <c r="O443" s="337">
        <f t="shared" ref="O443:O445" si="122">M443+N443</f>
        <v>0</v>
      </c>
      <c r="P443" s="337"/>
      <c r="Q443" s="306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216"/>
      <c r="DD443" s="216"/>
      <c r="DE443" s="216"/>
      <c r="DF443" s="216"/>
      <c r="DG443" s="216"/>
      <c r="DH443" s="216"/>
      <c r="DI443" s="216"/>
      <c r="DJ443" s="216"/>
      <c r="DK443" s="216"/>
      <c r="DL443" s="216"/>
      <c r="DM443" s="216"/>
      <c r="DN443" s="216"/>
      <c r="DO443" s="216"/>
      <c r="DP443" s="216"/>
      <c r="DQ443" s="216"/>
      <c r="DR443" s="216"/>
      <c r="DS443" s="216"/>
      <c r="DT443" s="216"/>
      <c r="DU443" s="216"/>
      <c r="DV443" s="216"/>
      <c r="DW443" s="216"/>
      <c r="DX443" s="216"/>
      <c r="DY443" s="216"/>
      <c r="DZ443" s="216"/>
      <c r="EA443" s="216"/>
      <c r="EB443" s="216"/>
      <c r="EC443" s="216"/>
      <c r="ED443" s="216"/>
      <c r="EE443" s="216"/>
      <c r="EF443" s="216"/>
      <c r="EG443" s="216"/>
      <c r="EH443" s="216"/>
      <c r="EI443" s="216"/>
      <c r="EJ443" s="216"/>
      <c r="EK443" s="216"/>
      <c r="EL443" s="216"/>
      <c r="EM443" s="216"/>
      <c r="EN443" s="216"/>
      <c r="EO443" s="216"/>
      <c r="EP443" s="216"/>
      <c r="EQ443" s="216"/>
      <c r="ER443" s="216"/>
      <c r="ES443" s="216"/>
      <c r="ET443" s="216"/>
      <c r="EU443" s="216"/>
      <c r="EV443" s="216"/>
      <c r="EW443" s="216"/>
      <c r="EX443" s="216"/>
    </row>
    <row r="444" spans="1:154" ht="18" x14ac:dyDescent="0.2">
      <c r="A444" s="263"/>
      <c r="B444" s="262"/>
      <c r="C444" s="262"/>
      <c r="D444" s="349"/>
      <c r="E444" s="361" t="s">
        <v>27</v>
      </c>
      <c r="F444" s="349"/>
      <c r="G444" s="356" t="s">
        <v>270</v>
      </c>
      <c r="H444" s="307"/>
      <c r="I444" s="307"/>
      <c r="J444" s="307">
        <f t="shared" si="99"/>
        <v>0</v>
      </c>
      <c r="K444" s="347"/>
      <c r="L444" s="307"/>
      <c r="M444" s="340"/>
      <c r="N444" s="307"/>
      <c r="O444" s="337">
        <f t="shared" si="122"/>
        <v>0</v>
      </c>
      <c r="P444" s="337"/>
      <c r="Q444" s="306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216"/>
      <c r="DD444" s="216"/>
      <c r="DE444" s="216"/>
      <c r="DF444" s="216"/>
      <c r="DG444" s="216"/>
      <c r="DH444" s="216"/>
      <c r="DI444" s="216"/>
      <c r="DJ444" s="216"/>
      <c r="DK444" s="216"/>
      <c r="DL444" s="216"/>
      <c r="DM444" s="216"/>
      <c r="DN444" s="216"/>
      <c r="DO444" s="216"/>
      <c r="DP444" s="216"/>
      <c r="DQ444" s="216"/>
      <c r="DR444" s="216"/>
      <c r="DS444" s="216"/>
      <c r="DT444" s="216"/>
      <c r="DU444" s="216"/>
      <c r="DV444" s="216"/>
      <c r="DW444" s="216"/>
      <c r="DX444" s="216"/>
      <c r="DY444" s="216"/>
      <c r="DZ444" s="216"/>
      <c r="EA444" s="216"/>
      <c r="EB444" s="216"/>
      <c r="EC444" s="216"/>
      <c r="ED444" s="216"/>
      <c r="EE444" s="216"/>
      <c r="EF444" s="216"/>
      <c r="EG444" s="216"/>
      <c r="EH444" s="216"/>
      <c r="EI444" s="216"/>
      <c r="EJ444" s="216"/>
      <c r="EK444" s="216"/>
      <c r="EL444" s="216"/>
      <c r="EM444" s="216"/>
      <c r="EN444" s="216"/>
      <c r="EO444" s="216"/>
      <c r="EP444" s="216"/>
      <c r="EQ444" s="216"/>
      <c r="ER444" s="216"/>
      <c r="ES444" s="216"/>
      <c r="ET444" s="216"/>
      <c r="EU444" s="216"/>
      <c r="EV444" s="216"/>
      <c r="EW444" s="216"/>
      <c r="EX444" s="216"/>
    </row>
    <row r="445" spans="1:154" ht="18" x14ac:dyDescent="0.2">
      <c r="A445" s="312"/>
      <c r="B445" s="313"/>
      <c r="C445" s="313"/>
      <c r="D445" s="313">
        <v>85</v>
      </c>
      <c r="E445" s="313"/>
      <c r="F445" s="313"/>
      <c r="G445" s="315" t="s">
        <v>87</v>
      </c>
      <c r="H445" s="316"/>
      <c r="I445" s="316">
        <v>-9154.9599999999991</v>
      </c>
      <c r="J445" s="316">
        <f t="shared" si="99"/>
        <v>9154.9599999999991</v>
      </c>
      <c r="K445" s="362"/>
      <c r="L445" s="316"/>
      <c r="M445" s="318">
        <v>-6952.96</v>
      </c>
      <c r="N445" s="316">
        <v>-2202</v>
      </c>
      <c r="O445" s="363">
        <f t="shared" si="122"/>
        <v>-9154.9599999999991</v>
      </c>
      <c r="P445" s="363">
        <f t="shared" si="101"/>
        <v>9154.9599999999991</v>
      </c>
      <c r="Q445" s="320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216"/>
      <c r="DD445" s="216"/>
      <c r="DE445" s="216"/>
      <c r="DF445" s="216"/>
      <c r="DG445" s="216"/>
      <c r="DH445" s="216"/>
      <c r="DI445" s="216"/>
      <c r="DJ445" s="216"/>
      <c r="DK445" s="216"/>
      <c r="DL445" s="216"/>
      <c r="DM445" s="216"/>
      <c r="DN445" s="216"/>
      <c r="DO445" s="216"/>
      <c r="DP445" s="216"/>
      <c r="DQ445" s="216"/>
      <c r="DR445" s="216"/>
      <c r="DS445" s="216"/>
      <c r="DT445" s="216"/>
      <c r="DU445" s="216"/>
      <c r="DV445" s="216"/>
      <c r="DW445" s="216"/>
      <c r="DX445" s="216"/>
      <c r="DY445" s="216"/>
      <c r="DZ445" s="216"/>
      <c r="EA445" s="216"/>
      <c r="EB445" s="216"/>
      <c r="EC445" s="216"/>
      <c r="ED445" s="216"/>
      <c r="EE445" s="216"/>
      <c r="EF445" s="216"/>
      <c r="EG445" s="216"/>
      <c r="EH445" s="216"/>
      <c r="EI445" s="216"/>
      <c r="EJ445" s="216"/>
      <c r="EK445" s="216"/>
      <c r="EL445" s="216"/>
      <c r="EM445" s="216"/>
      <c r="EN445" s="216"/>
      <c r="EO445" s="216"/>
      <c r="EP445" s="216"/>
      <c r="EQ445" s="216"/>
      <c r="ER445" s="216"/>
      <c r="ES445" s="216"/>
      <c r="ET445" s="216"/>
      <c r="EU445" s="216"/>
      <c r="EV445" s="216"/>
      <c r="EW445" s="216"/>
      <c r="EX445" s="216"/>
    </row>
    <row r="446" spans="1:154" ht="18" x14ac:dyDescent="0.2">
      <c r="A446" s="263"/>
      <c r="B446" s="262"/>
      <c r="C446" s="262"/>
      <c r="D446" s="262"/>
      <c r="E446" s="262"/>
      <c r="F446" s="262"/>
      <c r="G446" s="266" t="s">
        <v>199</v>
      </c>
      <c r="H446" s="307"/>
      <c r="I446" s="307"/>
      <c r="J446" s="307">
        <f t="shared" si="99"/>
        <v>0</v>
      </c>
      <c r="K446" s="347"/>
      <c r="L446" s="307"/>
      <c r="M446" s="308"/>
      <c r="N446" s="307"/>
      <c r="O446" s="337"/>
      <c r="P446" s="337">
        <f t="shared" ref="P446:P455" si="123">H446-O446</f>
        <v>0</v>
      </c>
      <c r="Q446" s="306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216"/>
      <c r="DD446" s="216"/>
      <c r="DE446" s="216"/>
      <c r="DF446" s="216"/>
      <c r="DG446" s="216"/>
      <c r="DH446" s="216"/>
      <c r="DI446" s="216"/>
      <c r="DJ446" s="216"/>
      <c r="DK446" s="216"/>
      <c r="DL446" s="216"/>
      <c r="DM446" s="216"/>
      <c r="DN446" s="216"/>
      <c r="DO446" s="216"/>
      <c r="DP446" s="216"/>
      <c r="DQ446" s="216"/>
      <c r="DR446" s="216"/>
      <c r="DS446" s="216"/>
      <c r="DT446" s="216"/>
      <c r="DU446" s="216"/>
      <c r="DV446" s="216"/>
      <c r="DW446" s="216"/>
      <c r="DX446" s="216"/>
      <c r="DY446" s="216"/>
      <c r="DZ446" s="216"/>
      <c r="EA446" s="216"/>
      <c r="EB446" s="216"/>
      <c r="EC446" s="216"/>
      <c r="ED446" s="216"/>
      <c r="EE446" s="216"/>
      <c r="EF446" s="216"/>
      <c r="EG446" s="216"/>
      <c r="EH446" s="216"/>
      <c r="EI446" s="216"/>
      <c r="EJ446" s="216"/>
      <c r="EK446" s="216"/>
      <c r="EL446" s="216"/>
      <c r="EM446" s="216"/>
      <c r="EN446" s="216"/>
      <c r="EO446" s="216"/>
      <c r="EP446" s="216"/>
      <c r="EQ446" s="216"/>
      <c r="ER446" s="216"/>
      <c r="ES446" s="216"/>
      <c r="ET446" s="216"/>
      <c r="EU446" s="216"/>
      <c r="EV446" s="216"/>
      <c r="EW446" s="216"/>
      <c r="EX446" s="216"/>
    </row>
    <row r="447" spans="1:154" ht="18" x14ac:dyDescent="0.2">
      <c r="A447" s="384" t="s">
        <v>208</v>
      </c>
      <c r="B447" s="385" t="s">
        <v>31</v>
      </c>
      <c r="C447" s="385"/>
      <c r="D447" s="385"/>
      <c r="E447" s="385"/>
      <c r="F447" s="385"/>
      <c r="G447" s="264" t="s">
        <v>235</v>
      </c>
      <c r="H447" s="303">
        <f>SUM(H448:H450)</f>
        <v>13790000</v>
      </c>
      <c r="I447" s="303">
        <f>SUM(I448:I450)</f>
        <v>3852126.9400000004</v>
      </c>
      <c r="J447" s="303">
        <f t="shared" si="99"/>
        <v>9937873.0599999987</v>
      </c>
      <c r="K447" s="347"/>
      <c r="L447" s="303">
        <f>SUM(L448:L450)</f>
        <v>5241200</v>
      </c>
      <c r="M447" s="303">
        <f>SUM(M448:M450)</f>
        <v>2633168.2800000003</v>
      </c>
      <c r="N447" s="303">
        <f>SUM(N448:N450)</f>
        <v>1223346.1599999999</v>
      </c>
      <c r="O447" s="303">
        <f>SUM(O448:O450)</f>
        <v>3856514.4400000004</v>
      </c>
      <c r="P447" s="305">
        <f t="shared" si="123"/>
        <v>9933485.5599999987</v>
      </c>
      <c r="Q447" s="306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216"/>
      <c r="DD447" s="216"/>
      <c r="DE447" s="216"/>
      <c r="DF447" s="216"/>
      <c r="DG447" s="216"/>
      <c r="DH447" s="216"/>
      <c r="DI447" s="216"/>
      <c r="DJ447" s="216"/>
      <c r="DK447" s="216"/>
      <c r="DL447" s="216"/>
      <c r="DM447" s="216"/>
      <c r="DN447" s="216"/>
      <c r="DO447" s="216"/>
      <c r="DP447" s="216"/>
      <c r="DQ447" s="216"/>
      <c r="DR447" s="216"/>
      <c r="DS447" s="216"/>
      <c r="DT447" s="216"/>
      <c r="DU447" s="216"/>
      <c r="DV447" s="216"/>
      <c r="DW447" s="216"/>
      <c r="DX447" s="216"/>
      <c r="DY447" s="216"/>
      <c r="DZ447" s="216"/>
      <c r="EA447" s="216"/>
      <c r="EB447" s="216"/>
      <c r="EC447" s="216"/>
      <c r="ED447" s="216"/>
      <c r="EE447" s="216"/>
      <c r="EF447" s="216"/>
      <c r="EG447" s="216"/>
      <c r="EH447" s="216"/>
      <c r="EI447" s="216"/>
      <c r="EJ447" s="216"/>
      <c r="EK447" s="216"/>
      <c r="EL447" s="216"/>
      <c r="EM447" s="216"/>
      <c r="EN447" s="216"/>
      <c r="EO447" s="216"/>
      <c r="EP447" s="216"/>
      <c r="EQ447" s="216"/>
      <c r="ER447" s="216"/>
      <c r="ES447" s="216"/>
      <c r="ET447" s="216"/>
      <c r="EU447" s="216"/>
      <c r="EV447" s="216"/>
      <c r="EW447" s="216"/>
      <c r="EX447" s="216"/>
    </row>
    <row r="448" spans="1:154" ht="18" x14ac:dyDescent="0.2">
      <c r="A448" s="384"/>
      <c r="B448" s="385"/>
      <c r="C448" s="385" t="s">
        <v>23</v>
      </c>
      <c r="D448" s="385"/>
      <c r="E448" s="385"/>
      <c r="F448" s="385"/>
      <c r="G448" s="264" t="s">
        <v>236</v>
      </c>
      <c r="H448" s="303">
        <f>H386+H391</f>
        <v>5000</v>
      </c>
      <c r="I448" s="303">
        <f>I386+I391</f>
        <v>0</v>
      </c>
      <c r="J448" s="303">
        <f t="shared" si="99"/>
        <v>5000</v>
      </c>
      <c r="K448" s="347"/>
      <c r="L448" s="303">
        <f>L386+L391</f>
        <v>5000</v>
      </c>
      <c r="M448" s="303">
        <f>M386+M391</f>
        <v>0</v>
      </c>
      <c r="N448" s="303">
        <f>N386+N391</f>
        <v>0</v>
      </c>
      <c r="O448" s="303">
        <f>O386+O391</f>
        <v>0</v>
      </c>
      <c r="P448" s="305">
        <f t="shared" si="123"/>
        <v>5000</v>
      </c>
      <c r="Q448" s="306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216"/>
      <c r="DD448" s="216"/>
      <c r="DE448" s="216"/>
      <c r="DF448" s="216"/>
      <c r="DG448" s="216"/>
      <c r="DH448" s="216"/>
      <c r="DI448" s="216"/>
      <c r="DJ448" s="216"/>
      <c r="DK448" s="216"/>
      <c r="DL448" s="216"/>
      <c r="DM448" s="216"/>
      <c r="DN448" s="216"/>
      <c r="DO448" s="216"/>
      <c r="DP448" s="216"/>
      <c r="DQ448" s="216"/>
      <c r="DR448" s="216"/>
      <c r="DS448" s="216"/>
      <c r="DT448" s="216"/>
      <c r="DU448" s="216"/>
      <c r="DV448" s="216"/>
      <c r="DW448" s="216"/>
      <c r="DX448" s="216"/>
      <c r="DY448" s="216"/>
      <c r="DZ448" s="216"/>
      <c r="EA448" s="216"/>
      <c r="EB448" s="216"/>
      <c r="EC448" s="216"/>
      <c r="ED448" s="216"/>
      <c r="EE448" s="216"/>
      <c r="EF448" s="216"/>
      <c r="EG448" s="216"/>
      <c r="EH448" s="216"/>
      <c r="EI448" s="216"/>
      <c r="EJ448" s="216"/>
      <c r="EK448" s="216"/>
      <c r="EL448" s="216"/>
      <c r="EM448" s="216"/>
      <c r="EN448" s="216"/>
      <c r="EO448" s="216"/>
      <c r="EP448" s="216"/>
      <c r="EQ448" s="216"/>
      <c r="ER448" s="216"/>
      <c r="ES448" s="216"/>
      <c r="ET448" s="216"/>
      <c r="EU448" s="216"/>
      <c r="EV448" s="216"/>
      <c r="EW448" s="216"/>
      <c r="EX448" s="216"/>
    </row>
    <row r="449" spans="1:154" ht="18" x14ac:dyDescent="0.2">
      <c r="A449" s="384"/>
      <c r="B449" s="385"/>
      <c r="C449" s="385" t="s">
        <v>116</v>
      </c>
      <c r="D449" s="385"/>
      <c r="E449" s="385"/>
      <c r="F449" s="385"/>
      <c r="G449" s="264" t="s">
        <v>237</v>
      </c>
      <c r="H449" s="303">
        <f>H388+H414</f>
        <v>10670000</v>
      </c>
      <c r="I449" s="303">
        <f>I388+I414</f>
        <v>3861281.9000000004</v>
      </c>
      <c r="J449" s="303">
        <f t="shared" si="99"/>
        <v>6808718.0999999996</v>
      </c>
      <c r="K449" s="347"/>
      <c r="L449" s="303">
        <f>L388+L414</f>
        <v>4652200</v>
      </c>
      <c r="M449" s="303">
        <f>M388+M414</f>
        <v>2640121.2400000002</v>
      </c>
      <c r="N449" s="303">
        <f>N388+N414</f>
        <v>1225548.1599999999</v>
      </c>
      <c r="O449" s="303">
        <f>O388+O414</f>
        <v>3865669.4000000004</v>
      </c>
      <c r="P449" s="305">
        <f t="shared" si="123"/>
        <v>6804330.5999999996</v>
      </c>
      <c r="Q449" s="306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216"/>
      <c r="DD449" s="216"/>
      <c r="DE449" s="216"/>
      <c r="DF449" s="216"/>
      <c r="DG449" s="216"/>
      <c r="DH449" s="216"/>
      <c r="DI449" s="216"/>
      <c r="DJ449" s="216"/>
      <c r="DK449" s="216"/>
      <c r="DL449" s="216"/>
      <c r="DM449" s="216"/>
      <c r="DN449" s="216"/>
      <c r="DO449" s="216"/>
      <c r="DP449" s="216"/>
      <c r="DQ449" s="216"/>
      <c r="DR449" s="216"/>
      <c r="DS449" s="216"/>
      <c r="DT449" s="216"/>
      <c r="DU449" s="216"/>
      <c r="DV449" s="216"/>
      <c r="DW449" s="216"/>
      <c r="DX449" s="216"/>
      <c r="DY449" s="216"/>
      <c r="DZ449" s="216"/>
      <c r="EA449" s="216"/>
      <c r="EB449" s="216"/>
      <c r="EC449" s="216"/>
      <c r="ED449" s="216"/>
      <c r="EE449" s="216"/>
      <c r="EF449" s="216"/>
      <c r="EG449" s="216"/>
      <c r="EH449" s="216"/>
      <c r="EI449" s="216"/>
      <c r="EJ449" s="216"/>
      <c r="EK449" s="216"/>
      <c r="EL449" s="216"/>
      <c r="EM449" s="216"/>
      <c r="EN449" s="216"/>
      <c r="EO449" s="216"/>
      <c r="EP449" s="216"/>
      <c r="EQ449" s="216"/>
      <c r="ER449" s="216"/>
      <c r="ES449" s="216"/>
      <c r="ET449" s="216"/>
      <c r="EU449" s="216"/>
      <c r="EV449" s="216"/>
      <c r="EW449" s="216"/>
      <c r="EX449" s="216"/>
    </row>
    <row r="450" spans="1:154" ht="18" x14ac:dyDescent="0.2">
      <c r="A450" s="384"/>
      <c r="B450" s="385"/>
      <c r="C450" s="385" t="s">
        <v>91</v>
      </c>
      <c r="D450" s="385"/>
      <c r="E450" s="385"/>
      <c r="F450" s="385"/>
      <c r="G450" s="264" t="s">
        <v>238</v>
      </c>
      <c r="H450" s="303">
        <f>H383-H448-H449</f>
        <v>3115000</v>
      </c>
      <c r="I450" s="303">
        <f>I383-I448-I449</f>
        <v>-9154.9599999999627</v>
      </c>
      <c r="J450" s="303">
        <f t="shared" si="99"/>
        <v>3124154.96</v>
      </c>
      <c r="K450" s="347"/>
      <c r="L450" s="303">
        <f>L383-L448-L449</f>
        <v>584000</v>
      </c>
      <c r="M450" s="303">
        <f>M383-M448-M449</f>
        <v>-6952.9599999999627</v>
      </c>
      <c r="N450" s="303">
        <f>N383-N448-N449</f>
        <v>-2202</v>
      </c>
      <c r="O450" s="303">
        <f>O383-O448-O449</f>
        <v>-9154.9599999999627</v>
      </c>
      <c r="P450" s="305">
        <f t="shared" si="123"/>
        <v>3124154.96</v>
      </c>
      <c r="Q450" s="306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216"/>
      <c r="DD450" s="216"/>
      <c r="DE450" s="216"/>
      <c r="DF450" s="216"/>
      <c r="DG450" s="216"/>
      <c r="DH450" s="216"/>
      <c r="DI450" s="216"/>
      <c r="DJ450" s="216"/>
      <c r="DK450" s="216"/>
      <c r="DL450" s="216"/>
      <c r="DM450" s="216"/>
      <c r="DN450" s="216"/>
      <c r="DO450" s="216"/>
      <c r="DP450" s="216"/>
      <c r="DQ450" s="216"/>
      <c r="DR450" s="216"/>
      <c r="DS450" s="216"/>
      <c r="DT450" s="216"/>
      <c r="DU450" s="216"/>
      <c r="DV450" s="216"/>
      <c r="DW450" s="216"/>
      <c r="DX450" s="216"/>
      <c r="DY450" s="216"/>
      <c r="DZ450" s="216"/>
      <c r="EA450" s="216"/>
      <c r="EB450" s="216"/>
      <c r="EC450" s="216"/>
      <c r="ED450" s="216"/>
      <c r="EE450" s="216"/>
      <c r="EF450" s="216"/>
      <c r="EG450" s="216"/>
      <c r="EH450" s="216"/>
      <c r="EI450" s="216"/>
      <c r="EJ450" s="216"/>
      <c r="EK450" s="216"/>
      <c r="EL450" s="216"/>
      <c r="EM450" s="216"/>
      <c r="EN450" s="216"/>
      <c r="EO450" s="216"/>
      <c r="EP450" s="216"/>
      <c r="EQ450" s="216"/>
      <c r="ER450" s="216"/>
      <c r="ES450" s="216"/>
      <c r="ET450" s="216"/>
      <c r="EU450" s="216"/>
      <c r="EV450" s="216"/>
      <c r="EW450" s="216"/>
      <c r="EX450" s="216"/>
    </row>
    <row r="451" spans="1:154" ht="18" x14ac:dyDescent="0.2">
      <c r="A451" s="384">
        <v>8904</v>
      </c>
      <c r="B451" s="385" t="s">
        <v>33</v>
      </c>
      <c r="C451" s="385"/>
      <c r="D451" s="385"/>
      <c r="E451" s="385"/>
      <c r="F451" s="385"/>
      <c r="G451" s="264" t="s">
        <v>239</v>
      </c>
      <c r="H451" s="303">
        <f>H82-H452</f>
        <v>32184100</v>
      </c>
      <c r="I451" s="303">
        <f>I82-I452</f>
        <v>11225668.449999999</v>
      </c>
      <c r="J451" s="303">
        <f t="shared" ref="J451:J455" si="124">H451-I451</f>
        <v>20958431.550000001</v>
      </c>
      <c r="K451" s="347"/>
      <c r="L451" s="303">
        <f>L82-L452</f>
        <v>16183600</v>
      </c>
      <c r="M451" s="303">
        <f>M82-M452</f>
        <v>8131783.6100000003</v>
      </c>
      <c r="N451" s="303">
        <f>N82-N452</f>
        <v>3098272.34</v>
      </c>
      <c r="O451" s="303">
        <f>O82-O452</f>
        <v>11230055.949999999</v>
      </c>
      <c r="P451" s="305">
        <f t="shared" si="123"/>
        <v>20954044.050000001</v>
      </c>
      <c r="Q451" s="306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216"/>
      <c r="DD451" s="216"/>
      <c r="DE451" s="216"/>
      <c r="DF451" s="216"/>
      <c r="DG451" s="216"/>
      <c r="DH451" s="216"/>
      <c r="DI451" s="216"/>
      <c r="DJ451" s="216"/>
      <c r="DK451" s="216"/>
      <c r="DL451" s="216"/>
      <c r="DM451" s="216"/>
      <c r="DN451" s="216"/>
      <c r="DO451" s="216"/>
      <c r="DP451" s="216"/>
      <c r="DQ451" s="216"/>
      <c r="DR451" s="216"/>
      <c r="DS451" s="216"/>
      <c r="DT451" s="216"/>
      <c r="DU451" s="216"/>
      <c r="DV451" s="216"/>
      <c r="DW451" s="216"/>
      <c r="DX451" s="216"/>
      <c r="DY451" s="216"/>
      <c r="DZ451" s="216"/>
      <c r="EA451" s="216"/>
      <c r="EB451" s="216"/>
      <c r="EC451" s="216"/>
      <c r="ED451" s="216"/>
      <c r="EE451" s="216"/>
      <c r="EF451" s="216"/>
      <c r="EG451" s="216"/>
      <c r="EH451" s="216"/>
      <c r="EI451" s="216"/>
      <c r="EJ451" s="216"/>
      <c r="EK451" s="216"/>
      <c r="EL451" s="216"/>
      <c r="EM451" s="216"/>
      <c r="EN451" s="216"/>
      <c r="EO451" s="216"/>
      <c r="EP451" s="216"/>
      <c r="EQ451" s="216"/>
      <c r="ER451" s="216"/>
      <c r="ES451" s="216"/>
      <c r="ET451" s="216"/>
      <c r="EU451" s="216"/>
      <c r="EV451" s="216"/>
      <c r="EW451" s="216"/>
      <c r="EX451" s="216"/>
    </row>
    <row r="452" spans="1:154" ht="18" x14ac:dyDescent="0.2">
      <c r="A452" s="384"/>
      <c r="B452" s="385" t="s">
        <v>31</v>
      </c>
      <c r="C452" s="385"/>
      <c r="D452" s="385"/>
      <c r="E452" s="385"/>
      <c r="F452" s="385"/>
      <c r="G452" s="264" t="s">
        <v>240</v>
      </c>
      <c r="H452" s="303">
        <f>+H110</f>
        <v>88000</v>
      </c>
      <c r="I452" s="303">
        <f>+I110</f>
        <v>86733</v>
      </c>
      <c r="J452" s="303">
        <f t="shared" si="124"/>
        <v>1267</v>
      </c>
      <c r="K452" s="347"/>
      <c r="L452" s="303">
        <f>+L110</f>
        <v>88000</v>
      </c>
      <c r="M452" s="303">
        <f>+M110</f>
        <v>86733</v>
      </c>
      <c r="N452" s="303">
        <f>+N110</f>
        <v>0</v>
      </c>
      <c r="O452" s="303">
        <f>+O110</f>
        <v>86733</v>
      </c>
      <c r="P452" s="305">
        <f t="shared" si="123"/>
        <v>1267</v>
      </c>
      <c r="Q452" s="306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216"/>
      <c r="DD452" s="216"/>
      <c r="DE452" s="216"/>
      <c r="DF452" s="216"/>
      <c r="DG452" s="216"/>
      <c r="DH452" s="216"/>
      <c r="DI452" s="216"/>
      <c r="DJ452" s="216"/>
      <c r="DK452" s="216"/>
      <c r="DL452" s="216"/>
      <c r="DM452" s="216"/>
      <c r="DN452" s="216"/>
      <c r="DO452" s="216"/>
      <c r="DP452" s="216"/>
      <c r="DQ452" s="216"/>
      <c r="DR452" s="216"/>
      <c r="DS452" s="216"/>
      <c r="DT452" s="216"/>
      <c r="DU452" s="216"/>
      <c r="DV452" s="216"/>
      <c r="DW452" s="216"/>
      <c r="DX452" s="216"/>
      <c r="DY452" s="216"/>
      <c r="DZ452" s="216"/>
      <c r="EA452" s="216"/>
      <c r="EB452" s="216"/>
      <c r="EC452" s="216"/>
      <c r="ED452" s="216"/>
      <c r="EE452" s="216"/>
      <c r="EF452" s="216"/>
      <c r="EG452" s="216"/>
      <c r="EH452" s="216"/>
      <c r="EI452" s="216"/>
      <c r="EJ452" s="216"/>
      <c r="EK452" s="216"/>
      <c r="EL452" s="216"/>
      <c r="EM452" s="216"/>
      <c r="EN452" s="216"/>
      <c r="EO452" s="216"/>
      <c r="EP452" s="216"/>
      <c r="EQ452" s="216"/>
      <c r="ER452" s="216"/>
      <c r="ES452" s="216"/>
      <c r="ET452" s="216"/>
      <c r="EU452" s="216"/>
      <c r="EV452" s="216"/>
      <c r="EW452" s="216"/>
      <c r="EX452" s="216"/>
    </row>
    <row r="453" spans="1:154" ht="18" x14ac:dyDescent="0.2">
      <c r="A453" s="434" t="s">
        <v>241</v>
      </c>
      <c r="B453" s="435"/>
      <c r="C453" s="435"/>
      <c r="D453" s="435"/>
      <c r="E453" s="435"/>
      <c r="F453" s="435"/>
      <c r="G453" s="264" t="s">
        <v>242</v>
      </c>
      <c r="H453" s="303">
        <f>H9-H82</f>
        <v>-20253100</v>
      </c>
      <c r="I453" s="303">
        <f>I9-I82</f>
        <v>-6739608.6499999994</v>
      </c>
      <c r="J453" s="303">
        <f t="shared" si="124"/>
        <v>-13513491.350000001</v>
      </c>
      <c r="K453" s="347"/>
      <c r="L453" s="303">
        <f>L9-L82</f>
        <v>-9905600</v>
      </c>
      <c r="M453" s="327">
        <f>M9-M82</f>
        <v>-4761366.7</v>
      </c>
      <c r="N453" s="303">
        <f>N9-N82</f>
        <v>-1982629.45</v>
      </c>
      <c r="O453" s="305">
        <f>O9-O82</f>
        <v>-6743996.1499999994</v>
      </c>
      <c r="P453" s="305">
        <f t="shared" si="123"/>
        <v>-13509103.850000001</v>
      </c>
      <c r="Q453" s="306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216"/>
      <c r="DD453" s="216"/>
      <c r="DE453" s="216"/>
      <c r="DF453" s="216"/>
      <c r="DG453" s="216"/>
      <c r="DH453" s="216"/>
      <c r="DI453" s="216"/>
      <c r="DJ453" s="216"/>
      <c r="DK453" s="216"/>
      <c r="DL453" s="216"/>
      <c r="DM453" s="216"/>
      <c r="DN453" s="216"/>
      <c r="DO453" s="216"/>
      <c r="DP453" s="216"/>
      <c r="DQ453" s="216"/>
      <c r="DR453" s="216"/>
      <c r="DS453" s="216"/>
      <c r="DT453" s="216"/>
      <c r="DU453" s="216"/>
      <c r="DV453" s="216"/>
      <c r="DW453" s="216"/>
      <c r="DX453" s="216"/>
      <c r="DY453" s="216"/>
      <c r="DZ453" s="216"/>
      <c r="EA453" s="216"/>
      <c r="EB453" s="216"/>
      <c r="EC453" s="216"/>
      <c r="ED453" s="216"/>
      <c r="EE453" s="216"/>
      <c r="EF453" s="216"/>
      <c r="EG453" s="216"/>
      <c r="EH453" s="216"/>
      <c r="EI453" s="216"/>
      <c r="EJ453" s="216"/>
      <c r="EK453" s="216"/>
      <c r="EL453" s="216"/>
      <c r="EM453" s="216"/>
      <c r="EN453" s="216"/>
      <c r="EO453" s="216"/>
      <c r="EP453" s="216"/>
      <c r="EQ453" s="216"/>
      <c r="ER453" s="216"/>
      <c r="ES453" s="216"/>
      <c r="ET453" s="216"/>
      <c r="EU453" s="216"/>
      <c r="EV453" s="216"/>
      <c r="EW453" s="216"/>
      <c r="EX453" s="216"/>
    </row>
    <row r="454" spans="1:154" ht="18" x14ac:dyDescent="0.2">
      <c r="A454" s="384"/>
      <c r="B454" s="385" t="s">
        <v>89</v>
      </c>
      <c r="C454" s="385"/>
      <c r="D454" s="385"/>
      <c r="E454" s="385"/>
      <c r="F454" s="385"/>
      <c r="G454" s="264" t="s">
        <v>243</v>
      </c>
      <c r="H454" s="303">
        <f>H60-H451</f>
        <v>-21165100</v>
      </c>
      <c r="I454" s="303">
        <f>I60-I451</f>
        <v>-7191058.2199999988</v>
      </c>
      <c r="J454" s="303">
        <f t="shared" si="124"/>
        <v>-13974041.780000001</v>
      </c>
      <c r="K454" s="347"/>
      <c r="L454" s="303">
        <f>L60-L451</f>
        <v>-10817600</v>
      </c>
      <c r="M454" s="327">
        <f>M60-M451</f>
        <v>-5138180.34</v>
      </c>
      <c r="N454" s="303">
        <f>N60-N451</f>
        <v>-2057265.38</v>
      </c>
      <c r="O454" s="305">
        <f>O60-O451</f>
        <v>-7195445.7199999988</v>
      </c>
      <c r="P454" s="305">
        <f t="shared" si="123"/>
        <v>-13969654.280000001</v>
      </c>
      <c r="Q454" s="306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216"/>
      <c r="DD454" s="216"/>
      <c r="DE454" s="216"/>
      <c r="DF454" s="216"/>
      <c r="DG454" s="216"/>
      <c r="DH454" s="216"/>
      <c r="DI454" s="216"/>
      <c r="DJ454" s="216"/>
      <c r="DK454" s="216"/>
      <c r="DL454" s="216"/>
      <c r="DM454" s="216"/>
      <c r="DN454" s="216"/>
      <c r="DO454" s="216"/>
      <c r="DP454" s="216"/>
      <c r="DQ454" s="216"/>
      <c r="DR454" s="216"/>
      <c r="DS454" s="216"/>
      <c r="DT454" s="216"/>
      <c r="DU454" s="216"/>
      <c r="DV454" s="216"/>
      <c r="DW454" s="216"/>
      <c r="DX454" s="216"/>
      <c r="DY454" s="216"/>
      <c r="DZ454" s="216"/>
      <c r="EA454" s="216"/>
      <c r="EB454" s="216"/>
      <c r="EC454" s="216"/>
      <c r="ED454" s="216"/>
      <c r="EE454" s="216"/>
      <c r="EF454" s="216"/>
      <c r="EG454" s="216"/>
      <c r="EH454" s="216"/>
      <c r="EI454" s="216"/>
      <c r="EJ454" s="216"/>
      <c r="EK454" s="216"/>
      <c r="EL454" s="216"/>
      <c r="EM454" s="216"/>
      <c r="EN454" s="216"/>
      <c r="EO454" s="216"/>
      <c r="EP454" s="216"/>
      <c r="EQ454" s="216"/>
      <c r="ER454" s="216"/>
      <c r="ES454" s="216"/>
      <c r="ET454" s="216"/>
      <c r="EU454" s="216"/>
      <c r="EV454" s="216"/>
      <c r="EW454" s="216"/>
      <c r="EX454" s="216"/>
    </row>
    <row r="455" spans="1:154" ht="18.75" thickBot="1" x14ac:dyDescent="0.25">
      <c r="A455" s="366"/>
      <c r="B455" s="367">
        <v>11</v>
      </c>
      <c r="C455" s="367"/>
      <c r="D455" s="367"/>
      <c r="E455" s="367"/>
      <c r="F455" s="367"/>
      <c r="G455" s="368" t="s">
        <v>244</v>
      </c>
      <c r="H455" s="369">
        <f>+H61-H452</f>
        <v>912000</v>
      </c>
      <c r="I455" s="369">
        <f>+I61-I452</f>
        <v>451449.56999999995</v>
      </c>
      <c r="J455" s="369">
        <f t="shared" si="124"/>
        <v>460550.43000000005</v>
      </c>
      <c r="K455" s="369"/>
      <c r="L455" s="369">
        <f>+L61-L452</f>
        <v>912000</v>
      </c>
      <c r="M455" s="369">
        <f>+M61-M452</f>
        <v>376813.64</v>
      </c>
      <c r="N455" s="369">
        <f>+N61-N452</f>
        <v>74635.929999999993</v>
      </c>
      <c r="O455" s="369">
        <f>+O61-O452</f>
        <v>451449.57000000007</v>
      </c>
      <c r="P455" s="369">
        <f t="shared" si="123"/>
        <v>460550.42999999993</v>
      </c>
      <c r="Q455" s="370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216"/>
      <c r="DD455" s="216"/>
      <c r="DE455" s="216"/>
      <c r="DF455" s="216"/>
      <c r="DG455" s="216"/>
      <c r="DH455" s="216"/>
      <c r="DI455" s="216"/>
      <c r="DJ455" s="216"/>
      <c r="DK455" s="216"/>
      <c r="DL455" s="216"/>
      <c r="DM455" s="216"/>
      <c r="DN455" s="216"/>
      <c r="DO455" s="216"/>
      <c r="DP455" s="216"/>
      <c r="DQ455" s="216"/>
      <c r="DR455" s="216"/>
      <c r="DS455" s="216"/>
      <c r="DT455" s="216"/>
      <c r="DU455" s="216"/>
      <c r="DV455" s="216"/>
      <c r="DW455" s="216"/>
      <c r="DX455" s="216"/>
      <c r="DY455" s="216"/>
      <c r="DZ455" s="216"/>
      <c r="EA455" s="216"/>
      <c r="EB455" s="216"/>
      <c r="EC455" s="216"/>
      <c r="ED455" s="216"/>
      <c r="EE455" s="216"/>
      <c r="EF455" s="216"/>
      <c r="EG455" s="216"/>
      <c r="EH455" s="216"/>
      <c r="EI455" s="216"/>
      <c r="EJ455" s="216"/>
      <c r="EK455" s="216"/>
      <c r="EL455" s="216"/>
      <c r="EM455" s="216"/>
      <c r="EN455" s="216"/>
      <c r="EO455" s="216"/>
      <c r="EP455" s="216"/>
      <c r="EQ455" s="216"/>
      <c r="ER455" s="216"/>
      <c r="ES455" s="216"/>
      <c r="ET455" s="216"/>
      <c r="EU455" s="216"/>
      <c r="EV455" s="216"/>
      <c r="EW455" s="216"/>
      <c r="EX455" s="216"/>
    </row>
    <row r="456" spans="1:154" x14ac:dyDescent="0.2">
      <c r="M456" s="374"/>
      <c r="N456" s="374"/>
      <c r="O456" s="374"/>
      <c r="P456" s="375"/>
      <c r="R456" s="377"/>
      <c r="S456" s="377"/>
      <c r="T456" s="377"/>
      <c r="U456" s="377"/>
    </row>
    <row r="457" spans="1:154" x14ac:dyDescent="0.2">
      <c r="C457" s="4" t="s">
        <v>426</v>
      </c>
      <c r="H457" s="204" t="s">
        <v>427</v>
      </c>
      <c r="I457" s="378"/>
      <c r="M457" s="374"/>
      <c r="N457" s="374"/>
      <c r="O457" s="205" t="s">
        <v>438</v>
      </c>
      <c r="P457" s="375"/>
      <c r="R457" s="377"/>
      <c r="S457" s="377"/>
      <c r="T457" s="377"/>
      <c r="U457" s="377"/>
    </row>
    <row r="458" spans="1:154" x14ac:dyDescent="0.2">
      <c r="C458" s="4" t="s">
        <v>429</v>
      </c>
      <c r="H458" s="204" t="s">
        <v>439</v>
      </c>
      <c r="I458" s="379"/>
      <c r="M458" s="374"/>
      <c r="N458" s="374"/>
      <c r="O458" s="205" t="s">
        <v>440</v>
      </c>
      <c r="P458" s="375"/>
      <c r="R458" s="377"/>
      <c r="S458" s="377"/>
      <c r="T458" s="377"/>
      <c r="U458" s="377"/>
    </row>
    <row r="459" spans="1:154" x14ac:dyDescent="0.2">
      <c r="C459" s="4"/>
      <c r="H459" s="204"/>
      <c r="I459" s="378"/>
      <c r="M459" s="374"/>
      <c r="N459" s="380"/>
      <c r="O459" s="205"/>
      <c r="P459" s="375"/>
      <c r="R459" s="377"/>
      <c r="S459" s="377"/>
      <c r="T459" s="377"/>
      <c r="U459" s="377"/>
    </row>
    <row r="460" spans="1:154" x14ac:dyDescent="0.2">
      <c r="C460" s="4"/>
      <c r="H460" s="204"/>
      <c r="I460" s="379"/>
      <c r="M460" s="374"/>
      <c r="N460" s="380"/>
      <c r="O460" s="205"/>
      <c r="P460" s="375"/>
      <c r="R460" s="377"/>
      <c r="S460" s="377"/>
      <c r="T460" s="377"/>
      <c r="U460" s="377"/>
    </row>
    <row r="461" spans="1:154" x14ac:dyDescent="0.2">
      <c r="M461" s="374"/>
      <c r="N461" s="374"/>
      <c r="O461" s="374"/>
      <c r="P461" s="375"/>
      <c r="R461" s="377"/>
      <c r="S461" s="377"/>
      <c r="T461" s="377"/>
      <c r="U461" s="377"/>
    </row>
    <row r="462" spans="1:154" x14ac:dyDescent="0.2">
      <c r="M462" s="374"/>
      <c r="N462" s="374"/>
      <c r="O462" s="374"/>
      <c r="P462" s="375"/>
      <c r="R462" s="377"/>
      <c r="S462" s="377"/>
      <c r="T462" s="377"/>
      <c r="U462" s="377"/>
    </row>
    <row r="463" spans="1:154" x14ac:dyDescent="0.2">
      <c r="M463" s="374"/>
      <c r="N463" s="374"/>
      <c r="O463" s="374"/>
      <c r="P463" s="375"/>
      <c r="R463" s="377"/>
      <c r="S463" s="377"/>
      <c r="T463" s="377"/>
      <c r="U463" s="377"/>
    </row>
    <row r="464" spans="1:154" x14ac:dyDescent="0.2">
      <c r="M464" s="374"/>
      <c r="N464" s="374"/>
      <c r="O464" s="374"/>
      <c r="P464" s="375"/>
      <c r="R464" s="377"/>
      <c r="S464" s="377"/>
      <c r="T464" s="377"/>
      <c r="U464" s="377"/>
    </row>
    <row r="465" spans="13:21" x14ac:dyDescent="0.2">
      <c r="M465" s="374"/>
      <c r="N465" s="374"/>
      <c r="O465" s="374"/>
      <c r="P465" s="375"/>
      <c r="R465" s="377"/>
      <c r="S465" s="377"/>
      <c r="T465" s="377"/>
      <c r="U465" s="377"/>
    </row>
    <row r="466" spans="13:21" x14ac:dyDescent="0.2">
      <c r="M466" s="374"/>
      <c r="N466" s="374"/>
      <c r="O466" s="374"/>
      <c r="P466" s="375"/>
      <c r="R466" s="377"/>
      <c r="S466" s="377"/>
      <c r="T466" s="377"/>
      <c r="U466" s="377"/>
    </row>
    <row r="467" spans="13:21" x14ac:dyDescent="0.2">
      <c r="M467" s="374"/>
      <c r="N467" s="374"/>
      <c r="O467" s="374"/>
      <c r="P467" s="375"/>
      <c r="R467" s="377"/>
      <c r="S467" s="377"/>
      <c r="T467" s="377"/>
      <c r="U467" s="377"/>
    </row>
    <row r="468" spans="13:21" x14ac:dyDescent="0.2">
      <c r="M468" s="374"/>
      <c r="N468" s="374"/>
      <c r="O468" s="374"/>
      <c r="P468" s="375"/>
      <c r="R468" s="377"/>
      <c r="S468" s="377"/>
      <c r="T468" s="377"/>
      <c r="U468" s="377"/>
    </row>
    <row r="469" spans="13:21" x14ac:dyDescent="0.2">
      <c r="M469" s="374"/>
      <c r="N469" s="374"/>
      <c r="O469" s="374"/>
      <c r="P469" s="375"/>
      <c r="R469" s="377"/>
      <c r="S469" s="377"/>
      <c r="T469" s="377"/>
      <c r="U469" s="377"/>
    </row>
    <row r="470" spans="13:21" x14ac:dyDescent="0.2">
      <c r="M470" s="374"/>
      <c r="N470" s="374"/>
      <c r="O470" s="374"/>
      <c r="P470" s="375"/>
      <c r="R470" s="377"/>
      <c r="S470" s="377"/>
      <c r="T470" s="377"/>
      <c r="U470" s="377"/>
    </row>
    <row r="471" spans="13:21" x14ac:dyDescent="0.2">
      <c r="M471" s="374"/>
      <c r="N471" s="374"/>
      <c r="O471" s="374"/>
      <c r="P471" s="375"/>
      <c r="R471" s="377"/>
      <c r="S471" s="377"/>
      <c r="T471" s="377"/>
      <c r="U471" s="377"/>
    </row>
    <row r="472" spans="13:21" x14ac:dyDescent="0.2">
      <c r="M472" s="374"/>
      <c r="N472" s="374"/>
      <c r="O472" s="374"/>
      <c r="P472" s="375"/>
      <c r="R472" s="377"/>
      <c r="S472" s="377"/>
      <c r="T472" s="377"/>
      <c r="U472" s="377"/>
    </row>
    <row r="473" spans="13:21" x14ac:dyDescent="0.2">
      <c r="M473" s="374"/>
      <c r="N473" s="374"/>
      <c r="O473" s="374"/>
      <c r="P473" s="375"/>
      <c r="R473" s="377"/>
      <c r="S473" s="377"/>
      <c r="T473" s="377"/>
      <c r="U473" s="377"/>
    </row>
    <row r="474" spans="13:21" x14ac:dyDescent="0.2">
      <c r="M474" s="374"/>
      <c r="N474" s="374"/>
      <c r="O474" s="374"/>
      <c r="P474" s="375"/>
      <c r="R474" s="377"/>
      <c r="S474" s="377"/>
      <c r="T474" s="377"/>
      <c r="U474" s="377"/>
    </row>
    <row r="475" spans="13:21" x14ac:dyDescent="0.2">
      <c r="M475" s="374"/>
      <c r="N475" s="374"/>
      <c r="O475" s="374"/>
      <c r="P475" s="375"/>
      <c r="R475" s="377"/>
      <c r="S475" s="377"/>
      <c r="T475" s="377"/>
      <c r="U475" s="377"/>
    </row>
    <row r="476" spans="13:21" x14ac:dyDescent="0.2">
      <c r="M476" s="374"/>
      <c r="N476" s="374"/>
      <c r="O476" s="374"/>
      <c r="P476" s="375"/>
      <c r="R476" s="377"/>
      <c r="S476" s="377"/>
      <c r="T476" s="377"/>
      <c r="U476" s="377"/>
    </row>
    <row r="477" spans="13:21" x14ac:dyDescent="0.2">
      <c r="M477" s="374"/>
      <c r="N477" s="374"/>
      <c r="O477" s="374"/>
      <c r="P477" s="375"/>
      <c r="R477" s="377"/>
      <c r="S477" s="377"/>
      <c r="T477" s="377"/>
      <c r="U477" s="377"/>
    </row>
    <row r="478" spans="13:21" x14ac:dyDescent="0.2">
      <c r="M478" s="374"/>
      <c r="N478" s="374"/>
      <c r="O478" s="374"/>
      <c r="P478" s="375"/>
      <c r="R478" s="377"/>
      <c r="S478" s="377"/>
      <c r="T478" s="377"/>
      <c r="U478" s="377"/>
    </row>
    <row r="479" spans="13:21" x14ac:dyDescent="0.2">
      <c r="M479" s="374"/>
      <c r="N479" s="374"/>
      <c r="O479" s="374"/>
      <c r="P479" s="375"/>
      <c r="R479" s="377"/>
      <c r="S479" s="377"/>
      <c r="T479" s="377"/>
      <c r="U479" s="377"/>
    </row>
    <row r="480" spans="13:21" x14ac:dyDescent="0.2">
      <c r="M480" s="374"/>
      <c r="N480" s="374"/>
      <c r="O480" s="374"/>
      <c r="P480" s="375"/>
      <c r="R480" s="377"/>
      <c r="S480" s="377"/>
      <c r="T480" s="377"/>
      <c r="U480" s="377"/>
    </row>
    <row r="481" spans="13:21" x14ac:dyDescent="0.2">
      <c r="M481" s="374"/>
      <c r="N481" s="374"/>
      <c r="O481" s="374"/>
      <c r="P481" s="375"/>
      <c r="R481" s="377"/>
      <c r="S481" s="377"/>
      <c r="T481" s="377"/>
      <c r="U481" s="377"/>
    </row>
    <row r="482" spans="13:21" x14ac:dyDescent="0.2">
      <c r="M482" s="374"/>
      <c r="N482" s="374"/>
      <c r="O482" s="374"/>
      <c r="P482" s="375"/>
      <c r="R482" s="377"/>
      <c r="S482" s="377"/>
      <c r="T482" s="377"/>
      <c r="U482" s="377"/>
    </row>
    <row r="483" spans="13:21" x14ac:dyDescent="0.2">
      <c r="M483" s="374"/>
      <c r="N483" s="374"/>
      <c r="O483" s="374"/>
      <c r="P483" s="375"/>
      <c r="R483" s="377"/>
      <c r="S483" s="377"/>
      <c r="T483" s="377"/>
      <c r="U483" s="377"/>
    </row>
    <row r="484" spans="13:21" x14ac:dyDescent="0.2">
      <c r="M484" s="374"/>
      <c r="N484" s="374"/>
      <c r="O484" s="374"/>
      <c r="P484" s="375"/>
      <c r="R484" s="377"/>
      <c r="S484" s="377"/>
      <c r="T484" s="377"/>
      <c r="U484" s="377"/>
    </row>
    <row r="485" spans="13:21" x14ac:dyDescent="0.2">
      <c r="M485" s="374"/>
      <c r="N485" s="374"/>
      <c r="O485" s="374"/>
      <c r="P485" s="375"/>
      <c r="R485" s="377"/>
      <c r="S485" s="377"/>
      <c r="T485" s="377"/>
      <c r="U485" s="377"/>
    </row>
    <row r="486" spans="13:21" x14ac:dyDescent="0.2">
      <c r="M486" s="374"/>
      <c r="N486" s="374"/>
      <c r="O486" s="374"/>
      <c r="P486" s="375"/>
      <c r="R486" s="377"/>
      <c r="S486" s="377"/>
      <c r="T486" s="377"/>
      <c r="U486" s="377"/>
    </row>
    <row r="487" spans="13:21" x14ac:dyDescent="0.2">
      <c r="M487" s="374"/>
      <c r="N487" s="374"/>
      <c r="O487" s="374"/>
      <c r="P487" s="375"/>
      <c r="R487" s="377"/>
      <c r="S487" s="377"/>
      <c r="T487" s="377"/>
      <c r="U487" s="377"/>
    </row>
    <row r="488" spans="13:21" x14ac:dyDescent="0.2">
      <c r="M488" s="374"/>
      <c r="N488" s="374"/>
      <c r="O488" s="374"/>
      <c r="P488" s="375"/>
      <c r="R488" s="377"/>
      <c r="S488" s="377"/>
      <c r="T488" s="377"/>
      <c r="U488" s="377"/>
    </row>
    <row r="489" spans="13:21" x14ac:dyDescent="0.2">
      <c r="M489" s="374"/>
      <c r="N489" s="374"/>
      <c r="O489" s="374"/>
      <c r="P489" s="375"/>
      <c r="R489" s="377"/>
      <c r="S489" s="377"/>
      <c r="T489" s="377"/>
      <c r="U489" s="377"/>
    </row>
    <row r="490" spans="13:21" x14ac:dyDescent="0.2">
      <c r="M490" s="374"/>
      <c r="N490" s="374"/>
      <c r="O490" s="374"/>
      <c r="P490" s="375"/>
      <c r="R490" s="377"/>
      <c r="S490" s="377"/>
      <c r="T490" s="377"/>
      <c r="U490" s="377"/>
    </row>
    <row r="491" spans="13:21" x14ac:dyDescent="0.2">
      <c r="M491" s="374"/>
      <c r="N491" s="374"/>
      <c r="O491" s="374"/>
      <c r="P491" s="375"/>
      <c r="R491" s="377"/>
      <c r="S491" s="377"/>
      <c r="T491" s="377"/>
      <c r="U491" s="377"/>
    </row>
    <row r="492" spans="13:21" x14ac:dyDescent="0.2">
      <c r="M492" s="374"/>
      <c r="N492" s="374"/>
      <c r="O492" s="374"/>
      <c r="P492" s="375"/>
      <c r="R492" s="377"/>
      <c r="S492" s="377"/>
      <c r="T492" s="377"/>
      <c r="U492" s="377"/>
    </row>
    <row r="493" spans="13:21" x14ac:dyDescent="0.2">
      <c r="M493" s="374"/>
      <c r="N493" s="374"/>
      <c r="O493" s="374"/>
      <c r="P493" s="375"/>
      <c r="R493" s="377"/>
      <c r="S493" s="377"/>
      <c r="T493" s="377"/>
      <c r="U493" s="377"/>
    </row>
    <row r="494" spans="13:21" x14ac:dyDescent="0.2">
      <c r="M494" s="374"/>
      <c r="N494" s="374"/>
      <c r="O494" s="374"/>
      <c r="P494" s="375"/>
      <c r="R494" s="377"/>
      <c r="S494" s="377"/>
      <c r="T494" s="377"/>
      <c r="U494" s="377"/>
    </row>
    <row r="495" spans="13:21" x14ac:dyDescent="0.2">
      <c r="M495" s="374"/>
      <c r="N495" s="374"/>
      <c r="O495" s="374"/>
      <c r="P495" s="375"/>
      <c r="R495" s="377"/>
      <c r="S495" s="377"/>
      <c r="T495" s="377"/>
      <c r="U495" s="377"/>
    </row>
    <row r="496" spans="13:21" x14ac:dyDescent="0.2">
      <c r="M496" s="374"/>
      <c r="N496" s="374"/>
      <c r="O496" s="374"/>
      <c r="P496" s="375"/>
      <c r="R496" s="377"/>
      <c r="S496" s="377"/>
      <c r="T496" s="377"/>
      <c r="U496" s="377"/>
    </row>
    <row r="497" spans="13:21" x14ac:dyDescent="0.2">
      <c r="M497" s="374"/>
      <c r="N497" s="374"/>
      <c r="O497" s="374"/>
      <c r="P497" s="375"/>
      <c r="R497" s="377"/>
      <c r="S497" s="377"/>
      <c r="T497" s="377"/>
      <c r="U497" s="377"/>
    </row>
    <row r="498" spans="13:21" x14ac:dyDescent="0.2">
      <c r="M498" s="374"/>
      <c r="N498" s="374"/>
      <c r="O498" s="374"/>
      <c r="P498" s="375"/>
      <c r="R498" s="377"/>
      <c r="S498" s="377"/>
      <c r="T498" s="377"/>
      <c r="U498" s="377"/>
    </row>
    <row r="499" spans="13:21" x14ac:dyDescent="0.2">
      <c r="M499" s="374"/>
      <c r="N499" s="374"/>
      <c r="O499" s="374"/>
      <c r="P499" s="375"/>
      <c r="R499" s="377"/>
      <c r="S499" s="377"/>
      <c r="T499" s="377"/>
      <c r="U499" s="377"/>
    </row>
    <row r="500" spans="13:21" x14ac:dyDescent="0.2">
      <c r="M500" s="374"/>
      <c r="N500" s="374"/>
      <c r="O500" s="374"/>
      <c r="P500" s="375"/>
      <c r="R500" s="377"/>
      <c r="S500" s="377"/>
      <c r="T500" s="377"/>
      <c r="U500" s="377"/>
    </row>
    <row r="501" spans="13:21" x14ac:dyDescent="0.2">
      <c r="M501" s="374"/>
      <c r="N501" s="374"/>
      <c r="O501" s="374"/>
      <c r="P501" s="375"/>
      <c r="R501" s="377"/>
      <c r="S501" s="377"/>
      <c r="T501" s="377"/>
      <c r="U501" s="377"/>
    </row>
    <row r="502" spans="13:21" x14ac:dyDescent="0.2">
      <c r="M502" s="374"/>
      <c r="N502" s="374"/>
      <c r="O502" s="374"/>
      <c r="P502" s="375"/>
      <c r="R502" s="377"/>
      <c r="S502" s="377"/>
      <c r="T502" s="377"/>
      <c r="U502" s="377"/>
    </row>
    <row r="503" spans="13:21" x14ac:dyDescent="0.2">
      <c r="M503" s="374"/>
      <c r="N503" s="374"/>
      <c r="O503" s="374"/>
      <c r="P503" s="375"/>
      <c r="R503" s="377"/>
      <c r="S503" s="377"/>
      <c r="T503" s="377"/>
      <c r="U503" s="377"/>
    </row>
    <row r="504" spans="13:21" x14ac:dyDescent="0.2">
      <c r="M504" s="374"/>
      <c r="N504" s="374"/>
      <c r="O504" s="374"/>
      <c r="P504" s="375"/>
      <c r="R504" s="377"/>
      <c r="S504" s="377"/>
      <c r="T504" s="377"/>
      <c r="U504" s="377"/>
    </row>
    <row r="505" spans="13:21" x14ac:dyDescent="0.2">
      <c r="M505" s="374"/>
      <c r="N505" s="374"/>
      <c r="O505" s="374"/>
      <c r="P505" s="375"/>
      <c r="R505" s="377"/>
      <c r="S505" s="377"/>
      <c r="T505" s="377"/>
      <c r="U505" s="377"/>
    </row>
    <row r="506" spans="13:21" x14ac:dyDescent="0.2">
      <c r="M506" s="374"/>
      <c r="N506" s="374"/>
      <c r="O506" s="374"/>
      <c r="P506" s="375"/>
      <c r="R506" s="377"/>
      <c r="S506" s="377"/>
      <c r="T506" s="377"/>
      <c r="U506" s="377"/>
    </row>
    <row r="507" spans="13:21" x14ac:dyDescent="0.2">
      <c r="M507" s="374"/>
      <c r="N507" s="374"/>
      <c r="O507" s="374"/>
      <c r="P507" s="375"/>
      <c r="R507" s="377"/>
      <c r="S507" s="377"/>
      <c r="T507" s="377"/>
      <c r="U507" s="377"/>
    </row>
    <row r="508" spans="13:21" x14ac:dyDescent="0.2">
      <c r="M508" s="374"/>
      <c r="N508" s="374"/>
      <c r="O508" s="374"/>
      <c r="P508" s="375"/>
      <c r="R508" s="377"/>
      <c r="S508" s="377"/>
      <c r="T508" s="377"/>
      <c r="U508" s="377"/>
    </row>
    <row r="509" spans="13:21" x14ac:dyDescent="0.2">
      <c r="M509" s="374"/>
      <c r="N509" s="374"/>
      <c r="O509" s="374"/>
      <c r="P509" s="375"/>
      <c r="R509" s="377"/>
      <c r="S509" s="377"/>
      <c r="T509" s="377"/>
      <c r="U509" s="377"/>
    </row>
    <row r="510" spans="13:21" x14ac:dyDescent="0.2">
      <c r="M510" s="374"/>
      <c r="N510" s="374"/>
      <c r="O510" s="374"/>
      <c r="P510" s="375"/>
      <c r="R510" s="377"/>
      <c r="S510" s="377"/>
      <c r="T510" s="377"/>
      <c r="U510" s="377"/>
    </row>
    <row r="511" spans="13:21" x14ac:dyDescent="0.2">
      <c r="M511" s="374"/>
      <c r="N511" s="374"/>
      <c r="O511" s="374"/>
      <c r="P511" s="375"/>
      <c r="R511" s="377"/>
      <c r="S511" s="377"/>
      <c r="T511" s="377"/>
      <c r="U511" s="377"/>
    </row>
    <row r="512" spans="13:21" x14ac:dyDescent="0.2">
      <c r="M512" s="374"/>
      <c r="N512" s="374"/>
      <c r="O512" s="374"/>
      <c r="P512" s="375"/>
      <c r="R512" s="377"/>
      <c r="S512" s="377"/>
      <c r="T512" s="377"/>
      <c r="U512" s="377"/>
    </row>
    <row r="513" spans="13:21" x14ac:dyDescent="0.2">
      <c r="M513" s="374"/>
      <c r="N513" s="374"/>
      <c r="O513" s="374"/>
      <c r="P513" s="375"/>
      <c r="R513" s="377"/>
      <c r="S513" s="377"/>
      <c r="T513" s="377"/>
      <c r="U513" s="377"/>
    </row>
    <row r="514" spans="13:21" x14ac:dyDescent="0.2">
      <c r="M514" s="374"/>
      <c r="N514" s="374"/>
      <c r="O514" s="374"/>
      <c r="P514" s="375"/>
      <c r="R514" s="377"/>
      <c r="S514" s="377"/>
      <c r="T514" s="377"/>
      <c r="U514" s="377"/>
    </row>
    <row r="515" spans="13:21" x14ac:dyDescent="0.2">
      <c r="M515" s="374"/>
      <c r="N515" s="374"/>
      <c r="O515" s="374"/>
      <c r="P515" s="375"/>
      <c r="R515" s="377"/>
      <c r="S515" s="377"/>
      <c r="T515" s="377"/>
      <c r="U515" s="377"/>
    </row>
    <row r="516" spans="13:21" x14ac:dyDescent="0.2">
      <c r="M516" s="374"/>
      <c r="N516" s="374"/>
      <c r="O516" s="374"/>
      <c r="P516" s="375"/>
      <c r="R516" s="377"/>
      <c r="S516" s="377"/>
      <c r="T516" s="377"/>
      <c r="U516" s="377"/>
    </row>
    <row r="517" spans="13:21" x14ac:dyDescent="0.2">
      <c r="M517" s="374"/>
      <c r="N517" s="374"/>
      <c r="O517" s="374"/>
      <c r="P517" s="375"/>
      <c r="R517" s="377"/>
      <c r="S517" s="377"/>
      <c r="T517" s="377"/>
      <c r="U517" s="377"/>
    </row>
    <row r="518" spans="13:21" x14ac:dyDescent="0.2">
      <c r="M518" s="374"/>
      <c r="N518" s="374"/>
      <c r="O518" s="374"/>
      <c r="P518" s="375"/>
      <c r="R518" s="377"/>
      <c r="S518" s="377"/>
      <c r="T518" s="377"/>
      <c r="U518" s="377"/>
    </row>
    <row r="519" spans="13:21" x14ac:dyDescent="0.2">
      <c r="M519" s="374"/>
      <c r="N519" s="374"/>
      <c r="O519" s="374"/>
      <c r="P519" s="375"/>
      <c r="R519" s="377"/>
      <c r="S519" s="377"/>
      <c r="T519" s="377"/>
      <c r="U519" s="377"/>
    </row>
    <row r="520" spans="13:21" x14ac:dyDescent="0.2">
      <c r="M520" s="374"/>
      <c r="N520" s="374"/>
      <c r="O520" s="374"/>
      <c r="P520" s="375"/>
      <c r="R520" s="377"/>
      <c r="S520" s="377"/>
      <c r="T520" s="377"/>
      <c r="U520" s="377"/>
    </row>
    <row r="521" spans="13:21" x14ac:dyDescent="0.2">
      <c r="M521" s="374"/>
      <c r="N521" s="374"/>
      <c r="O521" s="374"/>
      <c r="P521" s="375"/>
      <c r="R521" s="377"/>
      <c r="S521" s="377"/>
      <c r="T521" s="377"/>
      <c r="U521" s="377"/>
    </row>
    <row r="522" spans="13:21" x14ac:dyDescent="0.2">
      <c r="M522" s="374"/>
      <c r="N522" s="374"/>
      <c r="O522" s="374"/>
      <c r="P522" s="375"/>
      <c r="R522" s="377"/>
      <c r="S522" s="377"/>
      <c r="T522" s="377"/>
      <c r="U522" s="377"/>
    </row>
    <row r="523" spans="13:21" x14ac:dyDescent="0.2">
      <c r="M523" s="374"/>
      <c r="N523" s="374"/>
      <c r="O523" s="374"/>
      <c r="P523" s="375"/>
      <c r="R523" s="377"/>
      <c r="S523" s="377"/>
      <c r="T523" s="377"/>
      <c r="U523" s="377"/>
    </row>
    <row r="524" spans="13:21" x14ac:dyDescent="0.2">
      <c r="M524" s="374"/>
      <c r="N524" s="374"/>
      <c r="O524" s="374"/>
      <c r="P524" s="375"/>
      <c r="R524" s="377"/>
      <c r="S524" s="377"/>
      <c r="T524" s="377"/>
      <c r="U524" s="377"/>
    </row>
    <row r="525" spans="13:21" x14ac:dyDescent="0.2">
      <c r="M525" s="374"/>
      <c r="N525" s="374"/>
      <c r="O525" s="374"/>
      <c r="P525" s="375"/>
      <c r="R525" s="377"/>
      <c r="S525" s="377"/>
      <c r="T525" s="377"/>
      <c r="U525" s="377"/>
    </row>
    <row r="526" spans="13:21" x14ac:dyDescent="0.2">
      <c r="M526" s="374"/>
      <c r="N526" s="374"/>
      <c r="O526" s="374"/>
      <c r="P526" s="375"/>
      <c r="R526" s="377"/>
      <c r="S526" s="377"/>
      <c r="T526" s="377"/>
      <c r="U526" s="377"/>
    </row>
    <row r="527" spans="13:21" x14ac:dyDescent="0.2">
      <c r="M527" s="374"/>
      <c r="N527" s="374"/>
      <c r="O527" s="374"/>
      <c r="P527" s="375"/>
      <c r="R527" s="377"/>
      <c r="S527" s="377"/>
      <c r="T527" s="377"/>
      <c r="U527" s="377"/>
    </row>
    <row r="528" spans="13:21" x14ac:dyDescent="0.2">
      <c r="M528" s="374"/>
      <c r="N528" s="374"/>
      <c r="O528" s="374"/>
      <c r="P528" s="375"/>
      <c r="R528" s="377"/>
      <c r="S528" s="377"/>
      <c r="T528" s="377"/>
      <c r="U528" s="377"/>
    </row>
    <row r="529" spans="13:21" x14ac:dyDescent="0.2">
      <c r="M529" s="374"/>
      <c r="N529" s="374"/>
      <c r="O529" s="374"/>
      <c r="P529" s="375"/>
      <c r="R529" s="377"/>
      <c r="S529" s="377"/>
      <c r="T529" s="377"/>
      <c r="U529" s="377"/>
    </row>
    <row r="530" spans="13:21" x14ac:dyDescent="0.2">
      <c r="M530" s="374"/>
      <c r="N530" s="374"/>
      <c r="O530" s="374"/>
      <c r="P530" s="375"/>
      <c r="R530" s="377"/>
      <c r="S530" s="377"/>
      <c r="T530" s="377"/>
      <c r="U530" s="377"/>
    </row>
    <row r="531" spans="13:21" x14ac:dyDescent="0.2">
      <c r="M531" s="374"/>
      <c r="N531" s="374"/>
      <c r="O531" s="374"/>
      <c r="P531" s="375"/>
      <c r="R531" s="377"/>
      <c r="S531" s="377"/>
      <c r="T531" s="377"/>
      <c r="U531" s="377"/>
    </row>
    <row r="532" spans="13:21" x14ac:dyDescent="0.2">
      <c r="M532" s="374"/>
      <c r="N532" s="374"/>
      <c r="O532" s="374"/>
      <c r="P532" s="375"/>
      <c r="R532" s="377"/>
      <c r="S532" s="377"/>
      <c r="T532" s="377"/>
      <c r="U532" s="377"/>
    </row>
    <row r="533" spans="13:21" x14ac:dyDescent="0.2">
      <c r="M533" s="374"/>
      <c r="N533" s="374"/>
      <c r="O533" s="374"/>
      <c r="P533" s="375"/>
      <c r="R533" s="377"/>
      <c r="S533" s="377"/>
      <c r="T533" s="377"/>
      <c r="U533" s="377"/>
    </row>
    <row r="534" spans="13:21" x14ac:dyDescent="0.2">
      <c r="M534" s="374"/>
      <c r="N534" s="374"/>
      <c r="O534" s="374"/>
      <c r="P534" s="375"/>
      <c r="R534" s="377"/>
      <c r="S534" s="377"/>
      <c r="T534" s="377"/>
      <c r="U534" s="377"/>
    </row>
    <row r="535" spans="13:21" x14ac:dyDescent="0.2">
      <c r="M535" s="374"/>
      <c r="N535" s="374"/>
      <c r="O535" s="374"/>
      <c r="P535" s="375"/>
      <c r="R535" s="377"/>
      <c r="S535" s="377"/>
      <c r="T535" s="377"/>
      <c r="U535" s="377"/>
    </row>
    <row r="536" spans="13:21" x14ac:dyDescent="0.2">
      <c r="M536" s="374"/>
      <c r="N536" s="374"/>
      <c r="O536" s="374"/>
      <c r="P536" s="375"/>
      <c r="R536" s="377"/>
      <c r="S536" s="377"/>
      <c r="T536" s="377"/>
      <c r="U536" s="377"/>
    </row>
    <row r="537" spans="13:21" x14ac:dyDescent="0.2">
      <c r="M537" s="374"/>
      <c r="N537" s="374"/>
      <c r="O537" s="374"/>
      <c r="P537" s="375"/>
      <c r="R537" s="377"/>
      <c r="S537" s="377"/>
      <c r="T537" s="377"/>
      <c r="U537" s="377"/>
    </row>
    <row r="538" spans="13:21" x14ac:dyDescent="0.2">
      <c r="M538" s="374"/>
      <c r="N538" s="374"/>
      <c r="O538" s="374"/>
      <c r="P538" s="375"/>
      <c r="R538" s="377"/>
      <c r="S538" s="377"/>
      <c r="T538" s="377"/>
      <c r="U538" s="377"/>
    </row>
    <row r="539" spans="13:21" x14ac:dyDescent="0.2">
      <c r="M539" s="374"/>
      <c r="N539" s="374"/>
      <c r="O539" s="374"/>
      <c r="P539" s="375"/>
      <c r="R539" s="377"/>
      <c r="S539" s="377"/>
      <c r="T539" s="377"/>
      <c r="U539" s="377"/>
    </row>
    <row r="540" spans="13:21" x14ac:dyDescent="0.2">
      <c r="M540" s="374"/>
      <c r="N540" s="374"/>
      <c r="O540" s="374"/>
      <c r="P540" s="375"/>
      <c r="R540" s="377"/>
      <c r="S540" s="377"/>
      <c r="T540" s="377"/>
      <c r="U540" s="377"/>
    </row>
    <row r="541" spans="13:21" x14ac:dyDescent="0.2">
      <c r="M541" s="374"/>
      <c r="N541" s="374"/>
      <c r="O541" s="374"/>
      <c r="P541" s="375"/>
      <c r="R541" s="377"/>
      <c r="S541" s="377"/>
      <c r="T541" s="377"/>
      <c r="U541" s="377"/>
    </row>
    <row r="542" spans="13:21" x14ac:dyDescent="0.2">
      <c r="M542" s="374"/>
      <c r="N542" s="374"/>
      <c r="O542" s="374"/>
      <c r="P542" s="375"/>
      <c r="R542" s="377"/>
      <c r="S542" s="377"/>
      <c r="T542" s="377"/>
      <c r="U542" s="377"/>
    </row>
    <row r="543" spans="13:21" x14ac:dyDescent="0.2">
      <c r="M543" s="374"/>
      <c r="N543" s="374"/>
      <c r="O543" s="374"/>
      <c r="P543" s="375"/>
      <c r="R543" s="377"/>
      <c r="S543" s="377"/>
      <c r="T543" s="377"/>
      <c r="U543" s="377"/>
    </row>
    <row r="544" spans="13:21" x14ac:dyDescent="0.2">
      <c r="M544" s="374"/>
      <c r="N544" s="374"/>
      <c r="O544" s="374"/>
      <c r="P544" s="375"/>
      <c r="R544" s="377"/>
      <c r="S544" s="377"/>
      <c r="T544" s="377"/>
      <c r="U544" s="377"/>
    </row>
    <row r="545" spans="13:21" x14ac:dyDescent="0.2">
      <c r="M545" s="374"/>
      <c r="N545" s="374"/>
      <c r="O545" s="374"/>
      <c r="P545" s="375"/>
      <c r="R545" s="377"/>
      <c r="S545" s="377"/>
      <c r="T545" s="377"/>
      <c r="U545" s="377"/>
    </row>
    <row r="546" spans="13:21" x14ac:dyDescent="0.2">
      <c r="M546" s="374"/>
      <c r="N546" s="374"/>
      <c r="O546" s="374"/>
      <c r="P546" s="375"/>
      <c r="R546" s="377"/>
      <c r="S546" s="377"/>
      <c r="T546" s="377"/>
      <c r="U546" s="377"/>
    </row>
    <row r="547" spans="13:21" x14ac:dyDescent="0.2">
      <c r="M547" s="374"/>
      <c r="N547" s="374"/>
      <c r="O547" s="374"/>
      <c r="P547" s="375"/>
      <c r="R547" s="377"/>
      <c r="S547" s="377"/>
      <c r="T547" s="377"/>
      <c r="U547" s="377"/>
    </row>
    <row r="548" spans="13:21" x14ac:dyDescent="0.2">
      <c r="M548" s="374"/>
      <c r="N548" s="374"/>
      <c r="O548" s="374"/>
      <c r="P548" s="375"/>
      <c r="R548" s="377"/>
      <c r="S548" s="377"/>
      <c r="T548" s="377"/>
      <c r="U548" s="377"/>
    </row>
    <row r="549" spans="13:21" x14ac:dyDescent="0.2">
      <c r="M549" s="374"/>
      <c r="N549" s="374"/>
      <c r="O549" s="374"/>
      <c r="P549" s="375"/>
      <c r="R549" s="377"/>
      <c r="S549" s="377"/>
      <c r="T549" s="377"/>
      <c r="U549" s="377"/>
    </row>
    <row r="550" spans="13:21" x14ac:dyDescent="0.2">
      <c r="M550" s="374"/>
      <c r="N550" s="374"/>
      <c r="O550" s="374"/>
      <c r="P550" s="375"/>
      <c r="R550" s="377"/>
      <c r="S550" s="377"/>
      <c r="T550" s="377"/>
      <c r="U550" s="377"/>
    </row>
    <row r="551" spans="13:21" x14ac:dyDescent="0.2">
      <c r="M551" s="374"/>
      <c r="N551" s="374"/>
      <c r="O551" s="374"/>
      <c r="P551" s="375"/>
      <c r="R551" s="377"/>
      <c r="S551" s="377"/>
      <c r="T551" s="377"/>
      <c r="U551" s="377"/>
    </row>
    <row r="552" spans="13:21" x14ac:dyDescent="0.2">
      <c r="M552" s="374"/>
      <c r="N552" s="374"/>
      <c r="O552" s="374"/>
      <c r="P552" s="375"/>
      <c r="R552" s="377"/>
      <c r="S552" s="377"/>
      <c r="T552" s="377"/>
      <c r="U552" s="377"/>
    </row>
    <row r="553" spans="13:21" x14ac:dyDescent="0.2">
      <c r="M553" s="374"/>
      <c r="N553" s="374"/>
      <c r="O553" s="374"/>
      <c r="P553" s="375"/>
      <c r="R553" s="377"/>
      <c r="S553" s="377"/>
      <c r="T553" s="377"/>
      <c r="U553" s="377"/>
    </row>
    <row r="554" spans="13:21" x14ac:dyDescent="0.2">
      <c r="M554" s="374"/>
      <c r="N554" s="374"/>
      <c r="O554" s="374"/>
      <c r="P554" s="375"/>
      <c r="R554" s="377"/>
      <c r="S554" s="377"/>
      <c r="T554" s="377"/>
      <c r="U554" s="377"/>
    </row>
    <row r="555" spans="13:21" x14ac:dyDescent="0.2">
      <c r="M555" s="374"/>
      <c r="N555" s="374"/>
      <c r="O555" s="374"/>
      <c r="P555" s="375"/>
      <c r="R555" s="377"/>
      <c r="S555" s="377"/>
      <c r="T555" s="377"/>
      <c r="U555" s="377"/>
    </row>
    <row r="556" spans="13:21" x14ac:dyDescent="0.2">
      <c r="M556" s="374"/>
      <c r="N556" s="374"/>
      <c r="O556" s="374"/>
      <c r="P556" s="375"/>
      <c r="R556" s="377"/>
      <c r="S556" s="377"/>
      <c r="T556" s="377"/>
      <c r="U556" s="377"/>
    </row>
    <row r="557" spans="13:21" x14ac:dyDescent="0.2">
      <c r="M557" s="374"/>
      <c r="N557" s="374"/>
      <c r="O557" s="374"/>
      <c r="P557" s="375"/>
      <c r="R557" s="377"/>
      <c r="S557" s="377"/>
      <c r="T557" s="377"/>
      <c r="U557" s="377"/>
    </row>
    <row r="558" spans="13:21" x14ac:dyDescent="0.2">
      <c r="M558" s="374"/>
      <c r="N558" s="374"/>
      <c r="O558" s="374"/>
      <c r="P558" s="375"/>
      <c r="R558" s="377"/>
      <c r="S558" s="377"/>
      <c r="T558" s="377"/>
      <c r="U558" s="377"/>
    </row>
    <row r="559" spans="13:21" x14ac:dyDescent="0.2">
      <c r="M559" s="374"/>
      <c r="N559" s="374"/>
      <c r="O559" s="374"/>
      <c r="P559" s="375"/>
      <c r="R559" s="377"/>
      <c r="S559" s="377"/>
      <c r="T559" s="377"/>
      <c r="U559" s="377"/>
    </row>
    <row r="560" spans="13:21" x14ac:dyDescent="0.2">
      <c r="M560" s="374"/>
      <c r="N560" s="374"/>
      <c r="O560" s="374"/>
      <c r="P560" s="375"/>
      <c r="R560" s="377"/>
      <c r="S560" s="377"/>
      <c r="T560" s="377"/>
      <c r="U560" s="377"/>
    </row>
    <row r="561" spans="13:21" x14ac:dyDescent="0.2">
      <c r="M561" s="374"/>
      <c r="N561" s="374"/>
      <c r="O561" s="374"/>
      <c r="P561" s="375"/>
      <c r="R561" s="377"/>
      <c r="S561" s="377"/>
      <c r="T561" s="377"/>
      <c r="U561" s="377"/>
    </row>
    <row r="562" spans="13:21" x14ac:dyDescent="0.2">
      <c r="M562" s="374"/>
      <c r="N562" s="374"/>
      <c r="O562" s="374"/>
      <c r="P562" s="375"/>
      <c r="R562" s="377"/>
      <c r="S562" s="377"/>
      <c r="T562" s="377"/>
      <c r="U562" s="377"/>
    </row>
    <row r="563" spans="13:21" x14ac:dyDescent="0.2">
      <c r="M563" s="374"/>
      <c r="N563" s="374"/>
      <c r="O563" s="374"/>
      <c r="P563" s="375"/>
      <c r="R563" s="377"/>
      <c r="S563" s="377"/>
      <c r="T563" s="377"/>
      <c r="U563" s="377"/>
    </row>
    <row r="564" spans="13:21" x14ac:dyDescent="0.2">
      <c r="M564" s="374"/>
      <c r="N564" s="374"/>
      <c r="O564" s="374"/>
      <c r="P564" s="375"/>
      <c r="R564" s="377"/>
      <c r="S564" s="377"/>
      <c r="T564" s="377"/>
      <c r="U564" s="377"/>
    </row>
    <row r="565" spans="13:21" x14ac:dyDescent="0.2">
      <c r="M565" s="374"/>
      <c r="N565" s="374"/>
      <c r="O565" s="374"/>
      <c r="P565" s="375"/>
      <c r="R565" s="377"/>
      <c r="S565" s="377"/>
      <c r="T565" s="377"/>
      <c r="U565" s="377"/>
    </row>
    <row r="566" spans="13:21" x14ac:dyDescent="0.2">
      <c r="M566" s="374"/>
      <c r="N566" s="374"/>
      <c r="O566" s="374"/>
      <c r="P566" s="375"/>
      <c r="R566" s="377"/>
      <c r="S566" s="377"/>
      <c r="T566" s="377"/>
      <c r="U566" s="377"/>
    </row>
    <row r="567" spans="13:21" x14ac:dyDescent="0.2">
      <c r="M567" s="374"/>
      <c r="N567" s="374"/>
      <c r="O567" s="374"/>
      <c r="P567" s="375"/>
      <c r="R567" s="377"/>
      <c r="S567" s="377"/>
      <c r="T567" s="377"/>
      <c r="U567" s="377"/>
    </row>
    <row r="568" spans="13:21" x14ac:dyDescent="0.2">
      <c r="M568" s="374"/>
      <c r="N568" s="374"/>
      <c r="O568" s="374"/>
      <c r="P568" s="375"/>
      <c r="R568" s="377"/>
      <c r="S568" s="377"/>
      <c r="T568" s="377"/>
      <c r="U568" s="377"/>
    </row>
    <row r="569" spans="13:21" x14ac:dyDescent="0.2">
      <c r="M569" s="374"/>
      <c r="N569" s="374"/>
      <c r="O569" s="374"/>
      <c r="P569" s="375"/>
      <c r="R569" s="377"/>
      <c r="S569" s="377"/>
      <c r="T569" s="377"/>
      <c r="U569" s="377"/>
    </row>
    <row r="570" spans="13:21" x14ac:dyDescent="0.2">
      <c r="M570" s="374"/>
      <c r="N570" s="374"/>
      <c r="O570" s="374"/>
      <c r="P570" s="375"/>
      <c r="R570" s="377"/>
      <c r="S570" s="377"/>
      <c r="T570" s="377"/>
      <c r="U570" s="377"/>
    </row>
    <row r="571" spans="13:21" x14ac:dyDescent="0.2">
      <c r="M571" s="374"/>
      <c r="N571" s="374"/>
      <c r="O571" s="374"/>
      <c r="P571" s="375"/>
      <c r="R571" s="377"/>
      <c r="S571" s="377"/>
      <c r="T571" s="377"/>
      <c r="U571" s="377"/>
    </row>
    <row r="572" spans="13:21" x14ac:dyDescent="0.2">
      <c r="M572" s="374"/>
      <c r="N572" s="374"/>
      <c r="O572" s="374"/>
      <c r="P572" s="375"/>
      <c r="R572" s="377"/>
      <c r="S572" s="377"/>
      <c r="T572" s="377"/>
      <c r="U572" s="377"/>
    </row>
    <row r="573" spans="13:21" x14ac:dyDescent="0.2">
      <c r="M573" s="374"/>
      <c r="N573" s="374"/>
      <c r="O573" s="374"/>
      <c r="P573" s="375"/>
      <c r="R573" s="377"/>
      <c r="S573" s="377"/>
      <c r="T573" s="377"/>
      <c r="U573" s="377"/>
    </row>
    <row r="574" spans="13:21" x14ac:dyDescent="0.2">
      <c r="M574" s="374"/>
      <c r="N574" s="374"/>
      <c r="O574" s="374"/>
      <c r="P574" s="375"/>
      <c r="R574" s="377"/>
      <c r="S574" s="377"/>
      <c r="T574" s="377"/>
      <c r="U574" s="377"/>
    </row>
    <row r="575" spans="13:21" x14ac:dyDescent="0.2">
      <c r="M575" s="374"/>
      <c r="N575" s="374"/>
      <c r="O575" s="374"/>
      <c r="P575" s="375"/>
      <c r="R575" s="377"/>
      <c r="S575" s="377"/>
      <c r="T575" s="377"/>
      <c r="U575" s="377"/>
    </row>
    <row r="576" spans="13:21" x14ac:dyDescent="0.2">
      <c r="M576" s="374"/>
      <c r="N576" s="374"/>
      <c r="O576" s="374"/>
      <c r="P576" s="375"/>
      <c r="R576" s="377"/>
      <c r="S576" s="377"/>
      <c r="T576" s="377"/>
      <c r="U576" s="377"/>
    </row>
    <row r="577" spans="13:21" x14ac:dyDescent="0.2">
      <c r="M577" s="374"/>
      <c r="N577" s="374"/>
      <c r="O577" s="374"/>
      <c r="P577" s="375"/>
      <c r="R577" s="377"/>
      <c r="S577" s="377"/>
      <c r="T577" s="377"/>
      <c r="U577" s="377"/>
    </row>
    <row r="578" spans="13:21" x14ac:dyDescent="0.2">
      <c r="M578" s="374"/>
      <c r="N578" s="374"/>
      <c r="O578" s="374"/>
      <c r="P578" s="375"/>
      <c r="R578" s="377"/>
      <c r="S578" s="377"/>
      <c r="T578" s="377"/>
      <c r="U578" s="377"/>
    </row>
    <row r="579" spans="13:21" x14ac:dyDescent="0.2">
      <c r="M579" s="374"/>
      <c r="N579" s="374"/>
      <c r="O579" s="374"/>
      <c r="P579" s="375"/>
      <c r="R579" s="377"/>
      <c r="S579" s="377"/>
      <c r="T579" s="377"/>
      <c r="U579" s="377"/>
    </row>
    <row r="580" spans="13:21" x14ac:dyDescent="0.2">
      <c r="M580" s="374"/>
      <c r="N580" s="374"/>
      <c r="O580" s="374"/>
      <c r="P580" s="375"/>
      <c r="R580" s="377"/>
      <c r="S580" s="377"/>
      <c r="T580" s="377"/>
      <c r="U580" s="377"/>
    </row>
    <row r="581" spans="13:21" x14ac:dyDescent="0.2">
      <c r="M581" s="374"/>
      <c r="N581" s="374"/>
      <c r="O581" s="374"/>
      <c r="P581" s="375"/>
      <c r="R581" s="377"/>
      <c r="S581" s="377"/>
      <c r="T581" s="377"/>
      <c r="U581" s="377"/>
    </row>
    <row r="582" spans="13:21" x14ac:dyDescent="0.2">
      <c r="M582" s="374"/>
      <c r="N582" s="374"/>
      <c r="O582" s="374"/>
      <c r="P582" s="375"/>
      <c r="R582" s="377"/>
      <c r="S582" s="377"/>
      <c r="T582" s="377"/>
      <c r="U582" s="377"/>
    </row>
    <row r="583" spans="13:21" x14ac:dyDescent="0.2">
      <c r="M583" s="374"/>
      <c r="N583" s="374"/>
      <c r="O583" s="374"/>
      <c r="P583" s="375"/>
      <c r="R583" s="377"/>
      <c r="S583" s="377"/>
      <c r="T583" s="377"/>
      <c r="U583" s="377"/>
    </row>
    <row r="584" spans="13:21" x14ac:dyDescent="0.2">
      <c r="M584" s="374"/>
      <c r="N584" s="374"/>
      <c r="O584" s="374"/>
      <c r="P584" s="375"/>
      <c r="R584" s="377"/>
      <c r="S584" s="377"/>
      <c r="T584" s="377"/>
      <c r="U584" s="377"/>
    </row>
    <row r="585" spans="13:21" x14ac:dyDescent="0.2">
      <c r="M585" s="374"/>
      <c r="N585" s="374"/>
      <c r="O585" s="374"/>
      <c r="P585" s="375"/>
      <c r="R585" s="377"/>
      <c r="S585" s="377"/>
      <c r="T585" s="377"/>
      <c r="U585" s="377"/>
    </row>
    <row r="586" spans="13:21" x14ac:dyDescent="0.2">
      <c r="M586" s="374"/>
      <c r="N586" s="374"/>
      <c r="O586" s="374"/>
      <c r="P586" s="375"/>
      <c r="R586" s="377"/>
      <c r="S586" s="377"/>
      <c r="T586" s="377"/>
      <c r="U586" s="377"/>
    </row>
    <row r="587" spans="13:21" x14ac:dyDescent="0.2">
      <c r="M587" s="374"/>
      <c r="N587" s="374"/>
      <c r="O587" s="374"/>
      <c r="P587" s="375"/>
      <c r="R587" s="377"/>
      <c r="S587" s="377"/>
      <c r="T587" s="377"/>
      <c r="U587" s="377"/>
    </row>
    <row r="588" spans="13:21" x14ac:dyDescent="0.2">
      <c r="M588" s="374"/>
      <c r="N588" s="374"/>
      <c r="O588" s="374"/>
      <c r="P588" s="375"/>
      <c r="R588" s="377"/>
      <c r="S588" s="377"/>
      <c r="T588" s="377"/>
      <c r="U588" s="377"/>
    </row>
    <row r="589" spans="13:21" x14ac:dyDescent="0.2">
      <c r="M589" s="374"/>
      <c r="N589" s="374"/>
      <c r="O589" s="374"/>
      <c r="P589" s="375"/>
      <c r="R589" s="377"/>
      <c r="S589" s="377"/>
      <c r="T589" s="377"/>
      <c r="U589" s="377"/>
    </row>
    <row r="590" spans="13:21" x14ac:dyDescent="0.2">
      <c r="M590" s="374"/>
      <c r="N590" s="374"/>
      <c r="O590" s="374"/>
      <c r="P590" s="375"/>
      <c r="R590" s="377"/>
      <c r="S590" s="377"/>
      <c r="T590" s="377"/>
      <c r="U590" s="377"/>
    </row>
    <row r="591" spans="13:21" x14ac:dyDescent="0.2">
      <c r="M591" s="374"/>
      <c r="N591" s="374"/>
      <c r="O591" s="374"/>
      <c r="P591" s="375"/>
      <c r="R591" s="377"/>
      <c r="S591" s="377"/>
      <c r="T591" s="377"/>
      <c r="U591" s="377"/>
    </row>
    <row r="592" spans="13:21" x14ac:dyDescent="0.2">
      <c r="M592" s="374"/>
      <c r="N592" s="374"/>
      <c r="O592" s="374"/>
      <c r="P592" s="375"/>
      <c r="R592" s="377"/>
      <c r="S592" s="377"/>
      <c r="T592" s="377"/>
      <c r="U592" s="377"/>
    </row>
    <row r="593" spans="13:21" x14ac:dyDescent="0.2">
      <c r="M593" s="374"/>
      <c r="N593" s="374"/>
      <c r="O593" s="374"/>
      <c r="P593" s="375"/>
      <c r="R593" s="377"/>
      <c r="S593" s="377"/>
      <c r="T593" s="377"/>
      <c r="U593" s="377"/>
    </row>
    <row r="594" spans="13:21" x14ac:dyDescent="0.2">
      <c r="M594" s="374"/>
      <c r="N594" s="374"/>
      <c r="O594" s="374"/>
      <c r="P594" s="375"/>
      <c r="R594" s="377"/>
      <c r="S594" s="377"/>
      <c r="T594" s="377"/>
      <c r="U594" s="377"/>
    </row>
    <row r="595" spans="13:21" x14ac:dyDescent="0.2">
      <c r="M595" s="374"/>
      <c r="N595" s="374"/>
      <c r="O595" s="374"/>
      <c r="P595" s="375"/>
      <c r="R595" s="377"/>
      <c r="S595" s="377"/>
      <c r="T595" s="377"/>
      <c r="U595" s="377"/>
    </row>
    <row r="596" spans="13:21" x14ac:dyDescent="0.2">
      <c r="M596" s="374"/>
      <c r="N596" s="374"/>
      <c r="O596" s="374"/>
      <c r="P596" s="375"/>
      <c r="R596" s="377"/>
      <c r="S596" s="377"/>
      <c r="T596" s="377"/>
      <c r="U596" s="377"/>
    </row>
    <row r="597" spans="13:21" x14ac:dyDescent="0.2">
      <c r="M597" s="374"/>
      <c r="N597" s="374"/>
      <c r="O597" s="374"/>
      <c r="P597" s="375"/>
      <c r="R597" s="377"/>
      <c r="S597" s="377"/>
      <c r="T597" s="377"/>
      <c r="U597" s="377"/>
    </row>
    <row r="598" spans="13:21" x14ac:dyDescent="0.2">
      <c r="M598" s="374"/>
      <c r="N598" s="374"/>
      <c r="O598" s="374"/>
      <c r="P598" s="375"/>
      <c r="R598" s="377"/>
      <c r="S598" s="377"/>
      <c r="T598" s="377"/>
      <c r="U598" s="377"/>
    </row>
    <row r="599" spans="13:21" x14ac:dyDescent="0.2">
      <c r="M599" s="374"/>
      <c r="N599" s="374"/>
      <c r="O599" s="374"/>
      <c r="P599" s="375"/>
      <c r="R599" s="377"/>
      <c r="S599" s="377"/>
      <c r="T599" s="377"/>
      <c r="U599" s="377"/>
    </row>
    <row r="600" spans="13:21" x14ac:dyDescent="0.2">
      <c r="M600" s="374"/>
      <c r="N600" s="374"/>
      <c r="O600" s="374"/>
      <c r="P600" s="375"/>
      <c r="R600" s="377"/>
      <c r="S600" s="377"/>
      <c r="T600" s="377"/>
      <c r="U600" s="377"/>
    </row>
    <row r="601" spans="13:21" x14ac:dyDescent="0.2">
      <c r="M601" s="374"/>
      <c r="N601" s="374"/>
      <c r="O601" s="374"/>
      <c r="P601" s="375"/>
      <c r="R601" s="377"/>
      <c r="S601" s="377"/>
      <c r="T601" s="377"/>
      <c r="U601" s="377"/>
    </row>
    <row r="602" spans="13:21" x14ac:dyDescent="0.2">
      <c r="M602" s="374"/>
      <c r="N602" s="374"/>
      <c r="O602" s="374"/>
      <c r="P602" s="375"/>
      <c r="R602" s="377"/>
      <c r="S602" s="377"/>
      <c r="T602" s="377"/>
      <c r="U602" s="377"/>
    </row>
    <row r="603" spans="13:21" x14ac:dyDescent="0.2">
      <c r="M603" s="374"/>
      <c r="N603" s="374"/>
      <c r="O603" s="374"/>
      <c r="P603" s="375"/>
      <c r="R603" s="377"/>
      <c r="S603" s="377"/>
      <c r="T603" s="377"/>
      <c r="U603" s="377"/>
    </row>
    <row r="604" spans="13:21" x14ac:dyDescent="0.2">
      <c r="M604" s="374"/>
      <c r="N604" s="374"/>
      <c r="O604" s="374"/>
      <c r="P604" s="375"/>
      <c r="R604" s="377"/>
      <c r="S604" s="377"/>
      <c r="T604" s="377"/>
      <c r="U604" s="377"/>
    </row>
    <row r="605" spans="13:21" x14ac:dyDescent="0.2">
      <c r="M605" s="374"/>
      <c r="N605" s="374"/>
      <c r="O605" s="374"/>
      <c r="P605" s="375"/>
      <c r="R605" s="377"/>
      <c r="S605" s="377"/>
      <c r="T605" s="377"/>
      <c r="U605" s="377"/>
    </row>
    <row r="606" spans="13:21" x14ac:dyDescent="0.2">
      <c r="M606" s="374"/>
      <c r="N606" s="374"/>
      <c r="O606" s="374"/>
      <c r="P606" s="375"/>
      <c r="R606" s="377"/>
      <c r="S606" s="377"/>
      <c r="T606" s="377"/>
      <c r="U606" s="377"/>
    </row>
    <row r="607" spans="13:21" x14ac:dyDescent="0.2">
      <c r="M607" s="374"/>
      <c r="N607" s="374"/>
      <c r="O607" s="374"/>
      <c r="P607" s="375"/>
      <c r="R607" s="377"/>
      <c r="S607" s="377"/>
      <c r="T607" s="377"/>
      <c r="U607" s="377"/>
    </row>
    <row r="608" spans="13:21" x14ac:dyDescent="0.2">
      <c r="M608" s="374"/>
      <c r="N608" s="374"/>
      <c r="O608" s="374"/>
      <c r="P608" s="375"/>
      <c r="R608" s="377"/>
      <c r="S608" s="377"/>
      <c r="T608" s="377"/>
      <c r="U608" s="377"/>
    </row>
    <row r="609" spans="13:21" x14ac:dyDescent="0.2">
      <c r="M609" s="374"/>
      <c r="N609" s="374"/>
      <c r="O609" s="374"/>
      <c r="P609" s="375"/>
      <c r="R609" s="377"/>
      <c r="S609" s="377"/>
      <c r="T609" s="377"/>
      <c r="U609" s="377"/>
    </row>
    <row r="610" spans="13:21" x14ac:dyDescent="0.2">
      <c r="M610" s="374"/>
      <c r="N610" s="374"/>
      <c r="O610" s="374"/>
      <c r="P610" s="375"/>
      <c r="R610" s="377"/>
      <c r="S610" s="377"/>
      <c r="T610" s="377"/>
      <c r="U610" s="377"/>
    </row>
    <row r="611" spans="13:21" x14ac:dyDescent="0.2">
      <c r="M611" s="374"/>
      <c r="N611" s="374"/>
      <c r="O611" s="374"/>
      <c r="P611" s="375"/>
      <c r="R611" s="377"/>
      <c r="S611" s="377"/>
      <c r="T611" s="377"/>
      <c r="U611" s="377"/>
    </row>
    <row r="612" spans="13:21" x14ac:dyDescent="0.2">
      <c r="M612" s="374"/>
      <c r="N612" s="374"/>
      <c r="O612" s="374"/>
      <c r="P612" s="375"/>
      <c r="R612" s="377"/>
      <c r="S612" s="377"/>
      <c r="T612" s="377"/>
      <c r="U612" s="377"/>
    </row>
    <row r="613" spans="13:21" x14ac:dyDescent="0.2">
      <c r="M613" s="374"/>
      <c r="N613" s="374"/>
      <c r="O613" s="374"/>
      <c r="P613" s="375"/>
      <c r="R613" s="377"/>
      <c r="S613" s="377"/>
      <c r="T613" s="377"/>
      <c r="U613" s="377"/>
    </row>
    <row r="614" spans="13:21" x14ac:dyDescent="0.2">
      <c r="M614" s="374"/>
      <c r="N614" s="374"/>
      <c r="O614" s="374"/>
      <c r="P614" s="375"/>
      <c r="R614" s="377"/>
      <c r="S614" s="377"/>
      <c r="T614" s="377"/>
      <c r="U614" s="377"/>
    </row>
    <row r="615" spans="13:21" x14ac:dyDescent="0.2">
      <c r="M615" s="374"/>
      <c r="N615" s="374"/>
      <c r="O615" s="374"/>
      <c r="P615" s="375"/>
      <c r="R615" s="377"/>
      <c r="S615" s="377"/>
      <c r="T615" s="377"/>
      <c r="U615" s="377"/>
    </row>
    <row r="616" spans="13:21" x14ac:dyDescent="0.2">
      <c r="M616" s="374"/>
      <c r="N616" s="374"/>
      <c r="O616" s="374"/>
      <c r="P616" s="375"/>
      <c r="R616" s="377"/>
      <c r="S616" s="377"/>
      <c r="T616" s="377"/>
      <c r="U616" s="377"/>
    </row>
    <row r="617" spans="13:21" x14ac:dyDescent="0.2">
      <c r="M617" s="374"/>
      <c r="N617" s="374"/>
      <c r="O617" s="374"/>
      <c r="P617" s="375"/>
      <c r="R617" s="377"/>
      <c r="S617" s="377"/>
      <c r="T617" s="377"/>
      <c r="U617" s="377"/>
    </row>
    <row r="618" spans="13:21" x14ac:dyDescent="0.2">
      <c r="M618" s="374"/>
      <c r="N618" s="374"/>
      <c r="O618" s="374"/>
      <c r="P618" s="375"/>
      <c r="R618" s="377"/>
      <c r="S618" s="377"/>
      <c r="T618" s="377"/>
      <c r="U618" s="377"/>
    </row>
    <row r="619" spans="13:21" x14ac:dyDescent="0.2">
      <c r="M619" s="374"/>
      <c r="N619" s="374"/>
      <c r="O619" s="374"/>
      <c r="P619" s="375"/>
      <c r="R619" s="377"/>
      <c r="S619" s="377"/>
      <c r="T619" s="377"/>
      <c r="U619" s="377"/>
    </row>
    <row r="620" spans="13:21" x14ac:dyDescent="0.2">
      <c r="M620" s="374"/>
      <c r="N620" s="374"/>
      <c r="O620" s="374"/>
      <c r="P620" s="375"/>
      <c r="R620" s="377"/>
      <c r="S620" s="377"/>
      <c r="T620" s="377"/>
      <c r="U620" s="377"/>
    </row>
    <row r="621" spans="13:21" x14ac:dyDescent="0.2">
      <c r="M621" s="374"/>
      <c r="N621" s="374"/>
      <c r="O621" s="374"/>
      <c r="P621" s="375"/>
      <c r="R621" s="377"/>
      <c r="S621" s="377"/>
      <c r="T621" s="377"/>
      <c r="U621" s="377"/>
    </row>
    <row r="622" spans="13:21" x14ac:dyDescent="0.2">
      <c r="M622" s="374"/>
      <c r="N622" s="374"/>
      <c r="O622" s="374"/>
      <c r="P622" s="375"/>
      <c r="R622" s="377"/>
      <c r="S622" s="377"/>
      <c r="T622" s="377"/>
      <c r="U622" s="377"/>
    </row>
    <row r="623" spans="13:21" x14ac:dyDescent="0.2">
      <c r="M623" s="374"/>
      <c r="N623" s="374"/>
      <c r="O623" s="374"/>
      <c r="P623" s="375"/>
      <c r="R623" s="377"/>
      <c r="S623" s="377"/>
      <c r="T623" s="377"/>
      <c r="U623" s="377"/>
    </row>
    <row r="624" spans="13:21" x14ac:dyDescent="0.2">
      <c r="M624" s="374"/>
      <c r="N624" s="374"/>
      <c r="O624" s="374"/>
      <c r="P624" s="375"/>
      <c r="R624" s="377"/>
      <c r="S624" s="377"/>
      <c r="T624" s="377"/>
      <c r="U624" s="377"/>
    </row>
    <row r="625" spans="13:21" x14ac:dyDescent="0.2">
      <c r="M625" s="374"/>
      <c r="N625" s="374"/>
      <c r="O625" s="374"/>
      <c r="P625" s="375"/>
      <c r="R625" s="377"/>
      <c r="S625" s="377"/>
      <c r="T625" s="377"/>
      <c r="U625" s="377"/>
    </row>
    <row r="626" spans="13:21" x14ac:dyDescent="0.2">
      <c r="M626" s="374"/>
      <c r="N626" s="374"/>
      <c r="O626" s="374"/>
      <c r="P626" s="375"/>
      <c r="R626" s="377"/>
      <c r="S626" s="377"/>
      <c r="T626" s="377"/>
      <c r="U626" s="377"/>
    </row>
    <row r="627" spans="13:21" x14ac:dyDescent="0.2">
      <c r="M627" s="374"/>
      <c r="N627" s="374"/>
      <c r="O627" s="374"/>
      <c r="P627" s="375"/>
      <c r="R627" s="377"/>
      <c r="S627" s="377"/>
      <c r="T627" s="377"/>
      <c r="U627" s="377"/>
    </row>
    <row r="628" spans="13:21" x14ac:dyDescent="0.2">
      <c r="M628" s="374"/>
      <c r="N628" s="374"/>
      <c r="O628" s="374"/>
      <c r="P628" s="375"/>
      <c r="R628" s="377"/>
      <c r="S628" s="377"/>
      <c r="T628" s="377"/>
      <c r="U628" s="377"/>
    </row>
    <row r="629" spans="13:21" x14ac:dyDescent="0.2">
      <c r="M629" s="374"/>
      <c r="N629" s="374"/>
      <c r="O629" s="374"/>
      <c r="P629" s="375"/>
      <c r="R629" s="377"/>
      <c r="S629" s="377"/>
      <c r="T629" s="377"/>
      <c r="U629" s="377"/>
    </row>
    <row r="630" spans="13:21" x14ac:dyDescent="0.2">
      <c r="M630" s="374"/>
      <c r="N630" s="374"/>
      <c r="O630" s="374"/>
      <c r="P630" s="375"/>
      <c r="R630" s="377"/>
      <c r="S630" s="377"/>
      <c r="T630" s="377"/>
      <c r="U630" s="377"/>
    </row>
    <row r="631" spans="13:21" x14ac:dyDescent="0.2">
      <c r="M631" s="374"/>
      <c r="N631" s="374"/>
      <c r="O631" s="374"/>
      <c r="P631" s="375"/>
      <c r="R631" s="377"/>
      <c r="S631" s="377"/>
      <c r="T631" s="377"/>
      <c r="U631" s="377"/>
    </row>
    <row r="632" spans="13:21" x14ac:dyDescent="0.2">
      <c r="M632" s="374"/>
      <c r="N632" s="374"/>
      <c r="O632" s="374"/>
      <c r="P632" s="375"/>
      <c r="R632" s="377"/>
      <c r="S632" s="377"/>
      <c r="T632" s="377"/>
      <c r="U632" s="377"/>
    </row>
    <row r="633" spans="13:21" x14ac:dyDescent="0.2">
      <c r="M633" s="374"/>
      <c r="N633" s="374"/>
      <c r="O633" s="374"/>
      <c r="P633" s="375"/>
      <c r="R633" s="377"/>
      <c r="S633" s="377"/>
      <c r="T633" s="377"/>
      <c r="U633" s="377"/>
    </row>
    <row r="634" spans="13:21" x14ac:dyDescent="0.2">
      <c r="M634" s="374"/>
      <c r="N634" s="374"/>
      <c r="O634" s="374"/>
      <c r="P634" s="375"/>
      <c r="R634" s="377"/>
      <c r="S634" s="377"/>
      <c r="T634" s="377"/>
      <c r="U634" s="377"/>
    </row>
    <row r="635" spans="13:21" x14ac:dyDescent="0.2">
      <c r="M635" s="374"/>
      <c r="N635" s="374"/>
      <c r="O635" s="374"/>
      <c r="P635" s="375"/>
      <c r="R635" s="377"/>
      <c r="S635" s="377"/>
      <c r="T635" s="377"/>
      <c r="U635" s="377"/>
    </row>
    <row r="636" spans="13:21" x14ac:dyDescent="0.2">
      <c r="M636" s="374"/>
      <c r="N636" s="374"/>
      <c r="O636" s="374"/>
      <c r="P636" s="375"/>
      <c r="R636" s="377"/>
      <c r="S636" s="377"/>
      <c r="T636" s="377"/>
      <c r="U636" s="377"/>
    </row>
    <row r="637" spans="13:21" x14ac:dyDescent="0.2">
      <c r="M637" s="374"/>
      <c r="N637" s="374"/>
      <c r="O637" s="374"/>
      <c r="P637" s="375"/>
      <c r="R637" s="377"/>
      <c r="S637" s="377"/>
      <c r="T637" s="377"/>
      <c r="U637" s="377"/>
    </row>
    <row r="638" spans="13:21" x14ac:dyDescent="0.2">
      <c r="M638" s="374"/>
      <c r="N638" s="374"/>
      <c r="O638" s="374"/>
      <c r="P638" s="375"/>
      <c r="R638" s="377"/>
      <c r="S638" s="377"/>
      <c r="T638" s="377"/>
      <c r="U638" s="377"/>
    </row>
    <row r="639" spans="13:21" x14ac:dyDescent="0.2">
      <c r="M639" s="374"/>
      <c r="N639" s="374"/>
      <c r="O639" s="374"/>
      <c r="P639" s="375"/>
      <c r="R639" s="377"/>
      <c r="S639" s="377"/>
      <c r="T639" s="377"/>
      <c r="U639" s="377"/>
    </row>
    <row r="640" spans="13:21" x14ac:dyDescent="0.2">
      <c r="M640" s="374"/>
      <c r="N640" s="374"/>
      <c r="O640" s="374"/>
      <c r="P640" s="375"/>
      <c r="R640" s="377"/>
      <c r="S640" s="377"/>
      <c r="T640" s="377"/>
      <c r="U640" s="377"/>
    </row>
    <row r="641" spans="13:21" x14ac:dyDescent="0.2">
      <c r="M641" s="374"/>
      <c r="N641" s="374"/>
      <c r="O641" s="374"/>
      <c r="P641" s="375"/>
      <c r="R641" s="377"/>
      <c r="S641" s="377"/>
      <c r="T641" s="377"/>
      <c r="U641" s="377"/>
    </row>
    <row r="642" spans="13:21" x14ac:dyDescent="0.2">
      <c r="M642" s="374"/>
      <c r="N642" s="374"/>
      <c r="O642" s="374"/>
      <c r="P642" s="375"/>
      <c r="R642" s="377"/>
      <c r="S642" s="377"/>
      <c r="T642" s="377"/>
      <c r="U642" s="377"/>
    </row>
    <row r="643" spans="13:21" x14ac:dyDescent="0.2">
      <c r="M643" s="374"/>
      <c r="N643" s="374"/>
      <c r="O643" s="374"/>
      <c r="P643" s="375"/>
      <c r="R643" s="377"/>
      <c r="S643" s="377"/>
      <c r="T643" s="377"/>
      <c r="U643" s="377"/>
    </row>
    <row r="644" spans="13:21" x14ac:dyDescent="0.2">
      <c r="M644" s="374"/>
      <c r="N644" s="374"/>
      <c r="O644" s="374"/>
      <c r="P644" s="375"/>
      <c r="R644" s="377"/>
      <c r="S644" s="377"/>
      <c r="T644" s="377"/>
      <c r="U644" s="377"/>
    </row>
    <row r="645" spans="13:21" x14ac:dyDescent="0.2">
      <c r="M645" s="374"/>
      <c r="N645" s="374"/>
      <c r="O645" s="374"/>
      <c r="P645" s="375"/>
      <c r="R645" s="377"/>
      <c r="S645" s="377"/>
      <c r="T645" s="377"/>
      <c r="U645" s="377"/>
    </row>
    <row r="646" spans="13:21" x14ac:dyDescent="0.2">
      <c r="M646" s="374"/>
      <c r="N646" s="374"/>
      <c r="O646" s="374"/>
      <c r="P646" s="375"/>
      <c r="R646" s="377"/>
      <c r="S646" s="377"/>
      <c r="T646" s="377"/>
      <c r="U646" s="377"/>
    </row>
    <row r="647" spans="13:21" x14ac:dyDescent="0.2">
      <c r="M647" s="374"/>
      <c r="N647" s="374"/>
      <c r="O647" s="374"/>
      <c r="P647" s="375"/>
      <c r="R647" s="377"/>
      <c r="S647" s="377"/>
      <c r="T647" s="377"/>
      <c r="U647" s="377"/>
    </row>
    <row r="648" spans="13:21" x14ac:dyDescent="0.2">
      <c r="M648" s="374"/>
      <c r="N648" s="374"/>
      <c r="O648" s="374"/>
      <c r="P648" s="375"/>
      <c r="R648" s="377"/>
      <c r="S648" s="377"/>
      <c r="T648" s="377"/>
      <c r="U648" s="377"/>
    </row>
    <row r="649" spans="13:21" x14ac:dyDescent="0.2">
      <c r="M649" s="374"/>
      <c r="N649" s="374"/>
      <c r="O649" s="374"/>
      <c r="P649" s="375"/>
      <c r="R649" s="377"/>
      <c r="S649" s="377"/>
      <c r="T649" s="377"/>
      <c r="U649" s="377"/>
    </row>
    <row r="650" spans="13:21" x14ac:dyDescent="0.2">
      <c r="M650" s="374"/>
      <c r="N650" s="374"/>
      <c r="O650" s="374"/>
      <c r="P650" s="375"/>
      <c r="R650" s="377"/>
      <c r="S650" s="377"/>
      <c r="T650" s="377"/>
      <c r="U650" s="377"/>
    </row>
    <row r="651" spans="13:21" x14ac:dyDescent="0.2">
      <c r="M651" s="374"/>
      <c r="N651" s="374"/>
      <c r="O651" s="374"/>
      <c r="P651" s="375"/>
      <c r="R651" s="377"/>
      <c r="S651" s="377"/>
      <c r="T651" s="377"/>
      <c r="U651" s="377"/>
    </row>
    <row r="652" spans="13:21" x14ac:dyDescent="0.2">
      <c r="M652" s="374"/>
      <c r="N652" s="374"/>
      <c r="O652" s="374"/>
      <c r="P652" s="375"/>
      <c r="R652" s="377"/>
      <c r="S652" s="377"/>
      <c r="T652" s="377"/>
      <c r="U652" s="377"/>
    </row>
    <row r="653" spans="13:21" x14ac:dyDescent="0.2">
      <c r="M653" s="374"/>
      <c r="N653" s="374"/>
      <c r="O653" s="374"/>
      <c r="P653" s="375"/>
      <c r="R653" s="377"/>
      <c r="S653" s="377"/>
      <c r="T653" s="377"/>
      <c r="U653" s="377"/>
    </row>
    <row r="654" spans="13:21" x14ac:dyDescent="0.2">
      <c r="M654" s="374"/>
      <c r="N654" s="374"/>
      <c r="O654" s="374"/>
      <c r="P654" s="375"/>
      <c r="R654" s="377"/>
      <c r="S654" s="377"/>
      <c r="T654" s="377"/>
      <c r="U654" s="377"/>
    </row>
    <row r="655" spans="13:21" x14ac:dyDescent="0.2">
      <c r="M655" s="374"/>
      <c r="N655" s="374"/>
      <c r="O655" s="374"/>
      <c r="P655" s="375"/>
      <c r="R655" s="377"/>
      <c r="S655" s="377"/>
      <c r="T655" s="377"/>
      <c r="U655" s="377"/>
    </row>
    <row r="656" spans="13:21" x14ac:dyDescent="0.2">
      <c r="M656" s="374"/>
      <c r="N656" s="374"/>
      <c r="O656" s="374"/>
      <c r="P656" s="375"/>
      <c r="R656" s="377"/>
      <c r="S656" s="377"/>
      <c r="T656" s="377"/>
      <c r="U656" s="377"/>
    </row>
    <row r="657" spans="13:21" x14ac:dyDescent="0.2">
      <c r="M657" s="374"/>
      <c r="N657" s="374"/>
      <c r="O657" s="374"/>
      <c r="P657" s="375"/>
      <c r="R657" s="377"/>
      <c r="S657" s="377"/>
      <c r="T657" s="377"/>
      <c r="U657" s="377"/>
    </row>
    <row r="658" spans="13:21" x14ac:dyDescent="0.2">
      <c r="M658" s="374"/>
      <c r="N658" s="374"/>
      <c r="O658" s="374"/>
      <c r="P658" s="375"/>
      <c r="R658" s="377"/>
      <c r="S658" s="377"/>
      <c r="T658" s="377"/>
      <c r="U658" s="377"/>
    </row>
    <row r="659" spans="13:21" x14ac:dyDescent="0.2">
      <c r="M659" s="374"/>
      <c r="N659" s="374"/>
      <c r="O659" s="374"/>
      <c r="P659" s="375"/>
      <c r="R659" s="377"/>
      <c r="S659" s="377"/>
      <c r="T659" s="377"/>
      <c r="U659" s="377"/>
    </row>
    <row r="660" spans="13:21" x14ac:dyDescent="0.2">
      <c r="M660" s="374"/>
      <c r="N660" s="374"/>
      <c r="O660" s="374"/>
      <c r="P660" s="375"/>
      <c r="R660" s="377"/>
      <c r="S660" s="377"/>
      <c r="T660" s="377"/>
      <c r="U660" s="377"/>
    </row>
    <row r="661" spans="13:21" x14ac:dyDescent="0.2">
      <c r="M661" s="374"/>
      <c r="N661" s="374"/>
      <c r="O661" s="374"/>
      <c r="P661" s="375"/>
      <c r="R661" s="377"/>
      <c r="S661" s="377"/>
      <c r="T661" s="377"/>
      <c r="U661" s="377"/>
    </row>
    <row r="662" spans="13:21" x14ac:dyDescent="0.2">
      <c r="M662" s="374"/>
      <c r="N662" s="374"/>
      <c r="O662" s="374"/>
      <c r="P662" s="375"/>
      <c r="R662" s="377"/>
      <c r="S662" s="377"/>
      <c r="T662" s="377"/>
      <c r="U662" s="377"/>
    </row>
    <row r="663" spans="13:21" x14ac:dyDescent="0.2">
      <c r="M663" s="374"/>
      <c r="N663" s="374"/>
      <c r="O663" s="374"/>
      <c r="P663" s="375"/>
      <c r="R663" s="377"/>
      <c r="S663" s="377"/>
      <c r="T663" s="377"/>
      <c r="U663" s="377"/>
    </row>
    <row r="664" spans="13:21" x14ac:dyDescent="0.2">
      <c r="M664" s="374"/>
      <c r="N664" s="374"/>
      <c r="O664" s="374"/>
      <c r="P664" s="375"/>
      <c r="R664" s="377"/>
      <c r="S664" s="377"/>
      <c r="T664" s="377"/>
      <c r="U664" s="377"/>
    </row>
    <row r="665" spans="13:21" x14ac:dyDescent="0.2">
      <c r="M665" s="374"/>
      <c r="N665" s="374"/>
      <c r="O665" s="374"/>
      <c r="P665" s="375"/>
      <c r="R665" s="377"/>
      <c r="S665" s="377"/>
      <c r="T665" s="377"/>
      <c r="U665" s="377"/>
    </row>
    <row r="666" spans="13:21" x14ac:dyDescent="0.2">
      <c r="M666" s="374"/>
      <c r="N666" s="374"/>
      <c r="O666" s="374"/>
      <c r="P666" s="375"/>
      <c r="R666" s="377"/>
      <c r="S666" s="377"/>
      <c r="T666" s="377"/>
      <c r="U666" s="377"/>
    </row>
    <row r="667" spans="13:21" x14ac:dyDescent="0.2">
      <c r="M667" s="374"/>
      <c r="N667" s="374"/>
      <c r="O667" s="374"/>
      <c r="P667" s="375"/>
      <c r="R667" s="377"/>
      <c r="S667" s="377"/>
      <c r="T667" s="377"/>
      <c r="U667" s="377"/>
    </row>
    <row r="668" spans="13:21" x14ac:dyDescent="0.2">
      <c r="M668" s="374"/>
      <c r="N668" s="374"/>
      <c r="O668" s="374"/>
      <c r="P668" s="375"/>
      <c r="R668" s="377"/>
      <c r="S668" s="377"/>
      <c r="T668" s="377"/>
      <c r="U668" s="377"/>
    </row>
    <row r="669" spans="13:21" x14ac:dyDescent="0.2">
      <c r="M669" s="374"/>
      <c r="N669" s="374"/>
      <c r="O669" s="374"/>
      <c r="P669" s="375"/>
      <c r="R669" s="377"/>
      <c r="S669" s="377"/>
      <c r="T669" s="377"/>
      <c r="U669" s="377"/>
    </row>
    <row r="670" spans="13:21" x14ac:dyDescent="0.2">
      <c r="M670" s="374"/>
      <c r="N670" s="374"/>
      <c r="O670" s="374"/>
      <c r="P670" s="375"/>
      <c r="R670" s="377"/>
      <c r="S670" s="377"/>
      <c r="T670" s="377"/>
      <c r="U670" s="377"/>
    </row>
    <row r="671" spans="13:21" x14ac:dyDescent="0.2">
      <c r="M671" s="374"/>
      <c r="N671" s="374"/>
      <c r="O671" s="374"/>
      <c r="P671" s="375"/>
      <c r="R671" s="377"/>
      <c r="S671" s="377"/>
      <c r="T671" s="377"/>
      <c r="U671" s="377"/>
    </row>
    <row r="672" spans="13:21" x14ac:dyDescent="0.2">
      <c r="M672" s="374"/>
      <c r="N672" s="374"/>
      <c r="O672" s="374"/>
      <c r="P672" s="375"/>
      <c r="R672" s="377"/>
      <c r="S672" s="377"/>
      <c r="T672" s="377"/>
      <c r="U672" s="377"/>
    </row>
    <row r="673" spans="13:21" x14ac:dyDescent="0.2">
      <c r="M673" s="374"/>
      <c r="N673" s="374"/>
      <c r="O673" s="374"/>
      <c r="P673" s="375"/>
      <c r="R673" s="377"/>
      <c r="S673" s="377"/>
      <c r="T673" s="377"/>
      <c r="U673" s="377"/>
    </row>
    <row r="674" spans="13:21" x14ac:dyDescent="0.2">
      <c r="M674" s="374"/>
      <c r="N674" s="374"/>
      <c r="O674" s="374"/>
      <c r="P674" s="375"/>
      <c r="R674" s="377"/>
      <c r="S674" s="377"/>
      <c r="T674" s="377"/>
      <c r="U674" s="377"/>
    </row>
    <row r="675" spans="13:21" x14ac:dyDescent="0.2">
      <c r="M675" s="374"/>
      <c r="N675" s="374"/>
      <c r="O675" s="374"/>
      <c r="P675" s="375"/>
      <c r="R675" s="377"/>
      <c r="S675" s="377"/>
      <c r="T675" s="377"/>
      <c r="U675" s="377"/>
    </row>
    <row r="676" spans="13:21" x14ac:dyDescent="0.2">
      <c r="M676" s="374"/>
      <c r="N676" s="374"/>
      <c r="O676" s="374"/>
      <c r="P676" s="375"/>
      <c r="R676" s="377"/>
      <c r="S676" s="377"/>
      <c r="T676" s="377"/>
      <c r="U676" s="377"/>
    </row>
    <row r="677" spans="13:21" x14ac:dyDescent="0.2">
      <c r="M677" s="374"/>
      <c r="N677" s="374"/>
      <c r="O677" s="374"/>
      <c r="P677" s="375"/>
      <c r="R677" s="377"/>
      <c r="S677" s="377"/>
      <c r="T677" s="377"/>
      <c r="U677" s="377"/>
    </row>
    <row r="678" spans="13:21" x14ac:dyDescent="0.2">
      <c r="M678" s="374"/>
      <c r="N678" s="374"/>
      <c r="O678" s="374"/>
      <c r="P678" s="375"/>
      <c r="R678" s="377"/>
      <c r="S678" s="377"/>
      <c r="T678" s="377"/>
      <c r="U678" s="377"/>
    </row>
    <row r="679" spans="13:21" x14ac:dyDescent="0.2">
      <c r="M679" s="374"/>
      <c r="N679" s="374"/>
      <c r="O679" s="374"/>
      <c r="P679" s="375"/>
      <c r="R679" s="377"/>
      <c r="S679" s="377"/>
      <c r="T679" s="377"/>
      <c r="U679" s="377"/>
    </row>
    <row r="680" spans="13:21" x14ac:dyDescent="0.2">
      <c r="M680" s="374"/>
      <c r="N680" s="374"/>
      <c r="O680" s="374"/>
      <c r="P680" s="375"/>
      <c r="R680" s="377"/>
      <c r="S680" s="377"/>
      <c r="T680" s="377"/>
      <c r="U680" s="377"/>
    </row>
    <row r="681" spans="13:21" x14ac:dyDescent="0.2">
      <c r="M681" s="374"/>
      <c r="N681" s="374"/>
      <c r="O681" s="374"/>
      <c r="P681" s="375"/>
      <c r="R681" s="377"/>
      <c r="S681" s="377"/>
      <c r="T681" s="377"/>
      <c r="U681" s="377"/>
    </row>
    <row r="682" spans="13:21" x14ac:dyDescent="0.2">
      <c r="M682" s="374"/>
      <c r="N682" s="374"/>
      <c r="O682" s="374"/>
      <c r="P682" s="375"/>
      <c r="R682" s="377"/>
      <c r="S682" s="377"/>
      <c r="T682" s="377"/>
      <c r="U682" s="377"/>
    </row>
    <row r="683" spans="13:21" x14ac:dyDescent="0.2">
      <c r="M683" s="374"/>
      <c r="N683" s="374"/>
      <c r="O683" s="374"/>
      <c r="P683" s="375"/>
      <c r="R683" s="377"/>
      <c r="S683" s="377"/>
      <c r="T683" s="377"/>
      <c r="U683" s="377"/>
    </row>
    <row r="684" spans="13:21" x14ac:dyDescent="0.2">
      <c r="M684" s="374"/>
      <c r="N684" s="374"/>
      <c r="O684" s="374"/>
      <c r="P684" s="375"/>
      <c r="R684" s="377"/>
      <c r="S684" s="377"/>
      <c r="T684" s="377"/>
      <c r="U684" s="377"/>
    </row>
    <row r="685" spans="13:21" x14ac:dyDescent="0.2">
      <c r="M685" s="374"/>
      <c r="N685" s="374"/>
      <c r="O685" s="374"/>
      <c r="P685" s="375"/>
      <c r="R685" s="377"/>
      <c r="S685" s="377"/>
      <c r="T685" s="377"/>
      <c r="U685" s="377"/>
    </row>
    <row r="686" spans="13:21" x14ac:dyDescent="0.2">
      <c r="M686" s="374"/>
      <c r="N686" s="374"/>
      <c r="O686" s="374"/>
      <c r="P686" s="375"/>
      <c r="R686" s="377"/>
      <c r="S686" s="377"/>
      <c r="T686" s="377"/>
      <c r="U686" s="377"/>
    </row>
    <row r="687" spans="13:21" x14ac:dyDescent="0.2">
      <c r="M687" s="374"/>
      <c r="N687" s="374"/>
      <c r="O687" s="374"/>
      <c r="P687" s="375"/>
      <c r="R687" s="377"/>
      <c r="S687" s="377"/>
      <c r="T687" s="377"/>
      <c r="U687" s="377"/>
    </row>
    <row r="688" spans="13:21" x14ac:dyDescent="0.2">
      <c r="M688" s="374"/>
      <c r="N688" s="374"/>
      <c r="O688" s="374"/>
      <c r="P688" s="375"/>
      <c r="R688" s="377"/>
      <c r="S688" s="377"/>
      <c r="T688" s="377"/>
      <c r="U688" s="377"/>
    </row>
    <row r="689" spans="13:21" x14ac:dyDescent="0.2">
      <c r="M689" s="374"/>
      <c r="N689" s="374"/>
      <c r="O689" s="374"/>
      <c r="P689" s="375"/>
      <c r="R689" s="377"/>
      <c r="S689" s="377"/>
      <c r="T689" s="377"/>
      <c r="U689" s="377"/>
    </row>
    <row r="690" spans="13:21" x14ac:dyDescent="0.2">
      <c r="M690" s="374"/>
      <c r="N690" s="374"/>
      <c r="O690" s="374"/>
      <c r="P690" s="375"/>
      <c r="R690" s="377"/>
      <c r="S690" s="377"/>
      <c r="T690" s="377"/>
      <c r="U690" s="377"/>
    </row>
    <row r="691" spans="13:21" x14ac:dyDescent="0.2">
      <c r="M691" s="374"/>
      <c r="N691" s="374"/>
      <c r="O691" s="374"/>
      <c r="P691" s="375"/>
      <c r="R691" s="377"/>
      <c r="S691" s="377"/>
      <c r="T691" s="377"/>
      <c r="U691" s="377"/>
    </row>
    <row r="692" spans="13:21" x14ac:dyDescent="0.2">
      <c r="M692" s="374"/>
      <c r="N692" s="374"/>
      <c r="O692" s="374"/>
      <c r="P692" s="375"/>
      <c r="R692" s="377"/>
      <c r="S692" s="377"/>
      <c r="T692" s="377"/>
      <c r="U692" s="377"/>
    </row>
    <row r="693" spans="13:21" x14ac:dyDescent="0.2">
      <c r="M693" s="374"/>
      <c r="N693" s="374"/>
      <c r="O693" s="374"/>
      <c r="P693" s="375"/>
      <c r="R693" s="377"/>
      <c r="S693" s="377"/>
      <c r="T693" s="377"/>
      <c r="U693" s="377"/>
    </row>
    <row r="694" spans="13:21" x14ac:dyDescent="0.2">
      <c r="M694" s="374"/>
      <c r="N694" s="374"/>
      <c r="O694" s="374"/>
      <c r="P694" s="375"/>
      <c r="R694" s="377"/>
      <c r="S694" s="377"/>
      <c r="T694" s="377"/>
      <c r="U694" s="377"/>
    </row>
    <row r="695" spans="13:21" x14ac:dyDescent="0.2">
      <c r="M695" s="374"/>
      <c r="N695" s="374"/>
      <c r="O695" s="374"/>
      <c r="P695" s="375"/>
      <c r="R695" s="377"/>
      <c r="S695" s="377"/>
      <c r="T695" s="377"/>
      <c r="U695" s="377"/>
    </row>
    <row r="696" spans="13:21" x14ac:dyDescent="0.2">
      <c r="M696" s="374"/>
      <c r="N696" s="374"/>
      <c r="O696" s="374"/>
      <c r="P696" s="375"/>
      <c r="R696" s="377"/>
      <c r="S696" s="377"/>
      <c r="T696" s="377"/>
      <c r="U696" s="377"/>
    </row>
    <row r="697" spans="13:21" x14ac:dyDescent="0.2">
      <c r="M697" s="374"/>
      <c r="N697" s="374"/>
      <c r="O697" s="374"/>
      <c r="P697" s="375"/>
      <c r="R697" s="377"/>
      <c r="S697" s="377"/>
      <c r="T697" s="377"/>
      <c r="U697" s="377"/>
    </row>
    <row r="698" spans="13:21" x14ac:dyDescent="0.2">
      <c r="M698" s="374"/>
      <c r="N698" s="374"/>
      <c r="O698" s="374"/>
      <c r="P698" s="375"/>
      <c r="R698" s="377"/>
      <c r="S698" s="377"/>
      <c r="T698" s="377"/>
      <c r="U698" s="377"/>
    </row>
    <row r="699" spans="13:21" x14ac:dyDescent="0.2">
      <c r="M699" s="374"/>
      <c r="N699" s="374"/>
      <c r="O699" s="374"/>
      <c r="P699" s="375"/>
      <c r="R699" s="377"/>
      <c r="S699" s="377"/>
      <c r="T699" s="377"/>
      <c r="U699" s="377"/>
    </row>
    <row r="700" spans="13:21" x14ac:dyDescent="0.2">
      <c r="M700" s="374"/>
      <c r="N700" s="374"/>
      <c r="O700" s="374"/>
      <c r="P700" s="375"/>
      <c r="R700" s="377"/>
      <c r="S700" s="377"/>
      <c r="T700" s="377"/>
      <c r="U700" s="377"/>
    </row>
    <row r="701" spans="13:21" x14ac:dyDescent="0.2">
      <c r="M701" s="374"/>
      <c r="N701" s="374"/>
      <c r="O701" s="374"/>
      <c r="P701" s="375"/>
      <c r="R701" s="377"/>
      <c r="S701" s="377"/>
      <c r="T701" s="377"/>
      <c r="U701" s="377"/>
    </row>
    <row r="702" spans="13:21" x14ac:dyDescent="0.2">
      <c r="M702" s="374"/>
      <c r="N702" s="374"/>
      <c r="O702" s="374"/>
      <c r="P702" s="375"/>
      <c r="R702" s="377"/>
      <c r="S702" s="377"/>
      <c r="T702" s="377"/>
      <c r="U702" s="377"/>
    </row>
    <row r="703" spans="13:21" x14ac:dyDescent="0.2">
      <c r="M703" s="374"/>
      <c r="N703" s="374"/>
      <c r="O703" s="374"/>
      <c r="P703" s="375"/>
      <c r="R703" s="377"/>
      <c r="S703" s="377"/>
      <c r="T703" s="377"/>
      <c r="U703" s="377"/>
    </row>
    <row r="704" spans="13:21" x14ac:dyDescent="0.2">
      <c r="M704" s="374"/>
      <c r="N704" s="374"/>
      <c r="O704" s="374"/>
      <c r="P704" s="375"/>
      <c r="R704" s="377"/>
      <c r="S704" s="377"/>
      <c r="T704" s="377"/>
      <c r="U704" s="377"/>
    </row>
    <row r="705" spans="13:21" x14ac:dyDescent="0.2">
      <c r="M705" s="374"/>
      <c r="N705" s="374"/>
      <c r="O705" s="374"/>
      <c r="P705" s="375"/>
      <c r="R705" s="377"/>
      <c r="S705" s="377"/>
      <c r="T705" s="377"/>
      <c r="U705" s="377"/>
    </row>
    <row r="706" spans="13:21" x14ac:dyDescent="0.2">
      <c r="M706" s="374"/>
      <c r="N706" s="374"/>
      <c r="O706" s="374"/>
      <c r="P706" s="375"/>
      <c r="R706" s="377"/>
      <c r="S706" s="377"/>
      <c r="T706" s="377"/>
      <c r="U706" s="377"/>
    </row>
    <row r="707" spans="13:21" x14ac:dyDescent="0.2">
      <c r="M707" s="374"/>
      <c r="N707" s="374"/>
      <c r="O707" s="374"/>
      <c r="P707" s="375"/>
      <c r="R707" s="377"/>
      <c r="S707" s="377"/>
      <c r="T707" s="377"/>
      <c r="U707" s="377"/>
    </row>
    <row r="708" spans="13:21" x14ac:dyDescent="0.2">
      <c r="M708" s="374"/>
      <c r="N708" s="374"/>
      <c r="O708" s="374"/>
      <c r="P708" s="375"/>
      <c r="R708" s="377"/>
      <c r="S708" s="377"/>
      <c r="T708" s="377"/>
      <c r="U708" s="377"/>
    </row>
    <row r="709" spans="13:21" x14ac:dyDescent="0.2">
      <c r="M709" s="374"/>
      <c r="N709" s="374"/>
      <c r="O709" s="374"/>
      <c r="P709" s="375"/>
      <c r="R709" s="377"/>
      <c r="S709" s="377"/>
      <c r="T709" s="377"/>
      <c r="U709" s="377"/>
    </row>
    <row r="710" spans="13:21" x14ac:dyDescent="0.2">
      <c r="M710" s="374"/>
      <c r="N710" s="374"/>
      <c r="O710" s="374"/>
      <c r="P710" s="375"/>
      <c r="R710" s="377"/>
      <c r="S710" s="377"/>
      <c r="T710" s="377"/>
      <c r="U710" s="377"/>
    </row>
    <row r="711" spans="13:21" x14ac:dyDescent="0.2">
      <c r="M711" s="374"/>
      <c r="N711" s="374"/>
      <c r="O711" s="374"/>
      <c r="P711" s="375"/>
      <c r="R711" s="377"/>
      <c r="S711" s="377"/>
      <c r="T711" s="377"/>
      <c r="U711" s="377"/>
    </row>
    <row r="712" spans="13:21" x14ac:dyDescent="0.2">
      <c r="M712" s="374"/>
      <c r="N712" s="374"/>
      <c r="O712" s="374"/>
      <c r="P712" s="375"/>
      <c r="R712" s="377"/>
      <c r="S712" s="377"/>
      <c r="T712" s="377"/>
      <c r="U712" s="377"/>
    </row>
    <row r="713" spans="13:21" x14ac:dyDescent="0.2">
      <c r="M713" s="374"/>
      <c r="N713" s="374"/>
      <c r="O713" s="374"/>
      <c r="P713" s="375"/>
      <c r="R713" s="377"/>
      <c r="S713" s="377"/>
      <c r="T713" s="377"/>
      <c r="U713" s="377"/>
    </row>
    <row r="714" spans="13:21" x14ac:dyDescent="0.2">
      <c r="M714" s="374"/>
      <c r="N714" s="374"/>
      <c r="O714" s="374"/>
      <c r="P714" s="375"/>
      <c r="R714" s="377"/>
      <c r="S714" s="377"/>
      <c r="T714" s="377"/>
      <c r="U714" s="377"/>
    </row>
    <row r="715" spans="13:21" x14ac:dyDescent="0.2">
      <c r="M715" s="374"/>
      <c r="N715" s="374"/>
      <c r="O715" s="374"/>
      <c r="P715" s="375"/>
      <c r="R715" s="377"/>
      <c r="S715" s="377"/>
      <c r="T715" s="377"/>
      <c r="U715" s="377"/>
    </row>
    <row r="716" spans="13:21" x14ac:dyDescent="0.2">
      <c r="M716" s="374"/>
      <c r="N716" s="374"/>
      <c r="O716" s="374"/>
      <c r="P716" s="375"/>
      <c r="R716" s="377"/>
      <c r="S716" s="377"/>
      <c r="T716" s="377"/>
      <c r="U716" s="377"/>
    </row>
    <row r="717" spans="13:21" x14ac:dyDescent="0.2">
      <c r="M717" s="374"/>
      <c r="N717" s="374"/>
      <c r="O717" s="374"/>
      <c r="P717" s="375"/>
      <c r="R717" s="377"/>
      <c r="S717" s="377"/>
      <c r="T717" s="377"/>
      <c r="U717" s="377"/>
    </row>
    <row r="718" spans="13:21" x14ac:dyDescent="0.2">
      <c r="M718" s="374"/>
      <c r="N718" s="374"/>
      <c r="O718" s="374"/>
      <c r="P718" s="375"/>
      <c r="R718" s="377"/>
      <c r="S718" s="377"/>
      <c r="T718" s="377"/>
      <c r="U718" s="377"/>
    </row>
    <row r="719" spans="13:21" x14ac:dyDescent="0.2">
      <c r="M719" s="374"/>
      <c r="N719" s="374"/>
      <c r="O719" s="374"/>
      <c r="P719" s="375"/>
      <c r="R719" s="377"/>
      <c r="S719" s="377"/>
      <c r="T719" s="377"/>
      <c r="U719" s="377"/>
    </row>
    <row r="720" spans="13:21" x14ac:dyDescent="0.2">
      <c r="M720" s="374"/>
      <c r="N720" s="374"/>
      <c r="O720" s="374"/>
      <c r="P720" s="375"/>
      <c r="R720" s="377"/>
      <c r="S720" s="377"/>
      <c r="T720" s="377"/>
      <c r="U720" s="377"/>
    </row>
    <row r="721" spans="13:21" x14ac:dyDescent="0.2">
      <c r="M721" s="374"/>
      <c r="N721" s="374"/>
      <c r="O721" s="374"/>
      <c r="P721" s="375"/>
      <c r="R721" s="377"/>
      <c r="S721" s="377"/>
      <c r="T721" s="377"/>
      <c r="U721" s="377"/>
    </row>
    <row r="722" spans="13:21" x14ac:dyDescent="0.2">
      <c r="M722" s="374"/>
      <c r="N722" s="374"/>
      <c r="O722" s="374"/>
      <c r="P722" s="375"/>
      <c r="R722" s="377"/>
      <c r="S722" s="377"/>
      <c r="T722" s="377"/>
      <c r="U722" s="377"/>
    </row>
    <row r="723" spans="13:21" x14ac:dyDescent="0.2">
      <c r="M723" s="374"/>
      <c r="N723" s="374"/>
      <c r="O723" s="374"/>
      <c r="P723" s="375"/>
      <c r="R723" s="377"/>
      <c r="S723" s="377"/>
      <c r="T723" s="377"/>
      <c r="U723" s="377"/>
    </row>
    <row r="724" spans="13:21" x14ac:dyDescent="0.2">
      <c r="M724" s="374"/>
      <c r="N724" s="374"/>
      <c r="O724" s="374"/>
      <c r="P724" s="375"/>
      <c r="R724" s="377"/>
      <c r="S724" s="377"/>
      <c r="T724" s="377"/>
      <c r="U724" s="377"/>
    </row>
    <row r="725" spans="13:21" x14ac:dyDescent="0.2">
      <c r="M725" s="374"/>
      <c r="N725" s="374"/>
      <c r="O725" s="374"/>
      <c r="P725" s="375"/>
      <c r="R725" s="377"/>
      <c r="S725" s="377"/>
      <c r="T725" s="377"/>
      <c r="U725" s="377"/>
    </row>
    <row r="726" spans="13:21" x14ac:dyDescent="0.2">
      <c r="M726" s="374"/>
      <c r="N726" s="374"/>
      <c r="O726" s="374"/>
      <c r="P726" s="375"/>
      <c r="R726" s="377"/>
      <c r="S726" s="377"/>
      <c r="T726" s="377"/>
      <c r="U726" s="377"/>
    </row>
    <row r="727" spans="13:21" x14ac:dyDescent="0.2">
      <c r="M727" s="374"/>
      <c r="N727" s="374"/>
      <c r="O727" s="374"/>
      <c r="P727" s="375"/>
      <c r="R727" s="377"/>
      <c r="S727" s="377"/>
      <c r="T727" s="377"/>
      <c r="U727" s="377"/>
    </row>
    <row r="728" spans="13:21" x14ac:dyDescent="0.2">
      <c r="M728" s="374"/>
      <c r="N728" s="374"/>
      <c r="O728" s="374"/>
      <c r="P728" s="375"/>
      <c r="R728" s="377"/>
      <c r="S728" s="377"/>
      <c r="T728" s="377"/>
      <c r="U728" s="377"/>
    </row>
    <row r="729" spans="13:21" x14ac:dyDescent="0.2">
      <c r="M729" s="374"/>
      <c r="N729" s="374"/>
      <c r="O729" s="374"/>
      <c r="P729" s="375"/>
      <c r="R729" s="377"/>
      <c r="S729" s="377"/>
      <c r="T729" s="377"/>
      <c r="U729" s="377"/>
    </row>
    <row r="730" spans="13:21" x14ac:dyDescent="0.2">
      <c r="M730" s="374"/>
      <c r="N730" s="374"/>
      <c r="O730" s="374"/>
      <c r="P730" s="375"/>
      <c r="R730" s="377"/>
      <c r="S730" s="377"/>
      <c r="T730" s="377"/>
      <c r="U730" s="377"/>
    </row>
    <row r="731" spans="13:21" x14ac:dyDescent="0.2">
      <c r="M731" s="374"/>
      <c r="N731" s="374"/>
      <c r="O731" s="374"/>
      <c r="P731" s="375"/>
      <c r="R731" s="377"/>
      <c r="S731" s="377"/>
      <c r="T731" s="377"/>
      <c r="U731" s="377"/>
    </row>
    <row r="732" spans="13:21" x14ac:dyDescent="0.2">
      <c r="M732" s="374"/>
      <c r="N732" s="374"/>
      <c r="O732" s="374"/>
      <c r="P732" s="375"/>
      <c r="R732" s="377"/>
      <c r="S732" s="377"/>
      <c r="T732" s="377"/>
      <c r="U732" s="377"/>
    </row>
    <row r="733" spans="13:21" x14ac:dyDescent="0.2">
      <c r="M733" s="374"/>
      <c r="N733" s="374"/>
      <c r="O733" s="374"/>
      <c r="P733" s="375"/>
      <c r="R733" s="377"/>
      <c r="S733" s="377"/>
      <c r="T733" s="377"/>
      <c r="U733" s="377"/>
    </row>
    <row r="734" spans="13:21" x14ac:dyDescent="0.2">
      <c r="M734" s="374"/>
      <c r="N734" s="374"/>
      <c r="O734" s="374"/>
      <c r="P734" s="375"/>
      <c r="R734" s="377"/>
      <c r="S734" s="377"/>
      <c r="T734" s="377"/>
      <c r="U734" s="377"/>
    </row>
    <row r="735" spans="13:21" x14ac:dyDescent="0.2">
      <c r="M735" s="374"/>
      <c r="N735" s="374"/>
      <c r="O735" s="374"/>
      <c r="P735" s="375"/>
      <c r="R735" s="377"/>
      <c r="S735" s="377"/>
      <c r="T735" s="377"/>
      <c r="U735" s="377"/>
    </row>
    <row r="736" spans="13:21" x14ac:dyDescent="0.2">
      <c r="M736" s="374"/>
      <c r="N736" s="374"/>
      <c r="O736" s="374"/>
      <c r="P736" s="375"/>
      <c r="R736" s="377"/>
      <c r="S736" s="377"/>
      <c r="T736" s="377"/>
      <c r="U736" s="377"/>
    </row>
    <row r="737" spans="13:21" x14ac:dyDescent="0.2">
      <c r="M737" s="374"/>
      <c r="N737" s="374"/>
      <c r="O737" s="374"/>
      <c r="P737" s="375"/>
      <c r="R737" s="377"/>
      <c r="S737" s="377"/>
      <c r="T737" s="377"/>
      <c r="U737" s="377"/>
    </row>
    <row r="738" spans="13:21" x14ac:dyDescent="0.2">
      <c r="M738" s="374"/>
      <c r="N738" s="374"/>
      <c r="O738" s="374"/>
      <c r="P738" s="375"/>
      <c r="R738" s="377"/>
      <c r="S738" s="377"/>
      <c r="T738" s="377"/>
      <c r="U738" s="377"/>
    </row>
    <row r="739" spans="13:21" x14ac:dyDescent="0.2">
      <c r="M739" s="374"/>
      <c r="N739" s="374"/>
      <c r="O739" s="374"/>
      <c r="P739" s="375"/>
      <c r="R739" s="377"/>
      <c r="S739" s="377"/>
      <c r="T739" s="377"/>
      <c r="U739" s="377"/>
    </row>
    <row r="740" spans="13:21" x14ac:dyDescent="0.2">
      <c r="M740" s="374"/>
      <c r="N740" s="374"/>
      <c r="O740" s="374"/>
      <c r="P740" s="375"/>
      <c r="R740" s="377"/>
      <c r="S740" s="377"/>
      <c r="T740" s="377"/>
      <c r="U740" s="377"/>
    </row>
    <row r="741" spans="13:21" x14ac:dyDescent="0.2">
      <c r="M741" s="374"/>
      <c r="N741" s="374"/>
      <c r="O741" s="374"/>
      <c r="P741" s="375"/>
      <c r="R741" s="377"/>
      <c r="S741" s="377"/>
      <c r="T741" s="377"/>
      <c r="U741" s="377"/>
    </row>
    <row r="742" spans="13:21" x14ac:dyDescent="0.2">
      <c r="M742" s="374"/>
      <c r="N742" s="374"/>
      <c r="O742" s="374"/>
      <c r="P742" s="375"/>
      <c r="R742" s="377"/>
      <c r="S742" s="377"/>
      <c r="T742" s="377"/>
      <c r="U742" s="377"/>
    </row>
    <row r="743" spans="13:21" x14ac:dyDescent="0.2">
      <c r="M743" s="374"/>
      <c r="N743" s="374"/>
      <c r="O743" s="374"/>
      <c r="P743" s="375"/>
      <c r="R743" s="377"/>
      <c r="S743" s="377"/>
      <c r="T743" s="377"/>
      <c r="U743" s="377"/>
    </row>
    <row r="744" spans="13:21" x14ac:dyDescent="0.2">
      <c r="M744" s="374"/>
      <c r="N744" s="374"/>
      <c r="O744" s="374"/>
      <c r="P744" s="375"/>
      <c r="R744" s="377"/>
      <c r="S744" s="377"/>
      <c r="T744" s="377"/>
      <c r="U744" s="377"/>
    </row>
    <row r="745" spans="13:21" x14ac:dyDescent="0.2">
      <c r="M745" s="374"/>
      <c r="N745" s="374"/>
      <c r="O745" s="374"/>
      <c r="P745" s="375"/>
      <c r="R745" s="377"/>
      <c r="S745" s="377"/>
      <c r="T745" s="377"/>
      <c r="U745" s="377"/>
    </row>
    <row r="746" spans="13:21" x14ac:dyDescent="0.2">
      <c r="M746" s="374"/>
      <c r="N746" s="374"/>
      <c r="O746" s="374"/>
      <c r="P746" s="375"/>
      <c r="R746" s="377"/>
      <c r="S746" s="377"/>
      <c r="T746" s="377"/>
      <c r="U746" s="377"/>
    </row>
    <row r="747" spans="13:21" x14ac:dyDescent="0.2">
      <c r="M747" s="374"/>
      <c r="N747" s="374"/>
      <c r="O747" s="374"/>
      <c r="P747" s="375"/>
      <c r="R747" s="377"/>
      <c r="S747" s="377"/>
      <c r="T747" s="377"/>
      <c r="U747" s="377"/>
    </row>
    <row r="748" spans="13:21" x14ac:dyDescent="0.2">
      <c r="M748" s="374"/>
      <c r="N748" s="374"/>
      <c r="O748" s="374"/>
      <c r="P748" s="375"/>
      <c r="R748" s="377"/>
      <c r="S748" s="377"/>
      <c r="T748" s="377"/>
      <c r="U748" s="377"/>
    </row>
    <row r="749" spans="13:21" x14ac:dyDescent="0.2">
      <c r="M749" s="374"/>
      <c r="N749" s="374"/>
      <c r="O749" s="374"/>
      <c r="P749" s="375"/>
      <c r="R749" s="377"/>
      <c r="S749" s="377"/>
      <c r="T749" s="377"/>
      <c r="U749" s="377"/>
    </row>
    <row r="750" spans="13:21" x14ac:dyDescent="0.2">
      <c r="M750" s="374"/>
      <c r="N750" s="374"/>
      <c r="O750" s="374"/>
      <c r="P750" s="375"/>
      <c r="R750" s="377"/>
      <c r="S750" s="377"/>
      <c r="T750" s="377"/>
      <c r="U750" s="377"/>
    </row>
    <row r="751" spans="13:21" x14ac:dyDescent="0.2">
      <c r="M751" s="374"/>
      <c r="N751" s="374"/>
      <c r="O751" s="374"/>
      <c r="P751" s="375"/>
      <c r="R751" s="377"/>
      <c r="S751" s="377"/>
      <c r="T751" s="377"/>
      <c r="U751" s="377"/>
    </row>
    <row r="752" spans="13:21" x14ac:dyDescent="0.2">
      <c r="M752" s="374"/>
      <c r="N752" s="374"/>
      <c r="O752" s="374"/>
      <c r="P752" s="375"/>
      <c r="R752" s="377"/>
      <c r="S752" s="377"/>
      <c r="T752" s="377"/>
      <c r="U752" s="377"/>
    </row>
    <row r="753" spans="13:21" x14ac:dyDescent="0.2">
      <c r="M753" s="374"/>
      <c r="N753" s="374"/>
      <c r="O753" s="374"/>
      <c r="P753" s="375"/>
      <c r="R753" s="377"/>
      <c r="S753" s="377"/>
      <c r="T753" s="377"/>
      <c r="U753" s="377"/>
    </row>
    <row r="754" spans="13:21" x14ac:dyDescent="0.2">
      <c r="M754" s="374"/>
      <c r="N754" s="374"/>
      <c r="O754" s="374"/>
      <c r="P754" s="375"/>
      <c r="R754" s="377"/>
      <c r="S754" s="377"/>
      <c r="T754" s="377"/>
      <c r="U754" s="377"/>
    </row>
    <row r="755" spans="13:21" x14ac:dyDescent="0.2">
      <c r="M755" s="374"/>
      <c r="N755" s="374"/>
      <c r="O755" s="374"/>
      <c r="P755" s="375"/>
      <c r="R755" s="377"/>
      <c r="S755" s="377"/>
      <c r="T755" s="377"/>
      <c r="U755" s="377"/>
    </row>
    <row r="756" spans="13:21" x14ac:dyDescent="0.2">
      <c r="M756" s="374"/>
      <c r="N756" s="374"/>
      <c r="O756" s="374"/>
      <c r="P756" s="375"/>
      <c r="R756" s="377"/>
      <c r="S756" s="377"/>
      <c r="T756" s="377"/>
      <c r="U756" s="377"/>
    </row>
    <row r="757" spans="13:21" x14ac:dyDescent="0.2">
      <c r="M757" s="374"/>
      <c r="N757" s="374"/>
      <c r="O757" s="374"/>
      <c r="P757" s="375"/>
      <c r="R757" s="377"/>
      <c r="S757" s="377"/>
      <c r="T757" s="377"/>
      <c r="U757" s="377"/>
    </row>
    <row r="758" spans="13:21" x14ac:dyDescent="0.2">
      <c r="M758" s="374"/>
      <c r="N758" s="374"/>
      <c r="O758" s="374"/>
      <c r="P758" s="375"/>
      <c r="R758" s="377"/>
      <c r="S758" s="377"/>
      <c r="T758" s="377"/>
      <c r="U758" s="377"/>
    </row>
    <row r="759" spans="13:21" x14ac:dyDescent="0.2">
      <c r="M759" s="374"/>
      <c r="N759" s="374"/>
      <c r="O759" s="374"/>
      <c r="P759" s="375"/>
      <c r="R759" s="377"/>
      <c r="S759" s="377"/>
      <c r="T759" s="377"/>
      <c r="U759" s="377"/>
    </row>
    <row r="760" spans="13:21" x14ac:dyDescent="0.2">
      <c r="M760" s="374"/>
      <c r="N760" s="374"/>
      <c r="O760" s="374"/>
      <c r="P760" s="375"/>
      <c r="R760" s="377"/>
      <c r="S760" s="377"/>
      <c r="T760" s="377"/>
      <c r="U760" s="377"/>
    </row>
    <row r="761" spans="13:21" x14ac:dyDescent="0.2">
      <c r="M761" s="374"/>
      <c r="N761" s="374"/>
      <c r="O761" s="374"/>
      <c r="P761" s="375"/>
      <c r="R761" s="377"/>
      <c r="S761" s="377"/>
      <c r="T761" s="377"/>
      <c r="U761" s="377"/>
    </row>
    <row r="762" spans="13:21" x14ac:dyDescent="0.2">
      <c r="M762" s="374"/>
      <c r="N762" s="374"/>
      <c r="O762" s="374"/>
      <c r="P762" s="375"/>
      <c r="R762" s="377"/>
      <c r="S762" s="377"/>
      <c r="T762" s="377"/>
      <c r="U762" s="377"/>
    </row>
    <row r="763" spans="13:21" x14ac:dyDescent="0.2">
      <c r="M763" s="374"/>
      <c r="N763" s="374"/>
      <c r="O763" s="374"/>
      <c r="P763" s="375"/>
      <c r="R763" s="377"/>
      <c r="S763" s="377"/>
      <c r="T763" s="377"/>
      <c r="U763" s="377"/>
    </row>
    <row r="764" spans="13:21" x14ac:dyDescent="0.2">
      <c r="M764" s="374"/>
      <c r="N764" s="374"/>
      <c r="O764" s="374"/>
      <c r="P764" s="375"/>
      <c r="R764" s="377"/>
      <c r="S764" s="377"/>
      <c r="T764" s="377"/>
      <c r="U764" s="377"/>
    </row>
    <row r="765" spans="13:21" x14ac:dyDescent="0.2">
      <c r="M765" s="374"/>
      <c r="N765" s="374"/>
      <c r="O765" s="374"/>
      <c r="P765" s="375"/>
      <c r="R765" s="377"/>
      <c r="S765" s="377"/>
      <c r="T765" s="377"/>
      <c r="U765" s="377"/>
    </row>
    <row r="766" spans="13:21" x14ac:dyDescent="0.2">
      <c r="M766" s="374"/>
      <c r="N766" s="374"/>
      <c r="O766" s="374"/>
      <c r="P766" s="375"/>
      <c r="R766" s="377"/>
      <c r="S766" s="377"/>
      <c r="T766" s="377"/>
      <c r="U766" s="377"/>
    </row>
    <row r="767" spans="13:21" x14ac:dyDescent="0.2">
      <c r="M767" s="374"/>
      <c r="N767" s="374"/>
      <c r="O767" s="374"/>
      <c r="P767" s="375"/>
      <c r="R767" s="377"/>
      <c r="S767" s="377"/>
      <c r="T767" s="377"/>
      <c r="U767" s="377"/>
    </row>
    <row r="768" spans="13:21" x14ac:dyDescent="0.2">
      <c r="M768" s="374"/>
      <c r="N768" s="374"/>
      <c r="O768" s="374"/>
      <c r="P768" s="375"/>
      <c r="R768" s="377"/>
      <c r="S768" s="377"/>
      <c r="T768" s="377"/>
      <c r="U768" s="377"/>
    </row>
    <row r="769" spans="13:21" x14ac:dyDescent="0.2">
      <c r="M769" s="374"/>
      <c r="N769" s="374"/>
      <c r="O769" s="374"/>
      <c r="P769" s="375"/>
      <c r="R769" s="377"/>
      <c r="S769" s="377"/>
      <c r="T769" s="377"/>
      <c r="U769" s="377"/>
    </row>
    <row r="770" spans="13:21" x14ac:dyDescent="0.2">
      <c r="M770" s="374"/>
      <c r="N770" s="374"/>
      <c r="O770" s="374"/>
      <c r="P770" s="375"/>
      <c r="R770" s="377"/>
      <c r="S770" s="377"/>
      <c r="T770" s="377"/>
      <c r="U770" s="377"/>
    </row>
    <row r="771" spans="13:21" x14ac:dyDescent="0.2">
      <c r="M771" s="374"/>
      <c r="N771" s="374"/>
      <c r="O771" s="374"/>
      <c r="P771" s="375"/>
      <c r="R771" s="377"/>
      <c r="S771" s="377"/>
      <c r="T771" s="377"/>
      <c r="U771" s="377"/>
    </row>
    <row r="772" spans="13:21" x14ac:dyDescent="0.2">
      <c r="M772" s="374"/>
      <c r="N772" s="374"/>
      <c r="O772" s="374"/>
      <c r="P772" s="375"/>
      <c r="R772" s="377"/>
      <c r="S772" s="377"/>
      <c r="T772" s="377"/>
      <c r="U772" s="377"/>
    </row>
    <row r="773" spans="13:21" x14ac:dyDescent="0.2">
      <c r="M773" s="374"/>
      <c r="N773" s="374"/>
      <c r="O773" s="374"/>
      <c r="P773" s="375"/>
      <c r="R773" s="377"/>
      <c r="S773" s="377"/>
      <c r="T773" s="377"/>
      <c r="U773" s="377"/>
    </row>
    <row r="774" spans="13:21" x14ac:dyDescent="0.2">
      <c r="M774" s="374"/>
      <c r="N774" s="374"/>
      <c r="O774" s="374"/>
      <c r="P774" s="375"/>
      <c r="R774" s="377"/>
      <c r="S774" s="377"/>
      <c r="T774" s="377"/>
      <c r="U774" s="377"/>
    </row>
    <row r="775" spans="13:21" x14ac:dyDescent="0.2">
      <c r="M775" s="374"/>
      <c r="N775" s="374"/>
      <c r="O775" s="374"/>
      <c r="P775" s="375"/>
      <c r="R775" s="377"/>
      <c r="S775" s="377"/>
      <c r="T775" s="377"/>
      <c r="U775" s="377"/>
    </row>
    <row r="776" spans="13:21" x14ac:dyDescent="0.2">
      <c r="M776" s="374"/>
      <c r="N776" s="374"/>
      <c r="O776" s="374"/>
      <c r="P776" s="375"/>
      <c r="R776" s="377"/>
      <c r="S776" s="377"/>
      <c r="T776" s="377"/>
      <c r="U776" s="377"/>
    </row>
    <row r="777" spans="13:21" x14ac:dyDescent="0.2">
      <c r="M777" s="374"/>
      <c r="N777" s="374"/>
      <c r="O777" s="374"/>
      <c r="P777" s="375"/>
      <c r="R777" s="377"/>
      <c r="S777" s="377"/>
      <c r="T777" s="377"/>
      <c r="U777" s="377"/>
    </row>
    <row r="778" spans="13:21" x14ac:dyDescent="0.2">
      <c r="M778" s="374"/>
      <c r="N778" s="374"/>
      <c r="O778" s="374"/>
      <c r="P778" s="375"/>
      <c r="R778" s="377"/>
      <c r="S778" s="377"/>
      <c r="T778" s="377"/>
      <c r="U778" s="377"/>
    </row>
    <row r="779" spans="13:21" x14ac:dyDescent="0.2">
      <c r="M779" s="374"/>
      <c r="N779" s="374"/>
      <c r="O779" s="374"/>
      <c r="P779" s="375"/>
      <c r="R779" s="377"/>
      <c r="S779" s="377"/>
      <c r="T779" s="377"/>
      <c r="U779" s="377"/>
    </row>
    <row r="780" spans="13:21" x14ac:dyDescent="0.2">
      <c r="M780" s="374"/>
      <c r="N780" s="374"/>
      <c r="O780" s="374"/>
      <c r="P780" s="375"/>
      <c r="R780" s="377"/>
      <c r="S780" s="377"/>
      <c r="T780" s="377"/>
      <c r="U780" s="377"/>
    </row>
    <row r="781" spans="13:21" x14ac:dyDescent="0.2">
      <c r="M781" s="374"/>
      <c r="N781" s="374"/>
      <c r="O781" s="374"/>
      <c r="P781" s="375"/>
      <c r="R781" s="377"/>
      <c r="S781" s="377"/>
      <c r="T781" s="377"/>
      <c r="U781" s="377"/>
    </row>
    <row r="782" spans="13:21" x14ac:dyDescent="0.2">
      <c r="M782" s="374"/>
      <c r="N782" s="374"/>
      <c r="O782" s="374"/>
      <c r="P782" s="375"/>
      <c r="R782" s="377"/>
      <c r="S782" s="377"/>
      <c r="T782" s="377"/>
      <c r="U782" s="377"/>
    </row>
    <row r="783" spans="13:21" x14ac:dyDescent="0.2">
      <c r="M783" s="374"/>
      <c r="N783" s="374"/>
      <c r="O783" s="374"/>
      <c r="P783" s="375"/>
      <c r="R783" s="377"/>
      <c r="S783" s="377"/>
      <c r="T783" s="377"/>
      <c r="U783" s="377"/>
    </row>
    <row r="784" spans="13:21" x14ac:dyDescent="0.2">
      <c r="M784" s="374"/>
      <c r="N784" s="374"/>
      <c r="O784" s="374"/>
      <c r="P784" s="375"/>
      <c r="R784" s="377"/>
      <c r="S784" s="377"/>
      <c r="T784" s="377"/>
      <c r="U784" s="377"/>
    </row>
    <row r="785" spans="13:21" x14ac:dyDescent="0.2">
      <c r="M785" s="374"/>
      <c r="N785" s="374"/>
      <c r="O785" s="374"/>
      <c r="P785" s="375"/>
      <c r="R785" s="377"/>
      <c r="S785" s="377"/>
      <c r="T785" s="377"/>
      <c r="U785" s="377"/>
    </row>
    <row r="786" spans="13:21" x14ac:dyDescent="0.2">
      <c r="M786" s="374"/>
      <c r="N786" s="374"/>
      <c r="O786" s="374"/>
      <c r="P786" s="375"/>
      <c r="R786" s="377"/>
      <c r="S786" s="377"/>
      <c r="T786" s="377"/>
      <c r="U786" s="377"/>
    </row>
    <row r="787" spans="13:21" x14ac:dyDescent="0.2">
      <c r="M787" s="374"/>
      <c r="N787" s="374"/>
      <c r="O787" s="374"/>
      <c r="P787" s="375"/>
      <c r="R787" s="377"/>
      <c r="S787" s="377"/>
      <c r="T787" s="377"/>
      <c r="U787" s="377"/>
    </row>
    <row r="788" spans="13:21" x14ac:dyDescent="0.2">
      <c r="M788" s="374"/>
      <c r="N788" s="374"/>
      <c r="O788" s="374"/>
      <c r="P788" s="375"/>
      <c r="R788" s="377"/>
      <c r="S788" s="377"/>
      <c r="T788" s="377"/>
      <c r="U788" s="377"/>
    </row>
    <row r="789" spans="13:21" x14ac:dyDescent="0.2">
      <c r="M789" s="374"/>
      <c r="N789" s="374"/>
      <c r="O789" s="374"/>
      <c r="P789" s="375"/>
      <c r="R789" s="377"/>
      <c r="S789" s="377"/>
      <c r="T789" s="377"/>
      <c r="U789" s="377"/>
    </row>
    <row r="790" spans="13:21" x14ac:dyDescent="0.2">
      <c r="M790" s="374"/>
      <c r="N790" s="374"/>
      <c r="O790" s="374"/>
      <c r="P790" s="375"/>
      <c r="R790" s="377"/>
      <c r="S790" s="377"/>
      <c r="T790" s="377"/>
      <c r="U790" s="377"/>
    </row>
    <row r="791" spans="13:21" x14ac:dyDescent="0.2">
      <c r="M791" s="374"/>
      <c r="N791" s="374"/>
      <c r="O791" s="374"/>
      <c r="P791" s="375"/>
      <c r="R791" s="377"/>
      <c r="S791" s="377"/>
      <c r="T791" s="377"/>
      <c r="U791" s="377"/>
    </row>
    <row r="792" spans="13:21" x14ac:dyDescent="0.2">
      <c r="M792" s="374"/>
      <c r="N792" s="374"/>
      <c r="O792" s="374"/>
      <c r="P792" s="375"/>
      <c r="R792" s="377"/>
      <c r="S792" s="377"/>
      <c r="T792" s="377"/>
      <c r="U792" s="377"/>
    </row>
    <row r="793" spans="13:21" x14ac:dyDescent="0.2">
      <c r="M793" s="374"/>
      <c r="N793" s="374"/>
      <c r="O793" s="374"/>
      <c r="P793" s="375"/>
      <c r="R793" s="377"/>
      <c r="S793" s="377"/>
      <c r="T793" s="377"/>
      <c r="U793" s="377"/>
    </row>
    <row r="794" spans="13:21" x14ac:dyDescent="0.2">
      <c r="M794" s="374"/>
      <c r="N794" s="374"/>
      <c r="O794" s="374"/>
      <c r="P794" s="375"/>
      <c r="R794" s="377"/>
      <c r="S794" s="377"/>
      <c r="T794" s="377"/>
      <c r="U794" s="377"/>
    </row>
    <row r="795" spans="13:21" x14ac:dyDescent="0.2">
      <c r="M795" s="374"/>
      <c r="N795" s="374"/>
      <c r="O795" s="374"/>
      <c r="P795" s="375"/>
      <c r="R795" s="377"/>
      <c r="S795" s="377"/>
      <c r="T795" s="377"/>
      <c r="U795" s="377"/>
    </row>
    <row r="796" spans="13:21" x14ac:dyDescent="0.2">
      <c r="M796" s="374"/>
      <c r="N796" s="374"/>
      <c r="O796" s="374"/>
      <c r="P796" s="375"/>
      <c r="R796" s="377"/>
      <c r="S796" s="377"/>
      <c r="T796" s="377"/>
      <c r="U796" s="377"/>
    </row>
    <row r="797" spans="13:21" x14ac:dyDescent="0.2">
      <c r="M797" s="374"/>
      <c r="N797" s="374"/>
      <c r="O797" s="374"/>
      <c r="P797" s="375"/>
      <c r="R797" s="377"/>
      <c r="S797" s="377"/>
      <c r="T797" s="377"/>
      <c r="U797" s="377"/>
    </row>
    <row r="798" spans="13:21" x14ac:dyDescent="0.2">
      <c r="M798" s="374"/>
      <c r="N798" s="374"/>
      <c r="O798" s="374"/>
      <c r="P798" s="375"/>
      <c r="R798" s="377"/>
      <c r="S798" s="377"/>
      <c r="T798" s="377"/>
      <c r="U798" s="377"/>
    </row>
    <row r="799" spans="13:21" x14ac:dyDescent="0.2">
      <c r="M799" s="374"/>
      <c r="N799" s="374"/>
      <c r="O799" s="374"/>
      <c r="P799" s="375"/>
      <c r="R799" s="377"/>
      <c r="S799" s="377"/>
      <c r="T799" s="377"/>
      <c r="U799" s="377"/>
    </row>
    <row r="800" spans="13:21" x14ac:dyDescent="0.2">
      <c r="M800" s="374"/>
      <c r="N800" s="374"/>
      <c r="O800" s="374"/>
      <c r="P800" s="375"/>
      <c r="R800" s="377"/>
      <c r="S800" s="377"/>
      <c r="T800" s="377"/>
      <c r="U800" s="377"/>
    </row>
    <row r="801" spans="13:21" x14ac:dyDescent="0.2">
      <c r="M801" s="374"/>
      <c r="N801" s="374"/>
      <c r="O801" s="374"/>
      <c r="P801" s="375"/>
      <c r="R801" s="377"/>
      <c r="S801" s="377"/>
      <c r="T801" s="377"/>
      <c r="U801" s="377"/>
    </row>
    <row r="802" spans="13:21" x14ac:dyDescent="0.2">
      <c r="M802" s="374"/>
      <c r="N802" s="374"/>
      <c r="O802" s="374"/>
      <c r="P802" s="375"/>
      <c r="R802" s="377"/>
      <c r="S802" s="377"/>
      <c r="T802" s="377"/>
      <c r="U802" s="377"/>
    </row>
    <row r="803" spans="13:21" x14ac:dyDescent="0.2">
      <c r="M803" s="374"/>
      <c r="N803" s="374"/>
      <c r="O803" s="374"/>
      <c r="P803" s="375"/>
      <c r="R803" s="377"/>
      <c r="S803" s="377"/>
      <c r="T803" s="377"/>
      <c r="U803" s="377"/>
    </row>
    <row r="804" spans="13:21" x14ac:dyDescent="0.2">
      <c r="M804" s="374"/>
      <c r="N804" s="374"/>
      <c r="O804" s="374"/>
      <c r="P804" s="375"/>
      <c r="R804" s="377"/>
      <c r="S804" s="377"/>
      <c r="T804" s="377"/>
      <c r="U804" s="377"/>
    </row>
    <row r="805" spans="13:21" x14ac:dyDescent="0.2">
      <c r="M805" s="374"/>
      <c r="N805" s="374"/>
      <c r="O805" s="374"/>
      <c r="P805" s="375"/>
      <c r="R805" s="377"/>
      <c r="S805" s="377"/>
      <c r="T805" s="377"/>
      <c r="U805" s="377"/>
    </row>
    <row r="806" spans="13:21" x14ac:dyDescent="0.2">
      <c r="M806" s="374"/>
      <c r="N806" s="374"/>
      <c r="O806" s="374"/>
      <c r="P806" s="375"/>
      <c r="R806" s="377"/>
      <c r="S806" s="377"/>
      <c r="T806" s="377"/>
      <c r="U806" s="377"/>
    </row>
    <row r="807" spans="13:21" x14ac:dyDescent="0.2">
      <c r="M807" s="374"/>
      <c r="N807" s="374"/>
      <c r="O807" s="374"/>
      <c r="P807" s="375"/>
      <c r="R807" s="377"/>
      <c r="S807" s="377"/>
      <c r="T807" s="377"/>
      <c r="U807" s="377"/>
    </row>
    <row r="808" spans="13:21" x14ac:dyDescent="0.2">
      <c r="M808" s="374"/>
      <c r="N808" s="374"/>
      <c r="O808" s="374"/>
      <c r="P808" s="375"/>
      <c r="R808" s="377"/>
      <c r="S808" s="377"/>
      <c r="T808" s="377"/>
      <c r="U808" s="377"/>
    </row>
    <row r="809" spans="13:21" x14ac:dyDescent="0.2">
      <c r="M809" s="374"/>
      <c r="N809" s="374"/>
      <c r="O809" s="374"/>
      <c r="P809" s="375"/>
      <c r="R809" s="377"/>
      <c r="S809" s="377"/>
      <c r="T809" s="377"/>
      <c r="U809" s="377"/>
    </row>
    <row r="810" spans="13:21" x14ac:dyDescent="0.2">
      <c r="M810" s="374"/>
      <c r="N810" s="374"/>
      <c r="O810" s="374"/>
      <c r="P810" s="375"/>
      <c r="R810" s="377"/>
      <c r="S810" s="377"/>
      <c r="T810" s="377"/>
      <c r="U810" s="377"/>
    </row>
    <row r="811" spans="13:21" x14ac:dyDescent="0.2">
      <c r="M811" s="374"/>
      <c r="N811" s="374"/>
      <c r="O811" s="374"/>
      <c r="P811" s="375"/>
      <c r="R811" s="377"/>
      <c r="S811" s="377"/>
      <c r="T811" s="377"/>
      <c r="U811" s="377"/>
    </row>
    <row r="812" spans="13:21" x14ac:dyDescent="0.2">
      <c r="M812" s="374"/>
      <c r="N812" s="374"/>
      <c r="O812" s="374"/>
      <c r="P812" s="375"/>
      <c r="R812" s="377"/>
      <c r="S812" s="377"/>
      <c r="T812" s="377"/>
      <c r="U812" s="377"/>
    </row>
    <row r="813" spans="13:21" x14ac:dyDescent="0.2">
      <c r="M813" s="374"/>
      <c r="N813" s="374"/>
      <c r="O813" s="374"/>
      <c r="P813" s="375"/>
      <c r="R813" s="377"/>
      <c r="S813" s="377"/>
      <c r="T813" s="377"/>
      <c r="U813" s="377"/>
    </row>
    <row r="814" spans="13:21" x14ac:dyDescent="0.2">
      <c r="M814" s="374"/>
      <c r="N814" s="374"/>
      <c r="O814" s="374"/>
      <c r="P814" s="375"/>
      <c r="R814" s="377"/>
      <c r="S814" s="377"/>
      <c r="T814" s="377"/>
      <c r="U814" s="377"/>
    </row>
    <row r="815" spans="13:21" x14ac:dyDescent="0.2">
      <c r="M815" s="374"/>
      <c r="N815" s="374"/>
      <c r="O815" s="374"/>
      <c r="P815" s="375"/>
      <c r="R815" s="377"/>
      <c r="S815" s="377"/>
      <c r="T815" s="377"/>
      <c r="U815" s="377"/>
    </row>
    <row r="816" spans="13:21" x14ac:dyDescent="0.2">
      <c r="M816" s="374"/>
      <c r="N816" s="374"/>
      <c r="O816" s="374"/>
      <c r="P816" s="375"/>
      <c r="R816" s="377"/>
      <c r="S816" s="377"/>
      <c r="T816" s="377"/>
      <c r="U816" s="377"/>
    </row>
    <row r="817" spans="13:21" x14ac:dyDescent="0.2">
      <c r="M817" s="374"/>
      <c r="N817" s="374"/>
      <c r="O817" s="374"/>
      <c r="P817" s="375"/>
      <c r="R817" s="377"/>
      <c r="S817" s="377"/>
      <c r="T817" s="377"/>
      <c r="U817" s="377"/>
    </row>
    <row r="818" spans="13:21" x14ac:dyDescent="0.2">
      <c r="M818" s="374"/>
      <c r="N818" s="374"/>
      <c r="O818" s="374"/>
      <c r="P818" s="375"/>
      <c r="R818" s="377"/>
      <c r="S818" s="377"/>
      <c r="T818" s="377"/>
      <c r="U818" s="377"/>
    </row>
    <row r="819" spans="13:21" x14ac:dyDescent="0.2">
      <c r="M819" s="374"/>
      <c r="N819" s="374"/>
      <c r="O819" s="374"/>
      <c r="P819" s="375"/>
      <c r="R819" s="377"/>
      <c r="S819" s="377"/>
      <c r="T819" s="377"/>
      <c r="U819" s="377"/>
    </row>
    <row r="820" spans="13:21" x14ac:dyDescent="0.2">
      <c r="M820" s="374"/>
      <c r="N820" s="374"/>
      <c r="O820" s="374"/>
      <c r="P820" s="375"/>
      <c r="R820" s="377"/>
      <c r="S820" s="377"/>
      <c r="T820" s="377"/>
      <c r="U820" s="377"/>
    </row>
    <row r="821" spans="13:21" x14ac:dyDescent="0.2">
      <c r="M821" s="374"/>
      <c r="N821" s="374"/>
      <c r="O821" s="374"/>
      <c r="P821" s="375"/>
      <c r="R821" s="377"/>
      <c r="S821" s="377"/>
      <c r="T821" s="377"/>
      <c r="U821" s="377"/>
    </row>
    <row r="822" spans="13:21" x14ac:dyDescent="0.2">
      <c r="M822" s="374"/>
      <c r="N822" s="374"/>
      <c r="O822" s="374"/>
      <c r="P822" s="375"/>
      <c r="R822" s="377"/>
      <c r="S822" s="377"/>
      <c r="T822" s="377"/>
      <c r="U822" s="377"/>
    </row>
    <row r="823" spans="13:21" x14ac:dyDescent="0.2">
      <c r="M823" s="374"/>
      <c r="N823" s="374"/>
      <c r="O823" s="374"/>
      <c r="P823" s="375"/>
      <c r="R823" s="377"/>
      <c r="S823" s="377"/>
      <c r="T823" s="377"/>
      <c r="U823" s="377"/>
    </row>
    <row r="824" spans="13:21" x14ac:dyDescent="0.2">
      <c r="M824" s="374"/>
      <c r="N824" s="374"/>
      <c r="O824" s="374"/>
      <c r="P824" s="375"/>
      <c r="R824" s="377"/>
      <c r="S824" s="377"/>
      <c r="T824" s="377"/>
      <c r="U824" s="377"/>
    </row>
    <row r="825" spans="13:21" x14ac:dyDescent="0.2">
      <c r="M825" s="374"/>
      <c r="N825" s="374"/>
      <c r="O825" s="374"/>
      <c r="P825" s="375"/>
      <c r="R825" s="377"/>
      <c r="S825" s="377"/>
      <c r="T825" s="377"/>
      <c r="U825" s="377"/>
    </row>
    <row r="826" spans="13:21" x14ac:dyDescent="0.2">
      <c r="M826" s="374"/>
      <c r="N826" s="374"/>
      <c r="O826" s="374"/>
      <c r="P826" s="375"/>
      <c r="R826" s="377"/>
      <c r="S826" s="377"/>
      <c r="T826" s="377"/>
      <c r="U826" s="377"/>
    </row>
    <row r="827" spans="13:21" x14ac:dyDescent="0.2">
      <c r="M827" s="374"/>
      <c r="N827" s="374"/>
      <c r="O827" s="374"/>
      <c r="P827" s="375"/>
      <c r="R827" s="377"/>
      <c r="S827" s="377"/>
      <c r="T827" s="377"/>
      <c r="U827" s="377"/>
    </row>
    <row r="828" spans="13:21" x14ac:dyDescent="0.2">
      <c r="M828" s="374"/>
      <c r="N828" s="374"/>
      <c r="O828" s="374"/>
      <c r="P828" s="375"/>
      <c r="R828" s="377"/>
      <c r="S828" s="377"/>
      <c r="T828" s="377"/>
      <c r="U828" s="377"/>
    </row>
    <row r="829" spans="13:21" x14ac:dyDescent="0.2">
      <c r="M829" s="374"/>
      <c r="N829" s="374"/>
      <c r="O829" s="374"/>
      <c r="P829" s="375"/>
      <c r="R829" s="377"/>
      <c r="S829" s="377"/>
      <c r="T829" s="377"/>
      <c r="U829" s="377"/>
    </row>
    <row r="830" spans="13:21" x14ac:dyDescent="0.2">
      <c r="M830" s="374"/>
      <c r="N830" s="374"/>
      <c r="O830" s="374"/>
      <c r="P830" s="375"/>
      <c r="R830" s="377"/>
      <c r="S830" s="377"/>
      <c r="T830" s="377"/>
      <c r="U830" s="377"/>
    </row>
    <row r="831" spans="13:21" x14ac:dyDescent="0.2">
      <c r="M831" s="374"/>
      <c r="N831" s="374"/>
      <c r="O831" s="374"/>
      <c r="P831" s="375"/>
      <c r="R831" s="377"/>
      <c r="S831" s="377"/>
      <c r="T831" s="377"/>
      <c r="U831" s="377"/>
    </row>
    <row r="832" spans="13:21" x14ac:dyDescent="0.2">
      <c r="M832" s="374"/>
      <c r="N832" s="374"/>
      <c r="O832" s="374"/>
      <c r="P832" s="375"/>
      <c r="R832" s="377"/>
      <c r="S832" s="377"/>
      <c r="T832" s="377"/>
      <c r="U832" s="377"/>
    </row>
    <row r="833" spans="13:21" x14ac:dyDescent="0.2">
      <c r="M833" s="374"/>
      <c r="N833" s="374"/>
      <c r="O833" s="374"/>
      <c r="P833" s="375"/>
      <c r="R833" s="377"/>
      <c r="S833" s="377"/>
      <c r="T833" s="377"/>
      <c r="U833" s="377"/>
    </row>
    <row r="834" spans="13:21" x14ac:dyDescent="0.2">
      <c r="M834" s="374"/>
      <c r="N834" s="374"/>
      <c r="O834" s="374"/>
      <c r="P834" s="375"/>
      <c r="R834" s="377"/>
      <c r="S834" s="377"/>
      <c r="T834" s="377"/>
      <c r="U834" s="377"/>
    </row>
    <row r="835" spans="13:21" x14ac:dyDescent="0.2">
      <c r="M835" s="374"/>
      <c r="N835" s="374"/>
      <c r="O835" s="374"/>
      <c r="P835" s="375"/>
      <c r="R835" s="377"/>
      <c r="S835" s="377"/>
      <c r="T835" s="377"/>
      <c r="U835" s="377"/>
    </row>
    <row r="836" spans="13:21" x14ac:dyDescent="0.2">
      <c r="M836" s="374"/>
      <c r="N836" s="374"/>
      <c r="O836" s="374"/>
      <c r="P836" s="375"/>
      <c r="R836" s="377"/>
      <c r="S836" s="377"/>
      <c r="T836" s="377"/>
      <c r="U836" s="377"/>
    </row>
    <row r="837" spans="13:21" x14ac:dyDescent="0.2">
      <c r="M837" s="374"/>
      <c r="N837" s="374"/>
      <c r="O837" s="374"/>
      <c r="P837" s="375"/>
      <c r="R837" s="377"/>
      <c r="S837" s="377"/>
      <c r="T837" s="377"/>
      <c r="U837" s="377"/>
    </row>
    <row r="838" spans="13:21" x14ac:dyDescent="0.2">
      <c r="M838" s="374"/>
      <c r="N838" s="374"/>
      <c r="O838" s="374"/>
      <c r="P838" s="375"/>
      <c r="R838" s="377"/>
      <c r="S838" s="377"/>
      <c r="T838" s="377"/>
      <c r="U838" s="377"/>
    </row>
    <row r="839" spans="13:21" x14ac:dyDescent="0.2">
      <c r="M839" s="374"/>
      <c r="N839" s="374"/>
      <c r="O839" s="374"/>
      <c r="P839" s="375"/>
      <c r="R839" s="377"/>
      <c r="S839" s="377"/>
      <c r="T839" s="377"/>
      <c r="U839" s="377"/>
    </row>
    <row r="840" spans="13:21" x14ac:dyDescent="0.2">
      <c r="M840" s="374"/>
      <c r="N840" s="374"/>
      <c r="O840" s="374"/>
      <c r="P840" s="375"/>
      <c r="R840" s="377"/>
      <c r="S840" s="377"/>
      <c r="T840" s="377"/>
      <c r="U840" s="377"/>
    </row>
    <row r="841" spans="13:21" x14ac:dyDescent="0.2">
      <c r="M841" s="374"/>
      <c r="N841" s="374"/>
      <c r="O841" s="374"/>
      <c r="P841" s="375"/>
      <c r="R841" s="377"/>
      <c r="S841" s="377"/>
      <c r="T841" s="377"/>
      <c r="U841" s="377"/>
    </row>
    <row r="842" spans="13:21" x14ac:dyDescent="0.2">
      <c r="M842" s="374"/>
      <c r="N842" s="374"/>
      <c r="O842" s="374"/>
      <c r="P842" s="375"/>
      <c r="R842" s="377"/>
      <c r="S842" s="377"/>
      <c r="T842" s="377"/>
      <c r="U842" s="377"/>
    </row>
    <row r="843" spans="13:21" x14ac:dyDescent="0.2">
      <c r="M843" s="374"/>
      <c r="N843" s="374"/>
      <c r="O843" s="374"/>
      <c r="P843" s="375"/>
      <c r="R843" s="377"/>
      <c r="S843" s="377"/>
      <c r="T843" s="377"/>
      <c r="U843" s="377"/>
    </row>
    <row r="844" spans="13:21" x14ac:dyDescent="0.2">
      <c r="M844" s="374"/>
      <c r="N844" s="374"/>
      <c r="O844" s="374"/>
      <c r="P844" s="375"/>
      <c r="R844" s="377"/>
      <c r="S844" s="377"/>
      <c r="T844" s="377"/>
      <c r="U844" s="377"/>
    </row>
    <row r="845" spans="13:21" x14ac:dyDescent="0.2">
      <c r="M845" s="374"/>
      <c r="N845" s="374"/>
      <c r="O845" s="374"/>
      <c r="P845" s="375"/>
      <c r="R845" s="377"/>
      <c r="S845" s="377"/>
      <c r="T845" s="377"/>
      <c r="U845" s="377"/>
    </row>
    <row r="846" spans="13:21" x14ac:dyDescent="0.2">
      <c r="M846" s="374"/>
      <c r="N846" s="374"/>
      <c r="O846" s="374"/>
      <c r="P846" s="375"/>
      <c r="R846" s="377"/>
      <c r="S846" s="377"/>
      <c r="T846" s="377"/>
      <c r="U846" s="377"/>
    </row>
    <row r="847" spans="13:21" x14ac:dyDescent="0.2">
      <c r="M847" s="374"/>
      <c r="N847" s="374"/>
      <c r="O847" s="374"/>
      <c r="P847" s="375"/>
      <c r="R847" s="377"/>
      <c r="S847" s="377"/>
      <c r="T847" s="377"/>
      <c r="U847" s="377"/>
    </row>
    <row r="848" spans="13:21" x14ac:dyDescent="0.2">
      <c r="M848" s="374"/>
      <c r="N848" s="374"/>
      <c r="O848" s="374"/>
      <c r="P848" s="375"/>
      <c r="R848" s="377"/>
      <c r="S848" s="377"/>
      <c r="T848" s="377"/>
      <c r="U848" s="377"/>
    </row>
    <row r="849" spans="13:21" x14ac:dyDescent="0.2">
      <c r="M849" s="374"/>
      <c r="N849" s="374"/>
      <c r="O849" s="374"/>
      <c r="P849" s="375"/>
      <c r="R849" s="377"/>
      <c r="S849" s="377"/>
      <c r="T849" s="377"/>
      <c r="U849" s="377"/>
    </row>
    <row r="850" spans="13:21" x14ac:dyDescent="0.2">
      <c r="M850" s="374"/>
      <c r="N850" s="374"/>
      <c r="O850" s="374"/>
      <c r="P850" s="375"/>
      <c r="R850" s="377"/>
      <c r="S850" s="377"/>
      <c r="T850" s="377"/>
      <c r="U850" s="377"/>
    </row>
  </sheetData>
  <mergeCells count="20">
    <mergeCell ref="A177:F177"/>
    <mergeCell ref="A262:F262"/>
    <mergeCell ref="A383:F383"/>
    <mergeCell ref="A453:F453"/>
    <mergeCell ref="L6:O6"/>
    <mergeCell ref="P6:P7"/>
    <mergeCell ref="Q6:Q7"/>
    <mergeCell ref="A67:F67"/>
    <mergeCell ref="A82:F82"/>
    <mergeCell ref="A110:F110"/>
    <mergeCell ref="D4:F4"/>
    <mergeCell ref="G5:N5"/>
    <mergeCell ref="A6:A7"/>
    <mergeCell ref="B6:B7"/>
    <mergeCell ref="C6:C7"/>
    <mergeCell ref="D6:D7"/>
    <mergeCell ref="E6:E7"/>
    <mergeCell ref="F6:F7"/>
    <mergeCell ref="G6:G7"/>
    <mergeCell ref="H6:K6"/>
  </mergeCells>
  <printOptions horizontalCentered="1"/>
  <pageMargins left="0" right="0" top="0" bottom="0" header="0" footer="0"/>
  <pageSetup paperSize="9" scale="52" fitToHeight="15" orientation="landscape" r:id="rId1"/>
  <headerFooter alignWithMargins="0"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IAN 2025 </vt:lpstr>
      <vt:lpstr>FEBR 2025</vt:lpstr>
      <vt:lpstr>MAR 2025</vt:lpstr>
      <vt:lpstr>APR 2025</vt:lpstr>
      <vt:lpstr>'APR 2025'!Print_Area</vt:lpstr>
      <vt:lpstr>'FEBR 2025'!Print_Area</vt:lpstr>
      <vt:lpstr>'IAN 2025 '!Print_Area</vt:lpstr>
      <vt:lpstr>'MAR 2025'!Print_Area</vt:lpstr>
      <vt:lpstr>'APR 2025'!Print_Titles</vt:lpstr>
      <vt:lpstr>'FEBR 2025'!Print_Titles</vt:lpstr>
      <vt:lpstr>'IAN 2025 '!Print_Titles</vt:lpstr>
      <vt:lpstr>'MAR 2025'!Print_Titles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Claudiu Catalin Dobrota</dc:creator>
  <cp:lastModifiedBy>admin</cp:lastModifiedBy>
  <cp:lastPrinted>2025-02-05T10:20:04Z</cp:lastPrinted>
  <dcterms:created xsi:type="dcterms:W3CDTF">2023-03-01T12:03:54Z</dcterms:created>
  <dcterms:modified xsi:type="dcterms:W3CDTF">2025-05-27T12:31:54Z</dcterms:modified>
</cp:coreProperties>
</file>