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20115" windowHeight="7620" activeTab="1"/>
  </bookViews>
  <sheets>
    <sheet name="precedent_202" sheetId="1" r:id="rId1"/>
    <sheet name="luna_curenta_2024" sheetId="2" r:id="rId2"/>
    <sheet name="cumulat_2024" sheetId="3" r:id="rId3"/>
  </sheets>
  <externalReferences>
    <externalReference r:id="rId4"/>
  </externalReferences>
  <definedNames>
    <definedName name="_xlnm._FilterDatabase" localSheetId="2" hidden="1">cumulat_2024!$B$10:$AI$64</definedName>
    <definedName name="_xlnm._FilterDatabase" localSheetId="1" hidden="1">luna_curenta_2024!$B$10:$AI$64</definedName>
    <definedName name="_xlnm._FilterDatabase" localSheetId="0" hidden="1">precedent_202!$B$10:$AI$64</definedName>
    <definedName name="_xlnm.Print_Area">[1]JUDETE!$A$1:$E$45</definedName>
    <definedName name="_xlnm.Print_Titles" localSheetId="2">cumulat_2024!$7:$12</definedName>
    <definedName name="_xlnm.Print_Titles" localSheetId="1">luna_curenta_2024!$7:$12</definedName>
    <definedName name="_xlnm.Print_Titles" localSheetId="0">precedent_202!$7:$12</definedName>
  </definedNames>
  <calcPr calcId="145621"/>
</workbook>
</file>

<file path=xl/calcChain.xml><?xml version="1.0" encoding="utf-8"?>
<calcChain xmlns="http://schemas.openxmlformats.org/spreadsheetml/2006/main">
  <c r="AU15" i="2" l="1"/>
  <c r="AU16" i="2"/>
  <c r="AU17" i="2"/>
  <c r="AU18" i="2"/>
  <c r="AU19" i="2"/>
  <c r="AU20" i="2"/>
  <c r="AU21" i="2"/>
  <c r="AU22" i="2"/>
  <c r="AU24" i="2"/>
  <c r="AU25" i="2"/>
  <c r="AU26" i="2"/>
  <c r="AU27" i="2"/>
  <c r="AU29" i="2"/>
  <c r="AU31" i="2"/>
  <c r="AU32" i="2"/>
  <c r="AU34" i="2"/>
  <c r="AU35" i="2"/>
  <c r="AU37" i="2"/>
  <c r="AU38" i="2"/>
  <c r="AU39" i="2"/>
  <c r="AU45" i="2"/>
  <c r="AU46" i="2"/>
  <c r="AU47" i="2"/>
  <c r="AU48" i="2"/>
  <c r="AU49" i="2"/>
  <c r="AU51" i="2"/>
  <c r="AU52" i="2"/>
  <c r="AU53" i="2"/>
  <c r="AU54" i="2"/>
  <c r="AU59" i="2"/>
  <c r="AU60" i="2"/>
  <c r="AU63" i="2"/>
  <c r="AU64" i="2"/>
  <c r="AV52" i="2" l="1"/>
  <c r="AW52" i="2"/>
  <c r="AX52" i="2"/>
  <c r="AY52" i="2"/>
  <c r="AZ52" i="2"/>
  <c r="BA52" i="2"/>
  <c r="BB52" i="2"/>
  <c r="BC52" i="2"/>
  <c r="BD52" i="2"/>
  <c r="BE52" i="2"/>
  <c r="BF52" i="2"/>
  <c r="BG52" i="2"/>
  <c r="BH52" i="2"/>
  <c r="BI52" i="2"/>
  <c r="BJ52" i="2"/>
  <c r="BK52" i="2"/>
  <c r="D52" i="2" l="1"/>
  <c r="AU50" i="2" s="1"/>
  <c r="AS67" i="3" l="1"/>
  <c r="AR67" i="3"/>
  <c r="AQ67" i="3"/>
  <c r="AP67" i="3"/>
  <c r="AO67" i="3"/>
  <c r="AN67" i="3"/>
  <c r="AM67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AS66" i="3"/>
  <c r="AR66" i="3"/>
  <c r="AQ66" i="3"/>
  <c r="AP66" i="3"/>
  <c r="AO66" i="3"/>
  <c r="AN66" i="3"/>
  <c r="AM66" i="3"/>
  <c r="AL66" i="3"/>
  <c r="AK66" i="3"/>
  <c r="AJ66" i="3"/>
  <c r="AI66" i="3"/>
  <c r="AH66" i="3"/>
  <c r="AG66" i="3"/>
  <c r="AF66" i="3"/>
  <c r="AE66" i="3"/>
  <c r="AD66" i="3"/>
  <c r="AC66" i="3"/>
  <c r="AB66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AS65" i="3"/>
  <c r="AR65" i="3"/>
  <c r="AQ65" i="3"/>
  <c r="AP65" i="3"/>
  <c r="AO65" i="3"/>
  <c r="AN65" i="3"/>
  <c r="AM65" i="3"/>
  <c r="AL65" i="3"/>
  <c r="AK65" i="3"/>
  <c r="AJ65" i="3"/>
  <c r="AI65" i="3"/>
  <c r="AH65" i="3"/>
  <c r="AG65" i="3"/>
  <c r="AF65" i="3"/>
  <c r="AE65" i="3"/>
  <c r="AD65" i="3"/>
  <c r="AC65" i="3"/>
  <c r="AB65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AS64" i="3"/>
  <c r="AR64" i="3"/>
  <c r="AQ64" i="3"/>
  <c r="AP64" i="3"/>
  <c r="AO64" i="3"/>
  <c r="AN64" i="3"/>
  <c r="AM64" i="3"/>
  <c r="AL64" i="3"/>
  <c r="AK64" i="3"/>
  <c r="AJ64" i="3"/>
  <c r="AI64" i="3"/>
  <c r="AH64" i="3"/>
  <c r="AG64" i="3"/>
  <c r="AF64" i="3"/>
  <c r="AE64" i="3"/>
  <c r="AD64" i="3"/>
  <c r="AC64" i="3"/>
  <c r="AB64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AS63" i="3"/>
  <c r="AR63" i="3"/>
  <c r="AQ63" i="3"/>
  <c r="AP63" i="3"/>
  <c r="AO63" i="3"/>
  <c r="AN63" i="3"/>
  <c r="AM63" i="3"/>
  <c r="AL63" i="3"/>
  <c r="AK63" i="3"/>
  <c r="AJ63" i="3"/>
  <c r="AI63" i="3"/>
  <c r="AH63" i="3"/>
  <c r="AG63" i="3"/>
  <c r="AF63" i="3"/>
  <c r="AE63" i="3"/>
  <c r="AD63" i="3"/>
  <c r="AC63" i="3"/>
  <c r="AB63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AS62" i="3"/>
  <c r="AR62" i="3"/>
  <c r="AQ62" i="3"/>
  <c r="AP62" i="3"/>
  <c r="AO62" i="3"/>
  <c r="AN62" i="3"/>
  <c r="AM62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AS61" i="3"/>
  <c r="AR61" i="3"/>
  <c r="AQ61" i="3"/>
  <c r="AP61" i="3"/>
  <c r="AO61" i="3"/>
  <c r="AN61" i="3"/>
  <c r="AM61" i="3"/>
  <c r="AL61" i="3"/>
  <c r="AK61" i="3"/>
  <c r="AJ61" i="3"/>
  <c r="AI61" i="3"/>
  <c r="AH61" i="3"/>
  <c r="AG61" i="3"/>
  <c r="AF61" i="3"/>
  <c r="AE61" i="3"/>
  <c r="AD61" i="3"/>
  <c r="AC61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AS60" i="3"/>
  <c r="AR60" i="3"/>
  <c r="AQ60" i="3"/>
  <c r="AP60" i="3"/>
  <c r="AO60" i="3"/>
  <c r="AN60" i="3"/>
  <c r="AM60" i="3"/>
  <c r="AL60" i="3"/>
  <c r="AK60" i="3"/>
  <c r="AJ60" i="3"/>
  <c r="AI60" i="3"/>
  <c r="AH60" i="3"/>
  <c r="AG60" i="3"/>
  <c r="AF60" i="3"/>
  <c r="AE60" i="3"/>
  <c r="AD60" i="3"/>
  <c r="AC60" i="3"/>
  <c r="AB60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AS59" i="3"/>
  <c r="AR59" i="3"/>
  <c r="AQ59" i="3"/>
  <c r="AP59" i="3"/>
  <c r="AO59" i="3"/>
  <c r="AN59" i="3"/>
  <c r="AM59" i="3"/>
  <c r="AL59" i="3"/>
  <c r="AK59" i="3"/>
  <c r="AJ59" i="3"/>
  <c r="AI59" i="3"/>
  <c r="AH59" i="3"/>
  <c r="AG59" i="3"/>
  <c r="AF59" i="3"/>
  <c r="AE59" i="3"/>
  <c r="AD59" i="3"/>
  <c r="AC59" i="3"/>
  <c r="AB59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AS58" i="3"/>
  <c r="AR58" i="3"/>
  <c r="AQ58" i="3"/>
  <c r="AP58" i="3"/>
  <c r="AO58" i="3"/>
  <c r="AN58" i="3"/>
  <c r="AM58" i="3"/>
  <c r="AL58" i="3"/>
  <c r="AK58" i="3"/>
  <c r="AJ58" i="3"/>
  <c r="AI58" i="3"/>
  <c r="AH58" i="3"/>
  <c r="AG58" i="3"/>
  <c r="AF58" i="3"/>
  <c r="AE58" i="3"/>
  <c r="AD58" i="3"/>
  <c r="AC58" i="3"/>
  <c r="AB58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AS57" i="3"/>
  <c r="AR57" i="3"/>
  <c r="AQ57" i="3"/>
  <c r="AP57" i="3"/>
  <c r="AO57" i="3"/>
  <c r="AN57" i="3"/>
  <c r="AM57" i="3"/>
  <c r="AL57" i="3"/>
  <c r="AK57" i="3"/>
  <c r="AJ57" i="3"/>
  <c r="AI57" i="3"/>
  <c r="AH57" i="3"/>
  <c r="AG57" i="3"/>
  <c r="AF57" i="3"/>
  <c r="AE57" i="3"/>
  <c r="AD57" i="3"/>
  <c r="AC57" i="3"/>
  <c r="AB57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AS56" i="3"/>
  <c r="AR56" i="3"/>
  <c r="AQ56" i="3"/>
  <c r="AP56" i="3"/>
  <c r="AO56" i="3"/>
  <c r="AN56" i="3"/>
  <c r="AM56" i="3"/>
  <c r="AL56" i="3"/>
  <c r="AK56" i="3"/>
  <c r="AJ56" i="3"/>
  <c r="AI56" i="3"/>
  <c r="AH56" i="3"/>
  <c r="AG56" i="3"/>
  <c r="AF56" i="3"/>
  <c r="AE56" i="3"/>
  <c r="AD56" i="3"/>
  <c r="AC56" i="3"/>
  <c r="AB56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AS55" i="3"/>
  <c r="AR55" i="3"/>
  <c r="AQ55" i="3"/>
  <c r="AP55" i="3"/>
  <c r="AO55" i="3"/>
  <c r="AN55" i="3"/>
  <c r="AM55" i="3"/>
  <c r="AL55" i="3"/>
  <c r="AK55" i="3"/>
  <c r="AJ55" i="3"/>
  <c r="AI55" i="3"/>
  <c r="AH55" i="3"/>
  <c r="AG55" i="3"/>
  <c r="AF55" i="3"/>
  <c r="AE55" i="3"/>
  <c r="AD55" i="3"/>
  <c r="AC55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AS54" i="3"/>
  <c r="AR54" i="3"/>
  <c r="AQ54" i="3"/>
  <c r="AP54" i="3"/>
  <c r="AO54" i="3"/>
  <c r="AN54" i="3"/>
  <c r="AM54" i="3"/>
  <c r="AL54" i="3"/>
  <c r="AK54" i="3"/>
  <c r="AJ54" i="3"/>
  <c r="AI54" i="3"/>
  <c r="AH54" i="3"/>
  <c r="AG54" i="3"/>
  <c r="AF54" i="3"/>
  <c r="AE54" i="3"/>
  <c r="AD54" i="3"/>
  <c r="AC54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AS53" i="3"/>
  <c r="AR53" i="3"/>
  <c r="AQ53" i="3"/>
  <c r="AP53" i="3"/>
  <c r="AO53" i="3"/>
  <c r="AN53" i="3"/>
  <c r="AM53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AS52" i="3"/>
  <c r="AR52" i="3"/>
  <c r="AQ52" i="3"/>
  <c r="AP52" i="3"/>
  <c r="AO52" i="3"/>
  <c r="AN52" i="3"/>
  <c r="AM52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AS51" i="3"/>
  <c r="AR51" i="3"/>
  <c r="AQ51" i="3"/>
  <c r="AP51" i="3"/>
  <c r="AO51" i="3"/>
  <c r="AN51" i="3"/>
  <c r="AM51" i="3"/>
  <c r="AL51" i="3"/>
  <c r="AK51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AS50" i="3"/>
  <c r="AR50" i="3"/>
  <c r="AQ50" i="3"/>
  <c r="AP50" i="3"/>
  <c r="AO50" i="3"/>
  <c r="AN50" i="3"/>
  <c r="AM50" i="3"/>
  <c r="AL50" i="3"/>
  <c r="AK50" i="3"/>
  <c r="AJ50" i="3"/>
  <c r="AI50" i="3"/>
  <c r="AH50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AS49" i="3"/>
  <c r="AR49" i="3"/>
  <c r="AQ49" i="3"/>
  <c r="AP49" i="3"/>
  <c r="AO49" i="3"/>
  <c r="AN49" i="3"/>
  <c r="AM49" i="3"/>
  <c r="AL49" i="3"/>
  <c r="AK49" i="3"/>
  <c r="AJ49" i="3"/>
  <c r="AI49" i="3"/>
  <c r="AH49" i="3"/>
  <c r="AG49" i="3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AS47" i="3"/>
  <c r="AR47" i="3"/>
  <c r="AQ47" i="3"/>
  <c r="AP47" i="3"/>
  <c r="AO47" i="3"/>
  <c r="AN47" i="3"/>
  <c r="AM47" i="3"/>
  <c r="AL47" i="3"/>
  <c r="AK47" i="3"/>
  <c r="AJ47" i="3"/>
  <c r="AI47" i="3"/>
  <c r="AH47" i="3"/>
  <c r="AG47" i="3"/>
  <c r="AF47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AS46" i="3"/>
  <c r="AR46" i="3"/>
  <c r="AQ46" i="3"/>
  <c r="AP46" i="3"/>
  <c r="AO46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AS45" i="3"/>
  <c r="AR45" i="3"/>
  <c r="AQ45" i="3"/>
  <c r="AP45" i="3"/>
  <c r="AO45" i="3"/>
  <c r="AN45" i="3"/>
  <c r="AM45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AS44" i="3"/>
  <c r="AR44" i="3"/>
  <c r="AQ44" i="3"/>
  <c r="AP44" i="3"/>
  <c r="AO44" i="3"/>
  <c r="AN44" i="3"/>
  <c r="AM44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AS43" i="3"/>
  <c r="AR43" i="3"/>
  <c r="AQ43" i="3"/>
  <c r="AP43" i="3"/>
  <c r="AO43" i="3"/>
  <c r="AN43" i="3"/>
  <c r="AM43" i="3"/>
  <c r="AL43" i="3"/>
  <c r="AK43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AS42" i="3"/>
  <c r="AR42" i="3"/>
  <c r="AQ42" i="3"/>
  <c r="AP42" i="3"/>
  <c r="AO42" i="3"/>
  <c r="AN42" i="3"/>
  <c r="AM42" i="3"/>
  <c r="AL42" i="3"/>
  <c r="AK42" i="3"/>
  <c r="AJ42" i="3"/>
  <c r="AI42" i="3"/>
  <c r="AH42" i="3"/>
  <c r="AG42" i="3"/>
  <c r="AF42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AS41" i="3"/>
  <c r="AR41" i="3"/>
  <c r="AQ41" i="3"/>
  <c r="AP41" i="3"/>
  <c r="AO41" i="3"/>
  <c r="AN41" i="3"/>
  <c r="AM41" i="3"/>
  <c r="AL41" i="3"/>
  <c r="AK41" i="3"/>
  <c r="AJ41" i="3"/>
  <c r="AI41" i="3"/>
  <c r="AH41" i="3"/>
  <c r="AG41" i="3"/>
  <c r="AF41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AS40" i="3"/>
  <c r="AR40" i="3"/>
  <c r="AQ40" i="3"/>
  <c r="AP40" i="3"/>
  <c r="AO40" i="3"/>
  <c r="AN40" i="3"/>
  <c r="AM40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AS39" i="3"/>
  <c r="AR39" i="3"/>
  <c r="AQ39" i="3"/>
  <c r="AP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AS37" i="3"/>
  <c r="AR37" i="3"/>
  <c r="AQ37" i="3"/>
  <c r="AP37" i="3"/>
  <c r="AO37" i="3"/>
  <c r="AN37" i="3"/>
  <c r="AM37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AS36" i="3"/>
  <c r="AR36" i="3"/>
  <c r="AQ36" i="3"/>
  <c r="AP36" i="3"/>
  <c r="AO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AS34" i="3"/>
  <c r="AR34" i="3"/>
  <c r="AQ34" i="3"/>
  <c r="AP34" i="3"/>
  <c r="AO34" i="3"/>
  <c r="AN34" i="3"/>
  <c r="AM34" i="3"/>
  <c r="AL34" i="3"/>
  <c r="AK34" i="3"/>
  <c r="AJ34" i="3"/>
  <c r="AI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AS33" i="3"/>
  <c r="AR33" i="3"/>
  <c r="AQ33" i="3"/>
  <c r="AP33" i="3"/>
  <c r="AO33" i="3"/>
  <c r="AN33" i="3"/>
  <c r="AM33" i="3"/>
  <c r="AL33" i="3"/>
  <c r="AK33" i="3"/>
  <c r="AJ33" i="3"/>
  <c r="AI33" i="3"/>
  <c r="AH33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AS32" i="3"/>
  <c r="AR32" i="3"/>
  <c r="AQ32" i="3"/>
  <c r="AP32" i="3"/>
  <c r="AO32" i="3"/>
  <c r="AN32" i="3"/>
  <c r="AM32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AS31" i="3"/>
  <c r="AR31" i="3"/>
  <c r="AQ31" i="3"/>
  <c r="AP31" i="3"/>
  <c r="AO31" i="3"/>
  <c r="AN31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AS30" i="3"/>
  <c r="AR30" i="3"/>
  <c r="AQ30" i="3"/>
  <c r="AP30" i="3"/>
  <c r="AO30" i="3"/>
  <c r="AN30" i="3"/>
  <c r="AM30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AS29" i="3"/>
  <c r="AR29" i="3"/>
  <c r="AQ29" i="3"/>
  <c r="AP29" i="3"/>
  <c r="AO29" i="3"/>
  <c r="AN29" i="3"/>
  <c r="AM29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AS28" i="3"/>
  <c r="AR28" i="3"/>
  <c r="AQ28" i="3"/>
  <c r="AP28" i="3"/>
  <c r="AO28" i="3"/>
  <c r="AN28" i="3"/>
  <c r="AM28" i="3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AS27" i="3"/>
  <c r="AR27" i="3"/>
  <c r="AQ27" i="3"/>
  <c r="AP27" i="3"/>
  <c r="AO27" i="3"/>
  <c r="AN27" i="3"/>
  <c r="AM27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AS26" i="3"/>
  <c r="AR26" i="3"/>
  <c r="AQ26" i="3"/>
  <c r="AP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AS25" i="3"/>
  <c r="AR25" i="3"/>
  <c r="AQ25" i="3"/>
  <c r="AP25" i="3"/>
  <c r="AO25" i="3"/>
  <c r="AN25" i="3"/>
  <c r="AM25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AS24" i="3"/>
  <c r="AR24" i="3"/>
  <c r="AQ24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AS23" i="3"/>
  <c r="AR23" i="3"/>
  <c r="AQ23" i="3"/>
  <c r="AP23" i="3"/>
  <c r="AO23" i="3"/>
  <c r="AN23" i="3"/>
  <c r="AM23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AS22" i="3"/>
  <c r="AR22" i="3"/>
  <c r="AQ22" i="3"/>
  <c r="AP22" i="3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AS21" i="3"/>
  <c r="AR21" i="3"/>
  <c r="AQ21" i="3"/>
  <c r="AP21" i="3"/>
  <c r="AO21" i="3"/>
  <c r="AN21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AS19" i="3"/>
  <c r="AR19" i="3"/>
  <c r="AQ19" i="3"/>
  <c r="AP19" i="3"/>
  <c r="AO19" i="3"/>
  <c r="AN19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AS18" i="3"/>
  <c r="AR18" i="3"/>
  <c r="AQ18" i="3"/>
  <c r="AP18" i="3"/>
  <c r="AO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AS17" i="3"/>
  <c r="AR17" i="3"/>
  <c r="AQ17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AS15" i="3"/>
  <c r="AR15" i="3"/>
  <c r="AQ15" i="3"/>
  <c r="AP15" i="3"/>
  <c r="AO15" i="3"/>
  <c r="AN15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60" i="3"/>
  <c r="BH49" i="3"/>
  <c r="AV49" i="3"/>
  <c r="D43" i="3"/>
  <c r="BI37" i="3"/>
  <c r="D67" i="2"/>
  <c r="AX43" i="2" s="1"/>
  <c r="D66" i="2"/>
  <c r="AW43" i="2" s="1"/>
  <c r="D65" i="2"/>
  <c r="AV43" i="2" s="1"/>
  <c r="BJ64" i="2"/>
  <c r="BI64" i="2"/>
  <c r="BH64" i="2"/>
  <c r="BG64" i="2"/>
  <c r="BF64" i="2"/>
  <c r="BE64" i="2"/>
  <c r="BD64" i="2"/>
  <c r="BC64" i="2"/>
  <c r="BB64" i="2"/>
  <c r="BA64" i="2"/>
  <c r="AZ64" i="2"/>
  <c r="AY64" i="2"/>
  <c r="AX64" i="2"/>
  <c r="AV64" i="2"/>
  <c r="D64" i="2"/>
  <c r="BK63" i="2"/>
  <c r="BJ63" i="2"/>
  <c r="BI63" i="2"/>
  <c r="BH63" i="2"/>
  <c r="BG63" i="2"/>
  <c r="BF63" i="2"/>
  <c r="BE63" i="2"/>
  <c r="BD63" i="2"/>
  <c r="BC63" i="2"/>
  <c r="BB63" i="2"/>
  <c r="BA63" i="2"/>
  <c r="AZ63" i="2"/>
  <c r="AY63" i="2"/>
  <c r="AX63" i="2"/>
  <c r="AW63" i="2"/>
  <c r="AV63" i="2"/>
  <c r="D63" i="2"/>
  <c r="BE62" i="2" s="1"/>
  <c r="D62" i="2"/>
  <c r="D61" i="2"/>
  <c r="BJ61" i="2" s="1"/>
  <c r="D60" i="2"/>
  <c r="BD61" i="2" s="1"/>
  <c r="D59" i="2"/>
  <c r="D58" i="2"/>
  <c r="BF42" i="2" s="1"/>
  <c r="D57" i="2"/>
  <c r="BE42" i="2" s="1"/>
  <c r="D56" i="2"/>
  <c r="BD42" i="2" s="1"/>
  <c r="D55" i="2"/>
  <c r="BC42" i="2" s="1"/>
  <c r="D54" i="2"/>
  <c r="BH60" i="2" s="1"/>
  <c r="D53" i="2"/>
  <c r="BB60" i="2" s="1"/>
  <c r="AY50" i="2"/>
  <c r="D51" i="2"/>
  <c r="AY42" i="2" s="1"/>
  <c r="AZ50" i="2"/>
  <c r="D50" i="2"/>
  <c r="AX42" i="2" s="1"/>
  <c r="BK49" i="2"/>
  <c r="BJ49" i="2"/>
  <c r="BI49" i="2"/>
  <c r="BH49" i="2"/>
  <c r="BG49" i="2"/>
  <c r="BF49" i="2"/>
  <c r="BE49" i="2"/>
  <c r="BD49" i="2"/>
  <c r="BC49" i="2"/>
  <c r="BB49" i="2"/>
  <c r="BA49" i="2"/>
  <c r="AZ49" i="2"/>
  <c r="AY49" i="2"/>
  <c r="AX49" i="2"/>
  <c r="AW49" i="2"/>
  <c r="AV49" i="2"/>
  <c r="D49" i="2"/>
  <c r="AW42" i="2" s="1"/>
  <c r="BK48" i="2"/>
  <c r="BJ48" i="2"/>
  <c r="BH48" i="2"/>
  <c r="BG48" i="2"/>
  <c r="BF48" i="2"/>
  <c r="BE48" i="2"/>
  <c r="BD48" i="2"/>
  <c r="BB48" i="2"/>
  <c r="BA48" i="2"/>
  <c r="AZ48" i="2"/>
  <c r="AX48" i="2"/>
  <c r="AW48" i="2"/>
  <c r="AS48" i="3"/>
  <c r="AR48" i="3"/>
  <c r="AQ48" i="3"/>
  <c r="AP48" i="3"/>
  <c r="AO48" i="3"/>
  <c r="AN48" i="3"/>
  <c r="AM48" i="3"/>
  <c r="AL48" i="3"/>
  <c r="AK48" i="3"/>
  <c r="AJ48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G48" i="3"/>
  <c r="F48" i="3"/>
  <c r="E48" i="3"/>
  <c r="BK47" i="2"/>
  <c r="BI47" i="2"/>
  <c r="BH47" i="2"/>
  <c r="BF47" i="2"/>
  <c r="BE47" i="2"/>
  <c r="BC47" i="2"/>
  <c r="BB47" i="2"/>
  <c r="AZ47" i="2"/>
  <c r="AY47" i="2"/>
  <c r="AW47" i="2"/>
  <c r="AV47" i="2"/>
  <c r="D47" i="2"/>
  <c r="BJ46" i="2"/>
  <c r="AY46" i="2"/>
  <c r="AX46" i="2"/>
  <c r="AW46" i="2"/>
  <c r="AV46" i="2"/>
  <c r="D46" i="2"/>
  <c r="BK43" i="2" s="1"/>
  <c r="BK45" i="2"/>
  <c r="BJ45" i="2"/>
  <c r="BI45" i="2"/>
  <c r="BH45" i="2"/>
  <c r="BG45" i="2"/>
  <c r="BF45" i="2"/>
  <c r="BE45" i="2"/>
  <c r="BD45" i="2"/>
  <c r="BC45" i="2"/>
  <c r="BB45" i="2"/>
  <c r="BA45" i="2"/>
  <c r="AZ45" i="2"/>
  <c r="AY45" i="2"/>
  <c r="AX45" i="2"/>
  <c r="AW45" i="2"/>
  <c r="AV45" i="2"/>
  <c r="D45" i="2"/>
  <c r="BC43" i="2" s="1"/>
  <c r="BK44" i="2"/>
  <c r="BJ44" i="2"/>
  <c r="BI44" i="2"/>
  <c r="BH44" i="2"/>
  <c r="BG44" i="2"/>
  <c r="BF44" i="2"/>
  <c r="BE44" i="2"/>
  <c r="BD44" i="2"/>
  <c r="BC44" i="2"/>
  <c r="BB44" i="2"/>
  <c r="BA44" i="2"/>
  <c r="D44" i="2"/>
  <c r="BI41" i="2" s="1"/>
  <c r="BL43" i="2"/>
  <c r="BE43" i="2"/>
  <c r="D43" i="2"/>
  <c r="AZ42" i="2"/>
  <c r="BC48" i="2"/>
  <c r="D42" i="2"/>
  <c r="BG41" i="2" s="1"/>
  <c r="BH41" i="2"/>
  <c r="D41" i="2"/>
  <c r="BF41" i="2" s="1"/>
  <c r="D40" i="2"/>
  <c r="BE41" i="2" s="1"/>
  <c r="BL39" i="2"/>
  <c r="BD39" i="2"/>
  <c r="BC39" i="2"/>
  <c r="BB39" i="2"/>
  <c r="BA39" i="2"/>
  <c r="AZ39" i="2"/>
  <c r="AY39" i="2"/>
  <c r="AX39" i="2"/>
  <c r="AW39" i="2"/>
  <c r="AV39" i="2"/>
  <c r="D39" i="2"/>
  <c r="BD41" i="2" s="1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R38" i="3"/>
  <c r="AQ38" i="3"/>
  <c r="AP38" i="3"/>
  <c r="AO38" i="3"/>
  <c r="AN38" i="3"/>
  <c r="AM38" i="3"/>
  <c r="AL38" i="3"/>
  <c r="AK38" i="3"/>
  <c r="AJ38" i="3"/>
  <c r="AI38" i="3"/>
  <c r="BK34" i="3" s="1"/>
  <c r="AH38" i="3"/>
  <c r="AG38" i="3"/>
  <c r="AF38" i="3"/>
  <c r="AE38" i="3"/>
  <c r="BG34" i="3" s="1"/>
  <c r="AD38" i="3"/>
  <c r="AC38" i="3"/>
  <c r="AB38" i="3"/>
  <c r="AA38" i="3"/>
  <c r="Z38" i="3"/>
  <c r="Y38" i="3"/>
  <c r="X38" i="3"/>
  <c r="W38" i="3"/>
  <c r="AY34" i="3" s="1"/>
  <c r="V38" i="3"/>
  <c r="U38" i="3"/>
  <c r="T38" i="3"/>
  <c r="S38" i="3"/>
  <c r="AU34" i="3" s="1"/>
  <c r="R38" i="3"/>
  <c r="Q38" i="3"/>
  <c r="P38" i="3"/>
  <c r="O38" i="3"/>
  <c r="N38" i="3"/>
  <c r="M38" i="3"/>
  <c r="L38" i="3"/>
  <c r="K38" i="3"/>
  <c r="BE33" i="3" s="1"/>
  <c r="J38" i="3"/>
  <c r="I38" i="3"/>
  <c r="G38" i="3"/>
  <c r="F38" i="3"/>
  <c r="E38" i="3"/>
  <c r="D38" i="2"/>
  <c r="BF35" i="2" s="1"/>
  <c r="BK37" i="2"/>
  <c r="BJ37" i="2"/>
  <c r="BI37" i="2"/>
  <c r="BH37" i="2"/>
  <c r="BG37" i="2"/>
  <c r="BF37" i="2"/>
  <c r="BE37" i="2"/>
  <c r="BD37" i="2"/>
  <c r="BC37" i="2"/>
  <c r="BB37" i="2"/>
  <c r="BA37" i="2"/>
  <c r="AZ37" i="2"/>
  <c r="AY37" i="2"/>
  <c r="AX37" i="2"/>
  <c r="AW37" i="2"/>
  <c r="AV37" i="2"/>
  <c r="D37" i="2"/>
  <c r="BK36" i="2"/>
  <c r="BJ36" i="2"/>
  <c r="BI36" i="2"/>
  <c r="BH36" i="2"/>
  <c r="BG36" i="2"/>
  <c r="BF36" i="2"/>
  <c r="AX36" i="2"/>
  <c r="D36" i="2"/>
  <c r="AY35" i="2"/>
  <c r="AX35" i="2"/>
  <c r="AW35" i="2"/>
  <c r="AV35" i="2"/>
  <c r="BK34" i="2"/>
  <c r="BJ34" i="2"/>
  <c r="BI34" i="2"/>
  <c r="BH34" i="2"/>
  <c r="BG34" i="2"/>
  <c r="BF34" i="2"/>
  <c r="BE34" i="2"/>
  <c r="BD34" i="2"/>
  <c r="BC34" i="2"/>
  <c r="BB34" i="2"/>
  <c r="BA34" i="2"/>
  <c r="AZ34" i="2"/>
  <c r="AY34" i="2"/>
  <c r="AX34" i="2"/>
  <c r="AW34" i="2"/>
  <c r="AV34" i="2"/>
  <c r="D34" i="2"/>
  <c r="BK33" i="2"/>
  <c r="BI33" i="2"/>
  <c r="BH33" i="2"/>
  <c r="BG33" i="2"/>
  <c r="BF33" i="2"/>
  <c r="BE33" i="2"/>
  <c r="BD33" i="2"/>
  <c r="BC33" i="2"/>
  <c r="BB33" i="2"/>
  <c r="BA33" i="2"/>
  <c r="AZ33" i="2"/>
  <c r="D33" i="2"/>
  <c r="AX41" i="2" s="1"/>
  <c r="BA32" i="2"/>
  <c r="AZ32" i="2"/>
  <c r="AY32" i="2"/>
  <c r="AX32" i="2"/>
  <c r="AW32" i="2"/>
  <c r="AV32" i="2"/>
  <c r="BJ47" i="2"/>
  <c r="D32" i="2"/>
  <c r="BG32" i="2" s="1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AV31" i="2"/>
  <c r="D31" i="2"/>
  <c r="BK30" i="2"/>
  <c r="BJ30" i="2"/>
  <c r="BI30" i="2"/>
  <c r="BH30" i="2"/>
  <c r="BG30" i="2"/>
  <c r="BF30" i="2"/>
  <c r="BE30" i="2"/>
  <c r="BD30" i="2"/>
  <c r="BC30" i="2"/>
  <c r="D30" i="2"/>
  <c r="AU41" i="2" s="1"/>
  <c r="BI29" i="2"/>
  <c r="BG29" i="2"/>
  <c r="BE29" i="2"/>
  <c r="BC29" i="2"/>
  <c r="BA29" i="2"/>
  <c r="AY29" i="2"/>
  <c r="AW29" i="2"/>
  <c r="BK29" i="2"/>
  <c r="BJ29" i="2"/>
  <c r="BH29" i="2"/>
  <c r="BF29" i="2"/>
  <c r="BD29" i="2"/>
  <c r="BB29" i="2"/>
  <c r="AZ29" i="2"/>
  <c r="AX29" i="2"/>
  <c r="BK28" i="2"/>
  <c r="BI28" i="2"/>
  <c r="BG47" i="2"/>
  <c r="D29" i="2"/>
  <c r="BJ28" i="2"/>
  <c r="BH28" i="2"/>
  <c r="BG28" i="2"/>
  <c r="BF28" i="2"/>
  <c r="BE28" i="2"/>
  <c r="BD28" i="2"/>
  <c r="BC28" i="2"/>
  <c r="BB28" i="2"/>
  <c r="BA28" i="2"/>
  <c r="AZ28" i="2"/>
  <c r="AY28" i="2"/>
  <c r="AX28" i="2"/>
  <c r="AW28" i="2"/>
  <c r="D28" i="2"/>
  <c r="BD27" i="2"/>
  <c r="D27" i="2"/>
  <c r="AU68" i="2" s="1"/>
  <c r="BC27" i="2"/>
  <c r="BB27" i="2"/>
  <c r="BA27" i="2"/>
  <c r="AZ27" i="2"/>
  <c r="AY27" i="2"/>
  <c r="AX27" i="2"/>
  <c r="AW27" i="2"/>
  <c r="AV27" i="2"/>
  <c r="BK26" i="2"/>
  <c r="BJ26" i="2"/>
  <c r="BH26" i="2"/>
  <c r="BG26" i="2"/>
  <c r="BE26" i="2"/>
  <c r="BD26" i="2"/>
  <c r="BC26" i="2"/>
  <c r="BB26" i="2"/>
  <c r="BA26" i="2"/>
  <c r="AZ26" i="2"/>
  <c r="AY26" i="2"/>
  <c r="D26" i="2"/>
  <c r="AW26" i="2"/>
  <c r="AV26" i="2"/>
  <c r="BK25" i="2"/>
  <c r="BJ25" i="2"/>
  <c r="BI25" i="2"/>
  <c r="BH25" i="2"/>
  <c r="BG25" i="2"/>
  <c r="D25" i="2"/>
  <c r="D24" i="2"/>
  <c r="AW25" i="2"/>
  <c r="AV25" i="2"/>
  <c r="BK24" i="2"/>
  <c r="BJ24" i="2"/>
  <c r="BI24" i="2"/>
  <c r="BH24" i="2"/>
  <c r="BG24" i="2"/>
  <c r="BF24" i="2"/>
  <c r="BE24" i="2"/>
  <c r="BD24" i="2"/>
  <c r="BC24" i="2"/>
  <c r="BA24" i="2"/>
  <c r="AZ24" i="2"/>
  <c r="AX24" i="2"/>
  <c r="AW24" i="2"/>
  <c r="AV24" i="2"/>
  <c r="BK23" i="2"/>
  <c r="BI23" i="2"/>
  <c r="BG23" i="2"/>
  <c r="BF23" i="2"/>
  <c r="BE23" i="2"/>
  <c r="BD23" i="2"/>
  <c r="BA47" i="2"/>
  <c r="BA23" i="2"/>
  <c r="D23" i="2"/>
  <c r="D22" i="2"/>
  <c r="D21" i="2"/>
  <c r="AS20" i="3"/>
  <c r="AR20" i="3"/>
  <c r="AQ20" i="3"/>
  <c r="AP20" i="3"/>
  <c r="AO20" i="3"/>
  <c r="AN20" i="3"/>
  <c r="AM20" i="3"/>
  <c r="AL20" i="3"/>
  <c r="BE22" i="2"/>
  <c r="AJ20" i="3"/>
  <c r="BC22" i="2"/>
  <c r="AH20" i="3"/>
  <c r="BA22" i="2"/>
  <c r="AF20" i="3"/>
  <c r="AY22" i="2"/>
  <c r="AD20" i="3"/>
  <c r="AW22" i="2"/>
  <c r="AB20" i="3"/>
  <c r="Z20" i="3"/>
  <c r="Y20" i="3"/>
  <c r="X20" i="3"/>
  <c r="W20" i="3"/>
  <c r="V20" i="3"/>
  <c r="U20" i="3"/>
  <c r="T20" i="3"/>
  <c r="S20" i="3"/>
  <c r="R20" i="3"/>
  <c r="BC21" i="2"/>
  <c r="P20" i="3"/>
  <c r="N20" i="3"/>
  <c r="AY21" i="2"/>
  <c r="L20" i="3"/>
  <c r="AW21" i="2"/>
  <c r="J20" i="3"/>
  <c r="I20" i="3"/>
  <c r="H20" i="3"/>
  <c r="F20" i="3"/>
  <c r="D19" i="2"/>
  <c r="D18" i="2"/>
  <c r="D17" i="2"/>
  <c r="AS16" i="3"/>
  <c r="AR16" i="3"/>
  <c r="AK16" i="3"/>
  <c r="AI16" i="3"/>
  <c r="AG16" i="3"/>
  <c r="AE16" i="3"/>
  <c r="AC16" i="3"/>
  <c r="AA16" i="3"/>
  <c r="Y16" i="3"/>
  <c r="W16" i="3"/>
  <c r="U16" i="3"/>
  <c r="S16" i="3"/>
  <c r="Q16" i="3"/>
  <c r="O16" i="3"/>
  <c r="M16" i="3"/>
  <c r="K16" i="3"/>
  <c r="G16" i="3"/>
  <c r="E16" i="3"/>
  <c r="D15" i="2"/>
  <c r="AW40" i="2" s="1"/>
  <c r="AS14" i="3"/>
  <c r="AR14" i="3"/>
  <c r="AQ14" i="3"/>
  <c r="AP14" i="3"/>
  <c r="AO14" i="3"/>
  <c r="AN14" i="3"/>
  <c r="AM14" i="3"/>
  <c r="AL14" i="3"/>
  <c r="AK14" i="3"/>
  <c r="AJ14" i="3"/>
  <c r="AI14" i="3"/>
  <c r="AH14" i="3"/>
  <c r="AG14" i="3"/>
  <c r="AF14" i="3"/>
  <c r="AE14" i="3"/>
  <c r="AD14" i="3"/>
  <c r="AC14" i="3"/>
  <c r="AB14" i="3"/>
  <c r="Z14" i="3"/>
  <c r="Y14" i="3"/>
  <c r="W14" i="3"/>
  <c r="V14" i="3"/>
  <c r="U14" i="3"/>
  <c r="T14" i="3"/>
  <c r="S14" i="3"/>
  <c r="R14" i="3"/>
  <c r="P14" i="3"/>
  <c r="N14" i="3"/>
  <c r="M14" i="3"/>
  <c r="L14" i="3"/>
  <c r="K14" i="3"/>
  <c r="J14" i="3"/>
  <c r="I14" i="3"/>
  <c r="H14" i="3"/>
  <c r="F14" i="3"/>
  <c r="BL13" i="2"/>
  <c r="BG13" i="2"/>
  <c r="AY15" i="2"/>
  <c r="AW15" i="2"/>
  <c r="AQ13" i="3"/>
  <c r="AP13" i="3"/>
  <c r="AO13" i="3"/>
  <c r="AN13" i="3"/>
  <c r="AM13" i="3"/>
  <c r="AL13" i="3"/>
  <c r="BB16" i="2"/>
  <c r="AI13" i="3"/>
  <c r="AZ16" i="2"/>
  <c r="AG13" i="3"/>
  <c r="AX16" i="2"/>
  <c r="AE13" i="3"/>
  <c r="AV16" i="2"/>
  <c r="AC13" i="3"/>
  <c r="AB13" i="3"/>
  <c r="AA13" i="3"/>
  <c r="Z13" i="3"/>
  <c r="BK15" i="2"/>
  <c r="X13" i="3"/>
  <c r="BI15" i="2"/>
  <c r="V13" i="3"/>
  <c r="U13" i="3"/>
  <c r="T13" i="3"/>
  <c r="BE15" i="2"/>
  <c r="R13" i="3"/>
  <c r="Q13" i="3"/>
  <c r="BC15" i="2"/>
  <c r="O13" i="3"/>
  <c r="BA15" i="2"/>
  <c r="M13" i="3"/>
  <c r="L13" i="3"/>
  <c r="K13" i="3"/>
  <c r="J13" i="3"/>
  <c r="I13" i="3"/>
  <c r="H13" i="3"/>
  <c r="G13" i="3"/>
  <c r="BI14" i="2"/>
  <c r="E13" i="3"/>
  <c r="AZ48" i="3" l="1"/>
  <c r="AU65" i="2"/>
  <c r="AU66" i="2"/>
  <c r="BD25" i="2"/>
  <c r="AU67" i="2"/>
  <c r="BF27" i="2"/>
  <c r="AU28" i="2"/>
  <c r="BK40" i="2"/>
  <c r="AU30" i="2"/>
  <c r="AX61" i="2"/>
  <c r="AU61" i="2"/>
  <c r="BA41" i="2"/>
  <c r="AU33" i="2"/>
  <c r="BB41" i="2"/>
  <c r="AU36" i="2"/>
  <c r="AZ44" i="2"/>
  <c r="AU42" i="2"/>
  <c r="AU44" i="2"/>
  <c r="AZ62" i="2"/>
  <c r="AU62" i="2"/>
  <c r="BK64" i="2"/>
  <c r="AU43" i="2"/>
  <c r="BJ13" i="3"/>
  <c r="BJ46" i="3"/>
  <c r="D17" i="3"/>
  <c r="AV47" i="3"/>
  <c r="AY47" i="3"/>
  <c r="D22" i="3"/>
  <c r="BK66" i="3" s="1"/>
  <c r="BK23" i="3"/>
  <c r="AX24" i="3"/>
  <c r="BF24" i="3"/>
  <c r="BJ24" i="3"/>
  <c r="BA24" i="3"/>
  <c r="BE24" i="3"/>
  <c r="BI24" i="3"/>
  <c r="AV25" i="3"/>
  <c r="D25" i="3"/>
  <c r="BJ25" i="3"/>
  <c r="AU26" i="3"/>
  <c r="D26" i="3"/>
  <c r="BH40" i="3" s="1"/>
  <c r="BB26" i="3"/>
  <c r="BD27" i="3"/>
  <c r="BE47" i="3"/>
  <c r="BK25" i="3"/>
  <c r="D27" i="3"/>
  <c r="BI40" i="3" s="1"/>
  <c r="BA26" i="3"/>
  <c r="BE26" i="3"/>
  <c r="AV27" i="3"/>
  <c r="AZ27" i="3"/>
  <c r="AW28" i="3"/>
  <c r="BB30" i="3"/>
  <c r="BJ28" i="3"/>
  <c r="AW29" i="3"/>
  <c r="BA29" i="3"/>
  <c r="BE29" i="3"/>
  <c r="BI29" i="3"/>
  <c r="AZ28" i="3"/>
  <c r="BB28" i="3"/>
  <c r="BF28" i="3"/>
  <c r="BI28" i="3"/>
  <c r="AZ29" i="3"/>
  <c r="BD29" i="3"/>
  <c r="BH29" i="3"/>
  <c r="BK29" i="3"/>
  <c r="D31" i="3"/>
  <c r="BD30" i="3"/>
  <c r="BJ30" i="3"/>
  <c r="AZ31" i="3"/>
  <c r="BD31" i="3"/>
  <c r="BH31" i="3"/>
  <c r="AU32" i="3"/>
  <c r="AY32" i="3"/>
  <c r="BC30" i="3"/>
  <c r="BK47" i="3"/>
  <c r="BI30" i="3"/>
  <c r="D33" i="3"/>
  <c r="BF69" i="3" s="1"/>
  <c r="AV31" i="3"/>
  <c r="AY31" i="3"/>
  <c r="BC31" i="3"/>
  <c r="BG31" i="3"/>
  <c r="BK31" i="3"/>
  <c r="D34" i="3"/>
  <c r="BN69" i="3" s="1"/>
  <c r="AW48" i="3"/>
  <c r="D39" i="3"/>
  <c r="BA48" i="3"/>
  <c r="D40" i="3"/>
  <c r="BE41" i="3" s="1"/>
  <c r="BB48" i="3"/>
  <c r="D41" i="3"/>
  <c r="BF41" i="3" s="1"/>
  <c r="BH36" i="3"/>
  <c r="AV38" i="3"/>
  <c r="BC38" i="3"/>
  <c r="BK38" i="3"/>
  <c r="AX39" i="3"/>
  <c r="BB39" i="3"/>
  <c r="BE48" i="3"/>
  <c r="BE43" i="3"/>
  <c r="D45" i="3"/>
  <c r="BD43" i="3" s="1"/>
  <c r="BH48" i="3"/>
  <c r="BJ48" i="3"/>
  <c r="D49" i="3"/>
  <c r="AW42" i="3" s="1"/>
  <c r="D50" i="3"/>
  <c r="AX42" i="3" s="1"/>
  <c r="AX32" i="3"/>
  <c r="BA32" i="3"/>
  <c r="D36" i="3"/>
  <c r="BA41" i="3" s="1"/>
  <c r="BA23" i="3"/>
  <c r="BG23" i="3"/>
  <c r="AW24" i="3"/>
  <c r="BH42" i="2"/>
  <c r="BG36" i="3"/>
  <c r="AU38" i="3"/>
  <c r="AY38" i="3"/>
  <c r="BA37" i="3"/>
  <c r="BB38" i="3"/>
  <c r="BF38" i="3"/>
  <c r="BJ38" i="3"/>
  <c r="AW39" i="3"/>
  <c r="AW49" i="3"/>
  <c r="D53" i="3"/>
  <c r="BA42" i="3" s="1"/>
  <c r="AX49" i="3"/>
  <c r="D54" i="3"/>
  <c r="BB42" i="3" s="1"/>
  <c r="AZ49" i="3"/>
  <c r="D56" i="3"/>
  <c r="BA49" i="3"/>
  <c r="D57" i="3"/>
  <c r="BE42" i="3" s="1"/>
  <c r="BB49" i="3"/>
  <c r="D58" i="3"/>
  <c r="BF42" i="3" s="1"/>
  <c r="BE49" i="3"/>
  <c r="D61" i="3"/>
  <c r="BF61" i="3" s="1"/>
  <c r="BF49" i="3"/>
  <c r="D62" i="3"/>
  <c r="AY62" i="3" s="1"/>
  <c r="AU63" i="3"/>
  <c r="BA63" i="3"/>
  <c r="D64" i="3"/>
  <c r="BE63" i="3"/>
  <c r="BH63" i="3"/>
  <c r="AU64" i="3"/>
  <c r="AY64" i="3"/>
  <c r="BC64" i="3"/>
  <c r="BG64" i="3"/>
  <c r="D65" i="3"/>
  <c r="AV43" i="3" s="1"/>
  <c r="D66" i="3"/>
  <c r="AW43" i="3" s="1"/>
  <c r="AX63" i="3"/>
  <c r="AZ63" i="3"/>
  <c r="BA39" i="3"/>
  <c r="BD39" i="3"/>
  <c r="BG63" i="3"/>
  <c r="BK63" i="3"/>
  <c r="AX64" i="3"/>
  <c r="AZ36" i="2"/>
  <c r="BB64" i="3"/>
  <c r="BF64" i="3"/>
  <c r="BI64" i="3"/>
  <c r="BD36" i="2"/>
  <c r="BF23" i="3"/>
  <c r="AU25" i="3"/>
  <c r="AW26" i="3"/>
  <c r="BH26" i="3"/>
  <c r="BC27" i="3"/>
  <c r="AY28" i="3"/>
  <c r="BH28" i="3"/>
  <c r="BC29" i="3"/>
  <c r="AU37" i="3"/>
  <c r="AV39" i="3"/>
  <c r="BC39" i="3"/>
  <c r="BH62" i="3"/>
  <c r="AW63" i="3"/>
  <c r="AY63" i="3"/>
  <c r="BF63" i="3"/>
  <c r="BJ63" i="3"/>
  <c r="BA64" i="3"/>
  <c r="BE64" i="3"/>
  <c r="AV63" i="3"/>
  <c r="BB63" i="3"/>
  <c r="BI63" i="3"/>
  <c r="AV64" i="3"/>
  <c r="AZ64" i="3"/>
  <c r="BD64" i="3"/>
  <c r="BH64" i="3"/>
  <c r="AV24" i="3"/>
  <c r="AZ24" i="3"/>
  <c r="BD24" i="3"/>
  <c r="BH24" i="3"/>
  <c r="BH25" i="3"/>
  <c r="BD26" i="3"/>
  <c r="AU27" i="3"/>
  <c r="AY27" i="3"/>
  <c r="BA28" i="3"/>
  <c r="AU29" i="3"/>
  <c r="BG29" i="3"/>
  <c r="BF30" i="3"/>
  <c r="BH30" i="3"/>
  <c r="AX31" i="3"/>
  <c r="BB31" i="3"/>
  <c r="BF31" i="3"/>
  <c r="BJ31" i="3"/>
  <c r="AW32" i="3"/>
  <c r="AZ32" i="3"/>
  <c r="AX38" i="3"/>
  <c r="BA38" i="3"/>
  <c r="BI38" i="3"/>
  <c r="AZ39" i="3"/>
  <c r="BH42" i="3"/>
  <c r="BG13" i="3"/>
  <c r="AW47" i="3"/>
  <c r="D19" i="3"/>
  <c r="BC23" i="3"/>
  <c r="BE23" i="3"/>
  <c r="BI23" i="3"/>
  <c r="AU24" i="3"/>
  <c r="BC24" i="3"/>
  <c r="BG24" i="3"/>
  <c r="BK24" i="3"/>
  <c r="BB47" i="3"/>
  <c r="D24" i="3"/>
  <c r="BB67" i="3" s="1"/>
  <c r="BG25" i="3"/>
  <c r="AV26" i="3"/>
  <c r="BG26" i="3"/>
  <c r="AX27" i="3"/>
  <c r="BF47" i="3"/>
  <c r="D28" i="3"/>
  <c r="BB68" i="3" s="1"/>
  <c r="AX28" i="3"/>
  <c r="BD28" i="3"/>
  <c r="AX29" i="3"/>
  <c r="BB29" i="3"/>
  <c r="BF29" i="3"/>
  <c r="BJ29" i="3"/>
  <c r="BJ47" i="3"/>
  <c r="BG30" i="3"/>
  <c r="D32" i="3"/>
  <c r="AW31" i="3"/>
  <c r="BE31" i="3"/>
  <c r="AX48" i="3"/>
  <c r="D37" i="3"/>
  <c r="BB41" i="3" s="1"/>
  <c r="BI36" i="3"/>
  <c r="AW38" i="3"/>
  <c r="AZ38" i="3"/>
  <c r="BD38" i="3"/>
  <c r="BH38" i="3"/>
  <c r="AY39" i="3"/>
  <c r="BL43" i="3"/>
  <c r="D46" i="3"/>
  <c r="BF43" i="3" s="1"/>
  <c r="AU49" i="3"/>
  <c r="D51" i="3"/>
  <c r="AY42" i="3" s="1"/>
  <c r="D55" i="3"/>
  <c r="BC42" i="3" s="1"/>
  <c r="BC49" i="3"/>
  <c r="D59" i="3"/>
  <c r="BG42" i="3" s="1"/>
  <c r="BG49" i="3"/>
  <c r="D63" i="3"/>
  <c r="BB62" i="3" s="1"/>
  <c r="BK49" i="3"/>
  <c r="D67" i="3"/>
  <c r="AX43" i="3" s="1"/>
  <c r="AY33" i="2"/>
  <c r="BK61" i="3"/>
  <c r="BA42" i="2"/>
  <c r="BI42" i="2"/>
  <c r="AW44" i="2"/>
  <c r="BD48" i="3"/>
  <c r="BA44" i="3"/>
  <c r="D47" i="3"/>
  <c r="D52" i="3"/>
  <c r="AZ50" i="3" s="1"/>
  <c r="BI35" i="2"/>
  <c r="AY44" i="2"/>
  <c r="BD42" i="3"/>
  <c r="BA36" i="2"/>
  <c r="AW27" i="3"/>
  <c r="BB36" i="2"/>
  <c r="BE36" i="2"/>
  <c r="BC28" i="3"/>
  <c r="BF13" i="2"/>
  <c r="AY36" i="2"/>
  <c r="BC36" i="2"/>
  <c r="BC48" i="3"/>
  <c r="BH43" i="2"/>
  <c r="AU31" i="3"/>
  <c r="BF36" i="3"/>
  <c r="BF48" i="3"/>
  <c r="AY26" i="3"/>
  <c r="BJ26" i="3"/>
  <c r="BA27" i="3"/>
  <c r="BG38" i="3"/>
  <c r="BJ64" i="3"/>
  <c r="BA14" i="2"/>
  <c r="BK32" i="2"/>
  <c r="BH33" i="3"/>
  <c r="AX34" i="3"/>
  <c r="BB34" i="3"/>
  <c r="BF34" i="3"/>
  <c r="BJ34" i="3"/>
  <c r="AW35" i="3"/>
  <c r="BB42" i="2"/>
  <c r="BJ42" i="2"/>
  <c r="BD47" i="3"/>
  <c r="BG48" i="3"/>
  <c r="AW25" i="3"/>
  <c r="BC26" i="3"/>
  <c r="BK26" i="3"/>
  <c r="BB27" i="3"/>
  <c r="BK28" i="3"/>
  <c r="BK30" i="3"/>
  <c r="BA31" i="3"/>
  <c r="BI31" i="3"/>
  <c r="AV32" i="3"/>
  <c r="AX36" i="3"/>
  <c r="BL39" i="3"/>
  <c r="BK36" i="3"/>
  <c r="AU39" i="3"/>
  <c r="AY49" i="3"/>
  <c r="BD49" i="3"/>
  <c r="BD23" i="3"/>
  <c r="BG28" i="3"/>
  <c r="AZ33" i="3"/>
  <c r="BK48" i="3"/>
  <c r="BB33" i="3"/>
  <c r="BG42" i="2"/>
  <c r="BK42" i="2"/>
  <c r="BH44" i="3"/>
  <c r="AU45" i="3"/>
  <c r="AX45" i="3"/>
  <c r="BB45" i="3"/>
  <c r="BF45" i="3"/>
  <c r="BJ45" i="3"/>
  <c r="AW46" i="3"/>
  <c r="AZ46" i="3"/>
  <c r="BE30" i="3"/>
  <c r="D42" i="3"/>
  <c r="BG41" i="3" s="1"/>
  <c r="BF33" i="3"/>
  <c r="AV34" i="3"/>
  <c r="BH34" i="3"/>
  <c r="AX35" i="3"/>
  <c r="BI44" i="3"/>
  <c r="BC45" i="3"/>
  <c r="BK45" i="3"/>
  <c r="BJ36" i="3"/>
  <c r="BE37" i="3"/>
  <c r="AU44" i="3"/>
  <c r="AU42" i="3"/>
  <c r="AV37" i="3"/>
  <c r="BD37" i="3"/>
  <c r="BH13" i="3"/>
  <c r="BJ33" i="3"/>
  <c r="BD34" i="3"/>
  <c r="AU35" i="3"/>
  <c r="BB44" i="3"/>
  <c r="AY45" i="3"/>
  <c r="BG45" i="3"/>
  <c r="AX46" i="3"/>
  <c r="AX37" i="3"/>
  <c r="BI25" i="3"/>
  <c r="AZ37" i="3"/>
  <c r="BH37" i="3"/>
  <c r="BH47" i="3"/>
  <c r="BI49" i="3"/>
  <c r="BC63" i="3"/>
  <c r="D21" i="3"/>
  <c r="BH66" i="3" s="1"/>
  <c r="BE36" i="3"/>
  <c r="AY36" i="3"/>
  <c r="BG33" i="3"/>
  <c r="AW34" i="3"/>
  <c r="BA34" i="3"/>
  <c r="BE34" i="3"/>
  <c r="BI34" i="3"/>
  <c r="AV35" i="3"/>
  <c r="BF39" i="2"/>
  <c r="BJ43" i="2"/>
  <c r="BC44" i="3"/>
  <c r="BF44" i="3"/>
  <c r="AV45" i="3"/>
  <c r="AZ45" i="3"/>
  <c r="BD45" i="3"/>
  <c r="BH45" i="3"/>
  <c r="AU46" i="3"/>
  <c r="D30" i="3"/>
  <c r="AU41" i="3" s="1"/>
  <c r="BG32" i="3"/>
  <c r="BA36" i="3"/>
  <c r="AW37" i="3"/>
  <c r="BD41" i="3"/>
  <c r="D44" i="3"/>
  <c r="BI41" i="3" s="1"/>
  <c r="BK43" i="3"/>
  <c r="BJ49" i="3"/>
  <c r="BD63" i="3"/>
  <c r="BK64" i="3"/>
  <c r="D18" i="3"/>
  <c r="BJ65" i="3" s="1"/>
  <c r="BI47" i="3"/>
  <c r="BJ39" i="2"/>
  <c r="BD44" i="3"/>
  <c r="BG44" i="3"/>
  <c r="BK44" i="3"/>
  <c r="AW45" i="3"/>
  <c r="BA45" i="3"/>
  <c r="BE45" i="3"/>
  <c r="BI45" i="3"/>
  <c r="AV46" i="3"/>
  <c r="AY46" i="3"/>
  <c r="BE28" i="3"/>
  <c r="BB37" i="3"/>
  <c r="BF37" i="3"/>
  <c r="BJ37" i="3"/>
  <c r="BE38" i="3"/>
  <c r="BH41" i="3"/>
  <c r="BE61" i="3"/>
  <c r="AW33" i="2"/>
  <c r="BF43" i="2"/>
  <c r="AY37" i="3"/>
  <c r="BC37" i="3"/>
  <c r="BG37" i="3"/>
  <c r="BK37" i="3"/>
  <c r="AZ44" i="3"/>
  <c r="AZ47" i="3"/>
  <c r="AU48" i="3"/>
  <c r="BJ41" i="2"/>
  <c r="BB43" i="2"/>
  <c r="BC47" i="3"/>
  <c r="D15" i="3"/>
  <c r="AW40" i="3" s="1"/>
  <c r="AZ43" i="2"/>
  <c r="BD43" i="2"/>
  <c r="BC14" i="2"/>
  <c r="BJ32" i="2"/>
  <c r="AV33" i="2"/>
  <c r="AX33" i="2"/>
  <c r="BH35" i="2"/>
  <c r="BJ35" i="2"/>
  <c r="AV36" i="2"/>
  <c r="BH39" i="2"/>
  <c r="BK41" i="2"/>
  <c r="AY43" i="2"/>
  <c r="BA43" i="2"/>
  <c r="BG43" i="2"/>
  <c r="BI43" i="2"/>
  <c r="BA43" i="3"/>
  <c r="BF62" i="3"/>
  <c r="BJ62" i="3"/>
  <c r="AV50" i="2"/>
  <c r="BD62" i="2"/>
  <c r="BH62" i="2"/>
  <c r="BE14" i="2"/>
  <c r="AV30" i="2"/>
  <c r="BK35" i="3"/>
  <c r="BC32" i="2"/>
  <c r="BE32" i="2"/>
  <c r="AX50" i="2"/>
  <c r="BB62" i="2"/>
  <c r="BF62" i="2"/>
  <c r="BJ62" i="2"/>
  <c r="BB36" i="3"/>
  <c r="BJ39" i="3"/>
  <c r="BJ41" i="3"/>
  <c r="BI42" i="3"/>
  <c r="AU43" i="3"/>
  <c r="AY43" i="3"/>
  <c r="BC43" i="3"/>
  <c r="BG62" i="3"/>
  <c r="BI62" i="3"/>
  <c r="BK62" i="3"/>
  <c r="AW41" i="2"/>
  <c r="AX30" i="2"/>
  <c r="AZ30" i="2"/>
  <c r="AZ43" i="3"/>
  <c r="BB43" i="3"/>
  <c r="AV50" i="3"/>
  <c r="AU47" i="3"/>
  <c r="BB14" i="2"/>
  <c r="BD14" i="2"/>
  <c r="BF14" i="2"/>
  <c r="BE39" i="2"/>
  <c r="BG39" i="2"/>
  <c r="BI39" i="2"/>
  <c r="BK39" i="2"/>
  <c r="AV44" i="2"/>
  <c r="AX44" i="2"/>
  <c r="AW50" i="2"/>
  <c r="BA62" i="2"/>
  <c r="BC62" i="2"/>
  <c r="BG62" i="2"/>
  <c r="BI62" i="2"/>
  <c r="BK62" i="2"/>
  <c r="AZ69" i="3"/>
  <c r="BK41" i="3"/>
  <c r="BJ43" i="3"/>
  <c r="AW44" i="3"/>
  <c r="BH43" i="3"/>
  <c r="AY44" i="3"/>
  <c r="BA35" i="2"/>
  <c r="BG35" i="2"/>
  <c r="BK35" i="2"/>
  <c r="AW36" i="2"/>
  <c r="BI35" i="3"/>
  <c r="AW33" i="3"/>
  <c r="BG46" i="2"/>
  <c r="BC35" i="2"/>
  <c r="AA20" i="3"/>
  <c r="AU22" i="3" s="1"/>
  <c r="AC20" i="3"/>
  <c r="AW22" i="3" s="1"/>
  <c r="AE20" i="3"/>
  <c r="AY22" i="3" s="1"/>
  <c r="AG20" i="3"/>
  <c r="AI20" i="3"/>
  <c r="BC22" i="3" s="1"/>
  <c r="AK20" i="3"/>
  <c r="BE22" i="3" s="1"/>
  <c r="G20" i="3"/>
  <c r="AU21" i="3" s="1"/>
  <c r="K20" i="3"/>
  <c r="AW21" i="3" s="1"/>
  <c r="BI27" i="3"/>
  <c r="BJ32" i="3"/>
  <c r="AX33" i="3"/>
  <c r="BE39" i="3"/>
  <c r="BI39" i="3"/>
  <c r="BG43" i="3"/>
  <c r="BI43" i="3"/>
  <c r="AV44" i="3"/>
  <c r="AX44" i="3"/>
  <c r="AW50" i="3"/>
  <c r="Q20" i="3"/>
  <c r="BC21" i="3" s="1"/>
  <c r="D20" i="2"/>
  <c r="O20" i="3"/>
  <c r="BA21" i="3" s="1"/>
  <c r="E20" i="3"/>
  <c r="BJ20" i="3" s="1"/>
  <c r="M20" i="3"/>
  <c r="AY21" i="3" s="1"/>
  <c r="BJ33" i="2"/>
  <c r="BB35" i="2"/>
  <c r="BE35" i="2"/>
  <c r="BD35" i="2"/>
  <c r="AY48" i="2"/>
  <c r="AZ35" i="2"/>
  <c r="AU36" i="3"/>
  <c r="BH35" i="3"/>
  <c r="BJ35" i="3"/>
  <c r="AV36" i="3"/>
  <c r="AZ46" i="2"/>
  <c r="D14" i="2"/>
  <c r="AZ14" i="2" s="1"/>
  <c r="D48" i="2"/>
  <c r="BM13" i="2"/>
  <c r="BE13" i="2"/>
  <c r="D48" i="3"/>
  <c r="BE46" i="3" s="1"/>
  <c r="BJ44" i="3"/>
  <c r="BI48" i="2"/>
  <c r="H48" i="3"/>
  <c r="AZ34" i="3"/>
  <c r="BL13" i="3"/>
  <c r="BA33" i="3"/>
  <c r="BC33" i="3"/>
  <c r="D38" i="3"/>
  <c r="BI33" i="3"/>
  <c r="BK33" i="3"/>
  <c r="BC34" i="3"/>
  <c r="BC41" i="2"/>
  <c r="AS38" i="3"/>
  <c r="AX54" i="3" s="1"/>
  <c r="H38" i="3"/>
  <c r="AW36" i="3"/>
  <c r="BM13" i="3"/>
  <c r="BJ13" i="2"/>
  <c r="S13" i="3"/>
  <c r="BE15" i="3" s="1"/>
  <c r="W13" i="3"/>
  <c r="AW59" i="3" s="1"/>
  <c r="Y13" i="3"/>
  <c r="AY59" i="3" s="1"/>
  <c r="AK13" i="3"/>
  <c r="BK59" i="3" s="1"/>
  <c r="AS13" i="3"/>
  <c r="AW60" i="3" s="1"/>
  <c r="BH13" i="2"/>
  <c r="F13" i="3"/>
  <c r="BI14" i="3" s="1"/>
  <c r="N13" i="3"/>
  <c r="BA15" i="3" s="1"/>
  <c r="P13" i="3"/>
  <c r="BC15" i="3" s="1"/>
  <c r="AD13" i="3"/>
  <c r="AV16" i="3" s="1"/>
  <c r="AF13" i="3"/>
  <c r="AX16" i="3" s="1"/>
  <c r="AH13" i="3"/>
  <c r="AZ16" i="3" s="1"/>
  <c r="AJ13" i="3"/>
  <c r="BB16" i="3" s="1"/>
  <c r="AR13" i="3"/>
  <c r="AW15" i="3" s="1"/>
  <c r="E14" i="3"/>
  <c r="BD16" i="3" s="1"/>
  <c r="G14" i="3"/>
  <c r="BE13" i="3" s="1"/>
  <c r="AW14" i="2"/>
  <c r="O14" i="3"/>
  <c r="D14" i="3" s="1"/>
  <c r="BD13" i="3" s="1"/>
  <c r="Q14" i="3"/>
  <c r="BJ52" i="3" s="1"/>
  <c r="AA14" i="3"/>
  <c r="BF17" i="3" s="1"/>
  <c r="D16" i="2"/>
  <c r="BD18" i="2"/>
  <c r="F16" i="3"/>
  <c r="BD18" i="3" s="1"/>
  <c r="BI20" i="2"/>
  <c r="H16" i="3"/>
  <c r="BI20" i="3" s="1"/>
  <c r="J35" i="3"/>
  <c r="J16" i="3"/>
  <c r="BH18" i="2"/>
  <c r="L16" i="3"/>
  <c r="BH18" i="3" s="1"/>
  <c r="BJ18" i="2"/>
  <c r="N16" i="3"/>
  <c r="BJ18" i="3" s="1"/>
  <c r="AV17" i="2"/>
  <c r="P16" i="3"/>
  <c r="AV17" i="3" s="1"/>
  <c r="R35" i="3"/>
  <c r="R16" i="3"/>
  <c r="AX19" i="2"/>
  <c r="T16" i="3"/>
  <c r="AX19" i="3" s="1"/>
  <c r="AZ19" i="2"/>
  <c r="V16" i="3"/>
  <c r="AZ19" i="3" s="1"/>
  <c r="BB19" i="2"/>
  <c r="X16" i="3"/>
  <c r="BB19" i="3" s="1"/>
  <c r="BD19" i="2"/>
  <c r="Z16" i="3"/>
  <c r="BD19" i="3" s="1"/>
  <c r="BF19" i="2"/>
  <c r="AB16" i="3"/>
  <c r="BF19" i="3" s="1"/>
  <c r="BH19" i="2"/>
  <c r="AD16" i="3"/>
  <c r="BH19" i="3" s="1"/>
  <c r="BJ19" i="2"/>
  <c r="AF16" i="3"/>
  <c r="BJ19" i="3" s="1"/>
  <c r="AH16" i="3"/>
  <c r="AU20" i="3" s="1"/>
  <c r="AW20" i="2"/>
  <c r="AJ16" i="3"/>
  <c r="AW20" i="3" s="1"/>
  <c r="AY20" i="2"/>
  <c r="AL16" i="3"/>
  <c r="AY20" i="3" s="1"/>
  <c r="AN35" i="3"/>
  <c r="AN16" i="3"/>
  <c r="AP35" i="3"/>
  <c r="AP16" i="3"/>
  <c r="X14" i="3"/>
  <c r="I35" i="3"/>
  <c r="I16" i="3"/>
  <c r="AM35" i="3"/>
  <c r="AM16" i="3"/>
  <c r="AO35" i="3"/>
  <c r="AO16" i="3"/>
  <c r="AQ35" i="3"/>
  <c r="AQ16" i="3"/>
  <c r="BA69" i="3"/>
  <c r="BF32" i="3"/>
  <c r="AY54" i="3"/>
  <c r="BA50" i="3"/>
  <c r="BA54" i="3"/>
  <c r="BC50" i="3"/>
  <c r="BC54" i="3"/>
  <c r="BE50" i="3"/>
  <c r="BE54" i="3"/>
  <c r="BG50" i="3"/>
  <c r="BG54" i="3"/>
  <c r="BI50" i="3"/>
  <c r="BI54" i="3"/>
  <c r="BK50" i="3"/>
  <c r="AU59" i="3"/>
  <c r="AW51" i="3"/>
  <c r="BA59" i="3"/>
  <c r="BC51" i="3"/>
  <c r="BC59" i="3"/>
  <c r="BE51" i="3"/>
  <c r="BE59" i="3"/>
  <c r="BG51" i="3"/>
  <c r="BG59" i="3"/>
  <c r="BI51" i="3"/>
  <c r="BI59" i="3"/>
  <c r="BK51" i="3"/>
  <c r="BK14" i="3"/>
  <c r="BG15" i="3"/>
  <c r="BD52" i="3"/>
  <c r="BF52" i="3"/>
  <c r="BK52" i="3"/>
  <c r="AV53" i="3"/>
  <c r="AX53" i="3"/>
  <c r="AZ53" i="3"/>
  <c r="BD53" i="3"/>
  <c r="BF53" i="3"/>
  <c r="BH53" i="3"/>
  <c r="BJ53" i="3"/>
  <c r="AU54" i="3"/>
  <c r="BH16" i="3"/>
  <c r="BJ16" i="3"/>
  <c r="BE65" i="3"/>
  <c r="BC65" i="3"/>
  <c r="BA65" i="3"/>
  <c r="BD65" i="3"/>
  <c r="BB65" i="3"/>
  <c r="AY40" i="3"/>
  <c r="AX17" i="3"/>
  <c r="AZ17" i="3"/>
  <c r="BB17" i="3"/>
  <c r="BD17" i="3"/>
  <c r="BH17" i="3"/>
  <c r="BJ17" i="3"/>
  <c r="BH65" i="3"/>
  <c r="AX18" i="3"/>
  <c r="BB18" i="3"/>
  <c r="AW66" i="3"/>
  <c r="AU66" i="3"/>
  <c r="AV66" i="3"/>
  <c r="AY65" i="3"/>
  <c r="AW65" i="3"/>
  <c r="AU65" i="3"/>
  <c r="AX66" i="3"/>
  <c r="BK65" i="3"/>
  <c r="AZ65" i="3"/>
  <c r="AX65" i="3"/>
  <c r="AV65" i="3"/>
  <c r="BA40" i="3"/>
  <c r="AV19" i="3"/>
  <c r="AV22" i="3"/>
  <c r="AX22" i="3"/>
  <c r="AZ22" i="3"/>
  <c r="BB22" i="3"/>
  <c r="BD22" i="3"/>
  <c r="BF22" i="3"/>
  <c r="BA20" i="3"/>
  <c r="BK20" i="3"/>
  <c r="BE21" i="3"/>
  <c r="BG21" i="3"/>
  <c r="BK21" i="3"/>
  <c r="BG22" i="3"/>
  <c r="BH46" i="3"/>
  <c r="BB54" i="3"/>
  <c r="BD50" i="3"/>
  <c r="BD54" i="3"/>
  <c r="BF50" i="3"/>
  <c r="BK54" i="3"/>
  <c r="AV51" i="3"/>
  <c r="AV59" i="3"/>
  <c r="AX51" i="3"/>
  <c r="AX59" i="3"/>
  <c r="AZ51" i="3"/>
  <c r="AZ59" i="3"/>
  <c r="BB51" i="3"/>
  <c r="BB59" i="3"/>
  <c r="BD51" i="3"/>
  <c r="AU60" i="3"/>
  <c r="AW52" i="3"/>
  <c r="BC13" i="3"/>
  <c r="BI13" i="3"/>
  <c r="BK13" i="3"/>
  <c r="BH14" i="3"/>
  <c r="BJ14" i="3"/>
  <c r="AV15" i="3"/>
  <c r="AX15" i="3"/>
  <c r="AZ15" i="3"/>
  <c r="BB15" i="3"/>
  <c r="BD15" i="3"/>
  <c r="BF15" i="3"/>
  <c r="BH15" i="3"/>
  <c r="BJ15" i="3"/>
  <c r="BI52" i="3"/>
  <c r="AW54" i="3"/>
  <c r="AU16" i="3"/>
  <c r="AW16" i="3"/>
  <c r="AY16" i="3"/>
  <c r="BA16" i="3"/>
  <c r="AY17" i="3"/>
  <c r="BI17" i="3"/>
  <c r="AU18" i="3"/>
  <c r="AW18" i="3"/>
  <c r="AY18" i="3"/>
  <c r="BA18" i="3"/>
  <c r="BC18" i="3"/>
  <c r="BE18" i="3"/>
  <c r="BG18" i="3"/>
  <c r="BI18" i="3"/>
  <c r="BK18" i="3"/>
  <c r="AU19" i="3"/>
  <c r="AW19" i="3"/>
  <c r="AY19" i="3"/>
  <c r="BA19" i="3"/>
  <c r="BC19" i="3"/>
  <c r="BE19" i="3"/>
  <c r="BG19" i="3"/>
  <c r="BI19" i="3"/>
  <c r="BK19" i="3"/>
  <c r="BH21" i="3"/>
  <c r="BJ21" i="3"/>
  <c r="BH22" i="3"/>
  <c r="AV20" i="3"/>
  <c r="AX20" i="3"/>
  <c r="AZ20" i="3"/>
  <c r="BC40" i="3"/>
  <c r="AV21" i="3"/>
  <c r="AX21" i="3"/>
  <c r="AZ21" i="3"/>
  <c r="BB21" i="3"/>
  <c r="BD21" i="3"/>
  <c r="BF21" i="3"/>
  <c r="BI21" i="3"/>
  <c r="BA22" i="3"/>
  <c r="AZ23" i="3"/>
  <c r="BB23" i="3"/>
  <c r="BH23" i="3"/>
  <c r="BJ23" i="3"/>
  <c r="BD67" i="3"/>
  <c r="AZ67" i="3"/>
  <c r="BC67" i="3"/>
  <c r="BB24" i="3"/>
  <c r="BH67" i="3"/>
  <c r="BF67" i="3"/>
  <c r="BI67" i="3"/>
  <c r="BE67" i="3"/>
  <c r="BG67" i="3"/>
  <c r="AX25" i="3"/>
  <c r="BF25" i="3"/>
  <c r="BI26" i="3"/>
  <c r="BE27" i="3"/>
  <c r="AU28" i="3"/>
  <c r="AV29" i="3"/>
  <c r="BL29" i="3"/>
  <c r="BB69" i="3"/>
  <c r="BC69" i="3"/>
  <c r="BB32" i="3"/>
  <c r="BD32" i="3"/>
  <c r="BH32" i="3"/>
  <c r="BH69" i="3"/>
  <c r="BI69" i="3"/>
  <c r="BG69" i="3"/>
  <c r="BL69" i="3"/>
  <c r="BM69" i="3"/>
  <c r="BG40" i="3"/>
  <c r="AW41" i="3"/>
  <c r="AY41" i="3"/>
  <c r="BA47" i="3"/>
  <c r="BG47" i="3"/>
  <c r="BA60" i="3"/>
  <c r="BB60" i="3"/>
  <c r="AX60" i="3"/>
  <c r="BI60" i="3"/>
  <c r="BE60" i="3"/>
  <c r="BF60" i="3"/>
  <c r="AW61" i="3"/>
  <c r="BK60" i="3"/>
  <c r="AV61" i="3"/>
  <c r="BM66" i="3"/>
  <c r="BI66" i="3"/>
  <c r="BJ66" i="3"/>
  <c r="D23" i="3"/>
  <c r="BD25" i="3" s="1"/>
  <c r="AY24" i="3"/>
  <c r="BK67" i="3"/>
  <c r="BM67" i="3"/>
  <c r="AX26" i="3"/>
  <c r="AZ26" i="3"/>
  <c r="BF26" i="3"/>
  <c r="AX68" i="3"/>
  <c r="AV68" i="3"/>
  <c r="AY68" i="3"/>
  <c r="AU68" i="3"/>
  <c r="AW68" i="3"/>
  <c r="BH27" i="3"/>
  <c r="BD68" i="3"/>
  <c r="AZ68" i="3"/>
  <c r="BA68" i="3"/>
  <c r="AV28" i="3"/>
  <c r="D29" i="3"/>
  <c r="AY30" i="3" s="1"/>
  <c r="AY29" i="3"/>
  <c r="AX69" i="3"/>
  <c r="AV69" i="3"/>
  <c r="AW69" i="3"/>
  <c r="AY69" i="3"/>
  <c r="AU69" i="3"/>
  <c r="BD69" i="3"/>
  <c r="BC32" i="3"/>
  <c r="BE32" i="3"/>
  <c r="BI32" i="3"/>
  <c r="BF40" i="3"/>
  <c r="AV41" i="3"/>
  <c r="AZ61" i="3"/>
  <c r="BB61" i="3"/>
  <c r="BD61" i="3"/>
  <c r="BH61" i="3"/>
  <c r="AV62" i="3"/>
  <c r="AZ62" i="3"/>
  <c r="AW64" i="3"/>
  <c r="BA61" i="3"/>
  <c r="BC61" i="3"/>
  <c r="BG61" i="3"/>
  <c r="AU62" i="3"/>
  <c r="BA54" i="2"/>
  <c r="BC50" i="2"/>
  <c r="BC54" i="2"/>
  <c r="BE50" i="2"/>
  <c r="BG54" i="2"/>
  <c r="BI50" i="2"/>
  <c r="AW51" i="2"/>
  <c r="BA59" i="2"/>
  <c r="BC51" i="2"/>
  <c r="BI46" i="2"/>
  <c r="BK14" i="2"/>
  <c r="BG15" i="2"/>
  <c r="E35" i="3"/>
  <c r="G35" i="3"/>
  <c r="K35" i="3"/>
  <c r="M35" i="3"/>
  <c r="O35" i="3"/>
  <c r="Q35" i="3"/>
  <c r="S35" i="3"/>
  <c r="AV53" i="2"/>
  <c r="U35" i="3"/>
  <c r="AX53" i="2"/>
  <c r="W35" i="3"/>
  <c r="AZ53" i="2"/>
  <c r="Y35" i="3"/>
  <c r="BB53" i="2"/>
  <c r="AA35" i="3"/>
  <c r="BD53" i="2"/>
  <c r="AC35" i="3"/>
  <c r="BF53" i="2"/>
  <c r="AE35" i="3"/>
  <c r="BH53" i="2"/>
  <c r="AG35" i="3"/>
  <c r="BJ53" i="2"/>
  <c r="AI35" i="3"/>
  <c r="AK35" i="3"/>
  <c r="AX54" i="2"/>
  <c r="AS35" i="3"/>
  <c r="BD16" i="2"/>
  <c r="BF16" i="2"/>
  <c r="BH16" i="2"/>
  <c r="BJ16" i="2"/>
  <c r="BD65" i="2"/>
  <c r="BB65" i="2"/>
  <c r="AY40" i="2"/>
  <c r="BE65" i="2"/>
  <c r="BC65" i="2"/>
  <c r="BA65" i="2"/>
  <c r="AX17" i="2"/>
  <c r="AZ17" i="2"/>
  <c r="BB17" i="2"/>
  <c r="BD17" i="2"/>
  <c r="BF17" i="2"/>
  <c r="BH17" i="2"/>
  <c r="BJ17" i="2"/>
  <c r="BJ65" i="2"/>
  <c r="BI65" i="2"/>
  <c r="BH65" i="2"/>
  <c r="BF65" i="2"/>
  <c r="BG65" i="2"/>
  <c r="AZ40" i="2"/>
  <c r="AV18" i="2"/>
  <c r="AX18" i="2"/>
  <c r="AZ18" i="2"/>
  <c r="BB18" i="2"/>
  <c r="BF18" i="2"/>
  <c r="AW66" i="2"/>
  <c r="AX66" i="2"/>
  <c r="AV66" i="2"/>
  <c r="BK65" i="2"/>
  <c r="AZ65" i="2"/>
  <c r="AX65" i="2"/>
  <c r="AV65" i="2"/>
  <c r="BA40" i="2"/>
  <c r="AY65" i="2"/>
  <c r="AW65" i="2"/>
  <c r="AV19" i="2"/>
  <c r="AX47" i="2"/>
  <c r="BA20" i="2"/>
  <c r="BK20" i="2"/>
  <c r="BA21" i="2"/>
  <c r="BE21" i="2"/>
  <c r="BG21" i="2"/>
  <c r="BI21" i="2"/>
  <c r="BK21" i="2"/>
  <c r="BG22" i="2"/>
  <c r="AV67" i="2"/>
  <c r="AW67" i="2"/>
  <c r="AX67" i="2"/>
  <c r="BE40" i="2"/>
  <c r="AZ23" i="2"/>
  <c r="BB23" i="2"/>
  <c r="BH23" i="2"/>
  <c r="BJ23" i="2"/>
  <c r="BD67" i="2"/>
  <c r="BB67" i="2"/>
  <c r="AZ67" i="2"/>
  <c r="BC67" i="2"/>
  <c r="BA67" i="2"/>
  <c r="BF40" i="2"/>
  <c r="BB24" i="2"/>
  <c r="BH67" i="2"/>
  <c r="BF67" i="2"/>
  <c r="BI67" i="2"/>
  <c r="BG67" i="2"/>
  <c r="BE67" i="2"/>
  <c r="BG40" i="2"/>
  <c r="AX25" i="2"/>
  <c r="AZ25" i="2"/>
  <c r="BB25" i="2"/>
  <c r="BF25" i="2"/>
  <c r="BD47" i="2"/>
  <c r="AV28" i="2"/>
  <c r="BN67" i="2"/>
  <c r="AX68" i="2"/>
  <c r="AV68" i="2"/>
  <c r="AY68" i="2"/>
  <c r="AW68" i="2"/>
  <c r="BI40" i="2"/>
  <c r="BJ27" i="2"/>
  <c r="AY54" i="2"/>
  <c r="BA50" i="2"/>
  <c r="BE54" i="2"/>
  <c r="BG50" i="2"/>
  <c r="BI54" i="2"/>
  <c r="BK50" i="2"/>
  <c r="BJ54" i="2"/>
  <c r="AW59" i="2"/>
  <c r="AY51" i="2"/>
  <c r="AY59" i="2"/>
  <c r="BA51" i="2"/>
  <c r="BC59" i="2"/>
  <c r="BE51" i="2"/>
  <c r="BE59" i="2"/>
  <c r="BG51" i="2"/>
  <c r="BG59" i="2"/>
  <c r="BI51" i="2"/>
  <c r="BI59" i="2"/>
  <c r="BK51" i="2"/>
  <c r="BK59" i="2"/>
  <c r="AW60" i="2"/>
  <c r="D13" i="2"/>
  <c r="AZ54" i="2"/>
  <c r="BB50" i="2"/>
  <c r="BB54" i="2"/>
  <c r="BD50" i="2"/>
  <c r="BH46" i="2"/>
  <c r="BD54" i="2"/>
  <c r="BF50" i="2"/>
  <c r="BF54" i="2"/>
  <c r="BH50" i="2"/>
  <c r="BH54" i="2"/>
  <c r="BJ50" i="2"/>
  <c r="AV51" i="2"/>
  <c r="BK54" i="2"/>
  <c r="AV59" i="2"/>
  <c r="AX51" i="2"/>
  <c r="AX59" i="2"/>
  <c r="AZ51" i="2"/>
  <c r="AZ59" i="2"/>
  <c r="BB51" i="2"/>
  <c r="BB59" i="2"/>
  <c r="BD51" i="2"/>
  <c r="BD59" i="2"/>
  <c r="BF51" i="2"/>
  <c r="BF59" i="2"/>
  <c r="BH51" i="2"/>
  <c r="BH59" i="2"/>
  <c r="BJ51" i="2"/>
  <c r="BJ59" i="2"/>
  <c r="AV60" i="2"/>
  <c r="BA13" i="2"/>
  <c r="BC13" i="2"/>
  <c r="BI13" i="2"/>
  <c r="BK13" i="2"/>
  <c r="BH14" i="2"/>
  <c r="BJ14" i="2"/>
  <c r="AV15" i="2"/>
  <c r="AX15" i="2"/>
  <c r="AZ15" i="2"/>
  <c r="BB15" i="2"/>
  <c r="BD15" i="2"/>
  <c r="BF15" i="2"/>
  <c r="BH15" i="2"/>
  <c r="BJ15" i="2"/>
  <c r="BK46" i="2"/>
  <c r="AW53" i="2"/>
  <c r="X35" i="3"/>
  <c r="AY53" i="2"/>
  <c r="BA53" i="2"/>
  <c r="BC53" i="2"/>
  <c r="BE53" i="2"/>
  <c r="BG53" i="2"/>
  <c r="BI53" i="2"/>
  <c r="BK53" i="2"/>
  <c r="AV54" i="2"/>
  <c r="AW54" i="2"/>
  <c r="AW16" i="2"/>
  <c r="AY16" i="2"/>
  <c r="BA16" i="2"/>
  <c r="BE16" i="2"/>
  <c r="BG16" i="2"/>
  <c r="BI16" i="2"/>
  <c r="BK16" i="2"/>
  <c r="AW17" i="2"/>
  <c r="AY17" i="2"/>
  <c r="BA17" i="2"/>
  <c r="BC17" i="2"/>
  <c r="BE17" i="2"/>
  <c r="BG17" i="2"/>
  <c r="BI17" i="2"/>
  <c r="BK17" i="2"/>
  <c r="AW18" i="2"/>
  <c r="AY18" i="2"/>
  <c r="BA18" i="2"/>
  <c r="BC18" i="2"/>
  <c r="BE18" i="2"/>
  <c r="BG18" i="2"/>
  <c r="BI18" i="2"/>
  <c r="BK18" i="2"/>
  <c r="AW19" i="2"/>
  <c r="AY19" i="2"/>
  <c r="BA19" i="2"/>
  <c r="BC19" i="2"/>
  <c r="BE19" i="2"/>
  <c r="BG19" i="2"/>
  <c r="BI19" i="2"/>
  <c r="BK19" i="2"/>
  <c r="O68" i="3"/>
  <c r="AV20" i="2"/>
  <c r="AX20" i="2"/>
  <c r="AZ20" i="2"/>
  <c r="BH20" i="2"/>
  <c r="BJ20" i="2"/>
  <c r="BG66" i="2"/>
  <c r="BE66" i="2"/>
  <c r="BH66" i="2"/>
  <c r="BF66" i="2"/>
  <c r="BD66" i="2"/>
  <c r="BC40" i="2"/>
  <c r="AV21" i="2"/>
  <c r="AX21" i="2"/>
  <c r="AZ21" i="2"/>
  <c r="BB21" i="2"/>
  <c r="BD21" i="2"/>
  <c r="BF21" i="2"/>
  <c r="BH21" i="2"/>
  <c r="BJ21" i="2"/>
  <c r="BM66" i="2"/>
  <c r="BK66" i="2"/>
  <c r="BI66" i="2"/>
  <c r="BL66" i="2"/>
  <c r="BJ66" i="2"/>
  <c r="BD40" i="2"/>
  <c r="AV22" i="2"/>
  <c r="AX22" i="2"/>
  <c r="AZ22" i="2"/>
  <c r="BB22" i="2"/>
  <c r="BD22" i="2"/>
  <c r="BF22" i="2"/>
  <c r="BH22" i="2"/>
  <c r="AY67" i="2"/>
  <c r="AY23" i="2"/>
  <c r="BC23" i="2"/>
  <c r="AY24" i="2"/>
  <c r="AY25" i="2"/>
  <c r="BA25" i="2"/>
  <c r="BC25" i="2"/>
  <c r="BE25" i="2"/>
  <c r="BJ67" i="2"/>
  <c r="BK67" i="2"/>
  <c r="BG27" i="2"/>
  <c r="BL67" i="2"/>
  <c r="BM67" i="2"/>
  <c r="BI27" i="2"/>
  <c r="BK27" i="2"/>
  <c r="BI26" i="2"/>
  <c r="BE27" i="2"/>
  <c r="BH40" i="2"/>
  <c r="AX26" i="2"/>
  <c r="BF26" i="2"/>
  <c r="BH27" i="2"/>
  <c r="BD68" i="2"/>
  <c r="BB68" i="2"/>
  <c r="AZ68" i="2"/>
  <c r="BC68" i="2"/>
  <c r="BA68" i="2"/>
  <c r="BJ40" i="2"/>
  <c r="BI68" i="2"/>
  <c r="BN68" i="2"/>
  <c r="BL68" i="2"/>
  <c r="BJ68" i="2"/>
  <c r="BM68" i="2"/>
  <c r="BK68" i="2"/>
  <c r="BB30" i="2"/>
  <c r="AX69" i="2"/>
  <c r="AV69" i="2"/>
  <c r="AY69" i="2"/>
  <c r="AW69" i="2"/>
  <c r="AU69" i="2"/>
  <c r="BD69" i="2"/>
  <c r="BI32" i="2"/>
  <c r="AV41" i="2"/>
  <c r="AY60" i="2"/>
  <c r="BA60" i="2"/>
  <c r="BC60" i="2"/>
  <c r="BE60" i="2"/>
  <c r="BG60" i="2"/>
  <c r="BI60" i="2"/>
  <c r="BK60" i="2"/>
  <c r="AW61" i="2"/>
  <c r="AY61" i="2"/>
  <c r="BA61" i="2"/>
  <c r="BC61" i="2"/>
  <c r="BE61" i="2"/>
  <c r="BG61" i="2"/>
  <c r="BI61" i="2"/>
  <c r="BK61" i="2"/>
  <c r="AW62" i="2"/>
  <c r="AY62" i="2"/>
  <c r="BE68" i="2"/>
  <c r="BF68" i="2"/>
  <c r="BG68" i="2"/>
  <c r="BH68" i="2"/>
  <c r="AV29" i="2"/>
  <c r="BL29" i="2"/>
  <c r="AW30" i="2"/>
  <c r="AY30" i="2"/>
  <c r="BA30" i="2"/>
  <c r="AZ69" i="2"/>
  <c r="BA69" i="2"/>
  <c r="BB69" i="2"/>
  <c r="BC69" i="2"/>
  <c r="BB32" i="2"/>
  <c r="BD32" i="2"/>
  <c r="BF32" i="2"/>
  <c r="BH32" i="2"/>
  <c r="BH69" i="2"/>
  <c r="BF69" i="2"/>
  <c r="BI69" i="2"/>
  <c r="BG69" i="2"/>
  <c r="BE69" i="2"/>
  <c r="BN69" i="2"/>
  <c r="BL69" i="2"/>
  <c r="BJ69" i="2"/>
  <c r="BM69" i="2"/>
  <c r="BK69" i="2"/>
  <c r="AY41" i="2"/>
  <c r="AX60" i="2"/>
  <c r="AZ60" i="2"/>
  <c r="BD60" i="2"/>
  <c r="BF60" i="2"/>
  <c r="BJ60" i="2"/>
  <c r="AV61" i="2"/>
  <c r="AZ61" i="2"/>
  <c r="BB61" i="2"/>
  <c r="BF61" i="2"/>
  <c r="BH61" i="2"/>
  <c r="AV62" i="2"/>
  <c r="AX62" i="2"/>
  <c r="AW64" i="2"/>
  <c r="BG14" i="2" l="1"/>
  <c r="AU13" i="2"/>
  <c r="AU40" i="2"/>
  <c r="BK22" i="2"/>
  <c r="AU23" i="2"/>
  <c r="BD13" i="2"/>
  <c r="AU14" i="2"/>
  <c r="AW62" i="3"/>
  <c r="BI61" i="3"/>
  <c r="AX62" i="3"/>
  <c r="BJ61" i="3"/>
  <c r="AX41" i="3"/>
  <c r="BJ40" i="3"/>
  <c r="BD40" i="3"/>
  <c r="BC68" i="3"/>
  <c r="BJ27" i="3"/>
  <c r="BF27" i="3"/>
  <c r="BL67" i="3"/>
  <c r="BJ67" i="3"/>
  <c r="BL66" i="3"/>
  <c r="BJ60" i="3"/>
  <c r="AX61" i="3"/>
  <c r="AU61" i="3"/>
  <c r="BD60" i="3"/>
  <c r="BH60" i="3"/>
  <c r="BG60" i="3"/>
  <c r="AY61" i="3"/>
  <c r="AZ60" i="3"/>
  <c r="AY60" i="3"/>
  <c r="BC60" i="3"/>
  <c r="BK69" i="3"/>
  <c r="BJ69" i="3"/>
  <c r="BE69" i="3"/>
  <c r="BN67" i="3"/>
  <c r="BA67" i="3"/>
  <c r="BB46" i="3"/>
  <c r="BE66" i="3"/>
  <c r="BG17" i="3"/>
  <c r="BC52" i="3"/>
  <c r="BJ50" i="3"/>
  <c r="D20" i="3"/>
  <c r="BC66" i="3" s="1"/>
  <c r="AY33" i="3"/>
  <c r="AU50" i="3"/>
  <c r="AV33" i="3"/>
  <c r="BK27" i="3"/>
  <c r="BG27" i="3"/>
  <c r="AX50" i="3"/>
  <c r="BC62" i="3"/>
  <c r="BD36" i="3"/>
  <c r="AZ36" i="3"/>
  <c r="AU33" i="3"/>
  <c r="AY50" i="3"/>
  <c r="BK32" i="3"/>
  <c r="BJ42" i="3"/>
  <c r="BC36" i="3"/>
  <c r="BK39" i="3"/>
  <c r="BG39" i="3"/>
  <c r="BH39" i="3"/>
  <c r="BF39" i="3"/>
  <c r="BA62" i="3"/>
  <c r="BD62" i="3"/>
  <c r="BK42" i="3"/>
  <c r="BE62" i="3"/>
  <c r="BA66" i="2"/>
  <c r="AY23" i="3"/>
  <c r="BC66" i="2"/>
  <c r="BD46" i="3"/>
  <c r="AV54" i="3"/>
  <c r="AX47" i="3"/>
  <c r="BK15" i="3"/>
  <c r="AW23" i="2"/>
  <c r="BB40" i="2"/>
  <c r="AZ66" i="2"/>
  <c r="AV40" i="2"/>
  <c r="AV42" i="3"/>
  <c r="BI53" i="3"/>
  <c r="BA52" i="3"/>
  <c r="BB50" i="3"/>
  <c r="AV18" i="3"/>
  <c r="BC16" i="2"/>
  <c r="AX14" i="2"/>
  <c r="AV14" i="2"/>
  <c r="BI22" i="2"/>
  <c r="AZ42" i="3"/>
  <c r="BJ22" i="2"/>
  <c r="BB66" i="2"/>
  <c r="AY66" i="2"/>
  <c r="AV23" i="2"/>
  <c r="BA46" i="3"/>
  <c r="BK16" i="3"/>
  <c r="AW53" i="3"/>
  <c r="AZ54" i="3"/>
  <c r="AY14" i="2"/>
  <c r="BF14" i="3"/>
  <c r="BE14" i="3"/>
  <c r="BB14" i="3"/>
  <c r="BF66" i="3"/>
  <c r="BG66" i="3"/>
  <c r="BK68" i="3"/>
  <c r="BD66" i="3"/>
  <c r="AY15" i="3"/>
  <c r="BG65" i="3"/>
  <c r="BA25" i="3"/>
  <c r="BC46" i="3"/>
  <c r="BF46" i="3"/>
  <c r="BE17" i="3"/>
  <c r="BE16" i="3"/>
  <c r="BE53" i="3"/>
  <c r="BG52" i="3"/>
  <c r="AZ40" i="3"/>
  <c r="BI65" i="3"/>
  <c r="BC14" i="3"/>
  <c r="BA51" i="3"/>
  <c r="BF13" i="3"/>
  <c r="AZ66" i="3"/>
  <c r="BA17" i="3"/>
  <c r="BA53" i="3"/>
  <c r="AZ18" i="3"/>
  <c r="BF65" i="3"/>
  <c r="BA14" i="3"/>
  <c r="BD14" i="3"/>
  <c r="BF20" i="2"/>
  <c r="BG20" i="2"/>
  <c r="AX40" i="2"/>
  <c r="BJ68" i="3"/>
  <c r="BG53" i="3"/>
  <c r="AY53" i="3"/>
  <c r="BJ59" i="3"/>
  <c r="BH54" i="3"/>
  <c r="BF18" i="3"/>
  <c r="AY52" i="3"/>
  <c r="BJ54" i="3"/>
  <c r="BD20" i="2"/>
  <c r="BE20" i="2"/>
  <c r="BL68" i="3"/>
  <c r="BK17" i="3"/>
  <c r="BC17" i="3"/>
  <c r="BI16" i="3"/>
  <c r="BE52" i="3"/>
  <c r="AU51" i="3"/>
  <c r="BB20" i="2"/>
  <c r="BC20" i="2"/>
  <c r="BM68" i="3"/>
  <c r="BN68" i="3"/>
  <c r="BG16" i="3"/>
  <c r="BK53" i="3"/>
  <c r="BC53" i="3"/>
  <c r="AU53" i="3"/>
  <c r="BK46" i="3"/>
  <c r="BB53" i="3"/>
  <c r="AU17" i="3"/>
  <c r="BH50" i="3"/>
  <c r="AZ52" i="3"/>
  <c r="AV30" i="3"/>
  <c r="AW23" i="3"/>
  <c r="AV60" i="3"/>
  <c r="BJ51" i="3"/>
  <c r="BF16" i="3"/>
  <c r="BH52" i="3"/>
  <c r="AX23" i="3"/>
  <c r="AU23" i="3"/>
  <c r="BJ22" i="3"/>
  <c r="AW17" i="3"/>
  <c r="BA13" i="3"/>
  <c r="BF51" i="3"/>
  <c r="BB52" i="3"/>
  <c r="BI46" i="3"/>
  <c r="AV52" i="3"/>
  <c r="AX30" i="3"/>
  <c r="BI68" i="3"/>
  <c r="AV23" i="3"/>
  <c r="AY51" i="3"/>
  <c r="AV40" i="3"/>
  <c r="AX23" i="2"/>
  <c r="AX52" i="3"/>
  <c r="BH59" i="3"/>
  <c r="BD59" i="3"/>
  <c r="BF54" i="3"/>
  <c r="BI15" i="3"/>
  <c r="AU15" i="3"/>
  <c r="Y68" i="3"/>
  <c r="Y69" i="3" s="1"/>
  <c r="BF59" i="3"/>
  <c r="AY13" i="2"/>
  <c r="AU52" i="3"/>
  <c r="BH51" i="3"/>
  <c r="BF46" i="2"/>
  <c r="BD46" i="2"/>
  <c r="BB46" i="2"/>
  <c r="BE46" i="2"/>
  <c r="BA46" i="2"/>
  <c r="AV42" i="2"/>
  <c r="BC46" i="2"/>
  <c r="BG46" i="3"/>
  <c r="BE44" i="3"/>
  <c r="BI48" i="3"/>
  <c r="AY35" i="3"/>
  <c r="BF35" i="3"/>
  <c r="BC41" i="3"/>
  <c r="BA35" i="3"/>
  <c r="AZ35" i="3"/>
  <c r="BG35" i="3"/>
  <c r="BD33" i="3"/>
  <c r="AY48" i="3"/>
  <c r="BE35" i="3"/>
  <c r="BC35" i="3"/>
  <c r="BB35" i="3"/>
  <c r="BD35" i="3"/>
  <c r="AW13" i="2"/>
  <c r="BB13" i="2"/>
  <c r="AX13" i="2"/>
  <c r="D13" i="3"/>
  <c r="AQ69" i="2"/>
  <c r="AQ68" i="3"/>
  <c r="AQ69" i="3" s="1"/>
  <c r="AE69" i="2"/>
  <c r="AE68" i="3"/>
  <c r="AE69" i="3" s="1"/>
  <c r="W69" i="2"/>
  <c r="W68" i="3"/>
  <c r="W69" i="3" s="1"/>
  <c r="AR35" i="3"/>
  <c r="AJ35" i="3"/>
  <c r="AB35" i="3"/>
  <c r="AS69" i="2"/>
  <c r="AS68" i="3"/>
  <c r="AS69" i="3" s="1"/>
  <c r="AO69" i="2"/>
  <c r="AO68" i="3"/>
  <c r="AO69" i="3" s="1"/>
  <c r="AK69" i="2"/>
  <c r="AK68" i="3"/>
  <c r="AK69" i="3" s="1"/>
  <c r="AG69" i="2"/>
  <c r="AG68" i="3"/>
  <c r="AG69" i="3" s="1"/>
  <c r="AC69" i="2"/>
  <c r="AC68" i="3"/>
  <c r="AC69" i="3" s="1"/>
  <c r="Y69" i="2"/>
  <c r="U69" i="2"/>
  <c r="U68" i="3"/>
  <c r="U69" i="3" s="1"/>
  <c r="M69" i="2"/>
  <c r="M68" i="3"/>
  <c r="M69" i="3" s="1"/>
  <c r="I69" i="2"/>
  <c r="I68" i="3"/>
  <c r="I69" i="3" s="1"/>
  <c r="G69" i="2"/>
  <c r="G68" i="3"/>
  <c r="G69" i="3" s="1"/>
  <c r="E69" i="2"/>
  <c r="E68" i="3"/>
  <c r="E69" i="3" s="1"/>
  <c r="AL35" i="3"/>
  <c r="F35" i="3"/>
  <c r="AP69" i="2"/>
  <c r="AP68" i="3"/>
  <c r="AP69" i="3" s="1"/>
  <c r="J69" i="2"/>
  <c r="J68" i="3"/>
  <c r="J69" i="3" s="1"/>
  <c r="D16" i="3"/>
  <c r="BC16" i="3" s="1"/>
  <c r="AM69" i="2"/>
  <c r="AM68" i="3"/>
  <c r="AM69" i="3" s="1"/>
  <c r="AI69" i="2"/>
  <c r="AI68" i="3"/>
  <c r="AI69" i="3" s="1"/>
  <c r="AA69" i="2"/>
  <c r="AA68" i="3"/>
  <c r="AA69" i="3" s="1"/>
  <c r="S69" i="2"/>
  <c r="S68" i="3"/>
  <c r="S69" i="3" s="1"/>
  <c r="Q69" i="2"/>
  <c r="Q68" i="3"/>
  <c r="Q69" i="3" s="1"/>
  <c r="K69" i="2"/>
  <c r="K68" i="3"/>
  <c r="K69" i="3" s="1"/>
  <c r="AH35" i="3"/>
  <c r="AF35" i="3"/>
  <c r="AD35" i="3"/>
  <c r="Z35" i="3"/>
  <c r="V35" i="3"/>
  <c r="T35" i="3"/>
  <c r="D68" i="2"/>
  <c r="D69" i="2" s="1"/>
  <c r="P35" i="3"/>
  <c r="D35" i="3" s="1"/>
  <c r="N35" i="3"/>
  <c r="L35" i="3"/>
  <c r="AV48" i="2"/>
  <c r="H35" i="3"/>
  <c r="AV48" i="3" s="1"/>
  <c r="AN69" i="2"/>
  <c r="AN68" i="3"/>
  <c r="AN69" i="3" s="1"/>
  <c r="R69" i="2"/>
  <c r="R68" i="3"/>
  <c r="R69" i="3" s="1"/>
  <c r="BA30" i="3"/>
  <c r="BG68" i="3"/>
  <c r="AU30" i="3"/>
  <c r="BE68" i="3"/>
  <c r="BE40" i="3"/>
  <c r="BB25" i="3"/>
  <c r="AX67" i="3"/>
  <c r="AV67" i="3"/>
  <c r="AZ30" i="3"/>
  <c r="BE25" i="3"/>
  <c r="AX14" i="3"/>
  <c r="AV14" i="3"/>
  <c r="BC25" i="3"/>
  <c r="AY25" i="3"/>
  <c r="AY67" i="3"/>
  <c r="AW30" i="3"/>
  <c r="BH68" i="3"/>
  <c r="BF68" i="3"/>
  <c r="AZ25" i="3"/>
  <c r="AW67" i="3"/>
  <c r="AU67" i="3"/>
  <c r="BK40" i="3"/>
  <c r="O69" i="3"/>
  <c r="AZ14" i="3"/>
  <c r="AW14" i="3"/>
  <c r="AU14" i="3"/>
  <c r="AY14" i="3"/>
  <c r="O69" i="2"/>
  <c r="AZ13" i="2"/>
  <c r="AV13" i="2"/>
  <c r="D35" i="2"/>
  <c r="BL64" i="2" s="1"/>
  <c r="AY66" i="3" l="1"/>
  <c r="BK22" i="3"/>
  <c r="BB40" i="3"/>
  <c r="BA66" i="3"/>
  <c r="BI22" i="3"/>
  <c r="BB66" i="3"/>
  <c r="AZ41" i="3"/>
  <c r="BL65" i="3"/>
  <c r="BM65" i="3"/>
  <c r="BN65" i="3"/>
  <c r="AZ13" i="3"/>
  <c r="AU40" i="3"/>
  <c r="AX13" i="3"/>
  <c r="AW13" i="3"/>
  <c r="AV13" i="3"/>
  <c r="BB13" i="3"/>
  <c r="BG14" i="3"/>
  <c r="AU13" i="3"/>
  <c r="AY13" i="3"/>
  <c r="L69" i="2"/>
  <c r="L68" i="3"/>
  <c r="L69" i="3" s="1"/>
  <c r="N69" i="2"/>
  <c r="N68" i="3"/>
  <c r="N69" i="3" s="1"/>
  <c r="P69" i="2"/>
  <c r="P68" i="3"/>
  <c r="T69" i="2"/>
  <c r="T68" i="3"/>
  <c r="T69" i="3" s="1"/>
  <c r="V69" i="2"/>
  <c r="V68" i="3"/>
  <c r="V69" i="3" s="1"/>
  <c r="Z69" i="2"/>
  <c r="Z68" i="3"/>
  <c r="Z69" i="3" s="1"/>
  <c r="AD69" i="2"/>
  <c r="AD68" i="3"/>
  <c r="AD69" i="3" s="1"/>
  <c r="AF69" i="2"/>
  <c r="AF68" i="3"/>
  <c r="AF69" i="3" s="1"/>
  <c r="AH69" i="2"/>
  <c r="AH68" i="3"/>
  <c r="AH69" i="3" s="1"/>
  <c r="X69" i="2"/>
  <c r="X68" i="3"/>
  <c r="X69" i="3" s="1"/>
  <c r="BL65" i="2"/>
  <c r="H69" i="2"/>
  <c r="H68" i="3"/>
  <c r="H69" i="3" s="1"/>
  <c r="BC20" i="3"/>
  <c r="BG20" i="3"/>
  <c r="BD20" i="3"/>
  <c r="BH20" i="3"/>
  <c r="AX40" i="3"/>
  <c r="BE20" i="3"/>
  <c r="BB20" i="3"/>
  <c r="BF20" i="3"/>
  <c r="F69" i="2"/>
  <c r="F68" i="3"/>
  <c r="F69" i="3" s="1"/>
  <c r="AL69" i="2"/>
  <c r="AL68" i="3"/>
  <c r="AL69" i="3" s="1"/>
  <c r="AB69" i="2"/>
  <c r="AB68" i="3"/>
  <c r="AB69" i="3" s="1"/>
  <c r="AJ69" i="2"/>
  <c r="AJ68" i="3"/>
  <c r="AJ69" i="3" s="1"/>
  <c r="AR69" i="2"/>
  <c r="AR68" i="3"/>
  <c r="AR69" i="3" s="1"/>
  <c r="BN66" i="3"/>
  <c r="BL64" i="3"/>
  <c r="BM65" i="2"/>
  <c r="BN65" i="2"/>
  <c r="AZ41" i="2"/>
  <c r="BN66" i="2"/>
  <c r="R69" i="1"/>
  <c r="AU26" i="1"/>
  <c r="P69" i="3" l="1"/>
  <c r="D68" i="3"/>
  <c r="D69" i="3" s="1"/>
  <c r="AN69" i="1"/>
  <c r="BI16" i="1"/>
  <c r="L69" i="1"/>
  <c r="AP69" i="1"/>
  <c r="AQ69" i="1"/>
  <c r="AM69" i="1"/>
  <c r="J69" i="1"/>
  <c r="AO69" i="1"/>
  <c r="I69" i="1"/>
  <c r="AX21" i="1"/>
  <c r="AZ63" i="1"/>
  <c r="BH30" i="1"/>
  <c r="BH18" i="1"/>
  <c r="BG44" i="1"/>
  <c r="BF50" i="1"/>
  <c r="BF33" i="1"/>
  <c r="BE23" i="1"/>
  <c r="BD54" i="1"/>
  <c r="BB28" i="1"/>
  <c r="AY15" i="1"/>
  <c r="BE52" i="1" l="1"/>
  <c r="D67" i="1"/>
  <c r="D66" i="1"/>
  <c r="AW43" i="1" s="1"/>
  <c r="D65" i="1"/>
  <c r="AV43" i="1" s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V64" i="1"/>
  <c r="AU64" i="1"/>
  <c r="BK63" i="1"/>
  <c r="BJ63" i="1"/>
  <c r="BI63" i="1"/>
  <c r="BH63" i="1"/>
  <c r="BG63" i="1"/>
  <c r="BF63" i="1"/>
  <c r="BE63" i="1"/>
  <c r="BD63" i="1"/>
  <c r="BC63" i="1"/>
  <c r="BB63" i="1"/>
  <c r="BA63" i="1"/>
  <c r="AY63" i="1"/>
  <c r="AX63" i="1"/>
  <c r="AW63" i="1"/>
  <c r="AV63" i="1"/>
  <c r="AU63" i="1"/>
  <c r="D63" i="1"/>
  <c r="BE62" i="1" s="1"/>
  <c r="D62" i="1"/>
  <c r="BJ42" i="1" s="1"/>
  <c r="D61" i="1"/>
  <c r="BI42" i="1" s="1"/>
  <c r="AW60" i="1"/>
  <c r="AV60" i="1"/>
  <c r="AU60" i="1"/>
  <c r="D60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D59" i="1"/>
  <c r="BG42" i="1" s="1"/>
  <c r="D58" i="1"/>
  <c r="BF42" i="1" s="1"/>
  <c r="D57" i="1"/>
  <c r="BE42" i="1" s="1"/>
  <c r="D56" i="1"/>
  <c r="BD42" i="1" s="1"/>
  <c r="D55" i="1"/>
  <c r="BC42" i="1" s="1"/>
  <c r="BK54" i="1"/>
  <c r="BJ54" i="1"/>
  <c r="BI54" i="1"/>
  <c r="BH54" i="1"/>
  <c r="BG54" i="1"/>
  <c r="BF54" i="1"/>
  <c r="BE54" i="1"/>
  <c r="BC54" i="1"/>
  <c r="BB54" i="1"/>
  <c r="BA54" i="1"/>
  <c r="AZ54" i="1"/>
  <c r="AY54" i="1"/>
  <c r="D54" i="1"/>
  <c r="BB42" i="1" s="1"/>
  <c r="D53" i="1"/>
  <c r="BA42" i="1" s="1"/>
  <c r="AY52" i="1"/>
  <c r="AX52" i="1"/>
  <c r="AW52" i="1"/>
  <c r="AV52" i="1"/>
  <c r="AU52" i="1"/>
  <c r="D52" i="1"/>
  <c r="AY50" i="1" s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1"/>
  <c r="AY42" i="1" s="1"/>
  <c r="BK50" i="1"/>
  <c r="BJ50" i="1"/>
  <c r="BI50" i="1"/>
  <c r="BH50" i="1"/>
  <c r="BG50" i="1"/>
  <c r="BE50" i="1"/>
  <c r="BD50" i="1"/>
  <c r="BC50" i="1"/>
  <c r="BB50" i="1"/>
  <c r="BA50" i="1"/>
  <c r="D50" i="1"/>
  <c r="AX42" i="1" s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D49" i="1"/>
  <c r="AW42" i="1" s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AZ46" i="1"/>
  <c r="AX46" i="1"/>
  <c r="AV46" i="1"/>
  <c r="BK45" i="1"/>
  <c r="BI45" i="1"/>
  <c r="BG45" i="1"/>
  <c r="BE45" i="1"/>
  <c r="BC45" i="1"/>
  <c r="BB45" i="1"/>
  <c r="BA45" i="1"/>
  <c r="AY45" i="1"/>
  <c r="AW45" i="1"/>
  <c r="AU45" i="1"/>
  <c r="BK44" i="1"/>
  <c r="BJ44" i="1"/>
  <c r="BH44" i="1"/>
  <c r="BE44" i="1"/>
  <c r="BC44" i="1"/>
  <c r="BK47" i="1"/>
  <c r="BI47" i="1"/>
  <c r="BH47" i="1"/>
  <c r="BF47" i="1"/>
  <c r="BE47" i="1"/>
  <c r="BC47" i="1"/>
  <c r="BB47" i="1"/>
  <c r="AZ47" i="1"/>
  <c r="AY47" i="1"/>
  <c r="AW47" i="1"/>
  <c r="AV47" i="1"/>
  <c r="AU47" i="1"/>
  <c r="D47" i="1"/>
  <c r="AV44" i="1" s="1"/>
  <c r="BJ46" i="1"/>
  <c r="BH46" i="1"/>
  <c r="AY46" i="1"/>
  <c r="AW46" i="1"/>
  <c r="AU46" i="1"/>
  <c r="D46" i="1"/>
  <c r="BJ43" i="1" s="1"/>
  <c r="BJ45" i="1"/>
  <c r="BH45" i="1"/>
  <c r="BF45" i="1"/>
  <c r="BD45" i="1"/>
  <c r="AZ45" i="1"/>
  <c r="AX45" i="1"/>
  <c r="AV45" i="1"/>
  <c r="D45" i="1"/>
  <c r="BB43" i="1" s="1"/>
  <c r="BI44" i="1"/>
  <c r="BF44" i="1"/>
  <c r="BD44" i="1"/>
  <c r="BB44" i="1"/>
  <c r="BA44" i="1"/>
  <c r="AU44" i="1"/>
  <c r="D44" i="1"/>
  <c r="BI41" i="1" s="1"/>
  <c r="BL43" i="1"/>
  <c r="BE43" i="1"/>
  <c r="AX43" i="1"/>
  <c r="D43" i="1"/>
  <c r="BH42" i="1"/>
  <c r="BC39" i="1"/>
  <c r="BA39" i="1"/>
  <c r="AZ39" i="1"/>
  <c r="AX39" i="1"/>
  <c r="AW39" i="1"/>
  <c r="BK38" i="1"/>
  <c r="BJ38" i="1"/>
  <c r="BI38" i="1"/>
  <c r="BF38" i="1"/>
  <c r="AU37" i="1"/>
  <c r="BC38" i="1"/>
  <c r="BC37" i="1"/>
  <c r="BA38" i="1"/>
  <c r="D42" i="1"/>
  <c r="AW38" i="1"/>
  <c r="AU38" i="1"/>
  <c r="BJ36" i="1"/>
  <c r="BG36" i="1"/>
  <c r="BH41" i="1"/>
  <c r="D41" i="1"/>
  <c r="BE36" i="1" s="1"/>
  <c r="D40" i="1"/>
  <c r="BE41" i="1" s="1"/>
  <c r="BB39" i="1"/>
  <c r="AY39" i="1"/>
  <c r="AU39" i="1"/>
  <c r="D39" i="1"/>
  <c r="BD41" i="1" s="1"/>
  <c r="BH38" i="1"/>
  <c r="BG38" i="1"/>
  <c r="BD38" i="1"/>
  <c r="AZ38" i="1"/>
  <c r="AY38" i="1"/>
  <c r="AV38" i="1"/>
  <c r="AY35" i="1"/>
  <c r="AU35" i="1"/>
  <c r="BH34" i="1"/>
  <c r="BD34" i="1"/>
  <c r="BA34" i="1"/>
  <c r="AZ34" i="1"/>
  <c r="AW34" i="1"/>
  <c r="AV34" i="1"/>
  <c r="BI33" i="1"/>
  <c r="BE33" i="1"/>
  <c r="BA33" i="1"/>
  <c r="BK37" i="1"/>
  <c r="BI37" i="1"/>
  <c r="BH37" i="1"/>
  <c r="BE37" i="1"/>
  <c r="BA37" i="1"/>
  <c r="AZ37" i="1"/>
  <c r="AY37" i="1"/>
  <c r="AW37" i="1"/>
  <c r="AV37" i="1"/>
  <c r="D37" i="1"/>
  <c r="BK36" i="1"/>
  <c r="BI36" i="1"/>
  <c r="BH36" i="1"/>
  <c r="BF36" i="1"/>
  <c r="AX36" i="1"/>
  <c r="D36" i="1"/>
  <c r="AV33" i="1" s="1"/>
  <c r="AX35" i="1"/>
  <c r="AW35" i="1"/>
  <c r="AV35" i="1"/>
  <c r="BK34" i="1"/>
  <c r="BJ34" i="1"/>
  <c r="BI34" i="1"/>
  <c r="BG34" i="1"/>
  <c r="BF34" i="1"/>
  <c r="BE34" i="1"/>
  <c r="BC34" i="1"/>
  <c r="BB34" i="1"/>
  <c r="AY34" i="1"/>
  <c r="AX34" i="1"/>
  <c r="AU34" i="1"/>
  <c r="D34" i="1"/>
  <c r="BK69" i="1" s="1"/>
  <c r="BK33" i="1"/>
  <c r="BH33" i="1"/>
  <c r="BG33" i="1"/>
  <c r="BC33" i="1"/>
  <c r="BB33" i="1"/>
  <c r="AZ33" i="1"/>
  <c r="D33" i="1"/>
  <c r="BF69" i="1" s="1"/>
  <c r="AZ32" i="1"/>
  <c r="AY32" i="1"/>
  <c r="AX32" i="1"/>
  <c r="AW32" i="1"/>
  <c r="AV32" i="1"/>
  <c r="AU32" i="1"/>
  <c r="BK31" i="1"/>
  <c r="BG31" i="1"/>
  <c r="BE31" i="1"/>
  <c r="BD31" i="1"/>
  <c r="BC31" i="1"/>
  <c r="BB31" i="1"/>
  <c r="AY31" i="1"/>
  <c r="AX31" i="1"/>
  <c r="AW31" i="1"/>
  <c r="AU31" i="1"/>
  <c r="BK30" i="1"/>
  <c r="BJ30" i="1"/>
  <c r="BG30" i="1"/>
  <c r="BF30" i="1"/>
  <c r="BE30" i="1"/>
  <c r="BC30" i="1"/>
  <c r="BJ31" i="1"/>
  <c r="BI31" i="1"/>
  <c r="BH31" i="1"/>
  <c r="BF31" i="1"/>
  <c r="BA31" i="1"/>
  <c r="AZ31" i="1"/>
  <c r="AV31" i="1"/>
  <c r="D31" i="1"/>
  <c r="AV69" i="1" s="1"/>
  <c r="BI30" i="1"/>
  <c r="BD30" i="1"/>
  <c r="D30" i="1"/>
  <c r="BK68" i="1" s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X29" i="1"/>
  <c r="AU29" i="1"/>
  <c r="BJ28" i="1"/>
  <c r="BI28" i="1"/>
  <c r="BH28" i="1"/>
  <c r="BF28" i="1"/>
  <c r="BE28" i="1"/>
  <c r="BD28" i="1"/>
  <c r="BA28" i="1"/>
  <c r="AZ28" i="1"/>
  <c r="AY28" i="1"/>
  <c r="BK28" i="1"/>
  <c r="BG28" i="1"/>
  <c r="BC28" i="1"/>
  <c r="AX28" i="1"/>
  <c r="AW28" i="1"/>
  <c r="D28" i="1"/>
  <c r="BA68" i="1" s="1"/>
  <c r="D27" i="1"/>
  <c r="AV68" i="1" s="1"/>
  <c r="BD27" i="1"/>
  <c r="BC27" i="1"/>
  <c r="BB27" i="1"/>
  <c r="BA27" i="1"/>
  <c r="AZ27" i="1"/>
  <c r="AY27" i="1"/>
  <c r="AX27" i="1"/>
  <c r="AW27" i="1"/>
  <c r="AV27" i="1"/>
  <c r="AU27" i="1"/>
  <c r="BK26" i="1"/>
  <c r="BJ26" i="1"/>
  <c r="BI26" i="1"/>
  <c r="BH26" i="1"/>
  <c r="BG26" i="1"/>
  <c r="BE26" i="1"/>
  <c r="BD26" i="1"/>
  <c r="BC26" i="1"/>
  <c r="BB26" i="1"/>
  <c r="BA26" i="1"/>
  <c r="AZ26" i="1"/>
  <c r="AY26" i="1"/>
  <c r="AW26" i="1"/>
  <c r="AV26" i="1"/>
  <c r="BK25" i="1"/>
  <c r="BH25" i="1"/>
  <c r="BG25" i="1"/>
  <c r="D25" i="1"/>
  <c r="BF67" i="1" s="1"/>
  <c r="D24" i="1"/>
  <c r="BA67" i="1" s="1"/>
  <c r="AW25" i="1"/>
  <c r="AV25" i="1"/>
  <c r="AU25" i="1"/>
  <c r="BK24" i="1"/>
  <c r="BJ24" i="1"/>
  <c r="BI24" i="1"/>
  <c r="BH24" i="1"/>
  <c r="BG24" i="1"/>
  <c r="BF24" i="1"/>
  <c r="BE24" i="1"/>
  <c r="BD24" i="1"/>
  <c r="BC24" i="1"/>
  <c r="BA24" i="1"/>
  <c r="AZ24" i="1"/>
  <c r="AX24" i="1"/>
  <c r="AW24" i="1"/>
  <c r="AV24" i="1"/>
  <c r="AU24" i="1"/>
  <c r="BK23" i="1"/>
  <c r="BI23" i="1"/>
  <c r="BH23" i="1"/>
  <c r="BG23" i="1"/>
  <c r="BF23" i="1"/>
  <c r="BD23" i="1"/>
  <c r="BC23" i="1"/>
  <c r="BA23" i="1"/>
  <c r="AZ23" i="1"/>
  <c r="D22" i="1"/>
  <c r="BJ66" i="1" s="1"/>
  <c r="D21" i="1"/>
  <c r="BE66" i="1" s="1"/>
  <c r="BH22" i="1"/>
  <c r="BG22" i="1"/>
  <c r="BD22" i="1"/>
  <c r="BC22" i="1"/>
  <c r="AZ22" i="1"/>
  <c r="AY22" i="1"/>
  <c r="AV22" i="1"/>
  <c r="AU22" i="1"/>
  <c r="BI21" i="1"/>
  <c r="BH21" i="1"/>
  <c r="BE21" i="1"/>
  <c r="BD21" i="1"/>
  <c r="BA21" i="1"/>
  <c r="AZ21" i="1"/>
  <c r="AW21" i="1"/>
  <c r="D19" i="1"/>
  <c r="D18" i="1"/>
  <c r="BG65" i="1" s="1"/>
  <c r="D17" i="1"/>
  <c r="BB65" i="1" s="1"/>
  <c r="BB16" i="1"/>
  <c r="BA16" i="1"/>
  <c r="AZ16" i="1"/>
  <c r="AY16" i="1"/>
  <c r="AX16" i="1"/>
  <c r="AW16" i="1"/>
  <c r="AV16" i="1"/>
  <c r="AU16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D15" i="1"/>
  <c r="BC14" i="1" s="1"/>
  <c r="BK14" i="1"/>
  <c r="BJ14" i="1"/>
  <c r="BI14" i="1"/>
  <c r="BH14" i="1"/>
  <c r="BM13" i="1"/>
  <c r="BK13" i="1"/>
  <c r="BJ13" i="1"/>
  <c r="BI13" i="1"/>
  <c r="BH13" i="1"/>
  <c r="BG13" i="1"/>
  <c r="BC13" i="1"/>
  <c r="BA13" i="1"/>
  <c r="D13" i="1"/>
  <c r="AU40" i="1" s="1"/>
  <c r="BB36" i="1" l="1"/>
  <c r="AU50" i="1"/>
  <c r="BC36" i="1"/>
  <c r="BK42" i="1"/>
  <c r="BC43" i="1"/>
  <c r="AW50" i="1"/>
  <c r="AY36" i="1"/>
  <c r="BD36" i="1"/>
  <c r="AZ42" i="1"/>
  <c r="AX50" i="1"/>
  <c r="BA36" i="1"/>
  <c r="BJ32" i="1"/>
  <c r="BG37" i="1"/>
  <c r="BB38" i="1"/>
  <c r="BJ41" i="1"/>
  <c r="BE39" i="1"/>
  <c r="AY43" i="1"/>
  <c r="AW33" i="1"/>
  <c r="AX38" i="1"/>
  <c r="BK41" i="1"/>
  <c r="BA43" i="1"/>
  <c r="BF43" i="1"/>
  <c r="BE14" i="1"/>
  <c r="AX54" i="1"/>
  <c r="BI43" i="1"/>
  <c r="BG35" i="1"/>
  <c r="BE13" i="1"/>
  <c r="BH43" i="1"/>
  <c r="BL13" i="1"/>
  <c r="BA52" i="1"/>
  <c r="AY23" i="1"/>
  <c r="BD37" i="1"/>
  <c r="AZ44" i="1"/>
  <c r="BG46" i="1"/>
  <c r="BA14" i="1"/>
  <c r="BG14" i="1"/>
  <c r="AU13" i="1"/>
  <c r="AV13" i="1"/>
  <c r="AW13" i="1"/>
  <c r="D14" i="1"/>
  <c r="AU14" i="1" s="1"/>
  <c r="BC53" i="1"/>
  <c r="BJ19" i="1"/>
  <c r="BG53" i="1"/>
  <c r="AY20" i="1"/>
  <c r="BB17" i="1"/>
  <c r="AX19" i="1"/>
  <c r="AX17" i="1"/>
  <c r="BI46" i="1"/>
  <c r="D38" i="1"/>
  <c r="BC35" i="1" s="1"/>
  <c r="BD33" i="1"/>
  <c r="AZ13" i="1"/>
  <c r="AY33" i="1"/>
  <c r="AX37" i="1"/>
  <c r="BB37" i="1"/>
  <c r="BF37" i="1"/>
  <c r="BJ37" i="1"/>
  <c r="BI39" i="1"/>
  <c r="AU42" i="1"/>
  <c r="AW44" i="1"/>
  <c r="D48" i="1"/>
  <c r="BC46" i="1" s="1"/>
  <c r="BA62" i="1"/>
  <c r="D64" i="1"/>
  <c r="BJ62" i="1" s="1"/>
  <c r="AU33" i="1"/>
  <c r="BE38" i="1"/>
  <c r="AX44" i="1"/>
  <c r="BD62" i="1"/>
  <c r="D23" i="1"/>
  <c r="AY25" i="1" s="1"/>
  <c r="BJ33" i="1"/>
  <c r="AY44" i="1"/>
  <c r="AV42" i="1"/>
  <c r="BF39" i="1"/>
  <c r="BJ39" i="1"/>
  <c r="BI62" i="1"/>
  <c r="BG62" i="1"/>
  <c r="BK62" i="1"/>
  <c r="AU43" i="1"/>
  <c r="AU66" i="1"/>
  <c r="AZ65" i="1"/>
  <c r="AV65" i="1"/>
  <c r="BG47" i="1"/>
  <c r="AY48" i="1"/>
  <c r="BC41" i="1"/>
  <c r="BC48" i="1"/>
  <c r="BG39" i="1"/>
  <c r="BH39" i="1"/>
  <c r="BG41" i="1"/>
  <c r="BG43" i="1"/>
  <c r="BK43" i="1"/>
  <c r="BI48" i="1"/>
  <c r="AZ60" i="1"/>
  <c r="BC60" i="1"/>
  <c r="AY60" i="1"/>
  <c r="BB61" i="1"/>
  <c r="BA61" i="1"/>
  <c r="BE61" i="1"/>
  <c r="AW40" i="1"/>
  <c r="BF14" i="1"/>
  <c r="BB14" i="1"/>
  <c r="BA41" i="1"/>
  <c r="BK32" i="1"/>
  <c r="AX33" i="1"/>
  <c r="BH60" i="1"/>
  <c r="BE60" i="1"/>
  <c r="BI60" i="1"/>
  <c r="AZ62" i="1"/>
  <c r="AV62" i="1"/>
  <c r="AW14" i="1"/>
  <c r="AY13" i="1"/>
  <c r="BD14" i="1"/>
  <c r="BF19" i="1"/>
  <c r="D26" i="1"/>
  <c r="BD47" i="1"/>
  <c r="AZ35" i="1"/>
  <c r="BF41" i="1"/>
  <c r="AZ36" i="1"/>
  <c r="BD43" i="1"/>
  <c r="AZ43" i="1"/>
  <c r="AZ50" i="1"/>
  <c r="AV50" i="1"/>
  <c r="AX61" i="1"/>
  <c r="BK60" i="1"/>
  <c r="BB62" i="1"/>
  <c r="BF62" i="1"/>
  <c r="BH62" i="1"/>
  <c r="BK64" i="1"/>
  <c r="BJ35" i="1"/>
  <c r="BI35" i="1"/>
  <c r="BC62" i="1"/>
  <c r="BJ61" i="1"/>
  <c r="BK61" i="1"/>
  <c r="BG61" i="1"/>
  <c r="BK27" i="1"/>
  <c r="BK67" i="1"/>
  <c r="BG27" i="1"/>
  <c r="BJ27" i="1"/>
  <c r="BF27" i="1"/>
  <c r="AZ52" i="1"/>
  <c r="E69" i="1"/>
  <c r="BC18" i="1"/>
  <c r="BD52" i="1"/>
  <c r="BG18" i="1"/>
  <c r="BI52" i="1"/>
  <c r="AV17" i="1"/>
  <c r="AU19" i="1"/>
  <c r="P69" i="1"/>
  <c r="AV53" i="1"/>
  <c r="AZ17" i="1"/>
  <c r="AY19" i="1"/>
  <c r="U69" i="1"/>
  <c r="AZ53" i="1"/>
  <c r="BD17" i="1"/>
  <c r="BC19" i="1"/>
  <c r="Y69" i="1"/>
  <c r="BD53" i="1"/>
  <c r="BH17" i="1"/>
  <c r="BG19" i="1"/>
  <c r="AC69" i="1"/>
  <c r="BH53" i="1"/>
  <c r="BK19" i="1"/>
  <c r="AU18" i="1"/>
  <c r="AU54" i="1"/>
  <c r="AX20" i="1"/>
  <c r="AY18" i="1"/>
  <c r="BH16" i="1"/>
  <c r="F69" i="1"/>
  <c r="BF52" i="1"/>
  <c r="BJ16" i="1"/>
  <c r="BI18" i="1"/>
  <c r="M69" i="1"/>
  <c r="BJ52" i="1"/>
  <c r="AV19" i="1"/>
  <c r="Q69" i="1"/>
  <c r="AW17" i="1"/>
  <c r="AW53" i="1"/>
  <c r="AZ19" i="1"/>
  <c r="V69" i="1"/>
  <c r="BA17" i="1"/>
  <c r="BA53" i="1"/>
  <c r="BD19" i="1"/>
  <c r="Z69" i="1"/>
  <c r="BE17" i="1"/>
  <c r="BE53" i="1"/>
  <c r="BH19" i="1"/>
  <c r="AD69" i="1"/>
  <c r="BI17" i="1"/>
  <c r="BI53" i="1"/>
  <c r="AH69" i="1"/>
  <c r="AV54" i="1"/>
  <c r="AL69" i="1"/>
  <c r="AV18" i="1"/>
  <c r="AX66" i="1"/>
  <c r="BK65" i="1"/>
  <c r="AY65" i="1"/>
  <c r="AU65" i="1"/>
  <c r="AW66" i="1"/>
  <c r="AX65" i="1"/>
  <c r="BA40" i="1"/>
  <c r="AV66" i="1"/>
  <c r="AW65" i="1"/>
  <c r="BB52" i="1"/>
  <c r="BF16" i="1"/>
  <c r="G69" i="1"/>
  <c r="BE18" i="1"/>
  <c r="BG52" i="1"/>
  <c r="BJ18" i="1"/>
  <c r="N69" i="1"/>
  <c r="AW19" i="1"/>
  <c r="W69" i="1"/>
  <c r="BA19" i="1"/>
  <c r="BB53" i="1"/>
  <c r="AA69" i="1"/>
  <c r="BE19" i="1"/>
  <c r="BF53" i="1"/>
  <c r="AE69" i="1"/>
  <c r="BI19" i="1"/>
  <c r="BJ53" i="1"/>
  <c r="AV20" i="1"/>
  <c r="AW18" i="1"/>
  <c r="AI69" i="1"/>
  <c r="AW54" i="1"/>
  <c r="AZ20" i="1"/>
  <c r="BA18" i="1"/>
  <c r="BD16" i="1"/>
  <c r="BK16" i="1"/>
  <c r="BF17" i="1"/>
  <c r="AZ18" i="1"/>
  <c r="AX13" i="1"/>
  <c r="BB13" i="1"/>
  <c r="BF13" i="1"/>
  <c r="D16" i="1"/>
  <c r="BC52" i="1"/>
  <c r="BK46" i="1"/>
  <c r="H69" i="1"/>
  <c r="BI20" i="1"/>
  <c r="BF18" i="1"/>
  <c r="BH52" i="1"/>
  <c r="AU17" i="1"/>
  <c r="BK18" i="1"/>
  <c r="T69" i="1"/>
  <c r="AY17" i="1"/>
  <c r="AY53" i="1"/>
  <c r="X69" i="1"/>
  <c r="BC17" i="1"/>
  <c r="BG16" i="1"/>
  <c r="BD65" i="1"/>
  <c r="AY40" i="1"/>
  <c r="BC65" i="1"/>
  <c r="BE65" i="1"/>
  <c r="BA65" i="1"/>
  <c r="BJ17" i="1"/>
  <c r="BD18" i="1"/>
  <c r="BB19" i="1"/>
  <c r="AY21" i="1"/>
  <c r="BC21" i="1"/>
  <c r="BG21" i="1"/>
  <c r="BK21" i="1"/>
  <c r="AX22" i="1"/>
  <c r="BB22" i="1"/>
  <c r="BF22" i="1"/>
  <c r="AU20" i="1"/>
  <c r="BK20" i="1"/>
  <c r="BB23" i="1"/>
  <c r="BB24" i="1"/>
  <c r="K69" i="1"/>
  <c r="AG69" i="1"/>
  <c r="AK69" i="1"/>
  <c r="BJ20" i="1"/>
  <c r="AV21" i="1"/>
  <c r="BK66" i="1"/>
  <c r="BM66" i="1"/>
  <c r="BI66" i="1"/>
  <c r="BL66" i="1"/>
  <c r="BD40" i="1"/>
  <c r="AY68" i="1"/>
  <c r="AU68" i="1"/>
  <c r="AX68" i="1"/>
  <c r="BI40" i="1"/>
  <c r="AW68" i="1"/>
  <c r="AV28" i="1"/>
  <c r="D29" i="1"/>
  <c r="BG68" i="1" s="1"/>
  <c r="AW29" i="1"/>
  <c r="BL68" i="1"/>
  <c r="BN68" i="1"/>
  <c r="BJ68" i="1"/>
  <c r="AU41" i="1"/>
  <c r="BM68" i="1"/>
  <c r="BB30" i="1"/>
  <c r="D32" i="1"/>
  <c r="BD69" i="1" s="1"/>
  <c r="BJ47" i="1"/>
  <c r="BA32" i="1"/>
  <c r="BI32" i="1"/>
  <c r="BB67" i="1"/>
  <c r="BF40" i="1"/>
  <c r="BD67" i="1"/>
  <c r="AZ67" i="1"/>
  <c r="BC67" i="1"/>
  <c r="BL67" i="1"/>
  <c r="BN67" i="1"/>
  <c r="BH40" i="1"/>
  <c r="AU30" i="1"/>
  <c r="BN69" i="1"/>
  <c r="BJ69" i="1"/>
  <c r="BM69" i="1"/>
  <c r="BL69" i="1"/>
  <c r="AY41" i="1"/>
  <c r="AW36" i="1"/>
  <c r="BK35" i="1"/>
  <c r="AU36" i="1"/>
  <c r="BB41" i="1"/>
  <c r="BH35" i="1"/>
  <c r="AJ69" i="1"/>
  <c r="BK53" i="1"/>
  <c r="AS69" i="1"/>
  <c r="BG17" i="1"/>
  <c r="S69" i="1"/>
  <c r="AR69" i="1"/>
  <c r="BG66" i="1"/>
  <c r="BC40" i="1"/>
  <c r="BF66" i="1"/>
  <c r="BH66" i="1"/>
  <c r="BD66" i="1"/>
  <c r="BB21" i="1"/>
  <c r="BF21" i="1"/>
  <c r="BJ21" i="1"/>
  <c r="BA47" i="1"/>
  <c r="AY24" i="1"/>
  <c r="BI25" i="1"/>
  <c r="BJ67" i="1"/>
  <c r="AX26" i="1"/>
  <c r="BF26" i="1"/>
  <c r="BH27" i="1"/>
  <c r="BD68" i="1"/>
  <c r="AZ68" i="1"/>
  <c r="BC68" i="1"/>
  <c r="BJ40" i="1"/>
  <c r="BB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D20" i="1"/>
  <c r="BC66" i="1" s="1"/>
  <c r="AX47" i="1"/>
  <c r="AF69" i="1"/>
  <c r="AW20" i="1"/>
  <c r="BA20" i="1"/>
  <c r="AU21" i="1"/>
  <c r="AW22" i="1"/>
  <c r="BA22" i="1"/>
  <c r="BE22" i="1"/>
  <c r="BJ23" i="1"/>
  <c r="BG40" i="1"/>
  <c r="BI67" i="1"/>
  <c r="BE67" i="1"/>
  <c r="BH67" i="1"/>
  <c r="BG67" i="1"/>
  <c r="AX25" i="1"/>
  <c r="BF25" i="1"/>
  <c r="BJ25" i="1"/>
  <c r="BM67" i="1"/>
  <c r="BE27" i="1"/>
  <c r="BI27" i="1"/>
  <c r="AU28" i="1"/>
  <c r="AV29" i="1"/>
  <c r="BL29" i="1"/>
  <c r="BH32" i="1"/>
  <c r="BI69" i="1"/>
  <c r="BE69" i="1"/>
  <c r="BH69" i="1"/>
  <c r="BG69" i="1"/>
  <c r="AX41" i="1"/>
  <c r="AB69" i="1"/>
  <c r="BK39" i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AV14" i="1" l="1"/>
  <c r="BB46" i="1"/>
  <c r="BE46" i="1"/>
  <c r="BD32" i="1"/>
  <c r="BF46" i="1"/>
  <c r="AY14" i="1"/>
  <c r="BD46" i="1"/>
  <c r="AY67" i="1"/>
  <c r="BC16" i="1"/>
  <c r="BA46" i="1"/>
  <c r="BD35" i="1"/>
  <c r="BB32" i="1"/>
  <c r="BD13" i="1"/>
  <c r="AV40" i="1"/>
  <c r="BB18" i="1"/>
  <c r="BE25" i="1"/>
  <c r="BD25" i="1"/>
  <c r="BA25" i="1"/>
  <c r="AW67" i="1"/>
  <c r="BE16" i="1"/>
  <c r="AZ25" i="1"/>
  <c r="BB25" i="1"/>
  <c r="AU67" i="1"/>
  <c r="AX67" i="1"/>
  <c r="AV67" i="1"/>
  <c r="BE40" i="1"/>
  <c r="BC25" i="1"/>
  <c r="D35" i="1"/>
  <c r="BM65" i="1" s="1"/>
  <c r="AZ14" i="1"/>
  <c r="BK17" i="1"/>
  <c r="BK52" i="1"/>
  <c r="AX14" i="1"/>
  <c r="AX53" i="1"/>
  <c r="AU53" i="1"/>
  <c r="AV48" i="1"/>
  <c r="BD20" i="1"/>
  <c r="BH20" i="1"/>
  <c r="AX40" i="1"/>
  <c r="BF35" i="1"/>
  <c r="BE35" i="1"/>
  <c r="BA35" i="1"/>
  <c r="BB35" i="1"/>
  <c r="BA30" i="1"/>
  <c r="BH68" i="1"/>
  <c r="BE68" i="1"/>
  <c r="BK40" i="1"/>
  <c r="AW30" i="1"/>
  <c r="BI68" i="1"/>
  <c r="O69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AX23" i="1"/>
  <c r="BE32" i="1"/>
  <c r="BF20" i="1"/>
  <c r="AY30" i="1"/>
  <c r="BB20" i="1"/>
  <c r="BK22" i="1"/>
  <c r="AV23" i="1"/>
  <c r="AX30" i="1"/>
  <c r="BB66" i="1"/>
  <c r="BE20" i="1"/>
  <c r="BI22" i="1"/>
  <c r="BB40" i="1"/>
  <c r="BA66" i="1"/>
  <c r="AW23" i="1"/>
  <c r="AY66" i="1"/>
  <c r="AU23" i="1"/>
  <c r="BL64" i="1" l="1"/>
  <c r="D68" i="1"/>
  <c r="D69" i="1" s="1"/>
  <c r="BL65" i="1"/>
  <c r="BN65" i="1"/>
  <c r="AZ41" i="1"/>
  <c r="BN66" i="1"/>
</calcChain>
</file>

<file path=xl/sharedStrings.xml><?xml version="1.0" encoding="utf-8"?>
<sst xmlns="http://schemas.openxmlformats.org/spreadsheetml/2006/main" count="579" uniqueCount="167">
  <si>
    <t>Agentia pentru Ocuparea Fortei de Munca a judetului Bistrita-Nasaud</t>
  </si>
  <si>
    <t>Nr. crt.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</si>
  <si>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</si>
  <si>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</si>
  <si>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</si>
  <si>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</si>
  <si>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</si>
  <si>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</si>
  <si>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</si>
  <si>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</si>
  <si>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</si>
  <si>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</si>
  <si>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</si>
  <si>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</si>
  <si>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</si>
  <si>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</si>
  <si>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</si>
  <si>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</si>
  <si>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</si>
  <si>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</si>
  <si>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</si>
  <si>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</si>
  <si>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</si>
  <si>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</si>
  <si>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</si>
  <si>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</si>
  <si>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</si>
  <si>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</si>
  <si>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</si>
  <si>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</si>
  <si>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</si>
  <si>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</si>
  <si>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</si>
  <si>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</si>
  <si>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</si>
  <si>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</si>
  <si>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</si>
  <si>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</si>
  <si>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</si>
  <si>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</si>
  <si>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</si>
  <si>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</si>
  <si>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</si>
  <si>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</si>
  <si>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</si>
  <si>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</si>
  <si>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</si>
  <si>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</si>
  <si>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</si>
  <si>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</si>
  <si>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</si>
  <si>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</si>
  <si>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</si>
  <si>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</si>
  <si>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</si>
  <si>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</si>
  <si>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</si>
  <si>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</si>
  <si>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</si>
  <si>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</si>
  <si>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</si>
  <si>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</si>
  <si>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</si>
  <si>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</si>
  <si>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</si>
  <si>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</si>
  <si>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</si>
  <si>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</si>
  <si>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</si>
  <si>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</si>
  <si>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</si>
  <si>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</si>
  <si>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</si>
  <si>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</si>
  <si>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</si>
  <si>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</si>
  <si>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</si>
  <si>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</si>
  <si>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</si>
  <si>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</si>
  <si>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</si>
  <si>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</si>
  <si>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</si>
  <si>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</si>
  <si>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</si>
  <si>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</si>
  <si>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</si>
  <si>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</si>
  <si>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</si>
  <si>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</si>
  <si>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</si>
  <si>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</si>
  <si>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</si>
  <si>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</si>
  <si>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</si>
  <si>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</si>
  <si>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</si>
  <si>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</si>
  <si>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</si>
  <si>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</si>
  <si>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</si>
  <si>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</si>
  <si>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</si>
  <si>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</si>
  <si>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</si>
  <si>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</si>
  <si>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</si>
  <si>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</si>
  <si>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</si>
  <si>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</si>
  <si>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</si>
  <si>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</si>
  <si>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</si>
  <si>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</si>
  <si>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</si>
  <si>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</si>
  <si>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</si>
  <si>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</si>
  <si>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</si>
  <si>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</si>
  <si>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</si>
  <si>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</si>
  <si>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</si>
  <si>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</si>
  <si>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</si>
  <si>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</si>
  <si>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</si>
  <si>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</si>
  <si>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</si>
  <si>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</si>
  <si>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</si>
  <si>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</si>
  <si>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</si>
  <si>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Prin semnare, confirmam realitatea si corectitudinea datelor,</t>
  </si>
  <si>
    <t>Director Executiv</t>
  </si>
  <si>
    <t>Director  Adj.</t>
  </si>
  <si>
    <t>Intocmit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</si>
  <si>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</si>
  <si>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</si>
  <si>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</si>
  <si>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</si>
  <si>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t xml:space="preserve">Situatia privind realizarile obtinute prin Programul de Ocupare a Fortei de Munca  </t>
  </si>
  <si>
    <t>Numar total persoane ocupate ocupate prin masurile active de stimularea a fortei de munca in anul 2022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</si>
  <si>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</si>
  <si>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</si>
  <si>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</si>
  <si>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</si>
  <si>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...............................2022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</si>
  <si>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</si>
  <si>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</si>
  <si>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</si>
  <si>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</si>
  <si>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</si>
  <si>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</si>
  <si>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</si>
  <si>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</si>
  <si>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</si>
  <si>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</si>
  <si>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</si>
  <si>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</si>
  <si>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</si>
  <si>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</si>
  <si>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 xml:space="preserve">Tip de masura </t>
  </si>
  <si>
    <t>IONEL TOCIU</t>
  </si>
  <si>
    <t>PETRE AGAPIE</t>
  </si>
  <si>
    <t xml:space="preserve"> </t>
  </si>
  <si>
    <t>Numar total persoane ocupate ocupate prin masurile active de stimularea a fortei de munca in anul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</si>
</sst>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\ _l_e_i_-;\-* #,##0.00\ _l_e_i_-;_-* &quot;-&quot;??\ _l_e_i_-;_-@_-"/>
    <numFmt numFmtId="165" formatCode="_(* #.##0.00_);_(* \(#.##0.00\);_(* &quot;-&quot;??_);_(@_)"/>
    <numFmt numFmtId="166" formatCode="_(* #,##0_);_(* \(#,##0\);_(* &quot;-&quot;??_);_(@_)"/>
    <numFmt numFmtId="167" formatCode="_(* #.##._);_(* \(#.##.\);_(* &quot;-&quot;??_);_(@_ⴆ"/>
    <numFmt numFmtId="168" formatCode="0_);\(0\)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52">
    <xf numFmtId="0" fontId="0" fillId="0" borderId="0" xfId="0"/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left" wrapText="1"/>
    </xf>
    <xf numFmtId="166" fontId="6" fillId="0" borderId="0" xfId="1" applyNumberFormat="1" applyFont="1" applyFill="1"/>
    <xf numFmtId="166" fontId="6" fillId="0" borderId="0" xfId="1" applyNumberFormat="1" applyFont="1" applyFill="1" applyAlignment="1">
      <alignment horizontal="center"/>
    </xf>
    <xf numFmtId="166" fontId="6" fillId="0" borderId="0" xfId="1" applyNumberFormat="1" applyFont="1" applyFill="1" applyAlignment="1">
      <alignment horizontal="left"/>
    </xf>
    <xf numFmtId="166" fontId="9" fillId="0" borderId="0" xfId="1" applyNumberFormat="1" applyFont="1" applyFill="1"/>
    <xf numFmtId="166" fontId="10" fillId="0" borderId="0" xfId="1" applyNumberFormat="1" applyFont="1" applyFill="1"/>
    <xf numFmtId="166" fontId="8" fillId="0" borderId="0" xfId="1" applyNumberFormat="1" applyFont="1" applyFill="1"/>
    <xf numFmtId="166" fontId="6" fillId="14" borderId="0" xfId="1" applyNumberFormat="1" applyFont="1" applyFill="1" applyAlignment="1">
      <alignment horizontal="center"/>
    </xf>
    <xf numFmtId="166" fontId="6" fillId="6" borderId="1" xfId="1" applyNumberFormat="1" applyFont="1" applyFill="1" applyBorder="1" applyAlignment="1">
      <alignment horizontal="left" wrapText="1"/>
    </xf>
    <xf numFmtId="166" fontId="9" fillId="6" borderId="1" xfId="1" applyNumberFormat="1" applyFont="1" applyFill="1" applyBorder="1" applyAlignment="1">
      <alignment horizontal="left" wrapText="1"/>
    </xf>
    <xf numFmtId="166" fontId="6" fillId="7" borderId="0" xfId="1" applyNumberFormat="1" applyFont="1" applyFill="1" applyBorder="1" applyAlignment="1">
      <alignment horizontal="center" vertical="center" wrapText="1"/>
    </xf>
    <xf numFmtId="166" fontId="6" fillId="8" borderId="0" xfId="1" applyNumberFormat="1" applyFont="1" applyFill="1" applyBorder="1" applyAlignment="1">
      <alignment horizontal="center" vertical="center" wrapText="1"/>
    </xf>
    <xf numFmtId="166" fontId="6" fillId="5" borderId="0" xfId="1" applyNumberFormat="1" applyFont="1" applyFill="1" applyAlignment="1">
      <alignment horizontal="center" vertical="center" wrapText="1"/>
    </xf>
    <xf numFmtId="166" fontId="10" fillId="7" borderId="0" xfId="1" applyNumberFormat="1" applyFont="1" applyFill="1"/>
    <xf numFmtId="166" fontId="6" fillId="9" borderId="1" xfId="1" applyNumberFormat="1" applyFont="1" applyFill="1" applyBorder="1" applyAlignment="1">
      <alignment horizontal="center" vertical="top" wrapText="1"/>
    </xf>
    <xf numFmtId="166" fontId="6" fillId="9" borderId="1" xfId="1" applyNumberFormat="1" applyFont="1" applyFill="1" applyBorder="1" applyAlignment="1">
      <alignment horizontal="left" vertical="top" wrapText="1"/>
    </xf>
    <xf numFmtId="166" fontId="9" fillId="9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Border="1" applyAlignment="1">
      <alignment horizontal="center" vertical="center" wrapText="1"/>
    </xf>
    <xf numFmtId="166" fontId="8" fillId="9" borderId="0" xfId="1" applyNumberFormat="1" applyFont="1" applyFill="1"/>
    <xf numFmtId="166" fontId="9" fillId="6" borderId="1" xfId="1" applyNumberFormat="1" applyFont="1" applyFill="1" applyBorder="1" applyAlignment="1">
      <alignment horizontal="center" vertical="top" wrapText="1"/>
    </xf>
    <xf numFmtId="166" fontId="9" fillId="6" borderId="1" xfId="1" applyNumberFormat="1" applyFont="1" applyFill="1" applyBorder="1" applyAlignment="1">
      <alignment horizontal="left" vertical="top" wrapText="1"/>
    </xf>
    <xf numFmtId="166" fontId="11" fillId="0" borderId="0" xfId="1" applyNumberFormat="1" applyFont="1" applyFill="1"/>
    <xf numFmtId="166" fontId="6" fillId="9" borderId="1" xfId="10" applyNumberFormat="1" applyFont="1" applyFill="1" applyBorder="1" applyAlignment="1">
      <alignment horizontal="left" vertical="top" wrapText="1"/>
    </xf>
    <xf numFmtId="166" fontId="6" fillId="9" borderId="1" xfId="1" applyNumberFormat="1" applyFont="1" applyFill="1" applyBorder="1"/>
    <xf numFmtId="166" fontId="6" fillId="0" borderId="1" xfId="1" applyNumberFormat="1" applyFont="1" applyFill="1" applyBorder="1" applyAlignment="1">
      <alignment horizontal="center" vertical="top" wrapText="1"/>
    </xf>
    <xf numFmtId="166" fontId="8" fillId="0" borderId="1" xfId="10" applyNumberFormat="1" applyFont="1" applyFill="1" applyBorder="1" applyAlignment="1">
      <alignment horizontal="left" vertical="top" wrapText="1"/>
    </xf>
    <xf numFmtId="166" fontId="6" fillId="0" borderId="1" xfId="1" applyNumberFormat="1" applyFont="1" applyFill="1" applyBorder="1" applyAlignment="1">
      <alignment horizontal="left"/>
    </xf>
    <xf numFmtId="166" fontId="9" fillId="0" borderId="1" xfId="1" applyNumberFormat="1" applyFont="1" applyFill="1" applyBorder="1" applyAlignment="1">
      <alignment horizontal="left"/>
    </xf>
    <xf numFmtId="166" fontId="12" fillId="0" borderId="0" xfId="1" applyNumberFormat="1" applyFont="1" applyFill="1"/>
    <xf numFmtId="166" fontId="6" fillId="11" borderId="1" xfId="1" applyNumberFormat="1" applyFont="1" applyFill="1" applyBorder="1" applyAlignment="1">
      <alignment horizontal="center" vertical="top" wrapText="1"/>
    </xf>
    <xf numFmtId="166" fontId="6" fillId="11" borderId="1" xfId="1" applyNumberFormat="1" applyFont="1" applyFill="1" applyBorder="1" applyAlignment="1">
      <alignment horizontal="left"/>
    </xf>
    <xf numFmtId="166" fontId="9" fillId="11" borderId="1" xfId="1" applyNumberFormat="1" applyFont="1" applyFill="1" applyBorder="1" applyAlignment="1">
      <alignment horizontal="left"/>
    </xf>
    <xf numFmtId="166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6" fontId="13" fillId="11" borderId="1" xfId="1" applyNumberFormat="1" applyFont="1" applyFill="1" applyBorder="1"/>
    <xf numFmtId="0" fontId="8" fillId="0" borderId="1" xfId="3" applyFont="1" applyFill="1" applyBorder="1" applyAlignment="1">
      <alignment horizontal="left" vertical="top" wrapText="1"/>
    </xf>
    <xf numFmtId="166" fontId="8" fillId="11" borderId="1" xfId="1" applyNumberFormat="1" applyFont="1" applyFill="1" applyBorder="1"/>
    <xf numFmtId="166" fontId="6" fillId="11" borderId="0" xfId="1" applyNumberFormat="1" applyFont="1" applyFill="1" applyBorder="1" applyAlignment="1">
      <alignment horizontal="center" vertical="center" wrapText="1"/>
    </xf>
    <xf numFmtId="166" fontId="6" fillId="11" borderId="0" xfId="1" applyNumberFormat="1" applyFont="1" applyFill="1"/>
    <xf numFmtId="166" fontId="6" fillId="0" borderId="1" xfId="1" applyNumberFormat="1" applyFont="1" applyFill="1" applyBorder="1" applyAlignment="1">
      <alignment horizontal="left" vertical="top" wrapText="1"/>
    </xf>
    <xf numFmtId="166" fontId="9" fillId="11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/>
    </xf>
    <xf numFmtId="166" fontId="9" fillId="9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 vertical="top" wrapText="1"/>
    </xf>
    <xf numFmtId="166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6" fontId="14" fillId="10" borderId="1" xfId="1" applyNumberFormat="1" applyFont="1" applyFill="1" applyBorder="1"/>
    <xf numFmtId="166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6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6" fontId="8" fillId="4" borderId="1" xfId="1" applyNumberFormat="1" applyFont="1" applyFill="1" applyBorder="1" applyAlignment="1">
      <alignment horizontal="left"/>
    </xf>
    <xf numFmtId="166" fontId="9" fillId="4" borderId="1" xfId="1" applyNumberFormat="1" applyFont="1" applyFill="1" applyBorder="1" applyAlignment="1">
      <alignment horizontal="left"/>
    </xf>
    <xf numFmtId="167" fontId="6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left" vertical="top" wrapText="1"/>
    </xf>
    <xf numFmtId="166" fontId="7" fillId="0" borderId="1" xfId="1" applyNumberFormat="1" applyFont="1" applyFill="1" applyBorder="1" applyAlignment="1">
      <alignment horizontal="left" vertical="top" wrapText="1"/>
    </xf>
    <xf numFmtId="166" fontId="6" fillId="4" borderId="1" xfId="1" applyNumberFormat="1" applyFont="1" applyFill="1" applyBorder="1"/>
    <xf numFmtId="166" fontId="13" fillId="0" borderId="1" xfId="1" applyNumberFormat="1" applyFont="1" applyFill="1" applyBorder="1" applyAlignment="1">
      <alignment horizontal="left" vertical="top" wrapText="1"/>
    </xf>
    <xf numFmtId="166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6" fontId="8" fillId="11" borderId="1" xfId="1" applyNumberFormat="1" applyFont="1" applyFill="1" applyBorder="1" applyAlignment="1">
      <alignment horizontal="left" vertical="top" wrapText="1"/>
    </xf>
    <xf numFmtId="166" fontId="6" fillId="11" borderId="1" xfId="1" applyNumberFormat="1" applyFont="1" applyFill="1" applyBorder="1"/>
    <xf numFmtId="166" fontId="8" fillId="11" borderId="1" xfId="1" applyNumberFormat="1" applyFont="1" applyFill="1" applyBorder="1" applyAlignment="1">
      <alignment horizontal="left"/>
    </xf>
    <xf numFmtId="167" fontId="9" fillId="6" borderId="1" xfId="1" applyNumberFormat="1" applyFont="1" applyFill="1" applyBorder="1" applyAlignment="1">
      <alignment horizontal="center" vertical="top" wrapText="1"/>
    </xf>
    <xf numFmtId="166" fontId="9" fillId="10" borderId="1" xfId="1" applyNumberFormat="1" applyFont="1" applyFill="1" applyBorder="1" applyAlignment="1">
      <alignment horizontal="left" wrapText="1"/>
    </xf>
    <xf numFmtId="166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6" fontId="6" fillId="9" borderId="1" xfId="3" applyNumberFormat="1" applyFont="1" applyFill="1" applyBorder="1" applyAlignment="1">
      <alignment horizontal="left" vertical="top" wrapText="1"/>
    </xf>
    <xf numFmtId="166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6" fontId="6" fillId="13" borderId="0" xfId="1" applyNumberFormat="1" applyFont="1" applyFill="1" applyAlignment="1">
      <alignment horizontal="center" vertical="center" wrapText="1"/>
    </xf>
    <xf numFmtId="166" fontId="6" fillId="14" borderId="0" xfId="1" applyNumberFormat="1" applyFont="1" applyFill="1" applyAlignment="1">
      <alignment horizontal="center" vertical="center" wrapText="1"/>
    </xf>
    <xf numFmtId="166" fontId="6" fillId="13" borderId="0" xfId="1" applyNumberFormat="1" applyFont="1" applyFill="1"/>
    <xf numFmtId="166" fontId="8" fillId="13" borderId="0" xfId="1" applyNumberFormat="1" applyFont="1" applyFill="1"/>
    <xf numFmtId="166" fontId="6" fillId="9" borderId="6" xfId="1" applyNumberFormat="1" applyFont="1" applyFill="1" applyBorder="1" applyAlignment="1">
      <alignment horizontal="center" vertical="top" wrapText="1"/>
    </xf>
    <xf numFmtId="166" fontId="6" fillId="9" borderId="6" xfId="1" applyNumberFormat="1" applyFont="1" applyFill="1" applyBorder="1" applyAlignment="1">
      <alignment horizontal="left" vertical="top" wrapText="1"/>
    </xf>
    <xf numFmtId="166" fontId="6" fillId="9" borderId="6" xfId="1" applyNumberFormat="1" applyFont="1" applyFill="1" applyBorder="1"/>
    <xf numFmtId="166" fontId="9" fillId="9" borderId="6" xfId="1" applyNumberFormat="1" applyFont="1" applyFill="1" applyBorder="1"/>
    <xf numFmtId="166" fontId="8" fillId="2" borderId="0" xfId="1" applyNumberFormat="1" applyFont="1" applyFill="1"/>
    <xf numFmtId="166" fontId="8" fillId="0" borderId="0" xfId="5" applyNumberFormat="1" applyFont="1" applyFill="1"/>
    <xf numFmtId="166" fontId="6" fillId="0" borderId="0" xfId="5" applyNumberFormat="1" applyFont="1" applyFill="1" applyAlignment="1">
      <alignment horizontal="left"/>
    </xf>
    <xf numFmtId="166" fontId="6" fillId="0" borderId="0" xfId="5" applyNumberFormat="1" applyFont="1" applyFill="1"/>
    <xf numFmtId="166" fontId="9" fillId="0" borderId="0" xfId="5" applyNumberFormat="1" applyFont="1" applyFill="1"/>
    <xf numFmtId="166" fontId="10" fillId="0" borderId="0" xfId="5" applyNumberFormat="1" applyFont="1" applyFill="1"/>
    <xf numFmtId="166" fontId="6" fillId="0" borderId="0" xfId="5" applyNumberFormat="1" applyFont="1" applyFill="1" applyAlignment="1">
      <alignment horizontal="center"/>
    </xf>
    <xf numFmtId="166" fontId="6" fillId="14" borderId="0" xfId="1" applyNumberFormat="1" applyFont="1" applyFill="1" applyAlignment="1">
      <alignment horizontal="center"/>
    </xf>
    <xf numFmtId="166" fontId="6" fillId="14" borderId="0" xfId="1" applyNumberFormat="1" applyFont="1" applyFill="1" applyAlignment="1"/>
    <xf numFmtId="166" fontId="6" fillId="7" borderId="0" xfId="1" applyNumberFormat="1" applyFont="1" applyFill="1" applyAlignment="1"/>
    <xf numFmtId="166" fontId="7" fillId="11" borderId="1" xfId="1" applyNumberFormat="1" applyFont="1" applyFill="1" applyBorder="1" applyAlignment="1">
      <alignment horizontal="center" vertical="center" wrapText="1"/>
    </xf>
    <xf numFmtId="166" fontId="6" fillId="11" borderId="1" xfId="1" applyNumberFormat="1" applyFont="1" applyFill="1" applyBorder="1" applyAlignment="1">
      <alignment horizontal="left" wrapText="1"/>
    </xf>
    <xf numFmtId="166" fontId="9" fillId="11" borderId="1" xfId="1" applyNumberFormat="1" applyFont="1" applyFill="1" applyBorder="1" applyAlignment="1">
      <alignment horizontal="left" wrapText="1"/>
    </xf>
    <xf numFmtId="166" fontId="16" fillId="11" borderId="1" xfId="1" applyNumberFormat="1" applyFont="1" applyFill="1" applyBorder="1" applyAlignment="1">
      <alignment horizontal="left"/>
    </xf>
    <xf numFmtId="166" fontId="9" fillId="11" borderId="6" xfId="1" applyNumberFormat="1" applyFont="1" applyFill="1" applyBorder="1"/>
    <xf numFmtId="166" fontId="6" fillId="0" borderId="0" xfId="1" applyNumberFormat="1" applyFont="1" applyFill="1" applyAlignment="1">
      <alignment horizontal="center"/>
    </xf>
    <xf numFmtId="166" fontId="6" fillId="14" borderId="0" xfId="1" applyNumberFormat="1" applyFont="1" applyFill="1" applyAlignment="1">
      <alignment horizontal="center"/>
    </xf>
    <xf numFmtId="166" fontId="9" fillId="16" borderId="1" xfId="1" applyNumberFormat="1" applyFont="1" applyFill="1" applyBorder="1" applyAlignment="1">
      <alignment horizontal="left" wrapText="1"/>
    </xf>
    <xf numFmtId="166" fontId="6" fillId="16" borderId="1" xfId="1" applyNumberFormat="1" applyFont="1" applyFill="1" applyBorder="1" applyAlignment="1">
      <alignment horizontal="center" vertical="top" wrapText="1"/>
    </xf>
    <xf numFmtId="166" fontId="6" fillId="16" borderId="1" xfId="1" applyNumberFormat="1" applyFont="1" applyFill="1" applyBorder="1" applyAlignment="1">
      <alignment horizontal="left" vertical="top" wrapText="1"/>
    </xf>
    <xf numFmtId="166" fontId="6" fillId="16" borderId="1" xfId="1" applyNumberFormat="1" applyFont="1" applyFill="1" applyBorder="1"/>
    <xf numFmtId="166" fontId="6" fillId="16" borderId="6" xfId="1" applyNumberFormat="1" applyFont="1" applyFill="1" applyBorder="1" applyAlignment="1">
      <alignment horizontal="center" vertical="top" wrapText="1"/>
    </xf>
    <xf numFmtId="166" fontId="6" fillId="16" borderId="6" xfId="1" applyNumberFormat="1" applyFont="1" applyFill="1" applyBorder="1" applyAlignment="1">
      <alignment horizontal="left" vertical="top" wrapText="1"/>
    </xf>
    <xf numFmtId="166" fontId="6" fillId="16" borderId="6" xfId="1" applyNumberFormat="1" applyFont="1" applyFill="1" applyBorder="1"/>
    <xf numFmtId="166" fontId="9" fillId="16" borderId="6" xfId="1" applyNumberFormat="1" applyFont="1" applyFill="1" applyBorder="1"/>
    <xf numFmtId="0" fontId="6" fillId="16" borderId="1" xfId="3" applyFont="1" applyFill="1" applyBorder="1" applyAlignment="1">
      <alignment horizontal="left" vertical="top" wrapText="1"/>
    </xf>
    <xf numFmtId="166" fontId="6" fillId="16" borderId="1" xfId="3" applyNumberFormat="1" applyFont="1" applyFill="1" applyBorder="1" applyAlignment="1">
      <alignment horizontal="left" vertical="top" wrapText="1"/>
    </xf>
    <xf numFmtId="0" fontId="8" fillId="16" borderId="1" xfId="3" applyFont="1" applyFill="1" applyBorder="1" applyAlignment="1">
      <alignment horizontal="left" vertical="top" wrapText="1"/>
    </xf>
    <xf numFmtId="166" fontId="6" fillId="16" borderId="1" xfId="10" applyNumberFormat="1" applyFont="1" applyFill="1" applyBorder="1" applyAlignment="1">
      <alignment horizontal="left" vertical="top" wrapText="1"/>
    </xf>
    <xf numFmtId="168" fontId="6" fillId="14" borderId="0" xfId="1" applyNumberFormat="1" applyFont="1" applyFill="1" applyAlignment="1"/>
    <xf numFmtId="166" fontId="6" fillId="0" borderId="0" xfId="1" applyNumberFormat="1" applyFont="1" applyFill="1" applyAlignment="1">
      <alignment horizontal="center"/>
    </xf>
    <xf numFmtId="166" fontId="6" fillId="14" borderId="0" xfId="1" applyNumberFormat="1" applyFont="1" applyFill="1" applyAlignment="1">
      <alignment horizontal="center"/>
    </xf>
    <xf numFmtId="166" fontId="6" fillId="0" borderId="5" xfId="1" applyNumberFormat="1" applyFont="1" applyFill="1" applyBorder="1" applyAlignment="1">
      <alignment horizontal="center" vertical="center"/>
    </xf>
    <xf numFmtId="166" fontId="6" fillId="0" borderId="7" xfId="1" applyNumberFormat="1" applyFont="1" applyFill="1" applyBorder="1" applyAlignment="1">
      <alignment horizontal="center" vertical="center"/>
    </xf>
    <xf numFmtId="166" fontId="6" fillId="0" borderId="6" xfId="1" applyNumberFormat="1" applyFont="1" applyFill="1" applyBorder="1" applyAlignment="1">
      <alignment horizontal="center" vertical="center"/>
    </xf>
    <xf numFmtId="166" fontId="6" fillId="0" borderId="2" xfId="1" applyNumberFormat="1" applyFont="1" applyFill="1" applyBorder="1" applyAlignment="1">
      <alignment horizontal="center" wrapText="1"/>
    </xf>
    <xf numFmtId="166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6" fontId="6" fillId="0" borderId="5" xfId="1" applyNumberFormat="1" applyFont="1" applyFill="1" applyBorder="1" applyAlignment="1">
      <alignment horizontal="center" vertical="center" wrapText="1"/>
    </xf>
    <xf numFmtId="166" fontId="6" fillId="0" borderId="7" xfId="1" applyNumberFormat="1" applyFont="1" applyFill="1" applyBorder="1" applyAlignment="1">
      <alignment horizontal="center" vertical="center" wrapText="1"/>
    </xf>
    <xf numFmtId="166" fontId="6" fillId="0" borderId="6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 wrapText="1"/>
    </xf>
    <xf numFmtId="166" fontId="6" fillId="15" borderId="5" xfId="1" applyNumberFormat="1" applyFont="1" applyFill="1" applyBorder="1" applyAlignment="1">
      <alignment horizontal="center" vertical="center" wrapText="1"/>
    </xf>
    <xf numFmtId="166" fontId="6" fillId="15" borderId="7" xfId="1" applyNumberFormat="1" applyFont="1" applyFill="1" applyBorder="1" applyAlignment="1">
      <alignment horizontal="center" vertical="center" wrapText="1"/>
    </xf>
    <xf numFmtId="166" fontId="6" fillId="15" borderId="6" xfId="1" applyNumberFormat="1" applyFont="1" applyFill="1" applyBorder="1" applyAlignment="1">
      <alignment horizontal="center" vertical="center" wrapText="1"/>
    </xf>
    <xf numFmtId="166" fontId="6" fillId="2" borderId="5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66" fontId="7" fillId="2" borderId="7" xfId="1" applyNumberFormat="1" applyFont="1" applyFill="1" applyBorder="1" applyAlignment="1">
      <alignment horizontal="center" vertical="center" wrapText="1"/>
    </xf>
    <xf numFmtId="166" fontId="7" fillId="2" borderId="6" xfId="1" applyNumberFormat="1" applyFont="1" applyFill="1" applyBorder="1" applyAlignment="1">
      <alignment horizontal="center" vertical="center" wrapText="1"/>
    </xf>
    <xf numFmtId="166" fontId="6" fillId="3" borderId="5" xfId="1" applyNumberFormat="1" applyFont="1" applyFill="1" applyBorder="1" applyAlignment="1">
      <alignment horizontal="center" vertical="center" wrapText="1"/>
    </xf>
    <xf numFmtId="166" fontId="6" fillId="3" borderId="7" xfId="1" applyNumberFormat="1" applyFont="1" applyFill="1" applyBorder="1" applyAlignment="1">
      <alignment horizontal="center" vertical="center" wrapText="1"/>
    </xf>
    <xf numFmtId="166" fontId="6" fillId="3" borderId="6" xfId="1" applyNumberFormat="1" applyFont="1" applyFill="1" applyBorder="1" applyAlignment="1">
      <alignment horizontal="center" vertical="center" wrapText="1"/>
    </xf>
    <xf numFmtId="166" fontId="6" fillId="11" borderId="5" xfId="1" applyNumberFormat="1" applyFont="1" applyFill="1" applyBorder="1" applyAlignment="1">
      <alignment horizontal="center" vertical="center" wrapText="1"/>
    </xf>
    <xf numFmtId="166" fontId="6" fillId="11" borderId="7" xfId="1" applyNumberFormat="1" applyFont="1" applyFill="1" applyBorder="1" applyAlignment="1">
      <alignment horizontal="center" vertical="center" wrapText="1"/>
    </xf>
    <xf numFmtId="166" fontId="6" fillId="11" borderId="6" xfId="1" applyNumberFormat="1" applyFont="1" applyFill="1" applyBorder="1" applyAlignment="1">
      <alignment horizontal="center" vertical="center" wrapText="1"/>
    </xf>
    <xf numFmtId="166" fontId="8" fillId="2" borderId="5" xfId="1" applyNumberFormat="1" applyFont="1" applyFill="1" applyBorder="1" applyAlignment="1">
      <alignment horizontal="center" vertical="center" wrapText="1"/>
    </xf>
    <xf numFmtId="166" fontId="8" fillId="2" borderId="6" xfId="1" applyNumberFormat="1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horizontal="center" vertical="center" wrapText="1"/>
    </xf>
    <xf numFmtId="166" fontId="6" fillId="5" borderId="6" xfId="1" applyNumberFormat="1" applyFont="1" applyFill="1" applyBorder="1" applyAlignment="1">
      <alignment horizontal="center" vertical="center" wrapText="1"/>
    </xf>
    <xf numFmtId="166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166" fontId="7" fillId="11" borderId="5" xfId="1" applyNumberFormat="1" applyFont="1" applyFill="1" applyBorder="1" applyAlignment="1">
      <alignment horizontal="center" vertical="center" wrapText="1"/>
    </xf>
    <xf numFmtId="166" fontId="7" fillId="11" borderId="7" xfId="1" applyNumberFormat="1" applyFont="1" applyFill="1" applyBorder="1" applyAlignment="1">
      <alignment horizontal="center" vertical="center" wrapText="1"/>
    </xf>
    <xf numFmtId="166" fontId="7" fillId="11" borderId="6" xfId="1" applyNumberFormat="1" applyFont="1" applyFill="1" applyBorder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</cellXfs>
  <cellStyles count="11">
    <cellStyle name="Comma" xfId="10" builtinId="3"/>
    <cellStyle name="Comma 2" xfId="6"/>
    <cellStyle name="Comma 3" xfId="1"/>
    <cellStyle name="Hyperlink 2" xfId="7"/>
    <cellStyle name="Normal" xfId="0" builtinId="0"/>
    <cellStyle name="Normal 2" xfId="2"/>
    <cellStyle name="Normal 3" xfId="8"/>
    <cellStyle name="Normal_buget aprobat finante" xfId="3"/>
    <cellStyle name="Percent 2" xfId="4"/>
    <cellStyle name="Virgulă 2" xfId="5"/>
    <cellStyle name="Virgulă 3" xfId="9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10"/>
  <sheetViews>
    <sheetView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E13" sqref="E13:AS68"/>
    </sheetView>
  </sheetViews>
  <sheetFormatPr defaultRowHeight="12.75" customHeight="1" x14ac:dyDescent="0.35"/>
  <cols>
    <col min="1" max="1" width="3.42578125" style="9" hidden="1" customWidth="1"/>
    <col min="2" max="2" width="15.5703125" style="9" customWidth="1"/>
    <col min="3" max="3" width="55.140625" style="5" customWidth="1"/>
    <col min="4" max="4" width="15.5703125" style="6" customWidth="1"/>
    <col min="5" max="6" width="13" style="6" customWidth="1"/>
    <col min="7" max="8" width="13.140625" style="4" customWidth="1"/>
    <col min="9" max="9" width="20" style="4" customWidth="1"/>
    <col min="10" max="10" width="19.140625" style="4" customWidth="1"/>
    <col min="11" max="11" width="16.5703125" style="7" customWidth="1"/>
    <col min="12" max="12" width="17.7109375" style="7" customWidth="1"/>
    <col min="13" max="13" width="13.28515625" style="7" customWidth="1"/>
    <col min="14" max="14" width="12.28515625" style="7" customWidth="1"/>
    <col min="15" max="15" width="12.7109375" style="7" customWidth="1"/>
    <col min="16" max="16" width="12.5703125" style="8" customWidth="1"/>
    <col min="17" max="18" width="13.140625" style="8" customWidth="1"/>
    <col min="19" max="19" width="13.42578125" style="8" customWidth="1"/>
    <col min="20" max="20" width="10.28515625" style="8" customWidth="1"/>
    <col min="21" max="21" width="14.28515625" style="8" customWidth="1"/>
    <col min="22" max="22" width="12.85546875" style="8" customWidth="1"/>
    <col min="23" max="23" width="13.140625" style="8" customWidth="1"/>
    <col min="24" max="24" width="16.28515625" style="8" customWidth="1"/>
    <col min="25" max="25" width="14.5703125" style="8" customWidth="1"/>
    <col min="26" max="26" width="16.85546875" style="8" customWidth="1"/>
    <col min="27" max="27" width="11.140625" style="8" customWidth="1"/>
    <col min="28" max="28" width="10.42578125" style="8" customWidth="1"/>
    <col min="29" max="29" width="10.85546875" style="8" customWidth="1"/>
    <col min="30" max="30" width="10.140625" style="8" customWidth="1"/>
    <col min="31" max="31" width="12.85546875" style="8" customWidth="1"/>
    <col min="32" max="33" width="11" style="8" customWidth="1"/>
    <col min="34" max="34" width="11.5703125" style="8" customWidth="1"/>
    <col min="35" max="35" width="11.28515625" style="9" customWidth="1"/>
    <col min="36" max="36" width="12" style="9" customWidth="1"/>
    <col min="37" max="37" width="12.85546875" style="9" customWidth="1"/>
    <col min="38" max="43" width="11.85546875" style="9" customWidth="1"/>
    <col min="44" max="44" width="14.85546875" style="9" customWidth="1"/>
    <col min="45" max="45" width="12.7109375" style="9" customWidth="1"/>
    <col min="46" max="46" width="15.140625" style="9" hidden="1" customWidth="1"/>
    <col min="47" max="60" width="12.140625" style="81" customWidth="1"/>
    <col min="61" max="65" width="12.140625" style="9" customWidth="1"/>
    <col min="66" max="82" width="26.140625" style="9" customWidth="1"/>
    <col min="83" max="222" width="9.140625" style="9"/>
    <col min="223" max="223" width="13.42578125" style="9" customWidth="1"/>
    <col min="224" max="264" width="9.140625" style="9"/>
    <col min="265" max="265" width="0" style="9" hidden="1" customWidth="1"/>
    <col min="266" max="266" width="15.5703125" style="9" customWidth="1"/>
    <col min="267" max="267" width="55.140625" style="9" customWidth="1"/>
    <col min="268" max="268" width="15.5703125" style="9" customWidth="1"/>
    <col min="269" max="270" width="13" style="9" customWidth="1"/>
    <col min="271" max="272" width="13.140625" style="9" customWidth="1"/>
    <col min="273" max="273" width="10.5703125" style="9" customWidth="1"/>
    <col min="274" max="274" width="12.42578125" style="9" customWidth="1"/>
    <col min="275" max="275" width="11.5703125" style="9" customWidth="1"/>
    <col min="276" max="276" width="12.28515625" style="9" customWidth="1"/>
    <col min="277" max="277" width="12.7109375" style="9" customWidth="1"/>
    <col min="278" max="278" width="12.5703125" style="9" customWidth="1"/>
    <col min="279" max="279" width="13.140625" style="9" customWidth="1"/>
    <col min="280" max="280" width="13.42578125" style="9" customWidth="1"/>
    <col min="281" max="281" width="10.28515625" style="9" customWidth="1"/>
    <col min="282" max="282" width="14.28515625" style="9" customWidth="1"/>
    <col min="283" max="283" width="12.85546875" style="9" customWidth="1"/>
    <col min="284" max="284" width="12" style="9" customWidth="1"/>
    <col min="285" max="285" width="16.28515625" style="9" customWidth="1"/>
    <col min="286" max="286" width="14.5703125" style="9" customWidth="1"/>
    <col min="287" max="287" width="16.85546875" style="9" customWidth="1"/>
    <col min="288" max="288" width="11.140625" style="9" customWidth="1"/>
    <col min="289" max="289" width="10.42578125" style="9" customWidth="1"/>
    <col min="290" max="290" width="10.85546875" style="9" customWidth="1"/>
    <col min="291" max="291" width="10.140625" style="9" customWidth="1"/>
    <col min="292" max="292" width="12.85546875" style="9" customWidth="1"/>
    <col min="293" max="294" width="11" style="9" customWidth="1"/>
    <col min="295" max="295" width="11.5703125" style="9" customWidth="1"/>
    <col min="296" max="296" width="11.28515625" style="9" customWidth="1"/>
    <col min="297" max="297" width="10.140625" style="9" customWidth="1"/>
    <col min="298" max="299" width="11.85546875" style="9" customWidth="1"/>
    <col min="300" max="300" width="12.28515625" style="9" customWidth="1"/>
    <col min="301" max="301" width="12.7109375" style="9" customWidth="1"/>
    <col min="302" max="302" width="15.140625" style="9" customWidth="1"/>
    <col min="303" max="303" width="10" style="9" customWidth="1"/>
    <col min="304" max="314" width="7.85546875" style="9" customWidth="1"/>
    <col min="315" max="315" width="9.140625" style="9" customWidth="1"/>
    <col min="316" max="316" width="8.28515625" style="9" customWidth="1"/>
    <col min="317" max="317" width="10.140625" style="9" customWidth="1"/>
    <col min="318" max="318" width="9.140625" style="9"/>
    <col min="319" max="319" width="11.85546875" style="9" customWidth="1"/>
    <col min="320" max="320" width="14.28515625" style="9" customWidth="1"/>
    <col min="321" max="520" width="9.140625" style="9"/>
    <col min="521" max="521" width="0" style="9" hidden="1" customWidth="1"/>
    <col min="522" max="522" width="15.5703125" style="9" customWidth="1"/>
    <col min="523" max="523" width="55.140625" style="9" customWidth="1"/>
    <col min="524" max="524" width="15.5703125" style="9" customWidth="1"/>
    <col min="525" max="526" width="13" style="9" customWidth="1"/>
    <col min="527" max="528" width="13.140625" style="9" customWidth="1"/>
    <col min="529" max="529" width="10.5703125" style="9" customWidth="1"/>
    <col min="530" max="530" width="12.42578125" style="9" customWidth="1"/>
    <col min="531" max="531" width="11.5703125" style="9" customWidth="1"/>
    <col min="532" max="532" width="12.28515625" style="9" customWidth="1"/>
    <col min="533" max="533" width="12.7109375" style="9" customWidth="1"/>
    <col min="534" max="534" width="12.5703125" style="9" customWidth="1"/>
    <col min="535" max="535" width="13.140625" style="9" customWidth="1"/>
    <col min="536" max="536" width="13.42578125" style="9" customWidth="1"/>
    <col min="537" max="537" width="10.28515625" style="9" customWidth="1"/>
    <col min="538" max="538" width="14.28515625" style="9" customWidth="1"/>
    <col min="539" max="539" width="12.85546875" style="9" customWidth="1"/>
    <col min="540" max="540" width="12" style="9" customWidth="1"/>
    <col min="541" max="541" width="16.28515625" style="9" customWidth="1"/>
    <col min="542" max="542" width="14.5703125" style="9" customWidth="1"/>
    <col min="543" max="543" width="16.85546875" style="9" customWidth="1"/>
    <col min="544" max="544" width="11.140625" style="9" customWidth="1"/>
    <col min="545" max="545" width="10.42578125" style="9" customWidth="1"/>
    <col min="546" max="546" width="10.85546875" style="9" customWidth="1"/>
    <col min="547" max="547" width="10.140625" style="9" customWidth="1"/>
    <col min="548" max="548" width="12.85546875" style="9" customWidth="1"/>
    <col min="549" max="550" width="11" style="9" customWidth="1"/>
    <col min="551" max="551" width="11.5703125" style="9" customWidth="1"/>
    <col min="552" max="552" width="11.28515625" style="9" customWidth="1"/>
    <col min="553" max="553" width="10.140625" style="9" customWidth="1"/>
    <col min="554" max="555" width="11.85546875" style="9" customWidth="1"/>
    <col min="556" max="556" width="12.28515625" style="9" customWidth="1"/>
    <col min="557" max="557" width="12.7109375" style="9" customWidth="1"/>
    <col min="558" max="558" width="15.140625" style="9" customWidth="1"/>
    <col min="559" max="559" width="10" style="9" customWidth="1"/>
    <col min="560" max="570" width="7.85546875" style="9" customWidth="1"/>
    <col min="571" max="571" width="9.140625" style="9" customWidth="1"/>
    <col min="572" max="572" width="8.28515625" style="9" customWidth="1"/>
    <col min="573" max="573" width="10.140625" style="9" customWidth="1"/>
    <col min="574" max="574" width="9.140625" style="9"/>
    <col min="575" max="575" width="11.85546875" style="9" customWidth="1"/>
    <col min="576" max="576" width="14.28515625" style="9" customWidth="1"/>
    <col min="577" max="776" width="9.140625" style="9"/>
    <col min="777" max="777" width="0" style="9" hidden="1" customWidth="1"/>
    <col min="778" max="778" width="15.5703125" style="9" customWidth="1"/>
    <col min="779" max="779" width="55.140625" style="9" customWidth="1"/>
    <col min="780" max="780" width="15.5703125" style="9" customWidth="1"/>
    <col min="781" max="782" width="13" style="9" customWidth="1"/>
    <col min="783" max="784" width="13.140625" style="9" customWidth="1"/>
    <col min="785" max="785" width="10.5703125" style="9" customWidth="1"/>
    <col min="786" max="786" width="12.42578125" style="9" customWidth="1"/>
    <col min="787" max="787" width="11.5703125" style="9" customWidth="1"/>
    <col min="788" max="788" width="12.28515625" style="9" customWidth="1"/>
    <col min="789" max="789" width="12.7109375" style="9" customWidth="1"/>
    <col min="790" max="790" width="12.5703125" style="9" customWidth="1"/>
    <col min="791" max="791" width="13.140625" style="9" customWidth="1"/>
    <col min="792" max="792" width="13.42578125" style="9" customWidth="1"/>
    <col min="793" max="793" width="10.28515625" style="9" customWidth="1"/>
    <col min="794" max="794" width="14.28515625" style="9" customWidth="1"/>
    <col min="795" max="795" width="12.85546875" style="9" customWidth="1"/>
    <col min="796" max="796" width="12" style="9" customWidth="1"/>
    <col min="797" max="797" width="16.28515625" style="9" customWidth="1"/>
    <col min="798" max="798" width="14.5703125" style="9" customWidth="1"/>
    <col min="799" max="799" width="16.85546875" style="9" customWidth="1"/>
    <col min="800" max="800" width="11.140625" style="9" customWidth="1"/>
    <col min="801" max="801" width="10.42578125" style="9" customWidth="1"/>
    <col min="802" max="802" width="10.85546875" style="9" customWidth="1"/>
    <col min="803" max="803" width="10.140625" style="9" customWidth="1"/>
    <col min="804" max="804" width="12.85546875" style="9" customWidth="1"/>
    <col min="805" max="806" width="11" style="9" customWidth="1"/>
    <col min="807" max="807" width="11.5703125" style="9" customWidth="1"/>
    <col min="808" max="808" width="11.28515625" style="9" customWidth="1"/>
    <col min="809" max="809" width="10.140625" style="9" customWidth="1"/>
    <col min="810" max="811" width="11.85546875" style="9" customWidth="1"/>
    <col min="812" max="812" width="12.28515625" style="9" customWidth="1"/>
    <col min="813" max="813" width="12.7109375" style="9" customWidth="1"/>
    <col min="814" max="814" width="15.140625" style="9" customWidth="1"/>
    <col min="815" max="815" width="10" style="9" customWidth="1"/>
    <col min="816" max="826" width="7.85546875" style="9" customWidth="1"/>
    <col min="827" max="827" width="9.140625" style="9" customWidth="1"/>
    <col min="828" max="828" width="8.28515625" style="9" customWidth="1"/>
    <col min="829" max="829" width="10.140625" style="9" customWidth="1"/>
    <col min="830" max="830" width="9.140625" style="9"/>
    <col min="831" max="831" width="11.85546875" style="9" customWidth="1"/>
    <col min="832" max="832" width="14.28515625" style="9" customWidth="1"/>
    <col min="833" max="1032" width="9.140625" style="9"/>
    <col min="1033" max="1033" width="0" style="9" hidden="1" customWidth="1"/>
    <col min="1034" max="1034" width="15.5703125" style="9" customWidth="1"/>
    <col min="1035" max="1035" width="55.140625" style="9" customWidth="1"/>
    <col min="1036" max="1036" width="15.5703125" style="9" customWidth="1"/>
    <col min="1037" max="1038" width="13" style="9" customWidth="1"/>
    <col min="1039" max="1040" width="13.140625" style="9" customWidth="1"/>
    <col min="1041" max="1041" width="10.5703125" style="9" customWidth="1"/>
    <col min="1042" max="1042" width="12.42578125" style="9" customWidth="1"/>
    <col min="1043" max="1043" width="11.5703125" style="9" customWidth="1"/>
    <col min="1044" max="1044" width="12.28515625" style="9" customWidth="1"/>
    <col min="1045" max="1045" width="12.7109375" style="9" customWidth="1"/>
    <col min="1046" max="1046" width="12.5703125" style="9" customWidth="1"/>
    <col min="1047" max="1047" width="13.140625" style="9" customWidth="1"/>
    <col min="1048" max="1048" width="13.42578125" style="9" customWidth="1"/>
    <col min="1049" max="1049" width="10.28515625" style="9" customWidth="1"/>
    <col min="1050" max="1050" width="14.28515625" style="9" customWidth="1"/>
    <col min="1051" max="1051" width="12.85546875" style="9" customWidth="1"/>
    <col min="1052" max="1052" width="12" style="9" customWidth="1"/>
    <col min="1053" max="1053" width="16.28515625" style="9" customWidth="1"/>
    <col min="1054" max="1054" width="14.5703125" style="9" customWidth="1"/>
    <col min="1055" max="1055" width="16.85546875" style="9" customWidth="1"/>
    <col min="1056" max="1056" width="11.140625" style="9" customWidth="1"/>
    <col min="1057" max="1057" width="10.42578125" style="9" customWidth="1"/>
    <col min="1058" max="1058" width="10.85546875" style="9" customWidth="1"/>
    <col min="1059" max="1059" width="10.140625" style="9" customWidth="1"/>
    <col min="1060" max="1060" width="12.85546875" style="9" customWidth="1"/>
    <col min="1061" max="1062" width="11" style="9" customWidth="1"/>
    <col min="1063" max="1063" width="11.5703125" style="9" customWidth="1"/>
    <col min="1064" max="1064" width="11.28515625" style="9" customWidth="1"/>
    <col min="1065" max="1065" width="10.140625" style="9" customWidth="1"/>
    <col min="1066" max="1067" width="11.85546875" style="9" customWidth="1"/>
    <col min="1068" max="1068" width="12.28515625" style="9" customWidth="1"/>
    <col min="1069" max="1069" width="12.7109375" style="9" customWidth="1"/>
    <col min="1070" max="1070" width="15.140625" style="9" customWidth="1"/>
    <col min="1071" max="1071" width="10" style="9" customWidth="1"/>
    <col min="1072" max="1082" width="7.85546875" style="9" customWidth="1"/>
    <col min="1083" max="1083" width="9.140625" style="9" customWidth="1"/>
    <col min="1084" max="1084" width="8.28515625" style="9" customWidth="1"/>
    <col min="1085" max="1085" width="10.140625" style="9" customWidth="1"/>
    <col min="1086" max="1086" width="9.140625" style="9"/>
    <col min="1087" max="1087" width="11.85546875" style="9" customWidth="1"/>
    <col min="1088" max="1088" width="14.28515625" style="9" customWidth="1"/>
    <col min="1089" max="1288" width="9.140625" style="9"/>
    <col min="1289" max="1289" width="0" style="9" hidden="1" customWidth="1"/>
    <col min="1290" max="1290" width="15.5703125" style="9" customWidth="1"/>
    <col min="1291" max="1291" width="55.140625" style="9" customWidth="1"/>
    <col min="1292" max="1292" width="15.5703125" style="9" customWidth="1"/>
    <col min="1293" max="1294" width="13" style="9" customWidth="1"/>
    <col min="1295" max="1296" width="13.140625" style="9" customWidth="1"/>
    <col min="1297" max="1297" width="10.5703125" style="9" customWidth="1"/>
    <col min="1298" max="1298" width="12.42578125" style="9" customWidth="1"/>
    <col min="1299" max="1299" width="11.5703125" style="9" customWidth="1"/>
    <col min="1300" max="1300" width="12.28515625" style="9" customWidth="1"/>
    <col min="1301" max="1301" width="12.7109375" style="9" customWidth="1"/>
    <col min="1302" max="1302" width="12.5703125" style="9" customWidth="1"/>
    <col min="1303" max="1303" width="13.140625" style="9" customWidth="1"/>
    <col min="1304" max="1304" width="13.42578125" style="9" customWidth="1"/>
    <col min="1305" max="1305" width="10.28515625" style="9" customWidth="1"/>
    <col min="1306" max="1306" width="14.28515625" style="9" customWidth="1"/>
    <col min="1307" max="1307" width="12.85546875" style="9" customWidth="1"/>
    <col min="1308" max="1308" width="12" style="9" customWidth="1"/>
    <col min="1309" max="1309" width="16.28515625" style="9" customWidth="1"/>
    <col min="1310" max="1310" width="14.5703125" style="9" customWidth="1"/>
    <col min="1311" max="1311" width="16.85546875" style="9" customWidth="1"/>
    <col min="1312" max="1312" width="11.140625" style="9" customWidth="1"/>
    <col min="1313" max="1313" width="10.42578125" style="9" customWidth="1"/>
    <col min="1314" max="1314" width="10.85546875" style="9" customWidth="1"/>
    <col min="1315" max="1315" width="10.140625" style="9" customWidth="1"/>
    <col min="1316" max="1316" width="12.85546875" style="9" customWidth="1"/>
    <col min="1317" max="1318" width="11" style="9" customWidth="1"/>
    <col min="1319" max="1319" width="11.5703125" style="9" customWidth="1"/>
    <col min="1320" max="1320" width="11.28515625" style="9" customWidth="1"/>
    <col min="1321" max="1321" width="10.140625" style="9" customWidth="1"/>
    <col min="1322" max="1323" width="11.85546875" style="9" customWidth="1"/>
    <col min="1324" max="1324" width="12.28515625" style="9" customWidth="1"/>
    <col min="1325" max="1325" width="12.7109375" style="9" customWidth="1"/>
    <col min="1326" max="1326" width="15.140625" style="9" customWidth="1"/>
    <col min="1327" max="1327" width="10" style="9" customWidth="1"/>
    <col min="1328" max="1338" width="7.85546875" style="9" customWidth="1"/>
    <col min="1339" max="1339" width="9.140625" style="9" customWidth="1"/>
    <col min="1340" max="1340" width="8.28515625" style="9" customWidth="1"/>
    <col min="1341" max="1341" width="10.140625" style="9" customWidth="1"/>
    <col min="1342" max="1342" width="9.140625" style="9"/>
    <col min="1343" max="1343" width="11.85546875" style="9" customWidth="1"/>
    <col min="1344" max="1344" width="14.28515625" style="9" customWidth="1"/>
    <col min="1345" max="1544" width="9.140625" style="9"/>
    <col min="1545" max="1545" width="0" style="9" hidden="1" customWidth="1"/>
    <col min="1546" max="1546" width="15.5703125" style="9" customWidth="1"/>
    <col min="1547" max="1547" width="55.140625" style="9" customWidth="1"/>
    <col min="1548" max="1548" width="15.5703125" style="9" customWidth="1"/>
    <col min="1549" max="1550" width="13" style="9" customWidth="1"/>
    <col min="1551" max="1552" width="13.140625" style="9" customWidth="1"/>
    <col min="1553" max="1553" width="10.5703125" style="9" customWidth="1"/>
    <col min="1554" max="1554" width="12.42578125" style="9" customWidth="1"/>
    <col min="1555" max="1555" width="11.5703125" style="9" customWidth="1"/>
    <col min="1556" max="1556" width="12.28515625" style="9" customWidth="1"/>
    <col min="1557" max="1557" width="12.7109375" style="9" customWidth="1"/>
    <col min="1558" max="1558" width="12.5703125" style="9" customWidth="1"/>
    <col min="1559" max="1559" width="13.140625" style="9" customWidth="1"/>
    <col min="1560" max="1560" width="13.42578125" style="9" customWidth="1"/>
    <col min="1561" max="1561" width="10.28515625" style="9" customWidth="1"/>
    <col min="1562" max="1562" width="14.28515625" style="9" customWidth="1"/>
    <col min="1563" max="1563" width="12.85546875" style="9" customWidth="1"/>
    <col min="1564" max="1564" width="12" style="9" customWidth="1"/>
    <col min="1565" max="1565" width="16.28515625" style="9" customWidth="1"/>
    <col min="1566" max="1566" width="14.5703125" style="9" customWidth="1"/>
    <col min="1567" max="1567" width="16.85546875" style="9" customWidth="1"/>
    <col min="1568" max="1568" width="11.140625" style="9" customWidth="1"/>
    <col min="1569" max="1569" width="10.42578125" style="9" customWidth="1"/>
    <col min="1570" max="1570" width="10.85546875" style="9" customWidth="1"/>
    <col min="1571" max="1571" width="10.140625" style="9" customWidth="1"/>
    <col min="1572" max="1572" width="12.85546875" style="9" customWidth="1"/>
    <col min="1573" max="1574" width="11" style="9" customWidth="1"/>
    <col min="1575" max="1575" width="11.5703125" style="9" customWidth="1"/>
    <col min="1576" max="1576" width="11.28515625" style="9" customWidth="1"/>
    <col min="1577" max="1577" width="10.140625" style="9" customWidth="1"/>
    <col min="1578" max="1579" width="11.85546875" style="9" customWidth="1"/>
    <col min="1580" max="1580" width="12.28515625" style="9" customWidth="1"/>
    <col min="1581" max="1581" width="12.7109375" style="9" customWidth="1"/>
    <col min="1582" max="1582" width="15.140625" style="9" customWidth="1"/>
    <col min="1583" max="1583" width="10" style="9" customWidth="1"/>
    <col min="1584" max="1594" width="7.85546875" style="9" customWidth="1"/>
    <col min="1595" max="1595" width="9.140625" style="9" customWidth="1"/>
    <col min="1596" max="1596" width="8.28515625" style="9" customWidth="1"/>
    <col min="1597" max="1597" width="10.140625" style="9" customWidth="1"/>
    <col min="1598" max="1598" width="9.140625" style="9"/>
    <col min="1599" max="1599" width="11.85546875" style="9" customWidth="1"/>
    <col min="1600" max="1600" width="14.28515625" style="9" customWidth="1"/>
    <col min="1601" max="1800" width="9.140625" style="9"/>
    <col min="1801" max="1801" width="0" style="9" hidden="1" customWidth="1"/>
    <col min="1802" max="1802" width="15.5703125" style="9" customWidth="1"/>
    <col min="1803" max="1803" width="55.140625" style="9" customWidth="1"/>
    <col min="1804" max="1804" width="15.5703125" style="9" customWidth="1"/>
    <col min="1805" max="1806" width="13" style="9" customWidth="1"/>
    <col min="1807" max="1808" width="13.140625" style="9" customWidth="1"/>
    <col min="1809" max="1809" width="10.5703125" style="9" customWidth="1"/>
    <col min="1810" max="1810" width="12.42578125" style="9" customWidth="1"/>
    <col min="1811" max="1811" width="11.5703125" style="9" customWidth="1"/>
    <col min="1812" max="1812" width="12.28515625" style="9" customWidth="1"/>
    <col min="1813" max="1813" width="12.7109375" style="9" customWidth="1"/>
    <col min="1814" max="1814" width="12.5703125" style="9" customWidth="1"/>
    <col min="1815" max="1815" width="13.140625" style="9" customWidth="1"/>
    <col min="1816" max="1816" width="13.42578125" style="9" customWidth="1"/>
    <col min="1817" max="1817" width="10.28515625" style="9" customWidth="1"/>
    <col min="1818" max="1818" width="14.28515625" style="9" customWidth="1"/>
    <col min="1819" max="1819" width="12.85546875" style="9" customWidth="1"/>
    <col min="1820" max="1820" width="12" style="9" customWidth="1"/>
    <col min="1821" max="1821" width="16.28515625" style="9" customWidth="1"/>
    <col min="1822" max="1822" width="14.5703125" style="9" customWidth="1"/>
    <col min="1823" max="1823" width="16.85546875" style="9" customWidth="1"/>
    <col min="1824" max="1824" width="11.140625" style="9" customWidth="1"/>
    <col min="1825" max="1825" width="10.42578125" style="9" customWidth="1"/>
    <col min="1826" max="1826" width="10.85546875" style="9" customWidth="1"/>
    <col min="1827" max="1827" width="10.140625" style="9" customWidth="1"/>
    <col min="1828" max="1828" width="12.85546875" style="9" customWidth="1"/>
    <col min="1829" max="1830" width="11" style="9" customWidth="1"/>
    <col min="1831" max="1831" width="11.5703125" style="9" customWidth="1"/>
    <col min="1832" max="1832" width="11.28515625" style="9" customWidth="1"/>
    <col min="1833" max="1833" width="10.140625" style="9" customWidth="1"/>
    <col min="1834" max="1835" width="11.85546875" style="9" customWidth="1"/>
    <col min="1836" max="1836" width="12.28515625" style="9" customWidth="1"/>
    <col min="1837" max="1837" width="12.7109375" style="9" customWidth="1"/>
    <col min="1838" max="1838" width="15.140625" style="9" customWidth="1"/>
    <col min="1839" max="1839" width="10" style="9" customWidth="1"/>
    <col min="1840" max="1850" width="7.85546875" style="9" customWidth="1"/>
    <col min="1851" max="1851" width="9.140625" style="9" customWidth="1"/>
    <col min="1852" max="1852" width="8.28515625" style="9" customWidth="1"/>
    <col min="1853" max="1853" width="10.140625" style="9" customWidth="1"/>
    <col min="1854" max="1854" width="9.140625" style="9"/>
    <col min="1855" max="1855" width="11.85546875" style="9" customWidth="1"/>
    <col min="1856" max="1856" width="14.28515625" style="9" customWidth="1"/>
    <col min="1857" max="2056" width="9.140625" style="9"/>
    <col min="2057" max="2057" width="0" style="9" hidden="1" customWidth="1"/>
    <col min="2058" max="2058" width="15.5703125" style="9" customWidth="1"/>
    <col min="2059" max="2059" width="55.140625" style="9" customWidth="1"/>
    <col min="2060" max="2060" width="15.5703125" style="9" customWidth="1"/>
    <col min="2061" max="2062" width="13" style="9" customWidth="1"/>
    <col min="2063" max="2064" width="13.140625" style="9" customWidth="1"/>
    <col min="2065" max="2065" width="10.5703125" style="9" customWidth="1"/>
    <col min="2066" max="2066" width="12.42578125" style="9" customWidth="1"/>
    <col min="2067" max="2067" width="11.5703125" style="9" customWidth="1"/>
    <col min="2068" max="2068" width="12.28515625" style="9" customWidth="1"/>
    <col min="2069" max="2069" width="12.7109375" style="9" customWidth="1"/>
    <col min="2070" max="2070" width="12.5703125" style="9" customWidth="1"/>
    <col min="2071" max="2071" width="13.140625" style="9" customWidth="1"/>
    <col min="2072" max="2072" width="13.42578125" style="9" customWidth="1"/>
    <col min="2073" max="2073" width="10.28515625" style="9" customWidth="1"/>
    <col min="2074" max="2074" width="14.28515625" style="9" customWidth="1"/>
    <col min="2075" max="2075" width="12.85546875" style="9" customWidth="1"/>
    <col min="2076" max="2076" width="12" style="9" customWidth="1"/>
    <col min="2077" max="2077" width="16.28515625" style="9" customWidth="1"/>
    <col min="2078" max="2078" width="14.5703125" style="9" customWidth="1"/>
    <col min="2079" max="2079" width="16.85546875" style="9" customWidth="1"/>
    <col min="2080" max="2080" width="11.140625" style="9" customWidth="1"/>
    <col min="2081" max="2081" width="10.42578125" style="9" customWidth="1"/>
    <col min="2082" max="2082" width="10.85546875" style="9" customWidth="1"/>
    <col min="2083" max="2083" width="10.140625" style="9" customWidth="1"/>
    <col min="2084" max="2084" width="12.85546875" style="9" customWidth="1"/>
    <col min="2085" max="2086" width="11" style="9" customWidth="1"/>
    <col min="2087" max="2087" width="11.5703125" style="9" customWidth="1"/>
    <col min="2088" max="2088" width="11.28515625" style="9" customWidth="1"/>
    <col min="2089" max="2089" width="10.140625" style="9" customWidth="1"/>
    <col min="2090" max="2091" width="11.85546875" style="9" customWidth="1"/>
    <col min="2092" max="2092" width="12.28515625" style="9" customWidth="1"/>
    <col min="2093" max="2093" width="12.7109375" style="9" customWidth="1"/>
    <col min="2094" max="2094" width="15.140625" style="9" customWidth="1"/>
    <col min="2095" max="2095" width="10" style="9" customWidth="1"/>
    <col min="2096" max="2106" width="7.85546875" style="9" customWidth="1"/>
    <col min="2107" max="2107" width="9.140625" style="9" customWidth="1"/>
    <col min="2108" max="2108" width="8.28515625" style="9" customWidth="1"/>
    <col min="2109" max="2109" width="10.140625" style="9" customWidth="1"/>
    <col min="2110" max="2110" width="9.140625" style="9"/>
    <col min="2111" max="2111" width="11.85546875" style="9" customWidth="1"/>
    <col min="2112" max="2112" width="14.28515625" style="9" customWidth="1"/>
    <col min="2113" max="2312" width="9.140625" style="9"/>
    <col min="2313" max="2313" width="0" style="9" hidden="1" customWidth="1"/>
    <col min="2314" max="2314" width="15.5703125" style="9" customWidth="1"/>
    <col min="2315" max="2315" width="55.140625" style="9" customWidth="1"/>
    <col min="2316" max="2316" width="15.5703125" style="9" customWidth="1"/>
    <col min="2317" max="2318" width="13" style="9" customWidth="1"/>
    <col min="2319" max="2320" width="13.140625" style="9" customWidth="1"/>
    <col min="2321" max="2321" width="10.5703125" style="9" customWidth="1"/>
    <col min="2322" max="2322" width="12.42578125" style="9" customWidth="1"/>
    <col min="2323" max="2323" width="11.5703125" style="9" customWidth="1"/>
    <col min="2324" max="2324" width="12.28515625" style="9" customWidth="1"/>
    <col min="2325" max="2325" width="12.7109375" style="9" customWidth="1"/>
    <col min="2326" max="2326" width="12.5703125" style="9" customWidth="1"/>
    <col min="2327" max="2327" width="13.140625" style="9" customWidth="1"/>
    <col min="2328" max="2328" width="13.42578125" style="9" customWidth="1"/>
    <col min="2329" max="2329" width="10.28515625" style="9" customWidth="1"/>
    <col min="2330" max="2330" width="14.28515625" style="9" customWidth="1"/>
    <col min="2331" max="2331" width="12.85546875" style="9" customWidth="1"/>
    <col min="2332" max="2332" width="12" style="9" customWidth="1"/>
    <col min="2333" max="2333" width="16.28515625" style="9" customWidth="1"/>
    <col min="2334" max="2334" width="14.5703125" style="9" customWidth="1"/>
    <col min="2335" max="2335" width="16.85546875" style="9" customWidth="1"/>
    <col min="2336" max="2336" width="11.140625" style="9" customWidth="1"/>
    <col min="2337" max="2337" width="10.42578125" style="9" customWidth="1"/>
    <col min="2338" max="2338" width="10.85546875" style="9" customWidth="1"/>
    <col min="2339" max="2339" width="10.140625" style="9" customWidth="1"/>
    <col min="2340" max="2340" width="12.85546875" style="9" customWidth="1"/>
    <col min="2341" max="2342" width="11" style="9" customWidth="1"/>
    <col min="2343" max="2343" width="11.5703125" style="9" customWidth="1"/>
    <col min="2344" max="2344" width="11.28515625" style="9" customWidth="1"/>
    <col min="2345" max="2345" width="10.140625" style="9" customWidth="1"/>
    <col min="2346" max="2347" width="11.85546875" style="9" customWidth="1"/>
    <col min="2348" max="2348" width="12.28515625" style="9" customWidth="1"/>
    <col min="2349" max="2349" width="12.7109375" style="9" customWidth="1"/>
    <col min="2350" max="2350" width="15.140625" style="9" customWidth="1"/>
    <col min="2351" max="2351" width="10" style="9" customWidth="1"/>
    <col min="2352" max="2362" width="7.85546875" style="9" customWidth="1"/>
    <col min="2363" max="2363" width="9.140625" style="9" customWidth="1"/>
    <col min="2364" max="2364" width="8.28515625" style="9" customWidth="1"/>
    <col min="2365" max="2365" width="10.140625" style="9" customWidth="1"/>
    <col min="2366" max="2366" width="9.140625" style="9"/>
    <col min="2367" max="2367" width="11.85546875" style="9" customWidth="1"/>
    <col min="2368" max="2368" width="14.28515625" style="9" customWidth="1"/>
    <col min="2369" max="2568" width="9.140625" style="9"/>
    <col min="2569" max="2569" width="0" style="9" hidden="1" customWidth="1"/>
    <col min="2570" max="2570" width="15.5703125" style="9" customWidth="1"/>
    <col min="2571" max="2571" width="55.140625" style="9" customWidth="1"/>
    <col min="2572" max="2572" width="15.5703125" style="9" customWidth="1"/>
    <col min="2573" max="2574" width="13" style="9" customWidth="1"/>
    <col min="2575" max="2576" width="13.140625" style="9" customWidth="1"/>
    <col min="2577" max="2577" width="10.5703125" style="9" customWidth="1"/>
    <col min="2578" max="2578" width="12.42578125" style="9" customWidth="1"/>
    <col min="2579" max="2579" width="11.5703125" style="9" customWidth="1"/>
    <col min="2580" max="2580" width="12.28515625" style="9" customWidth="1"/>
    <col min="2581" max="2581" width="12.7109375" style="9" customWidth="1"/>
    <col min="2582" max="2582" width="12.5703125" style="9" customWidth="1"/>
    <col min="2583" max="2583" width="13.140625" style="9" customWidth="1"/>
    <col min="2584" max="2584" width="13.42578125" style="9" customWidth="1"/>
    <col min="2585" max="2585" width="10.28515625" style="9" customWidth="1"/>
    <col min="2586" max="2586" width="14.28515625" style="9" customWidth="1"/>
    <col min="2587" max="2587" width="12.85546875" style="9" customWidth="1"/>
    <col min="2588" max="2588" width="12" style="9" customWidth="1"/>
    <col min="2589" max="2589" width="16.28515625" style="9" customWidth="1"/>
    <col min="2590" max="2590" width="14.5703125" style="9" customWidth="1"/>
    <col min="2591" max="2591" width="16.85546875" style="9" customWidth="1"/>
    <col min="2592" max="2592" width="11.140625" style="9" customWidth="1"/>
    <col min="2593" max="2593" width="10.42578125" style="9" customWidth="1"/>
    <col min="2594" max="2594" width="10.85546875" style="9" customWidth="1"/>
    <col min="2595" max="2595" width="10.140625" style="9" customWidth="1"/>
    <col min="2596" max="2596" width="12.85546875" style="9" customWidth="1"/>
    <col min="2597" max="2598" width="11" style="9" customWidth="1"/>
    <col min="2599" max="2599" width="11.5703125" style="9" customWidth="1"/>
    <col min="2600" max="2600" width="11.28515625" style="9" customWidth="1"/>
    <col min="2601" max="2601" width="10.140625" style="9" customWidth="1"/>
    <col min="2602" max="2603" width="11.85546875" style="9" customWidth="1"/>
    <col min="2604" max="2604" width="12.28515625" style="9" customWidth="1"/>
    <col min="2605" max="2605" width="12.7109375" style="9" customWidth="1"/>
    <col min="2606" max="2606" width="15.140625" style="9" customWidth="1"/>
    <col min="2607" max="2607" width="10" style="9" customWidth="1"/>
    <col min="2608" max="2618" width="7.85546875" style="9" customWidth="1"/>
    <col min="2619" max="2619" width="9.140625" style="9" customWidth="1"/>
    <col min="2620" max="2620" width="8.28515625" style="9" customWidth="1"/>
    <col min="2621" max="2621" width="10.140625" style="9" customWidth="1"/>
    <col min="2622" max="2622" width="9.140625" style="9"/>
    <col min="2623" max="2623" width="11.85546875" style="9" customWidth="1"/>
    <col min="2624" max="2624" width="14.28515625" style="9" customWidth="1"/>
    <col min="2625" max="2824" width="9.140625" style="9"/>
    <col min="2825" max="2825" width="0" style="9" hidden="1" customWidth="1"/>
    <col min="2826" max="2826" width="15.5703125" style="9" customWidth="1"/>
    <col min="2827" max="2827" width="55.140625" style="9" customWidth="1"/>
    <col min="2828" max="2828" width="15.5703125" style="9" customWidth="1"/>
    <col min="2829" max="2830" width="13" style="9" customWidth="1"/>
    <col min="2831" max="2832" width="13.140625" style="9" customWidth="1"/>
    <col min="2833" max="2833" width="10.5703125" style="9" customWidth="1"/>
    <col min="2834" max="2834" width="12.42578125" style="9" customWidth="1"/>
    <col min="2835" max="2835" width="11.5703125" style="9" customWidth="1"/>
    <col min="2836" max="2836" width="12.28515625" style="9" customWidth="1"/>
    <col min="2837" max="2837" width="12.7109375" style="9" customWidth="1"/>
    <col min="2838" max="2838" width="12.5703125" style="9" customWidth="1"/>
    <col min="2839" max="2839" width="13.140625" style="9" customWidth="1"/>
    <col min="2840" max="2840" width="13.42578125" style="9" customWidth="1"/>
    <col min="2841" max="2841" width="10.28515625" style="9" customWidth="1"/>
    <col min="2842" max="2842" width="14.28515625" style="9" customWidth="1"/>
    <col min="2843" max="2843" width="12.85546875" style="9" customWidth="1"/>
    <col min="2844" max="2844" width="12" style="9" customWidth="1"/>
    <col min="2845" max="2845" width="16.28515625" style="9" customWidth="1"/>
    <col min="2846" max="2846" width="14.5703125" style="9" customWidth="1"/>
    <col min="2847" max="2847" width="16.85546875" style="9" customWidth="1"/>
    <col min="2848" max="2848" width="11.140625" style="9" customWidth="1"/>
    <col min="2849" max="2849" width="10.42578125" style="9" customWidth="1"/>
    <col min="2850" max="2850" width="10.85546875" style="9" customWidth="1"/>
    <col min="2851" max="2851" width="10.140625" style="9" customWidth="1"/>
    <col min="2852" max="2852" width="12.85546875" style="9" customWidth="1"/>
    <col min="2853" max="2854" width="11" style="9" customWidth="1"/>
    <col min="2855" max="2855" width="11.5703125" style="9" customWidth="1"/>
    <col min="2856" max="2856" width="11.28515625" style="9" customWidth="1"/>
    <col min="2857" max="2857" width="10.140625" style="9" customWidth="1"/>
    <col min="2858" max="2859" width="11.85546875" style="9" customWidth="1"/>
    <col min="2860" max="2860" width="12.28515625" style="9" customWidth="1"/>
    <col min="2861" max="2861" width="12.7109375" style="9" customWidth="1"/>
    <col min="2862" max="2862" width="15.140625" style="9" customWidth="1"/>
    <col min="2863" max="2863" width="10" style="9" customWidth="1"/>
    <col min="2864" max="2874" width="7.85546875" style="9" customWidth="1"/>
    <col min="2875" max="2875" width="9.140625" style="9" customWidth="1"/>
    <col min="2876" max="2876" width="8.28515625" style="9" customWidth="1"/>
    <col min="2877" max="2877" width="10.140625" style="9" customWidth="1"/>
    <col min="2878" max="2878" width="9.140625" style="9"/>
    <col min="2879" max="2879" width="11.85546875" style="9" customWidth="1"/>
    <col min="2880" max="2880" width="14.28515625" style="9" customWidth="1"/>
    <col min="2881" max="3080" width="9.140625" style="9"/>
    <col min="3081" max="3081" width="0" style="9" hidden="1" customWidth="1"/>
    <col min="3082" max="3082" width="15.5703125" style="9" customWidth="1"/>
    <col min="3083" max="3083" width="55.140625" style="9" customWidth="1"/>
    <col min="3084" max="3084" width="15.5703125" style="9" customWidth="1"/>
    <col min="3085" max="3086" width="13" style="9" customWidth="1"/>
    <col min="3087" max="3088" width="13.140625" style="9" customWidth="1"/>
    <col min="3089" max="3089" width="10.5703125" style="9" customWidth="1"/>
    <col min="3090" max="3090" width="12.42578125" style="9" customWidth="1"/>
    <col min="3091" max="3091" width="11.5703125" style="9" customWidth="1"/>
    <col min="3092" max="3092" width="12.28515625" style="9" customWidth="1"/>
    <col min="3093" max="3093" width="12.7109375" style="9" customWidth="1"/>
    <col min="3094" max="3094" width="12.5703125" style="9" customWidth="1"/>
    <col min="3095" max="3095" width="13.140625" style="9" customWidth="1"/>
    <col min="3096" max="3096" width="13.42578125" style="9" customWidth="1"/>
    <col min="3097" max="3097" width="10.28515625" style="9" customWidth="1"/>
    <col min="3098" max="3098" width="14.28515625" style="9" customWidth="1"/>
    <col min="3099" max="3099" width="12.85546875" style="9" customWidth="1"/>
    <col min="3100" max="3100" width="12" style="9" customWidth="1"/>
    <col min="3101" max="3101" width="16.28515625" style="9" customWidth="1"/>
    <col min="3102" max="3102" width="14.5703125" style="9" customWidth="1"/>
    <col min="3103" max="3103" width="16.85546875" style="9" customWidth="1"/>
    <col min="3104" max="3104" width="11.140625" style="9" customWidth="1"/>
    <col min="3105" max="3105" width="10.42578125" style="9" customWidth="1"/>
    <col min="3106" max="3106" width="10.85546875" style="9" customWidth="1"/>
    <col min="3107" max="3107" width="10.140625" style="9" customWidth="1"/>
    <col min="3108" max="3108" width="12.85546875" style="9" customWidth="1"/>
    <col min="3109" max="3110" width="11" style="9" customWidth="1"/>
    <col min="3111" max="3111" width="11.5703125" style="9" customWidth="1"/>
    <col min="3112" max="3112" width="11.28515625" style="9" customWidth="1"/>
    <col min="3113" max="3113" width="10.140625" style="9" customWidth="1"/>
    <col min="3114" max="3115" width="11.85546875" style="9" customWidth="1"/>
    <col min="3116" max="3116" width="12.28515625" style="9" customWidth="1"/>
    <col min="3117" max="3117" width="12.7109375" style="9" customWidth="1"/>
    <col min="3118" max="3118" width="15.140625" style="9" customWidth="1"/>
    <col min="3119" max="3119" width="10" style="9" customWidth="1"/>
    <col min="3120" max="3130" width="7.85546875" style="9" customWidth="1"/>
    <col min="3131" max="3131" width="9.140625" style="9" customWidth="1"/>
    <col min="3132" max="3132" width="8.28515625" style="9" customWidth="1"/>
    <col min="3133" max="3133" width="10.140625" style="9" customWidth="1"/>
    <col min="3134" max="3134" width="9.140625" style="9"/>
    <col min="3135" max="3135" width="11.85546875" style="9" customWidth="1"/>
    <col min="3136" max="3136" width="14.28515625" style="9" customWidth="1"/>
    <col min="3137" max="3336" width="9.140625" style="9"/>
    <col min="3337" max="3337" width="0" style="9" hidden="1" customWidth="1"/>
    <col min="3338" max="3338" width="15.5703125" style="9" customWidth="1"/>
    <col min="3339" max="3339" width="55.140625" style="9" customWidth="1"/>
    <col min="3340" max="3340" width="15.5703125" style="9" customWidth="1"/>
    <col min="3341" max="3342" width="13" style="9" customWidth="1"/>
    <col min="3343" max="3344" width="13.140625" style="9" customWidth="1"/>
    <col min="3345" max="3345" width="10.5703125" style="9" customWidth="1"/>
    <col min="3346" max="3346" width="12.42578125" style="9" customWidth="1"/>
    <col min="3347" max="3347" width="11.5703125" style="9" customWidth="1"/>
    <col min="3348" max="3348" width="12.28515625" style="9" customWidth="1"/>
    <col min="3349" max="3349" width="12.7109375" style="9" customWidth="1"/>
    <col min="3350" max="3350" width="12.5703125" style="9" customWidth="1"/>
    <col min="3351" max="3351" width="13.140625" style="9" customWidth="1"/>
    <col min="3352" max="3352" width="13.42578125" style="9" customWidth="1"/>
    <col min="3353" max="3353" width="10.28515625" style="9" customWidth="1"/>
    <col min="3354" max="3354" width="14.28515625" style="9" customWidth="1"/>
    <col min="3355" max="3355" width="12.85546875" style="9" customWidth="1"/>
    <col min="3356" max="3356" width="12" style="9" customWidth="1"/>
    <col min="3357" max="3357" width="16.28515625" style="9" customWidth="1"/>
    <col min="3358" max="3358" width="14.5703125" style="9" customWidth="1"/>
    <col min="3359" max="3359" width="16.85546875" style="9" customWidth="1"/>
    <col min="3360" max="3360" width="11.140625" style="9" customWidth="1"/>
    <col min="3361" max="3361" width="10.42578125" style="9" customWidth="1"/>
    <col min="3362" max="3362" width="10.85546875" style="9" customWidth="1"/>
    <col min="3363" max="3363" width="10.140625" style="9" customWidth="1"/>
    <col min="3364" max="3364" width="12.85546875" style="9" customWidth="1"/>
    <col min="3365" max="3366" width="11" style="9" customWidth="1"/>
    <col min="3367" max="3367" width="11.5703125" style="9" customWidth="1"/>
    <col min="3368" max="3368" width="11.28515625" style="9" customWidth="1"/>
    <col min="3369" max="3369" width="10.140625" style="9" customWidth="1"/>
    <col min="3370" max="3371" width="11.85546875" style="9" customWidth="1"/>
    <col min="3372" max="3372" width="12.28515625" style="9" customWidth="1"/>
    <col min="3373" max="3373" width="12.7109375" style="9" customWidth="1"/>
    <col min="3374" max="3374" width="15.140625" style="9" customWidth="1"/>
    <col min="3375" max="3375" width="10" style="9" customWidth="1"/>
    <col min="3376" max="3386" width="7.85546875" style="9" customWidth="1"/>
    <col min="3387" max="3387" width="9.140625" style="9" customWidth="1"/>
    <col min="3388" max="3388" width="8.28515625" style="9" customWidth="1"/>
    <col min="3389" max="3389" width="10.140625" style="9" customWidth="1"/>
    <col min="3390" max="3390" width="9.140625" style="9"/>
    <col min="3391" max="3391" width="11.85546875" style="9" customWidth="1"/>
    <col min="3392" max="3392" width="14.28515625" style="9" customWidth="1"/>
    <col min="3393" max="3592" width="9.140625" style="9"/>
    <col min="3593" max="3593" width="0" style="9" hidden="1" customWidth="1"/>
    <col min="3594" max="3594" width="15.5703125" style="9" customWidth="1"/>
    <col min="3595" max="3595" width="55.140625" style="9" customWidth="1"/>
    <col min="3596" max="3596" width="15.5703125" style="9" customWidth="1"/>
    <col min="3597" max="3598" width="13" style="9" customWidth="1"/>
    <col min="3599" max="3600" width="13.140625" style="9" customWidth="1"/>
    <col min="3601" max="3601" width="10.5703125" style="9" customWidth="1"/>
    <col min="3602" max="3602" width="12.42578125" style="9" customWidth="1"/>
    <col min="3603" max="3603" width="11.5703125" style="9" customWidth="1"/>
    <col min="3604" max="3604" width="12.28515625" style="9" customWidth="1"/>
    <col min="3605" max="3605" width="12.7109375" style="9" customWidth="1"/>
    <col min="3606" max="3606" width="12.5703125" style="9" customWidth="1"/>
    <col min="3607" max="3607" width="13.140625" style="9" customWidth="1"/>
    <col min="3608" max="3608" width="13.42578125" style="9" customWidth="1"/>
    <col min="3609" max="3609" width="10.28515625" style="9" customWidth="1"/>
    <col min="3610" max="3610" width="14.28515625" style="9" customWidth="1"/>
    <col min="3611" max="3611" width="12.85546875" style="9" customWidth="1"/>
    <col min="3612" max="3612" width="12" style="9" customWidth="1"/>
    <col min="3613" max="3613" width="16.28515625" style="9" customWidth="1"/>
    <col min="3614" max="3614" width="14.5703125" style="9" customWidth="1"/>
    <col min="3615" max="3615" width="16.85546875" style="9" customWidth="1"/>
    <col min="3616" max="3616" width="11.140625" style="9" customWidth="1"/>
    <col min="3617" max="3617" width="10.42578125" style="9" customWidth="1"/>
    <col min="3618" max="3618" width="10.85546875" style="9" customWidth="1"/>
    <col min="3619" max="3619" width="10.140625" style="9" customWidth="1"/>
    <col min="3620" max="3620" width="12.85546875" style="9" customWidth="1"/>
    <col min="3621" max="3622" width="11" style="9" customWidth="1"/>
    <col min="3623" max="3623" width="11.5703125" style="9" customWidth="1"/>
    <col min="3624" max="3624" width="11.28515625" style="9" customWidth="1"/>
    <col min="3625" max="3625" width="10.140625" style="9" customWidth="1"/>
    <col min="3626" max="3627" width="11.85546875" style="9" customWidth="1"/>
    <col min="3628" max="3628" width="12.28515625" style="9" customWidth="1"/>
    <col min="3629" max="3629" width="12.7109375" style="9" customWidth="1"/>
    <col min="3630" max="3630" width="15.140625" style="9" customWidth="1"/>
    <col min="3631" max="3631" width="10" style="9" customWidth="1"/>
    <col min="3632" max="3642" width="7.85546875" style="9" customWidth="1"/>
    <col min="3643" max="3643" width="9.140625" style="9" customWidth="1"/>
    <col min="3644" max="3644" width="8.28515625" style="9" customWidth="1"/>
    <col min="3645" max="3645" width="10.140625" style="9" customWidth="1"/>
    <col min="3646" max="3646" width="9.140625" style="9"/>
    <col min="3647" max="3647" width="11.85546875" style="9" customWidth="1"/>
    <col min="3648" max="3648" width="14.28515625" style="9" customWidth="1"/>
    <col min="3649" max="3848" width="9.140625" style="9"/>
    <col min="3849" max="3849" width="0" style="9" hidden="1" customWidth="1"/>
    <col min="3850" max="3850" width="15.5703125" style="9" customWidth="1"/>
    <col min="3851" max="3851" width="55.140625" style="9" customWidth="1"/>
    <col min="3852" max="3852" width="15.5703125" style="9" customWidth="1"/>
    <col min="3853" max="3854" width="13" style="9" customWidth="1"/>
    <col min="3855" max="3856" width="13.140625" style="9" customWidth="1"/>
    <col min="3857" max="3857" width="10.5703125" style="9" customWidth="1"/>
    <col min="3858" max="3858" width="12.42578125" style="9" customWidth="1"/>
    <col min="3859" max="3859" width="11.5703125" style="9" customWidth="1"/>
    <col min="3860" max="3860" width="12.28515625" style="9" customWidth="1"/>
    <col min="3861" max="3861" width="12.7109375" style="9" customWidth="1"/>
    <col min="3862" max="3862" width="12.5703125" style="9" customWidth="1"/>
    <col min="3863" max="3863" width="13.140625" style="9" customWidth="1"/>
    <col min="3864" max="3864" width="13.42578125" style="9" customWidth="1"/>
    <col min="3865" max="3865" width="10.28515625" style="9" customWidth="1"/>
    <col min="3866" max="3866" width="14.28515625" style="9" customWidth="1"/>
    <col min="3867" max="3867" width="12.85546875" style="9" customWidth="1"/>
    <col min="3868" max="3868" width="12" style="9" customWidth="1"/>
    <col min="3869" max="3869" width="16.28515625" style="9" customWidth="1"/>
    <col min="3870" max="3870" width="14.5703125" style="9" customWidth="1"/>
    <col min="3871" max="3871" width="16.85546875" style="9" customWidth="1"/>
    <col min="3872" max="3872" width="11.140625" style="9" customWidth="1"/>
    <col min="3873" max="3873" width="10.42578125" style="9" customWidth="1"/>
    <col min="3874" max="3874" width="10.85546875" style="9" customWidth="1"/>
    <col min="3875" max="3875" width="10.140625" style="9" customWidth="1"/>
    <col min="3876" max="3876" width="12.85546875" style="9" customWidth="1"/>
    <col min="3877" max="3878" width="11" style="9" customWidth="1"/>
    <col min="3879" max="3879" width="11.5703125" style="9" customWidth="1"/>
    <col min="3880" max="3880" width="11.28515625" style="9" customWidth="1"/>
    <col min="3881" max="3881" width="10.140625" style="9" customWidth="1"/>
    <col min="3882" max="3883" width="11.85546875" style="9" customWidth="1"/>
    <col min="3884" max="3884" width="12.28515625" style="9" customWidth="1"/>
    <col min="3885" max="3885" width="12.7109375" style="9" customWidth="1"/>
    <col min="3886" max="3886" width="15.140625" style="9" customWidth="1"/>
    <col min="3887" max="3887" width="10" style="9" customWidth="1"/>
    <col min="3888" max="3898" width="7.85546875" style="9" customWidth="1"/>
    <col min="3899" max="3899" width="9.140625" style="9" customWidth="1"/>
    <col min="3900" max="3900" width="8.28515625" style="9" customWidth="1"/>
    <col min="3901" max="3901" width="10.140625" style="9" customWidth="1"/>
    <col min="3902" max="3902" width="9.140625" style="9"/>
    <col min="3903" max="3903" width="11.85546875" style="9" customWidth="1"/>
    <col min="3904" max="3904" width="14.28515625" style="9" customWidth="1"/>
    <col min="3905" max="4104" width="9.140625" style="9"/>
    <col min="4105" max="4105" width="0" style="9" hidden="1" customWidth="1"/>
    <col min="4106" max="4106" width="15.5703125" style="9" customWidth="1"/>
    <col min="4107" max="4107" width="55.140625" style="9" customWidth="1"/>
    <col min="4108" max="4108" width="15.5703125" style="9" customWidth="1"/>
    <col min="4109" max="4110" width="13" style="9" customWidth="1"/>
    <col min="4111" max="4112" width="13.140625" style="9" customWidth="1"/>
    <col min="4113" max="4113" width="10.5703125" style="9" customWidth="1"/>
    <col min="4114" max="4114" width="12.42578125" style="9" customWidth="1"/>
    <col min="4115" max="4115" width="11.5703125" style="9" customWidth="1"/>
    <col min="4116" max="4116" width="12.28515625" style="9" customWidth="1"/>
    <col min="4117" max="4117" width="12.7109375" style="9" customWidth="1"/>
    <col min="4118" max="4118" width="12.5703125" style="9" customWidth="1"/>
    <col min="4119" max="4119" width="13.140625" style="9" customWidth="1"/>
    <col min="4120" max="4120" width="13.42578125" style="9" customWidth="1"/>
    <col min="4121" max="4121" width="10.28515625" style="9" customWidth="1"/>
    <col min="4122" max="4122" width="14.28515625" style="9" customWidth="1"/>
    <col min="4123" max="4123" width="12.85546875" style="9" customWidth="1"/>
    <col min="4124" max="4124" width="12" style="9" customWidth="1"/>
    <col min="4125" max="4125" width="16.28515625" style="9" customWidth="1"/>
    <col min="4126" max="4126" width="14.5703125" style="9" customWidth="1"/>
    <col min="4127" max="4127" width="16.85546875" style="9" customWidth="1"/>
    <col min="4128" max="4128" width="11.140625" style="9" customWidth="1"/>
    <col min="4129" max="4129" width="10.42578125" style="9" customWidth="1"/>
    <col min="4130" max="4130" width="10.85546875" style="9" customWidth="1"/>
    <col min="4131" max="4131" width="10.140625" style="9" customWidth="1"/>
    <col min="4132" max="4132" width="12.85546875" style="9" customWidth="1"/>
    <col min="4133" max="4134" width="11" style="9" customWidth="1"/>
    <col min="4135" max="4135" width="11.5703125" style="9" customWidth="1"/>
    <col min="4136" max="4136" width="11.28515625" style="9" customWidth="1"/>
    <col min="4137" max="4137" width="10.140625" style="9" customWidth="1"/>
    <col min="4138" max="4139" width="11.85546875" style="9" customWidth="1"/>
    <col min="4140" max="4140" width="12.28515625" style="9" customWidth="1"/>
    <col min="4141" max="4141" width="12.7109375" style="9" customWidth="1"/>
    <col min="4142" max="4142" width="15.140625" style="9" customWidth="1"/>
    <col min="4143" max="4143" width="10" style="9" customWidth="1"/>
    <col min="4144" max="4154" width="7.85546875" style="9" customWidth="1"/>
    <col min="4155" max="4155" width="9.140625" style="9" customWidth="1"/>
    <col min="4156" max="4156" width="8.28515625" style="9" customWidth="1"/>
    <col min="4157" max="4157" width="10.140625" style="9" customWidth="1"/>
    <col min="4158" max="4158" width="9.140625" style="9"/>
    <col min="4159" max="4159" width="11.85546875" style="9" customWidth="1"/>
    <col min="4160" max="4160" width="14.28515625" style="9" customWidth="1"/>
    <col min="4161" max="4360" width="9.140625" style="9"/>
    <col min="4361" max="4361" width="0" style="9" hidden="1" customWidth="1"/>
    <col min="4362" max="4362" width="15.5703125" style="9" customWidth="1"/>
    <col min="4363" max="4363" width="55.140625" style="9" customWidth="1"/>
    <col min="4364" max="4364" width="15.5703125" style="9" customWidth="1"/>
    <col min="4365" max="4366" width="13" style="9" customWidth="1"/>
    <col min="4367" max="4368" width="13.140625" style="9" customWidth="1"/>
    <col min="4369" max="4369" width="10.5703125" style="9" customWidth="1"/>
    <col min="4370" max="4370" width="12.42578125" style="9" customWidth="1"/>
    <col min="4371" max="4371" width="11.5703125" style="9" customWidth="1"/>
    <col min="4372" max="4372" width="12.28515625" style="9" customWidth="1"/>
    <col min="4373" max="4373" width="12.7109375" style="9" customWidth="1"/>
    <col min="4374" max="4374" width="12.5703125" style="9" customWidth="1"/>
    <col min="4375" max="4375" width="13.140625" style="9" customWidth="1"/>
    <col min="4376" max="4376" width="13.42578125" style="9" customWidth="1"/>
    <col min="4377" max="4377" width="10.28515625" style="9" customWidth="1"/>
    <col min="4378" max="4378" width="14.28515625" style="9" customWidth="1"/>
    <col min="4379" max="4379" width="12.85546875" style="9" customWidth="1"/>
    <col min="4380" max="4380" width="12" style="9" customWidth="1"/>
    <col min="4381" max="4381" width="16.28515625" style="9" customWidth="1"/>
    <col min="4382" max="4382" width="14.5703125" style="9" customWidth="1"/>
    <col min="4383" max="4383" width="16.85546875" style="9" customWidth="1"/>
    <col min="4384" max="4384" width="11.140625" style="9" customWidth="1"/>
    <col min="4385" max="4385" width="10.42578125" style="9" customWidth="1"/>
    <col min="4386" max="4386" width="10.85546875" style="9" customWidth="1"/>
    <col min="4387" max="4387" width="10.140625" style="9" customWidth="1"/>
    <col min="4388" max="4388" width="12.85546875" style="9" customWidth="1"/>
    <col min="4389" max="4390" width="11" style="9" customWidth="1"/>
    <col min="4391" max="4391" width="11.5703125" style="9" customWidth="1"/>
    <col min="4392" max="4392" width="11.28515625" style="9" customWidth="1"/>
    <col min="4393" max="4393" width="10.140625" style="9" customWidth="1"/>
    <col min="4394" max="4395" width="11.85546875" style="9" customWidth="1"/>
    <col min="4396" max="4396" width="12.28515625" style="9" customWidth="1"/>
    <col min="4397" max="4397" width="12.7109375" style="9" customWidth="1"/>
    <col min="4398" max="4398" width="15.140625" style="9" customWidth="1"/>
    <col min="4399" max="4399" width="10" style="9" customWidth="1"/>
    <col min="4400" max="4410" width="7.85546875" style="9" customWidth="1"/>
    <col min="4411" max="4411" width="9.140625" style="9" customWidth="1"/>
    <col min="4412" max="4412" width="8.28515625" style="9" customWidth="1"/>
    <col min="4413" max="4413" width="10.140625" style="9" customWidth="1"/>
    <col min="4414" max="4414" width="9.140625" style="9"/>
    <col min="4415" max="4415" width="11.85546875" style="9" customWidth="1"/>
    <col min="4416" max="4416" width="14.28515625" style="9" customWidth="1"/>
    <col min="4417" max="4616" width="9.140625" style="9"/>
    <col min="4617" max="4617" width="0" style="9" hidden="1" customWidth="1"/>
    <col min="4618" max="4618" width="15.5703125" style="9" customWidth="1"/>
    <col min="4619" max="4619" width="55.140625" style="9" customWidth="1"/>
    <col min="4620" max="4620" width="15.5703125" style="9" customWidth="1"/>
    <col min="4621" max="4622" width="13" style="9" customWidth="1"/>
    <col min="4623" max="4624" width="13.140625" style="9" customWidth="1"/>
    <col min="4625" max="4625" width="10.5703125" style="9" customWidth="1"/>
    <col min="4626" max="4626" width="12.42578125" style="9" customWidth="1"/>
    <col min="4627" max="4627" width="11.5703125" style="9" customWidth="1"/>
    <col min="4628" max="4628" width="12.28515625" style="9" customWidth="1"/>
    <col min="4629" max="4629" width="12.7109375" style="9" customWidth="1"/>
    <col min="4630" max="4630" width="12.5703125" style="9" customWidth="1"/>
    <col min="4631" max="4631" width="13.140625" style="9" customWidth="1"/>
    <col min="4632" max="4632" width="13.42578125" style="9" customWidth="1"/>
    <col min="4633" max="4633" width="10.28515625" style="9" customWidth="1"/>
    <col min="4634" max="4634" width="14.28515625" style="9" customWidth="1"/>
    <col min="4635" max="4635" width="12.85546875" style="9" customWidth="1"/>
    <col min="4636" max="4636" width="12" style="9" customWidth="1"/>
    <col min="4637" max="4637" width="16.28515625" style="9" customWidth="1"/>
    <col min="4638" max="4638" width="14.5703125" style="9" customWidth="1"/>
    <col min="4639" max="4639" width="16.85546875" style="9" customWidth="1"/>
    <col min="4640" max="4640" width="11.140625" style="9" customWidth="1"/>
    <col min="4641" max="4641" width="10.42578125" style="9" customWidth="1"/>
    <col min="4642" max="4642" width="10.85546875" style="9" customWidth="1"/>
    <col min="4643" max="4643" width="10.140625" style="9" customWidth="1"/>
    <col min="4644" max="4644" width="12.85546875" style="9" customWidth="1"/>
    <col min="4645" max="4646" width="11" style="9" customWidth="1"/>
    <col min="4647" max="4647" width="11.5703125" style="9" customWidth="1"/>
    <col min="4648" max="4648" width="11.28515625" style="9" customWidth="1"/>
    <col min="4649" max="4649" width="10.140625" style="9" customWidth="1"/>
    <col min="4650" max="4651" width="11.85546875" style="9" customWidth="1"/>
    <col min="4652" max="4652" width="12.28515625" style="9" customWidth="1"/>
    <col min="4653" max="4653" width="12.7109375" style="9" customWidth="1"/>
    <col min="4654" max="4654" width="15.140625" style="9" customWidth="1"/>
    <col min="4655" max="4655" width="10" style="9" customWidth="1"/>
    <col min="4656" max="4666" width="7.85546875" style="9" customWidth="1"/>
    <col min="4667" max="4667" width="9.140625" style="9" customWidth="1"/>
    <col min="4668" max="4668" width="8.28515625" style="9" customWidth="1"/>
    <col min="4669" max="4669" width="10.140625" style="9" customWidth="1"/>
    <col min="4670" max="4670" width="9.140625" style="9"/>
    <col min="4671" max="4671" width="11.85546875" style="9" customWidth="1"/>
    <col min="4672" max="4672" width="14.28515625" style="9" customWidth="1"/>
    <col min="4673" max="4872" width="9.140625" style="9"/>
    <col min="4873" max="4873" width="0" style="9" hidden="1" customWidth="1"/>
    <col min="4874" max="4874" width="15.5703125" style="9" customWidth="1"/>
    <col min="4875" max="4875" width="55.140625" style="9" customWidth="1"/>
    <col min="4876" max="4876" width="15.5703125" style="9" customWidth="1"/>
    <col min="4877" max="4878" width="13" style="9" customWidth="1"/>
    <col min="4879" max="4880" width="13.140625" style="9" customWidth="1"/>
    <col min="4881" max="4881" width="10.5703125" style="9" customWidth="1"/>
    <col min="4882" max="4882" width="12.42578125" style="9" customWidth="1"/>
    <col min="4883" max="4883" width="11.5703125" style="9" customWidth="1"/>
    <col min="4884" max="4884" width="12.28515625" style="9" customWidth="1"/>
    <col min="4885" max="4885" width="12.7109375" style="9" customWidth="1"/>
    <col min="4886" max="4886" width="12.5703125" style="9" customWidth="1"/>
    <col min="4887" max="4887" width="13.140625" style="9" customWidth="1"/>
    <col min="4888" max="4888" width="13.42578125" style="9" customWidth="1"/>
    <col min="4889" max="4889" width="10.28515625" style="9" customWidth="1"/>
    <col min="4890" max="4890" width="14.28515625" style="9" customWidth="1"/>
    <col min="4891" max="4891" width="12.85546875" style="9" customWidth="1"/>
    <col min="4892" max="4892" width="12" style="9" customWidth="1"/>
    <col min="4893" max="4893" width="16.28515625" style="9" customWidth="1"/>
    <col min="4894" max="4894" width="14.5703125" style="9" customWidth="1"/>
    <col min="4895" max="4895" width="16.85546875" style="9" customWidth="1"/>
    <col min="4896" max="4896" width="11.140625" style="9" customWidth="1"/>
    <col min="4897" max="4897" width="10.42578125" style="9" customWidth="1"/>
    <col min="4898" max="4898" width="10.85546875" style="9" customWidth="1"/>
    <col min="4899" max="4899" width="10.140625" style="9" customWidth="1"/>
    <col min="4900" max="4900" width="12.85546875" style="9" customWidth="1"/>
    <col min="4901" max="4902" width="11" style="9" customWidth="1"/>
    <col min="4903" max="4903" width="11.5703125" style="9" customWidth="1"/>
    <col min="4904" max="4904" width="11.28515625" style="9" customWidth="1"/>
    <col min="4905" max="4905" width="10.140625" style="9" customWidth="1"/>
    <col min="4906" max="4907" width="11.85546875" style="9" customWidth="1"/>
    <col min="4908" max="4908" width="12.28515625" style="9" customWidth="1"/>
    <col min="4909" max="4909" width="12.7109375" style="9" customWidth="1"/>
    <col min="4910" max="4910" width="15.140625" style="9" customWidth="1"/>
    <col min="4911" max="4911" width="10" style="9" customWidth="1"/>
    <col min="4912" max="4922" width="7.85546875" style="9" customWidth="1"/>
    <col min="4923" max="4923" width="9.140625" style="9" customWidth="1"/>
    <col min="4924" max="4924" width="8.28515625" style="9" customWidth="1"/>
    <col min="4925" max="4925" width="10.140625" style="9" customWidth="1"/>
    <col min="4926" max="4926" width="9.140625" style="9"/>
    <col min="4927" max="4927" width="11.85546875" style="9" customWidth="1"/>
    <col min="4928" max="4928" width="14.28515625" style="9" customWidth="1"/>
    <col min="4929" max="5128" width="9.140625" style="9"/>
    <col min="5129" max="5129" width="0" style="9" hidden="1" customWidth="1"/>
    <col min="5130" max="5130" width="15.5703125" style="9" customWidth="1"/>
    <col min="5131" max="5131" width="55.140625" style="9" customWidth="1"/>
    <col min="5132" max="5132" width="15.5703125" style="9" customWidth="1"/>
    <col min="5133" max="5134" width="13" style="9" customWidth="1"/>
    <col min="5135" max="5136" width="13.140625" style="9" customWidth="1"/>
    <col min="5137" max="5137" width="10.5703125" style="9" customWidth="1"/>
    <col min="5138" max="5138" width="12.42578125" style="9" customWidth="1"/>
    <col min="5139" max="5139" width="11.5703125" style="9" customWidth="1"/>
    <col min="5140" max="5140" width="12.28515625" style="9" customWidth="1"/>
    <col min="5141" max="5141" width="12.7109375" style="9" customWidth="1"/>
    <col min="5142" max="5142" width="12.5703125" style="9" customWidth="1"/>
    <col min="5143" max="5143" width="13.140625" style="9" customWidth="1"/>
    <col min="5144" max="5144" width="13.42578125" style="9" customWidth="1"/>
    <col min="5145" max="5145" width="10.28515625" style="9" customWidth="1"/>
    <col min="5146" max="5146" width="14.28515625" style="9" customWidth="1"/>
    <col min="5147" max="5147" width="12.85546875" style="9" customWidth="1"/>
    <col min="5148" max="5148" width="12" style="9" customWidth="1"/>
    <col min="5149" max="5149" width="16.28515625" style="9" customWidth="1"/>
    <col min="5150" max="5150" width="14.5703125" style="9" customWidth="1"/>
    <col min="5151" max="5151" width="16.85546875" style="9" customWidth="1"/>
    <col min="5152" max="5152" width="11.140625" style="9" customWidth="1"/>
    <col min="5153" max="5153" width="10.42578125" style="9" customWidth="1"/>
    <col min="5154" max="5154" width="10.85546875" style="9" customWidth="1"/>
    <col min="5155" max="5155" width="10.140625" style="9" customWidth="1"/>
    <col min="5156" max="5156" width="12.85546875" style="9" customWidth="1"/>
    <col min="5157" max="5158" width="11" style="9" customWidth="1"/>
    <col min="5159" max="5159" width="11.5703125" style="9" customWidth="1"/>
    <col min="5160" max="5160" width="11.28515625" style="9" customWidth="1"/>
    <col min="5161" max="5161" width="10.140625" style="9" customWidth="1"/>
    <col min="5162" max="5163" width="11.85546875" style="9" customWidth="1"/>
    <col min="5164" max="5164" width="12.28515625" style="9" customWidth="1"/>
    <col min="5165" max="5165" width="12.7109375" style="9" customWidth="1"/>
    <col min="5166" max="5166" width="15.140625" style="9" customWidth="1"/>
    <col min="5167" max="5167" width="10" style="9" customWidth="1"/>
    <col min="5168" max="5178" width="7.85546875" style="9" customWidth="1"/>
    <col min="5179" max="5179" width="9.140625" style="9" customWidth="1"/>
    <col min="5180" max="5180" width="8.28515625" style="9" customWidth="1"/>
    <col min="5181" max="5181" width="10.140625" style="9" customWidth="1"/>
    <col min="5182" max="5182" width="9.140625" style="9"/>
    <col min="5183" max="5183" width="11.85546875" style="9" customWidth="1"/>
    <col min="5184" max="5184" width="14.28515625" style="9" customWidth="1"/>
    <col min="5185" max="5384" width="9.140625" style="9"/>
    <col min="5385" max="5385" width="0" style="9" hidden="1" customWidth="1"/>
    <col min="5386" max="5386" width="15.5703125" style="9" customWidth="1"/>
    <col min="5387" max="5387" width="55.140625" style="9" customWidth="1"/>
    <col min="5388" max="5388" width="15.5703125" style="9" customWidth="1"/>
    <col min="5389" max="5390" width="13" style="9" customWidth="1"/>
    <col min="5391" max="5392" width="13.140625" style="9" customWidth="1"/>
    <col min="5393" max="5393" width="10.5703125" style="9" customWidth="1"/>
    <col min="5394" max="5394" width="12.42578125" style="9" customWidth="1"/>
    <col min="5395" max="5395" width="11.5703125" style="9" customWidth="1"/>
    <col min="5396" max="5396" width="12.28515625" style="9" customWidth="1"/>
    <col min="5397" max="5397" width="12.7109375" style="9" customWidth="1"/>
    <col min="5398" max="5398" width="12.5703125" style="9" customWidth="1"/>
    <col min="5399" max="5399" width="13.140625" style="9" customWidth="1"/>
    <col min="5400" max="5400" width="13.42578125" style="9" customWidth="1"/>
    <col min="5401" max="5401" width="10.28515625" style="9" customWidth="1"/>
    <col min="5402" max="5402" width="14.28515625" style="9" customWidth="1"/>
    <col min="5403" max="5403" width="12.85546875" style="9" customWidth="1"/>
    <col min="5404" max="5404" width="12" style="9" customWidth="1"/>
    <col min="5405" max="5405" width="16.28515625" style="9" customWidth="1"/>
    <col min="5406" max="5406" width="14.5703125" style="9" customWidth="1"/>
    <col min="5407" max="5407" width="16.85546875" style="9" customWidth="1"/>
    <col min="5408" max="5408" width="11.140625" style="9" customWidth="1"/>
    <col min="5409" max="5409" width="10.42578125" style="9" customWidth="1"/>
    <col min="5410" max="5410" width="10.85546875" style="9" customWidth="1"/>
    <col min="5411" max="5411" width="10.140625" style="9" customWidth="1"/>
    <col min="5412" max="5412" width="12.85546875" style="9" customWidth="1"/>
    <col min="5413" max="5414" width="11" style="9" customWidth="1"/>
    <col min="5415" max="5415" width="11.5703125" style="9" customWidth="1"/>
    <col min="5416" max="5416" width="11.28515625" style="9" customWidth="1"/>
    <col min="5417" max="5417" width="10.140625" style="9" customWidth="1"/>
    <col min="5418" max="5419" width="11.85546875" style="9" customWidth="1"/>
    <col min="5420" max="5420" width="12.28515625" style="9" customWidth="1"/>
    <col min="5421" max="5421" width="12.7109375" style="9" customWidth="1"/>
    <col min="5422" max="5422" width="15.140625" style="9" customWidth="1"/>
    <col min="5423" max="5423" width="10" style="9" customWidth="1"/>
    <col min="5424" max="5434" width="7.85546875" style="9" customWidth="1"/>
    <col min="5435" max="5435" width="9.140625" style="9" customWidth="1"/>
    <col min="5436" max="5436" width="8.28515625" style="9" customWidth="1"/>
    <col min="5437" max="5437" width="10.140625" style="9" customWidth="1"/>
    <col min="5438" max="5438" width="9.140625" style="9"/>
    <col min="5439" max="5439" width="11.85546875" style="9" customWidth="1"/>
    <col min="5440" max="5440" width="14.28515625" style="9" customWidth="1"/>
    <col min="5441" max="5640" width="9.140625" style="9"/>
    <col min="5641" max="5641" width="0" style="9" hidden="1" customWidth="1"/>
    <col min="5642" max="5642" width="15.5703125" style="9" customWidth="1"/>
    <col min="5643" max="5643" width="55.140625" style="9" customWidth="1"/>
    <col min="5644" max="5644" width="15.5703125" style="9" customWidth="1"/>
    <col min="5645" max="5646" width="13" style="9" customWidth="1"/>
    <col min="5647" max="5648" width="13.140625" style="9" customWidth="1"/>
    <col min="5649" max="5649" width="10.5703125" style="9" customWidth="1"/>
    <col min="5650" max="5650" width="12.42578125" style="9" customWidth="1"/>
    <col min="5651" max="5651" width="11.5703125" style="9" customWidth="1"/>
    <col min="5652" max="5652" width="12.28515625" style="9" customWidth="1"/>
    <col min="5653" max="5653" width="12.7109375" style="9" customWidth="1"/>
    <col min="5654" max="5654" width="12.5703125" style="9" customWidth="1"/>
    <col min="5655" max="5655" width="13.140625" style="9" customWidth="1"/>
    <col min="5656" max="5656" width="13.42578125" style="9" customWidth="1"/>
    <col min="5657" max="5657" width="10.28515625" style="9" customWidth="1"/>
    <col min="5658" max="5658" width="14.28515625" style="9" customWidth="1"/>
    <col min="5659" max="5659" width="12.85546875" style="9" customWidth="1"/>
    <col min="5660" max="5660" width="12" style="9" customWidth="1"/>
    <col min="5661" max="5661" width="16.28515625" style="9" customWidth="1"/>
    <col min="5662" max="5662" width="14.5703125" style="9" customWidth="1"/>
    <col min="5663" max="5663" width="16.85546875" style="9" customWidth="1"/>
    <col min="5664" max="5664" width="11.140625" style="9" customWidth="1"/>
    <col min="5665" max="5665" width="10.42578125" style="9" customWidth="1"/>
    <col min="5666" max="5666" width="10.85546875" style="9" customWidth="1"/>
    <col min="5667" max="5667" width="10.140625" style="9" customWidth="1"/>
    <col min="5668" max="5668" width="12.85546875" style="9" customWidth="1"/>
    <col min="5669" max="5670" width="11" style="9" customWidth="1"/>
    <col min="5671" max="5671" width="11.5703125" style="9" customWidth="1"/>
    <col min="5672" max="5672" width="11.28515625" style="9" customWidth="1"/>
    <col min="5673" max="5673" width="10.140625" style="9" customWidth="1"/>
    <col min="5674" max="5675" width="11.85546875" style="9" customWidth="1"/>
    <col min="5676" max="5676" width="12.28515625" style="9" customWidth="1"/>
    <col min="5677" max="5677" width="12.7109375" style="9" customWidth="1"/>
    <col min="5678" max="5678" width="15.140625" style="9" customWidth="1"/>
    <col min="5679" max="5679" width="10" style="9" customWidth="1"/>
    <col min="5680" max="5690" width="7.85546875" style="9" customWidth="1"/>
    <col min="5691" max="5691" width="9.140625" style="9" customWidth="1"/>
    <col min="5692" max="5692" width="8.28515625" style="9" customWidth="1"/>
    <col min="5693" max="5693" width="10.140625" style="9" customWidth="1"/>
    <col min="5694" max="5694" width="9.140625" style="9"/>
    <col min="5695" max="5695" width="11.85546875" style="9" customWidth="1"/>
    <col min="5696" max="5696" width="14.28515625" style="9" customWidth="1"/>
    <col min="5697" max="5896" width="9.140625" style="9"/>
    <col min="5897" max="5897" width="0" style="9" hidden="1" customWidth="1"/>
    <col min="5898" max="5898" width="15.5703125" style="9" customWidth="1"/>
    <col min="5899" max="5899" width="55.140625" style="9" customWidth="1"/>
    <col min="5900" max="5900" width="15.5703125" style="9" customWidth="1"/>
    <col min="5901" max="5902" width="13" style="9" customWidth="1"/>
    <col min="5903" max="5904" width="13.140625" style="9" customWidth="1"/>
    <col min="5905" max="5905" width="10.5703125" style="9" customWidth="1"/>
    <col min="5906" max="5906" width="12.42578125" style="9" customWidth="1"/>
    <col min="5907" max="5907" width="11.5703125" style="9" customWidth="1"/>
    <col min="5908" max="5908" width="12.28515625" style="9" customWidth="1"/>
    <col min="5909" max="5909" width="12.7109375" style="9" customWidth="1"/>
    <col min="5910" max="5910" width="12.5703125" style="9" customWidth="1"/>
    <col min="5911" max="5911" width="13.140625" style="9" customWidth="1"/>
    <col min="5912" max="5912" width="13.42578125" style="9" customWidth="1"/>
    <col min="5913" max="5913" width="10.28515625" style="9" customWidth="1"/>
    <col min="5914" max="5914" width="14.28515625" style="9" customWidth="1"/>
    <col min="5915" max="5915" width="12.85546875" style="9" customWidth="1"/>
    <col min="5916" max="5916" width="12" style="9" customWidth="1"/>
    <col min="5917" max="5917" width="16.28515625" style="9" customWidth="1"/>
    <col min="5918" max="5918" width="14.5703125" style="9" customWidth="1"/>
    <col min="5919" max="5919" width="16.85546875" style="9" customWidth="1"/>
    <col min="5920" max="5920" width="11.140625" style="9" customWidth="1"/>
    <col min="5921" max="5921" width="10.42578125" style="9" customWidth="1"/>
    <col min="5922" max="5922" width="10.85546875" style="9" customWidth="1"/>
    <col min="5923" max="5923" width="10.140625" style="9" customWidth="1"/>
    <col min="5924" max="5924" width="12.85546875" style="9" customWidth="1"/>
    <col min="5925" max="5926" width="11" style="9" customWidth="1"/>
    <col min="5927" max="5927" width="11.5703125" style="9" customWidth="1"/>
    <col min="5928" max="5928" width="11.28515625" style="9" customWidth="1"/>
    <col min="5929" max="5929" width="10.140625" style="9" customWidth="1"/>
    <col min="5930" max="5931" width="11.85546875" style="9" customWidth="1"/>
    <col min="5932" max="5932" width="12.28515625" style="9" customWidth="1"/>
    <col min="5933" max="5933" width="12.7109375" style="9" customWidth="1"/>
    <col min="5934" max="5934" width="15.140625" style="9" customWidth="1"/>
    <col min="5935" max="5935" width="10" style="9" customWidth="1"/>
    <col min="5936" max="5946" width="7.85546875" style="9" customWidth="1"/>
    <col min="5947" max="5947" width="9.140625" style="9" customWidth="1"/>
    <col min="5948" max="5948" width="8.28515625" style="9" customWidth="1"/>
    <col min="5949" max="5949" width="10.140625" style="9" customWidth="1"/>
    <col min="5950" max="5950" width="9.140625" style="9"/>
    <col min="5951" max="5951" width="11.85546875" style="9" customWidth="1"/>
    <col min="5952" max="5952" width="14.28515625" style="9" customWidth="1"/>
    <col min="5953" max="6152" width="9.140625" style="9"/>
    <col min="6153" max="6153" width="0" style="9" hidden="1" customWidth="1"/>
    <col min="6154" max="6154" width="15.5703125" style="9" customWidth="1"/>
    <col min="6155" max="6155" width="55.140625" style="9" customWidth="1"/>
    <col min="6156" max="6156" width="15.5703125" style="9" customWidth="1"/>
    <col min="6157" max="6158" width="13" style="9" customWidth="1"/>
    <col min="6159" max="6160" width="13.140625" style="9" customWidth="1"/>
    <col min="6161" max="6161" width="10.5703125" style="9" customWidth="1"/>
    <col min="6162" max="6162" width="12.42578125" style="9" customWidth="1"/>
    <col min="6163" max="6163" width="11.5703125" style="9" customWidth="1"/>
    <col min="6164" max="6164" width="12.28515625" style="9" customWidth="1"/>
    <col min="6165" max="6165" width="12.7109375" style="9" customWidth="1"/>
    <col min="6166" max="6166" width="12.5703125" style="9" customWidth="1"/>
    <col min="6167" max="6167" width="13.140625" style="9" customWidth="1"/>
    <col min="6168" max="6168" width="13.42578125" style="9" customWidth="1"/>
    <col min="6169" max="6169" width="10.28515625" style="9" customWidth="1"/>
    <col min="6170" max="6170" width="14.28515625" style="9" customWidth="1"/>
    <col min="6171" max="6171" width="12.85546875" style="9" customWidth="1"/>
    <col min="6172" max="6172" width="12" style="9" customWidth="1"/>
    <col min="6173" max="6173" width="16.28515625" style="9" customWidth="1"/>
    <col min="6174" max="6174" width="14.5703125" style="9" customWidth="1"/>
    <col min="6175" max="6175" width="16.85546875" style="9" customWidth="1"/>
    <col min="6176" max="6176" width="11.140625" style="9" customWidth="1"/>
    <col min="6177" max="6177" width="10.42578125" style="9" customWidth="1"/>
    <col min="6178" max="6178" width="10.85546875" style="9" customWidth="1"/>
    <col min="6179" max="6179" width="10.140625" style="9" customWidth="1"/>
    <col min="6180" max="6180" width="12.85546875" style="9" customWidth="1"/>
    <col min="6181" max="6182" width="11" style="9" customWidth="1"/>
    <col min="6183" max="6183" width="11.5703125" style="9" customWidth="1"/>
    <col min="6184" max="6184" width="11.28515625" style="9" customWidth="1"/>
    <col min="6185" max="6185" width="10.140625" style="9" customWidth="1"/>
    <col min="6186" max="6187" width="11.85546875" style="9" customWidth="1"/>
    <col min="6188" max="6188" width="12.28515625" style="9" customWidth="1"/>
    <col min="6189" max="6189" width="12.7109375" style="9" customWidth="1"/>
    <col min="6190" max="6190" width="15.140625" style="9" customWidth="1"/>
    <col min="6191" max="6191" width="10" style="9" customWidth="1"/>
    <col min="6192" max="6202" width="7.85546875" style="9" customWidth="1"/>
    <col min="6203" max="6203" width="9.140625" style="9" customWidth="1"/>
    <col min="6204" max="6204" width="8.28515625" style="9" customWidth="1"/>
    <col min="6205" max="6205" width="10.140625" style="9" customWidth="1"/>
    <col min="6206" max="6206" width="9.140625" style="9"/>
    <col min="6207" max="6207" width="11.85546875" style="9" customWidth="1"/>
    <col min="6208" max="6208" width="14.28515625" style="9" customWidth="1"/>
    <col min="6209" max="6408" width="9.140625" style="9"/>
    <col min="6409" max="6409" width="0" style="9" hidden="1" customWidth="1"/>
    <col min="6410" max="6410" width="15.5703125" style="9" customWidth="1"/>
    <col min="6411" max="6411" width="55.140625" style="9" customWidth="1"/>
    <col min="6412" max="6412" width="15.5703125" style="9" customWidth="1"/>
    <col min="6413" max="6414" width="13" style="9" customWidth="1"/>
    <col min="6415" max="6416" width="13.140625" style="9" customWidth="1"/>
    <col min="6417" max="6417" width="10.5703125" style="9" customWidth="1"/>
    <col min="6418" max="6418" width="12.42578125" style="9" customWidth="1"/>
    <col min="6419" max="6419" width="11.5703125" style="9" customWidth="1"/>
    <col min="6420" max="6420" width="12.28515625" style="9" customWidth="1"/>
    <col min="6421" max="6421" width="12.7109375" style="9" customWidth="1"/>
    <col min="6422" max="6422" width="12.5703125" style="9" customWidth="1"/>
    <col min="6423" max="6423" width="13.140625" style="9" customWidth="1"/>
    <col min="6424" max="6424" width="13.42578125" style="9" customWidth="1"/>
    <col min="6425" max="6425" width="10.28515625" style="9" customWidth="1"/>
    <col min="6426" max="6426" width="14.28515625" style="9" customWidth="1"/>
    <col min="6427" max="6427" width="12.85546875" style="9" customWidth="1"/>
    <col min="6428" max="6428" width="12" style="9" customWidth="1"/>
    <col min="6429" max="6429" width="16.28515625" style="9" customWidth="1"/>
    <col min="6430" max="6430" width="14.5703125" style="9" customWidth="1"/>
    <col min="6431" max="6431" width="16.85546875" style="9" customWidth="1"/>
    <col min="6432" max="6432" width="11.140625" style="9" customWidth="1"/>
    <col min="6433" max="6433" width="10.42578125" style="9" customWidth="1"/>
    <col min="6434" max="6434" width="10.85546875" style="9" customWidth="1"/>
    <col min="6435" max="6435" width="10.140625" style="9" customWidth="1"/>
    <col min="6436" max="6436" width="12.85546875" style="9" customWidth="1"/>
    <col min="6437" max="6438" width="11" style="9" customWidth="1"/>
    <col min="6439" max="6439" width="11.5703125" style="9" customWidth="1"/>
    <col min="6440" max="6440" width="11.28515625" style="9" customWidth="1"/>
    <col min="6441" max="6441" width="10.140625" style="9" customWidth="1"/>
    <col min="6442" max="6443" width="11.85546875" style="9" customWidth="1"/>
    <col min="6444" max="6444" width="12.28515625" style="9" customWidth="1"/>
    <col min="6445" max="6445" width="12.7109375" style="9" customWidth="1"/>
    <col min="6446" max="6446" width="15.140625" style="9" customWidth="1"/>
    <col min="6447" max="6447" width="10" style="9" customWidth="1"/>
    <col min="6448" max="6458" width="7.85546875" style="9" customWidth="1"/>
    <col min="6459" max="6459" width="9.140625" style="9" customWidth="1"/>
    <col min="6460" max="6460" width="8.28515625" style="9" customWidth="1"/>
    <col min="6461" max="6461" width="10.140625" style="9" customWidth="1"/>
    <col min="6462" max="6462" width="9.140625" style="9"/>
    <col min="6463" max="6463" width="11.85546875" style="9" customWidth="1"/>
    <col min="6464" max="6464" width="14.28515625" style="9" customWidth="1"/>
    <col min="6465" max="6664" width="9.140625" style="9"/>
    <col min="6665" max="6665" width="0" style="9" hidden="1" customWidth="1"/>
    <col min="6666" max="6666" width="15.5703125" style="9" customWidth="1"/>
    <col min="6667" max="6667" width="55.140625" style="9" customWidth="1"/>
    <col min="6668" max="6668" width="15.5703125" style="9" customWidth="1"/>
    <col min="6669" max="6670" width="13" style="9" customWidth="1"/>
    <col min="6671" max="6672" width="13.140625" style="9" customWidth="1"/>
    <col min="6673" max="6673" width="10.5703125" style="9" customWidth="1"/>
    <col min="6674" max="6674" width="12.42578125" style="9" customWidth="1"/>
    <col min="6675" max="6675" width="11.5703125" style="9" customWidth="1"/>
    <col min="6676" max="6676" width="12.28515625" style="9" customWidth="1"/>
    <col min="6677" max="6677" width="12.7109375" style="9" customWidth="1"/>
    <col min="6678" max="6678" width="12.5703125" style="9" customWidth="1"/>
    <col min="6679" max="6679" width="13.140625" style="9" customWidth="1"/>
    <col min="6680" max="6680" width="13.42578125" style="9" customWidth="1"/>
    <col min="6681" max="6681" width="10.28515625" style="9" customWidth="1"/>
    <col min="6682" max="6682" width="14.28515625" style="9" customWidth="1"/>
    <col min="6683" max="6683" width="12.85546875" style="9" customWidth="1"/>
    <col min="6684" max="6684" width="12" style="9" customWidth="1"/>
    <col min="6685" max="6685" width="16.28515625" style="9" customWidth="1"/>
    <col min="6686" max="6686" width="14.5703125" style="9" customWidth="1"/>
    <col min="6687" max="6687" width="16.85546875" style="9" customWidth="1"/>
    <col min="6688" max="6688" width="11.140625" style="9" customWidth="1"/>
    <col min="6689" max="6689" width="10.42578125" style="9" customWidth="1"/>
    <col min="6690" max="6690" width="10.85546875" style="9" customWidth="1"/>
    <col min="6691" max="6691" width="10.140625" style="9" customWidth="1"/>
    <col min="6692" max="6692" width="12.85546875" style="9" customWidth="1"/>
    <col min="6693" max="6694" width="11" style="9" customWidth="1"/>
    <col min="6695" max="6695" width="11.5703125" style="9" customWidth="1"/>
    <col min="6696" max="6696" width="11.28515625" style="9" customWidth="1"/>
    <col min="6697" max="6697" width="10.140625" style="9" customWidth="1"/>
    <col min="6698" max="6699" width="11.85546875" style="9" customWidth="1"/>
    <col min="6700" max="6700" width="12.28515625" style="9" customWidth="1"/>
    <col min="6701" max="6701" width="12.7109375" style="9" customWidth="1"/>
    <col min="6702" max="6702" width="15.140625" style="9" customWidth="1"/>
    <col min="6703" max="6703" width="10" style="9" customWidth="1"/>
    <col min="6704" max="6714" width="7.85546875" style="9" customWidth="1"/>
    <col min="6715" max="6715" width="9.140625" style="9" customWidth="1"/>
    <col min="6716" max="6716" width="8.28515625" style="9" customWidth="1"/>
    <col min="6717" max="6717" width="10.140625" style="9" customWidth="1"/>
    <col min="6718" max="6718" width="9.140625" style="9"/>
    <col min="6719" max="6719" width="11.85546875" style="9" customWidth="1"/>
    <col min="6720" max="6720" width="14.28515625" style="9" customWidth="1"/>
    <col min="6721" max="6920" width="9.140625" style="9"/>
    <col min="6921" max="6921" width="0" style="9" hidden="1" customWidth="1"/>
    <col min="6922" max="6922" width="15.5703125" style="9" customWidth="1"/>
    <col min="6923" max="6923" width="55.140625" style="9" customWidth="1"/>
    <col min="6924" max="6924" width="15.5703125" style="9" customWidth="1"/>
    <col min="6925" max="6926" width="13" style="9" customWidth="1"/>
    <col min="6927" max="6928" width="13.140625" style="9" customWidth="1"/>
    <col min="6929" max="6929" width="10.5703125" style="9" customWidth="1"/>
    <col min="6930" max="6930" width="12.42578125" style="9" customWidth="1"/>
    <col min="6931" max="6931" width="11.5703125" style="9" customWidth="1"/>
    <col min="6932" max="6932" width="12.28515625" style="9" customWidth="1"/>
    <col min="6933" max="6933" width="12.7109375" style="9" customWidth="1"/>
    <col min="6934" max="6934" width="12.5703125" style="9" customWidth="1"/>
    <col min="6935" max="6935" width="13.140625" style="9" customWidth="1"/>
    <col min="6936" max="6936" width="13.42578125" style="9" customWidth="1"/>
    <col min="6937" max="6937" width="10.28515625" style="9" customWidth="1"/>
    <col min="6938" max="6938" width="14.28515625" style="9" customWidth="1"/>
    <col min="6939" max="6939" width="12.85546875" style="9" customWidth="1"/>
    <col min="6940" max="6940" width="12" style="9" customWidth="1"/>
    <col min="6941" max="6941" width="16.28515625" style="9" customWidth="1"/>
    <col min="6942" max="6942" width="14.5703125" style="9" customWidth="1"/>
    <col min="6943" max="6943" width="16.85546875" style="9" customWidth="1"/>
    <col min="6944" max="6944" width="11.140625" style="9" customWidth="1"/>
    <col min="6945" max="6945" width="10.42578125" style="9" customWidth="1"/>
    <col min="6946" max="6946" width="10.85546875" style="9" customWidth="1"/>
    <col min="6947" max="6947" width="10.140625" style="9" customWidth="1"/>
    <col min="6948" max="6948" width="12.85546875" style="9" customWidth="1"/>
    <col min="6949" max="6950" width="11" style="9" customWidth="1"/>
    <col min="6951" max="6951" width="11.5703125" style="9" customWidth="1"/>
    <col min="6952" max="6952" width="11.28515625" style="9" customWidth="1"/>
    <col min="6953" max="6953" width="10.140625" style="9" customWidth="1"/>
    <col min="6954" max="6955" width="11.85546875" style="9" customWidth="1"/>
    <col min="6956" max="6956" width="12.28515625" style="9" customWidth="1"/>
    <col min="6957" max="6957" width="12.7109375" style="9" customWidth="1"/>
    <col min="6958" max="6958" width="15.140625" style="9" customWidth="1"/>
    <col min="6959" max="6959" width="10" style="9" customWidth="1"/>
    <col min="6960" max="6970" width="7.85546875" style="9" customWidth="1"/>
    <col min="6971" max="6971" width="9.140625" style="9" customWidth="1"/>
    <col min="6972" max="6972" width="8.28515625" style="9" customWidth="1"/>
    <col min="6973" max="6973" width="10.140625" style="9" customWidth="1"/>
    <col min="6974" max="6974" width="9.140625" style="9"/>
    <col min="6975" max="6975" width="11.85546875" style="9" customWidth="1"/>
    <col min="6976" max="6976" width="14.28515625" style="9" customWidth="1"/>
    <col min="6977" max="7176" width="9.140625" style="9"/>
    <col min="7177" max="7177" width="0" style="9" hidden="1" customWidth="1"/>
    <col min="7178" max="7178" width="15.5703125" style="9" customWidth="1"/>
    <col min="7179" max="7179" width="55.140625" style="9" customWidth="1"/>
    <col min="7180" max="7180" width="15.5703125" style="9" customWidth="1"/>
    <col min="7181" max="7182" width="13" style="9" customWidth="1"/>
    <col min="7183" max="7184" width="13.140625" style="9" customWidth="1"/>
    <col min="7185" max="7185" width="10.5703125" style="9" customWidth="1"/>
    <col min="7186" max="7186" width="12.42578125" style="9" customWidth="1"/>
    <col min="7187" max="7187" width="11.5703125" style="9" customWidth="1"/>
    <col min="7188" max="7188" width="12.28515625" style="9" customWidth="1"/>
    <col min="7189" max="7189" width="12.7109375" style="9" customWidth="1"/>
    <col min="7190" max="7190" width="12.5703125" style="9" customWidth="1"/>
    <col min="7191" max="7191" width="13.140625" style="9" customWidth="1"/>
    <col min="7192" max="7192" width="13.42578125" style="9" customWidth="1"/>
    <col min="7193" max="7193" width="10.28515625" style="9" customWidth="1"/>
    <col min="7194" max="7194" width="14.28515625" style="9" customWidth="1"/>
    <col min="7195" max="7195" width="12.85546875" style="9" customWidth="1"/>
    <col min="7196" max="7196" width="12" style="9" customWidth="1"/>
    <col min="7197" max="7197" width="16.28515625" style="9" customWidth="1"/>
    <col min="7198" max="7198" width="14.5703125" style="9" customWidth="1"/>
    <col min="7199" max="7199" width="16.85546875" style="9" customWidth="1"/>
    <col min="7200" max="7200" width="11.140625" style="9" customWidth="1"/>
    <col min="7201" max="7201" width="10.42578125" style="9" customWidth="1"/>
    <col min="7202" max="7202" width="10.85546875" style="9" customWidth="1"/>
    <col min="7203" max="7203" width="10.140625" style="9" customWidth="1"/>
    <col min="7204" max="7204" width="12.85546875" style="9" customWidth="1"/>
    <col min="7205" max="7206" width="11" style="9" customWidth="1"/>
    <col min="7207" max="7207" width="11.5703125" style="9" customWidth="1"/>
    <col min="7208" max="7208" width="11.28515625" style="9" customWidth="1"/>
    <col min="7209" max="7209" width="10.140625" style="9" customWidth="1"/>
    <col min="7210" max="7211" width="11.85546875" style="9" customWidth="1"/>
    <col min="7212" max="7212" width="12.28515625" style="9" customWidth="1"/>
    <col min="7213" max="7213" width="12.7109375" style="9" customWidth="1"/>
    <col min="7214" max="7214" width="15.140625" style="9" customWidth="1"/>
    <col min="7215" max="7215" width="10" style="9" customWidth="1"/>
    <col min="7216" max="7226" width="7.85546875" style="9" customWidth="1"/>
    <col min="7227" max="7227" width="9.140625" style="9" customWidth="1"/>
    <col min="7228" max="7228" width="8.28515625" style="9" customWidth="1"/>
    <col min="7229" max="7229" width="10.140625" style="9" customWidth="1"/>
    <col min="7230" max="7230" width="9.140625" style="9"/>
    <col min="7231" max="7231" width="11.85546875" style="9" customWidth="1"/>
    <col min="7232" max="7232" width="14.28515625" style="9" customWidth="1"/>
    <col min="7233" max="7432" width="9.140625" style="9"/>
    <col min="7433" max="7433" width="0" style="9" hidden="1" customWidth="1"/>
    <col min="7434" max="7434" width="15.5703125" style="9" customWidth="1"/>
    <col min="7435" max="7435" width="55.140625" style="9" customWidth="1"/>
    <col min="7436" max="7436" width="15.5703125" style="9" customWidth="1"/>
    <col min="7437" max="7438" width="13" style="9" customWidth="1"/>
    <col min="7439" max="7440" width="13.140625" style="9" customWidth="1"/>
    <col min="7441" max="7441" width="10.5703125" style="9" customWidth="1"/>
    <col min="7442" max="7442" width="12.42578125" style="9" customWidth="1"/>
    <col min="7443" max="7443" width="11.5703125" style="9" customWidth="1"/>
    <col min="7444" max="7444" width="12.28515625" style="9" customWidth="1"/>
    <col min="7445" max="7445" width="12.7109375" style="9" customWidth="1"/>
    <col min="7446" max="7446" width="12.5703125" style="9" customWidth="1"/>
    <col min="7447" max="7447" width="13.140625" style="9" customWidth="1"/>
    <col min="7448" max="7448" width="13.42578125" style="9" customWidth="1"/>
    <col min="7449" max="7449" width="10.28515625" style="9" customWidth="1"/>
    <col min="7450" max="7450" width="14.28515625" style="9" customWidth="1"/>
    <col min="7451" max="7451" width="12.85546875" style="9" customWidth="1"/>
    <col min="7452" max="7452" width="12" style="9" customWidth="1"/>
    <col min="7453" max="7453" width="16.28515625" style="9" customWidth="1"/>
    <col min="7454" max="7454" width="14.5703125" style="9" customWidth="1"/>
    <col min="7455" max="7455" width="16.85546875" style="9" customWidth="1"/>
    <col min="7456" max="7456" width="11.140625" style="9" customWidth="1"/>
    <col min="7457" max="7457" width="10.42578125" style="9" customWidth="1"/>
    <col min="7458" max="7458" width="10.85546875" style="9" customWidth="1"/>
    <col min="7459" max="7459" width="10.140625" style="9" customWidth="1"/>
    <col min="7460" max="7460" width="12.85546875" style="9" customWidth="1"/>
    <col min="7461" max="7462" width="11" style="9" customWidth="1"/>
    <col min="7463" max="7463" width="11.5703125" style="9" customWidth="1"/>
    <col min="7464" max="7464" width="11.28515625" style="9" customWidth="1"/>
    <col min="7465" max="7465" width="10.140625" style="9" customWidth="1"/>
    <col min="7466" max="7467" width="11.85546875" style="9" customWidth="1"/>
    <col min="7468" max="7468" width="12.28515625" style="9" customWidth="1"/>
    <col min="7469" max="7469" width="12.7109375" style="9" customWidth="1"/>
    <col min="7470" max="7470" width="15.140625" style="9" customWidth="1"/>
    <col min="7471" max="7471" width="10" style="9" customWidth="1"/>
    <col min="7472" max="7482" width="7.85546875" style="9" customWidth="1"/>
    <col min="7483" max="7483" width="9.140625" style="9" customWidth="1"/>
    <col min="7484" max="7484" width="8.28515625" style="9" customWidth="1"/>
    <col min="7485" max="7485" width="10.140625" style="9" customWidth="1"/>
    <col min="7486" max="7486" width="9.140625" style="9"/>
    <col min="7487" max="7487" width="11.85546875" style="9" customWidth="1"/>
    <col min="7488" max="7488" width="14.28515625" style="9" customWidth="1"/>
    <col min="7489" max="7688" width="9.140625" style="9"/>
    <col min="7689" max="7689" width="0" style="9" hidden="1" customWidth="1"/>
    <col min="7690" max="7690" width="15.5703125" style="9" customWidth="1"/>
    <col min="7691" max="7691" width="55.140625" style="9" customWidth="1"/>
    <col min="7692" max="7692" width="15.5703125" style="9" customWidth="1"/>
    <col min="7693" max="7694" width="13" style="9" customWidth="1"/>
    <col min="7695" max="7696" width="13.140625" style="9" customWidth="1"/>
    <col min="7697" max="7697" width="10.5703125" style="9" customWidth="1"/>
    <col min="7698" max="7698" width="12.42578125" style="9" customWidth="1"/>
    <col min="7699" max="7699" width="11.5703125" style="9" customWidth="1"/>
    <col min="7700" max="7700" width="12.28515625" style="9" customWidth="1"/>
    <col min="7701" max="7701" width="12.7109375" style="9" customWidth="1"/>
    <col min="7702" max="7702" width="12.5703125" style="9" customWidth="1"/>
    <col min="7703" max="7703" width="13.140625" style="9" customWidth="1"/>
    <col min="7704" max="7704" width="13.42578125" style="9" customWidth="1"/>
    <col min="7705" max="7705" width="10.28515625" style="9" customWidth="1"/>
    <col min="7706" max="7706" width="14.28515625" style="9" customWidth="1"/>
    <col min="7707" max="7707" width="12.85546875" style="9" customWidth="1"/>
    <col min="7708" max="7708" width="12" style="9" customWidth="1"/>
    <col min="7709" max="7709" width="16.28515625" style="9" customWidth="1"/>
    <col min="7710" max="7710" width="14.5703125" style="9" customWidth="1"/>
    <col min="7711" max="7711" width="16.85546875" style="9" customWidth="1"/>
    <col min="7712" max="7712" width="11.140625" style="9" customWidth="1"/>
    <col min="7713" max="7713" width="10.42578125" style="9" customWidth="1"/>
    <col min="7714" max="7714" width="10.85546875" style="9" customWidth="1"/>
    <col min="7715" max="7715" width="10.140625" style="9" customWidth="1"/>
    <col min="7716" max="7716" width="12.85546875" style="9" customWidth="1"/>
    <col min="7717" max="7718" width="11" style="9" customWidth="1"/>
    <col min="7719" max="7719" width="11.5703125" style="9" customWidth="1"/>
    <col min="7720" max="7720" width="11.28515625" style="9" customWidth="1"/>
    <col min="7721" max="7721" width="10.140625" style="9" customWidth="1"/>
    <col min="7722" max="7723" width="11.85546875" style="9" customWidth="1"/>
    <col min="7724" max="7724" width="12.28515625" style="9" customWidth="1"/>
    <col min="7725" max="7725" width="12.7109375" style="9" customWidth="1"/>
    <col min="7726" max="7726" width="15.140625" style="9" customWidth="1"/>
    <col min="7727" max="7727" width="10" style="9" customWidth="1"/>
    <col min="7728" max="7738" width="7.85546875" style="9" customWidth="1"/>
    <col min="7739" max="7739" width="9.140625" style="9" customWidth="1"/>
    <col min="7740" max="7740" width="8.28515625" style="9" customWidth="1"/>
    <col min="7741" max="7741" width="10.140625" style="9" customWidth="1"/>
    <col min="7742" max="7742" width="9.140625" style="9"/>
    <col min="7743" max="7743" width="11.85546875" style="9" customWidth="1"/>
    <col min="7744" max="7744" width="14.28515625" style="9" customWidth="1"/>
    <col min="7745" max="7944" width="9.140625" style="9"/>
    <col min="7945" max="7945" width="0" style="9" hidden="1" customWidth="1"/>
    <col min="7946" max="7946" width="15.5703125" style="9" customWidth="1"/>
    <col min="7947" max="7947" width="55.140625" style="9" customWidth="1"/>
    <col min="7948" max="7948" width="15.5703125" style="9" customWidth="1"/>
    <col min="7949" max="7950" width="13" style="9" customWidth="1"/>
    <col min="7951" max="7952" width="13.140625" style="9" customWidth="1"/>
    <col min="7953" max="7953" width="10.5703125" style="9" customWidth="1"/>
    <col min="7954" max="7954" width="12.42578125" style="9" customWidth="1"/>
    <col min="7955" max="7955" width="11.5703125" style="9" customWidth="1"/>
    <col min="7956" max="7956" width="12.28515625" style="9" customWidth="1"/>
    <col min="7957" max="7957" width="12.7109375" style="9" customWidth="1"/>
    <col min="7958" max="7958" width="12.5703125" style="9" customWidth="1"/>
    <col min="7959" max="7959" width="13.140625" style="9" customWidth="1"/>
    <col min="7960" max="7960" width="13.42578125" style="9" customWidth="1"/>
    <col min="7961" max="7961" width="10.28515625" style="9" customWidth="1"/>
    <col min="7962" max="7962" width="14.28515625" style="9" customWidth="1"/>
    <col min="7963" max="7963" width="12.85546875" style="9" customWidth="1"/>
    <col min="7964" max="7964" width="12" style="9" customWidth="1"/>
    <col min="7965" max="7965" width="16.28515625" style="9" customWidth="1"/>
    <col min="7966" max="7966" width="14.5703125" style="9" customWidth="1"/>
    <col min="7967" max="7967" width="16.85546875" style="9" customWidth="1"/>
    <col min="7968" max="7968" width="11.140625" style="9" customWidth="1"/>
    <col min="7969" max="7969" width="10.42578125" style="9" customWidth="1"/>
    <col min="7970" max="7970" width="10.85546875" style="9" customWidth="1"/>
    <col min="7971" max="7971" width="10.140625" style="9" customWidth="1"/>
    <col min="7972" max="7972" width="12.85546875" style="9" customWidth="1"/>
    <col min="7973" max="7974" width="11" style="9" customWidth="1"/>
    <col min="7975" max="7975" width="11.5703125" style="9" customWidth="1"/>
    <col min="7976" max="7976" width="11.28515625" style="9" customWidth="1"/>
    <col min="7977" max="7977" width="10.140625" style="9" customWidth="1"/>
    <col min="7978" max="7979" width="11.85546875" style="9" customWidth="1"/>
    <col min="7980" max="7980" width="12.28515625" style="9" customWidth="1"/>
    <col min="7981" max="7981" width="12.7109375" style="9" customWidth="1"/>
    <col min="7982" max="7982" width="15.140625" style="9" customWidth="1"/>
    <col min="7983" max="7983" width="10" style="9" customWidth="1"/>
    <col min="7984" max="7994" width="7.85546875" style="9" customWidth="1"/>
    <col min="7995" max="7995" width="9.140625" style="9" customWidth="1"/>
    <col min="7996" max="7996" width="8.28515625" style="9" customWidth="1"/>
    <col min="7997" max="7997" width="10.140625" style="9" customWidth="1"/>
    <col min="7998" max="7998" width="9.140625" style="9"/>
    <col min="7999" max="7999" width="11.85546875" style="9" customWidth="1"/>
    <col min="8000" max="8000" width="14.28515625" style="9" customWidth="1"/>
    <col min="8001" max="8200" width="9.140625" style="9"/>
    <col min="8201" max="8201" width="0" style="9" hidden="1" customWidth="1"/>
    <col min="8202" max="8202" width="15.5703125" style="9" customWidth="1"/>
    <col min="8203" max="8203" width="55.140625" style="9" customWidth="1"/>
    <col min="8204" max="8204" width="15.5703125" style="9" customWidth="1"/>
    <col min="8205" max="8206" width="13" style="9" customWidth="1"/>
    <col min="8207" max="8208" width="13.140625" style="9" customWidth="1"/>
    <col min="8209" max="8209" width="10.5703125" style="9" customWidth="1"/>
    <col min="8210" max="8210" width="12.42578125" style="9" customWidth="1"/>
    <col min="8211" max="8211" width="11.5703125" style="9" customWidth="1"/>
    <col min="8212" max="8212" width="12.28515625" style="9" customWidth="1"/>
    <col min="8213" max="8213" width="12.7109375" style="9" customWidth="1"/>
    <col min="8214" max="8214" width="12.5703125" style="9" customWidth="1"/>
    <col min="8215" max="8215" width="13.140625" style="9" customWidth="1"/>
    <col min="8216" max="8216" width="13.42578125" style="9" customWidth="1"/>
    <col min="8217" max="8217" width="10.28515625" style="9" customWidth="1"/>
    <col min="8218" max="8218" width="14.28515625" style="9" customWidth="1"/>
    <col min="8219" max="8219" width="12.85546875" style="9" customWidth="1"/>
    <col min="8220" max="8220" width="12" style="9" customWidth="1"/>
    <col min="8221" max="8221" width="16.28515625" style="9" customWidth="1"/>
    <col min="8222" max="8222" width="14.5703125" style="9" customWidth="1"/>
    <col min="8223" max="8223" width="16.85546875" style="9" customWidth="1"/>
    <col min="8224" max="8224" width="11.140625" style="9" customWidth="1"/>
    <col min="8225" max="8225" width="10.42578125" style="9" customWidth="1"/>
    <col min="8226" max="8226" width="10.85546875" style="9" customWidth="1"/>
    <col min="8227" max="8227" width="10.140625" style="9" customWidth="1"/>
    <col min="8228" max="8228" width="12.85546875" style="9" customWidth="1"/>
    <col min="8229" max="8230" width="11" style="9" customWidth="1"/>
    <col min="8231" max="8231" width="11.5703125" style="9" customWidth="1"/>
    <col min="8232" max="8232" width="11.28515625" style="9" customWidth="1"/>
    <col min="8233" max="8233" width="10.140625" style="9" customWidth="1"/>
    <col min="8234" max="8235" width="11.85546875" style="9" customWidth="1"/>
    <col min="8236" max="8236" width="12.28515625" style="9" customWidth="1"/>
    <col min="8237" max="8237" width="12.7109375" style="9" customWidth="1"/>
    <col min="8238" max="8238" width="15.140625" style="9" customWidth="1"/>
    <col min="8239" max="8239" width="10" style="9" customWidth="1"/>
    <col min="8240" max="8250" width="7.85546875" style="9" customWidth="1"/>
    <col min="8251" max="8251" width="9.140625" style="9" customWidth="1"/>
    <col min="8252" max="8252" width="8.28515625" style="9" customWidth="1"/>
    <col min="8253" max="8253" width="10.140625" style="9" customWidth="1"/>
    <col min="8254" max="8254" width="9.140625" style="9"/>
    <col min="8255" max="8255" width="11.85546875" style="9" customWidth="1"/>
    <col min="8256" max="8256" width="14.28515625" style="9" customWidth="1"/>
    <col min="8257" max="8456" width="9.140625" style="9"/>
    <col min="8457" max="8457" width="0" style="9" hidden="1" customWidth="1"/>
    <col min="8458" max="8458" width="15.5703125" style="9" customWidth="1"/>
    <col min="8459" max="8459" width="55.140625" style="9" customWidth="1"/>
    <col min="8460" max="8460" width="15.5703125" style="9" customWidth="1"/>
    <col min="8461" max="8462" width="13" style="9" customWidth="1"/>
    <col min="8463" max="8464" width="13.140625" style="9" customWidth="1"/>
    <col min="8465" max="8465" width="10.5703125" style="9" customWidth="1"/>
    <col min="8466" max="8466" width="12.42578125" style="9" customWidth="1"/>
    <col min="8467" max="8467" width="11.5703125" style="9" customWidth="1"/>
    <col min="8468" max="8468" width="12.28515625" style="9" customWidth="1"/>
    <col min="8469" max="8469" width="12.7109375" style="9" customWidth="1"/>
    <col min="8470" max="8470" width="12.5703125" style="9" customWidth="1"/>
    <col min="8471" max="8471" width="13.140625" style="9" customWidth="1"/>
    <col min="8472" max="8472" width="13.42578125" style="9" customWidth="1"/>
    <col min="8473" max="8473" width="10.28515625" style="9" customWidth="1"/>
    <col min="8474" max="8474" width="14.28515625" style="9" customWidth="1"/>
    <col min="8475" max="8475" width="12.85546875" style="9" customWidth="1"/>
    <col min="8476" max="8476" width="12" style="9" customWidth="1"/>
    <col min="8477" max="8477" width="16.28515625" style="9" customWidth="1"/>
    <col min="8478" max="8478" width="14.5703125" style="9" customWidth="1"/>
    <col min="8479" max="8479" width="16.85546875" style="9" customWidth="1"/>
    <col min="8480" max="8480" width="11.140625" style="9" customWidth="1"/>
    <col min="8481" max="8481" width="10.42578125" style="9" customWidth="1"/>
    <col min="8482" max="8482" width="10.85546875" style="9" customWidth="1"/>
    <col min="8483" max="8483" width="10.140625" style="9" customWidth="1"/>
    <col min="8484" max="8484" width="12.85546875" style="9" customWidth="1"/>
    <col min="8485" max="8486" width="11" style="9" customWidth="1"/>
    <col min="8487" max="8487" width="11.5703125" style="9" customWidth="1"/>
    <col min="8488" max="8488" width="11.28515625" style="9" customWidth="1"/>
    <col min="8489" max="8489" width="10.140625" style="9" customWidth="1"/>
    <col min="8490" max="8491" width="11.85546875" style="9" customWidth="1"/>
    <col min="8492" max="8492" width="12.28515625" style="9" customWidth="1"/>
    <col min="8493" max="8493" width="12.7109375" style="9" customWidth="1"/>
    <col min="8494" max="8494" width="15.140625" style="9" customWidth="1"/>
    <col min="8495" max="8495" width="10" style="9" customWidth="1"/>
    <col min="8496" max="8506" width="7.85546875" style="9" customWidth="1"/>
    <col min="8507" max="8507" width="9.140625" style="9" customWidth="1"/>
    <col min="8508" max="8508" width="8.28515625" style="9" customWidth="1"/>
    <col min="8509" max="8509" width="10.140625" style="9" customWidth="1"/>
    <col min="8510" max="8510" width="9.140625" style="9"/>
    <col min="8511" max="8511" width="11.85546875" style="9" customWidth="1"/>
    <col min="8512" max="8512" width="14.28515625" style="9" customWidth="1"/>
    <col min="8513" max="8712" width="9.140625" style="9"/>
    <col min="8713" max="8713" width="0" style="9" hidden="1" customWidth="1"/>
    <col min="8714" max="8714" width="15.5703125" style="9" customWidth="1"/>
    <col min="8715" max="8715" width="55.140625" style="9" customWidth="1"/>
    <col min="8716" max="8716" width="15.5703125" style="9" customWidth="1"/>
    <col min="8717" max="8718" width="13" style="9" customWidth="1"/>
    <col min="8719" max="8720" width="13.140625" style="9" customWidth="1"/>
    <col min="8721" max="8721" width="10.5703125" style="9" customWidth="1"/>
    <col min="8722" max="8722" width="12.42578125" style="9" customWidth="1"/>
    <col min="8723" max="8723" width="11.5703125" style="9" customWidth="1"/>
    <col min="8724" max="8724" width="12.28515625" style="9" customWidth="1"/>
    <col min="8725" max="8725" width="12.7109375" style="9" customWidth="1"/>
    <col min="8726" max="8726" width="12.5703125" style="9" customWidth="1"/>
    <col min="8727" max="8727" width="13.140625" style="9" customWidth="1"/>
    <col min="8728" max="8728" width="13.42578125" style="9" customWidth="1"/>
    <col min="8729" max="8729" width="10.28515625" style="9" customWidth="1"/>
    <col min="8730" max="8730" width="14.28515625" style="9" customWidth="1"/>
    <col min="8731" max="8731" width="12.85546875" style="9" customWidth="1"/>
    <col min="8732" max="8732" width="12" style="9" customWidth="1"/>
    <col min="8733" max="8733" width="16.28515625" style="9" customWidth="1"/>
    <col min="8734" max="8734" width="14.5703125" style="9" customWidth="1"/>
    <col min="8735" max="8735" width="16.85546875" style="9" customWidth="1"/>
    <col min="8736" max="8736" width="11.140625" style="9" customWidth="1"/>
    <col min="8737" max="8737" width="10.42578125" style="9" customWidth="1"/>
    <col min="8738" max="8738" width="10.85546875" style="9" customWidth="1"/>
    <col min="8739" max="8739" width="10.140625" style="9" customWidth="1"/>
    <col min="8740" max="8740" width="12.85546875" style="9" customWidth="1"/>
    <col min="8741" max="8742" width="11" style="9" customWidth="1"/>
    <col min="8743" max="8743" width="11.5703125" style="9" customWidth="1"/>
    <col min="8744" max="8744" width="11.28515625" style="9" customWidth="1"/>
    <col min="8745" max="8745" width="10.140625" style="9" customWidth="1"/>
    <col min="8746" max="8747" width="11.85546875" style="9" customWidth="1"/>
    <col min="8748" max="8748" width="12.28515625" style="9" customWidth="1"/>
    <col min="8749" max="8749" width="12.7109375" style="9" customWidth="1"/>
    <col min="8750" max="8750" width="15.140625" style="9" customWidth="1"/>
    <col min="8751" max="8751" width="10" style="9" customWidth="1"/>
    <col min="8752" max="8762" width="7.85546875" style="9" customWidth="1"/>
    <col min="8763" max="8763" width="9.140625" style="9" customWidth="1"/>
    <col min="8764" max="8764" width="8.28515625" style="9" customWidth="1"/>
    <col min="8765" max="8765" width="10.140625" style="9" customWidth="1"/>
    <col min="8766" max="8766" width="9.140625" style="9"/>
    <col min="8767" max="8767" width="11.85546875" style="9" customWidth="1"/>
    <col min="8768" max="8768" width="14.28515625" style="9" customWidth="1"/>
    <col min="8769" max="8968" width="9.140625" style="9"/>
    <col min="8969" max="8969" width="0" style="9" hidden="1" customWidth="1"/>
    <col min="8970" max="8970" width="15.5703125" style="9" customWidth="1"/>
    <col min="8971" max="8971" width="55.140625" style="9" customWidth="1"/>
    <col min="8972" max="8972" width="15.5703125" style="9" customWidth="1"/>
    <col min="8973" max="8974" width="13" style="9" customWidth="1"/>
    <col min="8975" max="8976" width="13.140625" style="9" customWidth="1"/>
    <col min="8977" max="8977" width="10.5703125" style="9" customWidth="1"/>
    <col min="8978" max="8978" width="12.42578125" style="9" customWidth="1"/>
    <col min="8979" max="8979" width="11.5703125" style="9" customWidth="1"/>
    <col min="8980" max="8980" width="12.28515625" style="9" customWidth="1"/>
    <col min="8981" max="8981" width="12.7109375" style="9" customWidth="1"/>
    <col min="8982" max="8982" width="12.5703125" style="9" customWidth="1"/>
    <col min="8983" max="8983" width="13.140625" style="9" customWidth="1"/>
    <col min="8984" max="8984" width="13.42578125" style="9" customWidth="1"/>
    <col min="8985" max="8985" width="10.28515625" style="9" customWidth="1"/>
    <col min="8986" max="8986" width="14.28515625" style="9" customWidth="1"/>
    <col min="8987" max="8987" width="12.85546875" style="9" customWidth="1"/>
    <col min="8988" max="8988" width="12" style="9" customWidth="1"/>
    <col min="8989" max="8989" width="16.28515625" style="9" customWidth="1"/>
    <col min="8990" max="8990" width="14.5703125" style="9" customWidth="1"/>
    <col min="8991" max="8991" width="16.85546875" style="9" customWidth="1"/>
    <col min="8992" max="8992" width="11.140625" style="9" customWidth="1"/>
    <col min="8993" max="8993" width="10.42578125" style="9" customWidth="1"/>
    <col min="8994" max="8994" width="10.85546875" style="9" customWidth="1"/>
    <col min="8995" max="8995" width="10.140625" style="9" customWidth="1"/>
    <col min="8996" max="8996" width="12.85546875" style="9" customWidth="1"/>
    <col min="8997" max="8998" width="11" style="9" customWidth="1"/>
    <col min="8999" max="8999" width="11.5703125" style="9" customWidth="1"/>
    <col min="9000" max="9000" width="11.28515625" style="9" customWidth="1"/>
    <col min="9001" max="9001" width="10.140625" style="9" customWidth="1"/>
    <col min="9002" max="9003" width="11.85546875" style="9" customWidth="1"/>
    <col min="9004" max="9004" width="12.28515625" style="9" customWidth="1"/>
    <col min="9005" max="9005" width="12.7109375" style="9" customWidth="1"/>
    <col min="9006" max="9006" width="15.140625" style="9" customWidth="1"/>
    <col min="9007" max="9007" width="10" style="9" customWidth="1"/>
    <col min="9008" max="9018" width="7.85546875" style="9" customWidth="1"/>
    <col min="9019" max="9019" width="9.140625" style="9" customWidth="1"/>
    <col min="9020" max="9020" width="8.28515625" style="9" customWidth="1"/>
    <col min="9021" max="9021" width="10.140625" style="9" customWidth="1"/>
    <col min="9022" max="9022" width="9.140625" style="9"/>
    <col min="9023" max="9023" width="11.85546875" style="9" customWidth="1"/>
    <col min="9024" max="9024" width="14.28515625" style="9" customWidth="1"/>
    <col min="9025" max="9224" width="9.140625" style="9"/>
    <col min="9225" max="9225" width="0" style="9" hidden="1" customWidth="1"/>
    <col min="9226" max="9226" width="15.5703125" style="9" customWidth="1"/>
    <col min="9227" max="9227" width="55.140625" style="9" customWidth="1"/>
    <col min="9228" max="9228" width="15.5703125" style="9" customWidth="1"/>
    <col min="9229" max="9230" width="13" style="9" customWidth="1"/>
    <col min="9231" max="9232" width="13.140625" style="9" customWidth="1"/>
    <col min="9233" max="9233" width="10.5703125" style="9" customWidth="1"/>
    <col min="9234" max="9234" width="12.42578125" style="9" customWidth="1"/>
    <col min="9235" max="9235" width="11.5703125" style="9" customWidth="1"/>
    <col min="9236" max="9236" width="12.28515625" style="9" customWidth="1"/>
    <col min="9237" max="9237" width="12.7109375" style="9" customWidth="1"/>
    <col min="9238" max="9238" width="12.5703125" style="9" customWidth="1"/>
    <col min="9239" max="9239" width="13.140625" style="9" customWidth="1"/>
    <col min="9240" max="9240" width="13.42578125" style="9" customWidth="1"/>
    <col min="9241" max="9241" width="10.28515625" style="9" customWidth="1"/>
    <col min="9242" max="9242" width="14.28515625" style="9" customWidth="1"/>
    <col min="9243" max="9243" width="12.85546875" style="9" customWidth="1"/>
    <col min="9244" max="9244" width="12" style="9" customWidth="1"/>
    <col min="9245" max="9245" width="16.28515625" style="9" customWidth="1"/>
    <col min="9246" max="9246" width="14.5703125" style="9" customWidth="1"/>
    <col min="9247" max="9247" width="16.85546875" style="9" customWidth="1"/>
    <col min="9248" max="9248" width="11.140625" style="9" customWidth="1"/>
    <col min="9249" max="9249" width="10.42578125" style="9" customWidth="1"/>
    <col min="9250" max="9250" width="10.85546875" style="9" customWidth="1"/>
    <col min="9251" max="9251" width="10.140625" style="9" customWidth="1"/>
    <col min="9252" max="9252" width="12.85546875" style="9" customWidth="1"/>
    <col min="9253" max="9254" width="11" style="9" customWidth="1"/>
    <col min="9255" max="9255" width="11.5703125" style="9" customWidth="1"/>
    <col min="9256" max="9256" width="11.28515625" style="9" customWidth="1"/>
    <col min="9257" max="9257" width="10.140625" style="9" customWidth="1"/>
    <col min="9258" max="9259" width="11.85546875" style="9" customWidth="1"/>
    <col min="9260" max="9260" width="12.28515625" style="9" customWidth="1"/>
    <col min="9261" max="9261" width="12.7109375" style="9" customWidth="1"/>
    <col min="9262" max="9262" width="15.140625" style="9" customWidth="1"/>
    <col min="9263" max="9263" width="10" style="9" customWidth="1"/>
    <col min="9264" max="9274" width="7.85546875" style="9" customWidth="1"/>
    <col min="9275" max="9275" width="9.140625" style="9" customWidth="1"/>
    <col min="9276" max="9276" width="8.28515625" style="9" customWidth="1"/>
    <col min="9277" max="9277" width="10.140625" style="9" customWidth="1"/>
    <col min="9278" max="9278" width="9.140625" style="9"/>
    <col min="9279" max="9279" width="11.85546875" style="9" customWidth="1"/>
    <col min="9280" max="9280" width="14.28515625" style="9" customWidth="1"/>
    <col min="9281" max="9480" width="9.140625" style="9"/>
    <col min="9481" max="9481" width="0" style="9" hidden="1" customWidth="1"/>
    <col min="9482" max="9482" width="15.5703125" style="9" customWidth="1"/>
    <col min="9483" max="9483" width="55.140625" style="9" customWidth="1"/>
    <col min="9484" max="9484" width="15.5703125" style="9" customWidth="1"/>
    <col min="9485" max="9486" width="13" style="9" customWidth="1"/>
    <col min="9487" max="9488" width="13.140625" style="9" customWidth="1"/>
    <col min="9489" max="9489" width="10.5703125" style="9" customWidth="1"/>
    <col min="9490" max="9490" width="12.42578125" style="9" customWidth="1"/>
    <col min="9491" max="9491" width="11.5703125" style="9" customWidth="1"/>
    <col min="9492" max="9492" width="12.28515625" style="9" customWidth="1"/>
    <col min="9493" max="9493" width="12.7109375" style="9" customWidth="1"/>
    <col min="9494" max="9494" width="12.5703125" style="9" customWidth="1"/>
    <col min="9495" max="9495" width="13.140625" style="9" customWidth="1"/>
    <col min="9496" max="9496" width="13.42578125" style="9" customWidth="1"/>
    <col min="9497" max="9497" width="10.28515625" style="9" customWidth="1"/>
    <col min="9498" max="9498" width="14.28515625" style="9" customWidth="1"/>
    <col min="9499" max="9499" width="12.85546875" style="9" customWidth="1"/>
    <col min="9500" max="9500" width="12" style="9" customWidth="1"/>
    <col min="9501" max="9501" width="16.28515625" style="9" customWidth="1"/>
    <col min="9502" max="9502" width="14.5703125" style="9" customWidth="1"/>
    <col min="9503" max="9503" width="16.85546875" style="9" customWidth="1"/>
    <col min="9504" max="9504" width="11.140625" style="9" customWidth="1"/>
    <col min="9505" max="9505" width="10.42578125" style="9" customWidth="1"/>
    <col min="9506" max="9506" width="10.85546875" style="9" customWidth="1"/>
    <col min="9507" max="9507" width="10.140625" style="9" customWidth="1"/>
    <col min="9508" max="9508" width="12.85546875" style="9" customWidth="1"/>
    <col min="9509" max="9510" width="11" style="9" customWidth="1"/>
    <col min="9511" max="9511" width="11.5703125" style="9" customWidth="1"/>
    <col min="9512" max="9512" width="11.28515625" style="9" customWidth="1"/>
    <col min="9513" max="9513" width="10.140625" style="9" customWidth="1"/>
    <col min="9514" max="9515" width="11.85546875" style="9" customWidth="1"/>
    <col min="9516" max="9516" width="12.28515625" style="9" customWidth="1"/>
    <col min="9517" max="9517" width="12.7109375" style="9" customWidth="1"/>
    <col min="9518" max="9518" width="15.140625" style="9" customWidth="1"/>
    <col min="9519" max="9519" width="10" style="9" customWidth="1"/>
    <col min="9520" max="9530" width="7.85546875" style="9" customWidth="1"/>
    <col min="9531" max="9531" width="9.140625" style="9" customWidth="1"/>
    <col min="9532" max="9532" width="8.28515625" style="9" customWidth="1"/>
    <col min="9533" max="9533" width="10.140625" style="9" customWidth="1"/>
    <col min="9534" max="9534" width="9.140625" style="9"/>
    <col min="9535" max="9535" width="11.85546875" style="9" customWidth="1"/>
    <col min="9536" max="9536" width="14.28515625" style="9" customWidth="1"/>
    <col min="9537" max="9736" width="9.140625" style="9"/>
    <col min="9737" max="9737" width="0" style="9" hidden="1" customWidth="1"/>
    <col min="9738" max="9738" width="15.5703125" style="9" customWidth="1"/>
    <col min="9739" max="9739" width="55.140625" style="9" customWidth="1"/>
    <col min="9740" max="9740" width="15.5703125" style="9" customWidth="1"/>
    <col min="9741" max="9742" width="13" style="9" customWidth="1"/>
    <col min="9743" max="9744" width="13.140625" style="9" customWidth="1"/>
    <col min="9745" max="9745" width="10.5703125" style="9" customWidth="1"/>
    <col min="9746" max="9746" width="12.42578125" style="9" customWidth="1"/>
    <col min="9747" max="9747" width="11.5703125" style="9" customWidth="1"/>
    <col min="9748" max="9748" width="12.28515625" style="9" customWidth="1"/>
    <col min="9749" max="9749" width="12.7109375" style="9" customWidth="1"/>
    <col min="9750" max="9750" width="12.5703125" style="9" customWidth="1"/>
    <col min="9751" max="9751" width="13.140625" style="9" customWidth="1"/>
    <col min="9752" max="9752" width="13.42578125" style="9" customWidth="1"/>
    <col min="9753" max="9753" width="10.28515625" style="9" customWidth="1"/>
    <col min="9754" max="9754" width="14.28515625" style="9" customWidth="1"/>
    <col min="9755" max="9755" width="12.85546875" style="9" customWidth="1"/>
    <col min="9756" max="9756" width="12" style="9" customWidth="1"/>
    <col min="9757" max="9757" width="16.28515625" style="9" customWidth="1"/>
    <col min="9758" max="9758" width="14.5703125" style="9" customWidth="1"/>
    <col min="9759" max="9759" width="16.85546875" style="9" customWidth="1"/>
    <col min="9760" max="9760" width="11.140625" style="9" customWidth="1"/>
    <col min="9761" max="9761" width="10.42578125" style="9" customWidth="1"/>
    <col min="9762" max="9762" width="10.85546875" style="9" customWidth="1"/>
    <col min="9763" max="9763" width="10.140625" style="9" customWidth="1"/>
    <col min="9764" max="9764" width="12.85546875" style="9" customWidth="1"/>
    <col min="9765" max="9766" width="11" style="9" customWidth="1"/>
    <col min="9767" max="9767" width="11.5703125" style="9" customWidth="1"/>
    <col min="9768" max="9768" width="11.28515625" style="9" customWidth="1"/>
    <col min="9769" max="9769" width="10.140625" style="9" customWidth="1"/>
    <col min="9770" max="9771" width="11.85546875" style="9" customWidth="1"/>
    <col min="9772" max="9772" width="12.28515625" style="9" customWidth="1"/>
    <col min="9773" max="9773" width="12.7109375" style="9" customWidth="1"/>
    <col min="9774" max="9774" width="15.140625" style="9" customWidth="1"/>
    <col min="9775" max="9775" width="10" style="9" customWidth="1"/>
    <col min="9776" max="9786" width="7.85546875" style="9" customWidth="1"/>
    <col min="9787" max="9787" width="9.140625" style="9" customWidth="1"/>
    <col min="9788" max="9788" width="8.28515625" style="9" customWidth="1"/>
    <col min="9789" max="9789" width="10.140625" style="9" customWidth="1"/>
    <col min="9790" max="9790" width="9.140625" style="9"/>
    <col min="9791" max="9791" width="11.85546875" style="9" customWidth="1"/>
    <col min="9792" max="9792" width="14.28515625" style="9" customWidth="1"/>
    <col min="9793" max="9992" width="9.140625" style="9"/>
    <col min="9993" max="9993" width="0" style="9" hidden="1" customWidth="1"/>
    <col min="9994" max="9994" width="15.5703125" style="9" customWidth="1"/>
    <col min="9995" max="9995" width="55.140625" style="9" customWidth="1"/>
    <col min="9996" max="9996" width="15.5703125" style="9" customWidth="1"/>
    <col min="9997" max="9998" width="13" style="9" customWidth="1"/>
    <col min="9999" max="10000" width="13.140625" style="9" customWidth="1"/>
    <col min="10001" max="10001" width="10.5703125" style="9" customWidth="1"/>
    <col min="10002" max="10002" width="12.42578125" style="9" customWidth="1"/>
    <col min="10003" max="10003" width="11.5703125" style="9" customWidth="1"/>
    <col min="10004" max="10004" width="12.28515625" style="9" customWidth="1"/>
    <col min="10005" max="10005" width="12.7109375" style="9" customWidth="1"/>
    <col min="10006" max="10006" width="12.5703125" style="9" customWidth="1"/>
    <col min="10007" max="10007" width="13.140625" style="9" customWidth="1"/>
    <col min="10008" max="10008" width="13.42578125" style="9" customWidth="1"/>
    <col min="10009" max="10009" width="10.28515625" style="9" customWidth="1"/>
    <col min="10010" max="10010" width="14.28515625" style="9" customWidth="1"/>
    <col min="10011" max="10011" width="12.85546875" style="9" customWidth="1"/>
    <col min="10012" max="10012" width="12" style="9" customWidth="1"/>
    <col min="10013" max="10013" width="16.28515625" style="9" customWidth="1"/>
    <col min="10014" max="10014" width="14.5703125" style="9" customWidth="1"/>
    <col min="10015" max="10015" width="16.85546875" style="9" customWidth="1"/>
    <col min="10016" max="10016" width="11.140625" style="9" customWidth="1"/>
    <col min="10017" max="10017" width="10.42578125" style="9" customWidth="1"/>
    <col min="10018" max="10018" width="10.85546875" style="9" customWidth="1"/>
    <col min="10019" max="10019" width="10.140625" style="9" customWidth="1"/>
    <col min="10020" max="10020" width="12.85546875" style="9" customWidth="1"/>
    <col min="10021" max="10022" width="11" style="9" customWidth="1"/>
    <col min="10023" max="10023" width="11.5703125" style="9" customWidth="1"/>
    <col min="10024" max="10024" width="11.28515625" style="9" customWidth="1"/>
    <col min="10025" max="10025" width="10.140625" style="9" customWidth="1"/>
    <col min="10026" max="10027" width="11.85546875" style="9" customWidth="1"/>
    <col min="10028" max="10028" width="12.28515625" style="9" customWidth="1"/>
    <col min="10029" max="10029" width="12.7109375" style="9" customWidth="1"/>
    <col min="10030" max="10030" width="15.140625" style="9" customWidth="1"/>
    <col min="10031" max="10031" width="10" style="9" customWidth="1"/>
    <col min="10032" max="10042" width="7.85546875" style="9" customWidth="1"/>
    <col min="10043" max="10043" width="9.140625" style="9" customWidth="1"/>
    <col min="10044" max="10044" width="8.28515625" style="9" customWidth="1"/>
    <col min="10045" max="10045" width="10.140625" style="9" customWidth="1"/>
    <col min="10046" max="10046" width="9.140625" style="9"/>
    <col min="10047" max="10047" width="11.85546875" style="9" customWidth="1"/>
    <col min="10048" max="10048" width="14.28515625" style="9" customWidth="1"/>
    <col min="10049" max="10248" width="9.140625" style="9"/>
    <col min="10249" max="10249" width="0" style="9" hidden="1" customWidth="1"/>
    <col min="10250" max="10250" width="15.5703125" style="9" customWidth="1"/>
    <col min="10251" max="10251" width="55.140625" style="9" customWidth="1"/>
    <col min="10252" max="10252" width="15.5703125" style="9" customWidth="1"/>
    <col min="10253" max="10254" width="13" style="9" customWidth="1"/>
    <col min="10255" max="10256" width="13.140625" style="9" customWidth="1"/>
    <col min="10257" max="10257" width="10.5703125" style="9" customWidth="1"/>
    <col min="10258" max="10258" width="12.42578125" style="9" customWidth="1"/>
    <col min="10259" max="10259" width="11.5703125" style="9" customWidth="1"/>
    <col min="10260" max="10260" width="12.28515625" style="9" customWidth="1"/>
    <col min="10261" max="10261" width="12.7109375" style="9" customWidth="1"/>
    <col min="10262" max="10262" width="12.5703125" style="9" customWidth="1"/>
    <col min="10263" max="10263" width="13.140625" style="9" customWidth="1"/>
    <col min="10264" max="10264" width="13.42578125" style="9" customWidth="1"/>
    <col min="10265" max="10265" width="10.28515625" style="9" customWidth="1"/>
    <col min="10266" max="10266" width="14.28515625" style="9" customWidth="1"/>
    <col min="10267" max="10267" width="12.85546875" style="9" customWidth="1"/>
    <col min="10268" max="10268" width="12" style="9" customWidth="1"/>
    <col min="10269" max="10269" width="16.28515625" style="9" customWidth="1"/>
    <col min="10270" max="10270" width="14.5703125" style="9" customWidth="1"/>
    <col min="10271" max="10271" width="16.85546875" style="9" customWidth="1"/>
    <col min="10272" max="10272" width="11.140625" style="9" customWidth="1"/>
    <col min="10273" max="10273" width="10.42578125" style="9" customWidth="1"/>
    <col min="10274" max="10274" width="10.85546875" style="9" customWidth="1"/>
    <col min="10275" max="10275" width="10.140625" style="9" customWidth="1"/>
    <col min="10276" max="10276" width="12.85546875" style="9" customWidth="1"/>
    <col min="10277" max="10278" width="11" style="9" customWidth="1"/>
    <col min="10279" max="10279" width="11.5703125" style="9" customWidth="1"/>
    <col min="10280" max="10280" width="11.28515625" style="9" customWidth="1"/>
    <col min="10281" max="10281" width="10.140625" style="9" customWidth="1"/>
    <col min="10282" max="10283" width="11.85546875" style="9" customWidth="1"/>
    <col min="10284" max="10284" width="12.28515625" style="9" customWidth="1"/>
    <col min="10285" max="10285" width="12.7109375" style="9" customWidth="1"/>
    <col min="10286" max="10286" width="15.140625" style="9" customWidth="1"/>
    <col min="10287" max="10287" width="10" style="9" customWidth="1"/>
    <col min="10288" max="10298" width="7.85546875" style="9" customWidth="1"/>
    <col min="10299" max="10299" width="9.140625" style="9" customWidth="1"/>
    <col min="10300" max="10300" width="8.28515625" style="9" customWidth="1"/>
    <col min="10301" max="10301" width="10.140625" style="9" customWidth="1"/>
    <col min="10302" max="10302" width="9.140625" style="9"/>
    <col min="10303" max="10303" width="11.85546875" style="9" customWidth="1"/>
    <col min="10304" max="10304" width="14.28515625" style="9" customWidth="1"/>
    <col min="10305" max="10504" width="9.140625" style="9"/>
    <col min="10505" max="10505" width="0" style="9" hidden="1" customWidth="1"/>
    <col min="10506" max="10506" width="15.5703125" style="9" customWidth="1"/>
    <col min="10507" max="10507" width="55.140625" style="9" customWidth="1"/>
    <col min="10508" max="10508" width="15.5703125" style="9" customWidth="1"/>
    <col min="10509" max="10510" width="13" style="9" customWidth="1"/>
    <col min="10511" max="10512" width="13.140625" style="9" customWidth="1"/>
    <col min="10513" max="10513" width="10.5703125" style="9" customWidth="1"/>
    <col min="10514" max="10514" width="12.42578125" style="9" customWidth="1"/>
    <col min="10515" max="10515" width="11.5703125" style="9" customWidth="1"/>
    <col min="10516" max="10516" width="12.28515625" style="9" customWidth="1"/>
    <col min="10517" max="10517" width="12.7109375" style="9" customWidth="1"/>
    <col min="10518" max="10518" width="12.5703125" style="9" customWidth="1"/>
    <col min="10519" max="10519" width="13.140625" style="9" customWidth="1"/>
    <col min="10520" max="10520" width="13.42578125" style="9" customWidth="1"/>
    <col min="10521" max="10521" width="10.28515625" style="9" customWidth="1"/>
    <col min="10522" max="10522" width="14.28515625" style="9" customWidth="1"/>
    <col min="10523" max="10523" width="12.85546875" style="9" customWidth="1"/>
    <col min="10524" max="10524" width="12" style="9" customWidth="1"/>
    <col min="10525" max="10525" width="16.28515625" style="9" customWidth="1"/>
    <col min="10526" max="10526" width="14.5703125" style="9" customWidth="1"/>
    <col min="10527" max="10527" width="16.85546875" style="9" customWidth="1"/>
    <col min="10528" max="10528" width="11.140625" style="9" customWidth="1"/>
    <col min="10529" max="10529" width="10.42578125" style="9" customWidth="1"/>
    <col min="10530" max="10530" width="10.85546875" style="9" customWidth="1"/>
    <col min="10531" max="10531" width="10.140625" style="9" customWidth="1"/>
    <col min="10532" max="10532" width="12.85546875" style="9" customWidth="1"/>
    <col min="10533" max="10534" width="11" style="9" customWidth="1"/>
    <col min="10535" max="10535" width="11.5703125" style="9" customWidth="1"/>
    <col min="10536" max="10536" width="11.28515625" style="9" customWidth="1"/>
    <col min="10537" max="10537" width="10.140625" style="9" customWidth="1"/>
    <col min="10538" max="10539" width="11.85546875" style="9" customWidth="1"/>
    <col min="10540" max="10540" width="12.28515625" style="9" customWidth="1"/>
    <col min="10541" max="10541" width="12.7109375" style="9" customWidth="1"/>
    <col min="10542" max="10542" width="15.140625" style="9" customWidth="1"/>
    <col min="10543" max="10543" width="10" style="9" customWidth="1"/>
    <col min="10544" max="10554" width="7.85546875" style="9" customWidth="1"/>
    <col min="10555" max="10555" width="9.140625" style="9" customWidth="1"/>
    <col min="10556" max="10556" width="8.28515625" style="9" customWidth="1"/>
    <col min="10557" max="10557" width="10.140625" style="9" customWidth="1"/>
    <col min="10558" max="10558" width="9.140625" style="9"/>
    <col min="10559" max="10559" width="11.85546875" style="9" customWidth="1"/>
    <col min="10560" max="10560" width="14.28515625" style="9" customWidth="1"/>
    <col min="10561" max="10760" width="9.140625" style="9"/>
    <col min="10761" max="10761" width="0" style="9" hidden="1" customWidth="1"/>
    <col min="10762" max="10762" width="15.5703125" style="9" customWidth="1"/>
    <col min="10763" max="10763" width="55.140625" style="9" customWidth="1"/>
    <col min="10764" max="10764" width="15.5703125" style="9" customWidth="1"/>
    <col min="10765" max="10766" width="13" style="9" customWidth="1"/>
    <col min="10767" max="10768" width="13.140625" style="9" customWidth="1"/>
    <col min="10769" max="10769" width="10.5703125" style="9" customWidth="1"/>
    <col min="10770" max="10770" width="12.42578125" style="9" customWidth="1"/>
    <col min="10771" max="10771" width="11.5703125" style="9" customWidth="1"/>
    <col min="10772" max="10772" width="12.28515625" style="9" customWidth="1"/>
    <col min="10773" max="10773" width="12.7109375" style="9" customWidth="1"/>
    <col min="10774" max="10774" width="12.5703125" style="9" customWidth="1"/>
    <col min="10775" max="10775" width="13.140625" style="9" customWidth="1"/>
    <col min="10776" max="10776" width="13.42578125" style="9" customWidth="1"/>
    <col min="10777" max="10777" width="10.28515625" style="9" customWidth="1"/>
    <col min="10778" max="10778" width="14.28515625" style="9" customWidth="1"/>
    <col min="10779" max="10779" width="12.85546875" style="9" customWidth="1"/>
    <col min="10780" max="10780" width="12" style="9" customWidth="1"/>
    <col min="10781" max="10781" width="16.28515625" style="9" customWidth="1"/>
    <col min="10782" max="10782" width="14.5703125" style="9" customWidth="1"/>
    <col min="10783" max="10783" width="16.85546875" style="9" customWidth="1"/>
    <col min="10784" max="10784" width="11.140625" style="9" customWidth="1"/>
    <col min="10785" max="10785" width="10.42578125" style="9" customWidth="1"/>
    <col min="10786" max="10786" width="10.85546875" style="9" customWidth="1"/>
    <col min="10787" max="10787" width="10.140625" style="9" customWidth="1"/>
    <col min="10788" max="10788" width="12.85546875" style="9" customWidth="1"/>
    <col min="10789" max="10790" width="11" style="9" customWidth="1"/>
    <col min="10791" max="10791" width="11.5703125" style="9" customWidth="1"/>
    <col min="10792" max="10792" width="11.28515625" style="9" customWidth="1"/>
    <col min="10793" max="10793" width="10.140625" style="9" customWidth="1"/>
    <col min="10794" max="10795" width="11.85546875" style="9" customWidth="1"/>
    <col min="10796" max="10796" width="12.28515625" style="9" customWidth="1"/>
    <col min="10797" max="10797" width="12.7109375" style="9" customWidth="1"/>
    <col min="10798" max="10798" width="15.140625" style="9" customWidth="1"/>
    <col min="10799" max="10799" width="10" style="9" customWidth="1"/>
    <col min="10800" max="10810" width="7.85546875" style="9" customWidth="1"/>
    <col min="10811" max="10811" width="9.140625" style="9" customWidth="1"/>
    <col min="10812" max="10812" width="8.28515625" style="9" customWidth="1"/>
    <col min="10813" max="10813" width="10.140625" style="9" customWidth="1"/>
    <col min="10814" max="10814" width="9.140625" style="9"/>
    <col min="10815" max="10815" width="11.85546875" style="9" customWidth="1"/>
    <col min="10816" max="10816" width="14.28515625" style="9" customWidth="1"/>
    <col min="10817" max="11016" width="9.140625" style="9"/>
    <col min="11017" max="11017" width="0" style="9" hidden="1" customWidth="1"/>
    <col min="11018" max="11018" width="15.5703125" style="9" customWidth="1"/>
    <col min="11019" max="11019" width="55.140625" style="9" customWidth="1"/>
    <col min="11020" max="11020" width="15.5703125" style="9" customWidth="1"/>
    <col min="11021" max="11022" width="13" style="9" customWidth="1"/>
    <col min="11023" max="11024" width="13.140625" style="9" customWidth="1"/>
    <col min="11025" max="11025" width="10.5703125" style="9" customWidth="1"/>
    <col min="11026" max="11026" width="12.42578125" style="9" customWidth="1"/>
    <col min="11027" max="11027" width="11.5703125" style="9" customWidth="1"/>
    <col min="11028" max="11028" width="12.28515625" style="9" customWidth="1"/>
    <col min="11029" max="11029" width="12.7109375" style="9" customWidth="1"/>
    <col min="11030" max="11030" width="12.5703125" style="9" customWidth="1"/>
    <col min="11031" max="11031" width="13.140625" style="9" customWidth="1"/>
    <col min="11032" max="11032" width="13.42578125" style="9" customWidth="1"/>
    <col min="11033" max="11033" width="10.28515625" style="9" customWidth="1"/>
    <col min="11034" max="11034" width="14.28515625" style="9" customWidth="1"/>
    <col min="11035" max="11035" width="12.85546875" style="9" customWidth="1"/>
    <col min="11036" max="11036" width="12" style="9" customWidth="1"/>
    <col min="11037" max="11037" width="16.28515625" style="9" customWidth="1"/>
    <col min="11038" max="11038" width="14.5703125" style="9" customWidth="1"/>
    <col min="11039" max="11039" width="16.85546875" style="9" customWidth="1"/>
    <col min="11040" max="11040" width="11.140625" style="9" customWidth="1"/>
    <col min="11041" max="11041" width="10.42578125" style="9" customWidth="1"/>
    <col min="11042" max="11042" width="10.85546875" style="9" customWidth="1"/>
    <col min="11043" max="11043" width="10.140625" style="9" customWidth="1"/>
    <col min="11044" max="11044" width="12.85546875" style="9" customWidth="1"/>
    <col min="11045" max="11046" width="11" style="9" customWidth="1"/>
    <col min="11047" max="11047" width="11.5703125" style="9" customWidth="1"/>
    <col min="11048" max="11048" width="11.28515625" style="9" customWidth="1"/>
    <col min="11049" max="11049" width="10.140625" style="9" customWidth="1"/>
    <col min="11050" max="11051" width="11.85546875" style="9" customWidth="1"/>
    <col min="11052" max="11052" width="12.28515625" style="9" customWidth="1"/>
    <col min="11053" max="11053" width="12.7109375" style="9" customWidth="1"/>
    <col min="11054" max="11054" width="15.140625" style="9" customWidth="1"/>
    <col min="11055" max="11055" width="10" style="9" customWidth="1"/>
    <col min="11056" max="11066" width="7.85546875" style="9" customWidth="1"/>
    <col min="11067" max="11067" width="9.140625" style="9" customWidth="1"/>
    <col min="11068" max="11068" width="8.28515625" style="9" customWidth="1"/>
    <col min="11069" max="11069" width="10.140625" style="9" customWidth="1"/>
    <col min="11070" max="11070" width="9.140625" style="9"/>
    <col min="11071" max="11071" width="11.85546875" style="9" customWidth="1"/>
    <col min="11072" max="11072" width="14.28515625" style="9" customWidth="1"/>
    <col min="11073" max="11272" width="9.140625" style="9"/>
    <col min="11273" max="11273" width="0" style="9" hidden="1" customWidth="1"/>
    <col min="11274" max="11274" width="15.5703125" style="9" customWidth="1"/>
    <col min="11275" max="11275" width="55.140625" style="9" customWidth="1"/>
    <col min="11276" max="11276" width="15.5703125" style="9" customWidth="1"/>
    <col min="11277" max="11278" width="13" style="9" customWidth="1"/>
    <col min="11279" max="11280" width="13.140625" style="9" customWidth="1"/>
    <col min="11281" max="11281" width="10.5703125" style="9" customWidth="1"/>
    <col min="11282" max="11282" width="12.42578125" style="9" customWidth="1"/>
    <col min="11283" max="11283" width="11.5703125" style="9" customWidth="1"/>
    <col min="11284" max="11284" width="12.28515625" style="9" customWidth="1"/>
    <col min="11285" max="11285" width="12.7109375" style="9" customWidth="1"/>
    <col min="11286" max="11286" width="12.5703125" style="9" customWidth="1"/>
    <col min="11287" max="11287" width="13.140625" style="9" customWidth="1"/>
    <col min="11288" max="11288" width="13.42578125" style="9" customWidth="1"/>
    <col min="11289" max="11289" width="10.28515625" style="9" customWidth="1"/>
    <col min="11290" max="11290" width="14.28515625" style="9" customWidth="1"/>
    <col min="11291" max="11291" width="12.85546875" style="9" customWidth="1"/>
    <col min="11292" max="11292" width="12" style="9" customWidth="1"/>
    <col min="11293" max="11293" width="16.28515625" style="9" customWidth="1"/>
    <col min="11294" max="11294" width="14.5703125" style="9" customWidth="1"/>
    <col min="11295" max="11295" width="16.85546875" style="9" customWidth="1"/>
    <col min="11296" max="11296" width="11.140625" style="9" customWidth="1"/>
    <col min="11297" max="11297" width="10.42578125" style="9" customWidth="1"/>
    <col min="11298" max="11298" width="10.85546875" style="9" customWidth="1"/>
    <col min="11299" max="11299" width="10.140625" style="9" customWidth="1"/>
    <col min="11300" max="11300" width="12.85546875" style="9" customWidth="1"/>
    <col min="11301" max="11302" width="11" style="9" customWidth="1"/>
    <col min="11303" max="11303" width="11.5703125" style="9" customWidth="1"/>
    <col min="11304" max="11304" width="11.28515625" style="9" customWidth="1"/>
    <col min="11305" max="11305" width="10.140625" style="9" customWidth="1"/>
    <col min="11306" max="11307" width="11.85546875" style="9" customWidth="1"/>
    <col min="11308" max="11308" width="12.28515625" style="9" customWidth="1"/>
    <col min="11309" max="11309" width="12.7109375" style="9" customWidth="1"/>
    <col min="11310" max="11310" width="15.140625" style="9" customWidth="1"/>
    <col min="11311" max="11311" width="10" style="9" customWidth="1"/>
    <col min="11312" max="11322" width="7.85546875" style="9" customWidth="1"/>
    <col min="11323" max="11323" width="9.140625" style="9" customWidth="1"/>
    <col min="11324" max="11324" width="8.28515625" style="9" customWidth="1"/>
    <col min="11325" max="11325" width="10.140625" style="9" customWidth="1"/>
    <col min="11326" max="11326" width="9.140625" style="9"/>
    <col min="11327" max="11327" width="11.85546875" style="9" customWidth="1"/>
    <col min="11328" max="11328" width="14.28515625" style="9" customWidth="1"/>
    <col min="11329" max="11528" width="9.140625" style="9"/>
    <col min="11529" max="11529" width="0" style="9" hidden="1" customWidth="1"/>
    <col min="11530" max="11530" width="15.5703125" style="9" customWidth="1"/>
    <col min="11531" max="11531" width="55.140625" style="9" customWidth="1"/>
    <col min="11532" max="11532" width="15.5703125" style="9" customWidth="1"/>
    <col min="11533" max="11534" width="13" style="9" customWidth="1"/>
    <col min="11535" max="11536" width="13.140625" style="9" customWidth="1"/>
    <col min="11537" max="11537" width="10.5703125" style="9" customWidth="1"/>
    <col min="11538" max="11538" width="12.42578125" style="9" customWidth="1"/>
    <col min="11539" max="11539" width="11.5703125" style="9" customWidth="1"/>
    <col min="11540" max="11540" width="12.28515625" style="9" customWidth="1"/>
    <col min="11541" max="11541" width="12.7109375" style="9" customWidth="1"/>
    <col min="11542" max="11542" width="12.5703125" style="9" customWidth="1"/>
    <col min="11543" max="11543" width="13.140625" style="9" customWidth="1"/>
    <col min="11544" max="11544" width="13.42578125" style="9" customWidth="1"/>
    <col min="11545" max="11545" width="10.28515625" style="9" customWidth="1"/>
    <col min="11546" max="11546" width="14.28515625" style="9" customWidth="1"/>
    <col min="11547" max="11547" width="12.85546875" style="9" customWidth="1"/>
    <col min="11548" max="11548" width="12" style="9" customWidth="1"/>
    <col min="11549" max="11549" width="16.28515625" style="9" customWidth="1"/>
    <col min="11550" max="11550" width="14.5703125" style="9" customWidth="1"/>
    <col min="11551" max="11551" width="16.85546875" style="9" customWidth="1"/>
    <col min="11552" max="11552" width="11.140625" style="9" customWidth="1"/>
    <col min="11553" max="11553" width="10.42578125" style="9" customWidth="1"/>
    <col min="11554" max="11554" width="10.85546875" style="9" customWidth="1"/>
    <col min="11555" max="11555" width="10.140625" style="9" customWidth="1"/>
    <col min="11556" max="11556" width="12.85546875" style="9" customWidth="1"/>
    <col min="11557" max="11558" width="11" style="9" customWidth="1"/>
    <col min="11559" max="11559" width="11.5703125" style="9" customWidth="1"/>
    <col min="11560" max="11560" width="11.28515625" style="9" customWidth="1"/>
    <col min="11561" max="11561" width="10.140625" style="9" customWidth="1"/>
    <col min="11562" max="11563" width="11.85546875" style="9" customWidth="1"/>
    <col min="11564" max="11564" width="12.28515625" style="9" customWidth="1"/>
    <col min="11565" max="11565" width="12.7109375" style="9" customWidth="1"/>
    <col min="11566" max="11566" width="15.140625" style="9" customWidth="1"/>
    <col min="11567" max="11567" width="10" style="9" customWidth="1"/>
    <col min="11568" max="11578" width="7.85546875" style="9" customWidth="1"/>
    <col min="11579" max="11579" width="9.140625" style="9" customWidth="1"/>
    <col min="11580" max="11580" width="8.28515625" style="9" customWidth="1"/>
    <col min="11581" max="11581" width="10.140625" style="9" customWidth="1"/>
    <col min="11582" max="11582" width="9.140625" style="9"/>
    <col min="11583" max="11583" width="11.85546875" style="9" customWidth="1"/>
    <col min="11584" max="11584" width="14.28515625" style="9" customWidth="1"/>
    <col min="11585" max="11784" width="9.140625" style="9"/>
    <col min="11785" max="11785" width="0" style="9" hidden="1" customWidth="1"/>
    <col min="11786" max="11786" width="15.5703125" style="9" customWidth="1"/>
    <col min="11787" max="11787" width="55.140625" style="9" customWidth="1"/>
    <col min="11788" max="11788" width="15.5703125" style="9" customWidth="1"/>
    <col min="11789" max="11790" width="13" style="9" customWidth="1"/>
    <col min="11791" max="11792" width="13.140625" style="9" customWidth="1"/>
    <col min="11793" max="11793" width="10.5703125" style="9" customWidth="1"/>
    <col min="11794" max="11794" width="12.42578125" style="9" customWidth="1"/>
    <col min="11795" max="11795" width="11.5703125" style="9" customWidth="1"/>
    <col min="11796" max="11796" width="12.28515625" style="9" customWidth="1"/>
    <col min="11797" max="11797" width="12.7109375" style="9" customWidth="1"/>
    <col min="11798" max="11798" width="12.5703125" style="9" customWidth="1"/>
    <col min="11799" max="11799" width="13.140625" style="9" customWidth="1"/>
    <col min="11800" max="11800" width="13.42578125" style="9" customWidth="1"/>
    <col min="11801" max="11801" width="10.28515625" style="9" customWidth="1"/>
    <col min="11802" max="11802" width="14.28515625" style="9" customWidth="1"/>
    <col min="11803" max="11803" width="12.85546875" style="9" customWidth="1"/>
    <col min="11804" max="11804" width="12" style="9" customWidth="1"/>
    <col min="11805" max="11805" width="16.28515625" style="9" customWidth="1"/>
    <col min="11806" max="11806" width="14.5703125" style="9" customWidth="1"/>
    <col min="11807" max="11807" width="16.85546875" style="9" customWidth="1"/>
    <col min="11808" max="11808" width="11.140625" style="9" customWidth="1"/>
    <col min="11809" max="11809" width="10.42578125" style="9" customWidth="1"/>
    <col min="11810" max="11810" width="10.85546875" style="9" customWidth="1"/>
    <col min="11811" max="11811" width="10.140625" style="9" customWidth="1"/>
    <col min="11812" max="11812" width="12.85546875" style="9" customWidth="1"/>
    <col min="11813" max="11814" width="11" style="9" customWidth="1"/>
    <col min="11815" max="11815" width="11.5703125" style="9" customWidth="1"/>
    <col min="11816" max="11816" width="11.28515625" style="9" customWidth="1"/>
    <col min="11817" max="11817" width="10.140625" style="9" customWidth="1"/>
    <col min="11818" max="11819" width="11.85546875" style="9" customWidth="1"/>
    <col min="11820" max="11820" width="12.28515625" style="9" customWidth="1"/>
    <col min="11821" max="11821" width="12.7109375" style="9" customWidth="1"/>
    <col min="11822" max="11822" width="15.140625" style="9" customWidth="1"/>
    <col min="11823" max="11823" width="10" style="9" customWidth="1"/>
    <col min="11824" max="11834" width="7.85546875" style="9" customWidth="1"/>
    <col min="11835" max="11835" width="9.140625" style="9" customWidth="1"/>
    <col min="11836" max="11836" width="8.28515625" style="9" customWidth="1"/>
    <col min="11837" max="11837" width="10.140625" style="9" customWidth="1"/>
    <col min="11838" max="11838" width="9.140625" style="9"/>
    <col min="11839" max="11839" width="11.85546875" style="9" customWidth="1"/>
    <col min="11840" max="11840" width="14.28515625" style="9" customWidth="1"/>
    <col min="11841" max="12040" width="9.140625" style="9"/>
    <col min="12041" max="12041" width="0" style="9" hidden="1" customWidth="1"/>
    <col min="12042" max="12042" width="15.5703125" style="9" customWidth="1"/>
    <col min="12043" max="12043" width="55.140625" style="9" customWidth="1"/>
    <col min="12044" max="12044" width="15.5703125" style="9" customWidth="1"/>
    <col min="12045" max="12046" width="13" style="9" customWidth="1"/>
    <col min="12047" max="12048" width="13.140625" style="9" customWidth="1"/>
    <col min="12049" max="12049" width="10.5703125" style="9" customWidth="1"/>
    <col min="12050" max="12050" width="12.42578125" style="9" customWidth="1"/>
    <col min="12051" max="12051" width="11.5703125" style="9" customWidth="1"/>
    <col min="12052" max="12052" width="12.28515625" style="9" customWidth="1"/>
    <col min="12053" max="12053" width="12.7109375" style="9" customWidth="1"/>
    <col min="12054" max="12054" width="12.5703125" style="9" customWidth="1"/>
    <col min="12055" max="12055" width="13.140625" style="9" customWidth="1"/>
    <col min="12056" max="12056" width="13.42578125" style="9" customWidth="1"/>
    <col min="12057" max="12057" width="10.28515625" style="9" customWidth="1"/>
    <col min="12058" max="12058" width="14.28515625" style="9" customWidth="1"/>
    <col min="12059" max="12059" width="12.85546875" style="9" customWidth="1"/>
    <col min="12060" max="12060" width="12" style="9" customWidth="1"/>
    <col min="12061" max="12061" width="16.28515625" style="9" customWidth="1"/>
    <col min="12062" max="12062" width="14.5703125" style="9" customWidth="1"/>
    <col min="12063" max="12063" width="16.85546875" style="9" customWidth="1"/>
    <col min="12064" max="12064" width="11.140625" style="9" customWidth="1"/>
    <col min="12065" max="12065" width="10.42578125" style="9" customWidth="1"/>
    <col min="12066" max="12066" width="10.85546875" style="9" customWidth="1"/>
    <col min="12067" max="12067" width="10.140625" style="9" customWidth="1"/>
    <col min="12068" max="12068" width="12.85546875" style="9" customWidth="1"/>
    <col min="12069" max="12070" width="11" style="9" customWidth="1"/>
    <col min="12071" max="12071" width="11.5703125" style="9" customWidth="1"/>
    <col min="12072" max="12072" width="11.28515625" style="9" customWidth="1"/>
    <col min="12073" max="12073" width="10.140625" style="9" customWidth="1"/>
    <col min="12074" max="12075" width="11.85546875" style="9" customWidth="1"/>
    <col min="12076" max="12076" width="12.28515625" style="9" customWidth="1"/>
    <col min="12077" max="12077" width="12.7109375" style="9" customWidth="1"/>
    <col min="12078" max="12078" width="15.140625" style="9" customWidth="1"/>
    <col min="12079" max="12079" width="10" style="9" customWidth="1"/>
    <col min="12080" max="12090" width="7.85546875" style="9" customWidth="1"/>
    <col min="12091" max="12091" width="9.140625" style="9" customWidth="1"/>
    <col min="12092" max="12092" width="8.28515625" style="9" customWidth="1"/>
    <col min="12093" max="12093" width="10.140625" style="9" customWidth="1"/>
    <col min="12094" max="12094" width="9.140625" style="9"/>
    <col min="12095" max="12095" width="11.85546875" style="9" customWidth="1"/>
    <col min="12096" max="12096" width="14.28515625" style="9" customWidth="1"/>
    <col min="12097" max="12296" width="9.140625" style="9"/>
    <col min="12297" max="12297" width="0" style="9" hidden="1" customWidth="1"/>
    <col min="12298" max="12298" width="15.5703125" style="9" customWidth="1"/>
    <col min="12299" max="12299" width="55.140625" style="9" customWidth="1"/>
    <col min="12300" max="12300" width="15.5703125" style="9" customWidth="1"/>
    <col min="12301" max="12302" width="13" style="9" customWidth="1"/>
    <col min="12303" max="12304" width="13.140625" style="9" customWidth="1"/>
    <col min="12305" max="12305" width="10.5703125" style="9" customWidth="1"/>
    <col min="12306" max="12306" width="12.42578125" style="9" customWidth="1"/>
    <col min="12307" max="12307" width="11.5703125" style="9" customWidth="1"/>
    <col min="12308" max="12308" width="12.28515625" style="9" customWidth="1"/>
    <col min="12309" max="12309" width="12.7109375" style="9" customWidth="1"/>
    <col min="12310" max="12310" width="12.5703125" style="9" customWidth="1"/>
    <col min="12311" max="12311" width="13.140625" style="9" customWidth="1"/>
    <col min="12312" max="12312" width="13.42578125" style="9" customWidth="1"/>
    <col min="12313" max="12313" width="10.28515625" style="9" customWidth="1"/>
    <col min="12314" max="12314" width="14.28515625" style="9" customWidth="1"/>
    <col min="12315" max="12315" width="12.85546875" style="9" customWidth="1"/>
    <col min="12316" max="12316" width="12" style="9" customWidth="1"/>
    <col min="12317" max="12317" width="16.28515625" style="9" customWidth="1"/>
    <col min="12318" max="12318" width="14.5703125" style="9" customWidth="1"/>
    <col min="12319" max="12319" width="16.85546875" style="9" customWidth="1"/>
    <col min="12320" max="12320" width="11.140625" style="9" customWidth="1"/>
    <col min="12321" max="12321" width="10.42578125" style="9" customWidth="1"/>
    <col min="12322" max="12322" width="10.85546875" style="9" customWidth="1"/>
    <col min="12323" max="12323" width="10.140625" style="9" customWidth="1"/>
    <col min="12324" max="12324" width="12.85546875" style="9" customWidth="1"/>
    <col min="12325" max="12326" width="11" style="9" customWidth="1"/>
    <col min="12327" max="12327" width="11.5703125" style="9" customWidth="1"/>
    <col min="12328" max="12328" width="11.28515625" style="9" customWidth="1"/>
    <col min="12329" max="12329" width="10.140625" style="9" customWidth="1"/>
    <col min="12330" max="12331" width="11.85546875" style="9" customWidth="1"/>
    <col min="12332" max="12332" width="12.28515625" style="9" customWidth="1"/>
    <col min="12333" max="12333" width="12.7109375" style="9" customWidth="1"/>
    <col min="12334" max="12334" width="15.140625" style="9" customWidth="1"/>
    <col min="12335" max="12335" width="10" style="9" customWidth="1"/>
    <col min="12336" max="12346" width="7.85546875" style="9" customWidth="1"/>
    <col min="12347" max="12347" width="9.140625" style="9" customWidth="1"/>
    <col min="12348" max="12348" width="8.28515625" style="9" customWidth="1"/>
    <col min="12349" max="12349" width="10.140625" style="9" customWidth="1"/>
    <col min="12350" max="12350" width="9.140625" style="9"/>
    <col min="12351" max="12351" width="11.85546875" style="9" customWidth="1"/>
    <col min="12352" max="12352" width="14.28515625" style="9" customWidth="1"/>
    <col min="12353" max="12552" width="9.140625" style="9"/>
    <col min="12553" max="12553" width="0" style="9" hidden="1" customWidth="1"/>
    <col min="12554" max="12554" width="15.5703125" style="9" customWidth="1"/>
    <col min="12555" max="12555" width="55.140625" style="9" customWidth="1"/>
    <col min="12556" max="12556" width="15.5703125" style="9" customWidth="1"/>
    <col min="12557" max="12558" width="13" style="9" customWidth="1"/>
    <col min="12559" max="12560" width="13.140625" style="9" customWidth="1"/>
    <col min="12561" max="12561" width="10.5703125" style="9" customWidth="1"/>
    <col min="12562" max="12562" width="12.42578125" style="9" customWidth="1"/>
    <col min="12563" max="12563" width="11.5703125" style="9" customWidth="1"/>
    <col min="12564" max="12564" width="12.28515625" style="9" customWidth="1"/>
    <col min="12565" max="12565" width="12.7109375" style="9" customWidth="1"/>
    <col min="12566" max="12566" width="12.5703125" style="9" customWidth="1"/>
    <col min="12567" max="12567" width="13.140625" style="9" customWidth="1"/>
    <col min="12568" max="12568" width="13.42578125" style="9" customWidth="1"/>
    <col min="12569" max="12569" width="10.28515625" style="9" customWidth="1"/>
    <col min="12570" max="12570" width="14.28515625" style="9" customWidth="1"/>
    <col min="12571" max="12571" width="12.85546875" style="9" customWidth="1"/>
    <col min="12572" max="12572" width="12" style="9" customWidth="1"/>
    <col min="12573" max="12573" width="16.28515625" style="9" customWidth="1"/>
    <col min="12574" max="12574" width="14.5703125" style="9" customWidth="1"/>
    <col min="12575" max="12575" width="16.85546875" style="9" customWidth="1"/>
    <col min="12576" max="12576" width="11.140625" style="9" customWidth="1"/>
    <col min="12577" max="12577" width="10.42578125" style="9" customWidth="1"/>
    <col min="12578" max="12578" width="10.85546875" style="9" customWidth="1"/>
    <col min="12579" max="12579" width="10.140625" style="9" customWidth="1"/>
    <col min="12580" max="12580" width="12.85546875" style="9" customWidth="1"/>
    <col min="12581" max="12582" width="11" style="9" customWidth="1"/>
    <col min="12583" max="12583" width="11.5703125" style="9" customWidth="1"/>
    <col min="12584" max="12584" width="11.28515625" style="9" customWidth="1"/>
    <col min="12585" max="12585" width="10.140625" style="9" customWidth="1"/>
    <col min="12586" max="12587" width="11.85546875" style="9" customWidth="1"/>
    <col min="12588" max="12588" width="12.28515625" style="9" customWidth="1"/>
    <col min="12589" max="12589" width="12.7109375" style="9" customWidth="1"/>
    <col min="12590" max="12590" width="15.140625" style="9" customWidth="1"/>
    <col min="12591" max="12591" width="10" style="9" customWidth="1"/>
    <col min="12592" max="12602" width="7.85546875" style="9" customWidth="1"/>
    <col min="12603" max="12603" width="9.140625" style="9" customWidth="1"/>
    <col min="12604" max="12604" width="8.28515625" style="9" customWidth="1"/>
    <col min="12605" max="12605" width="10.140625" style="9" customWidth="1"/>
    <col min="12606" max="12606" width="9.140625" style="9"/>
    <col min="12607" max="12607" width="11.85546875" style="9" customWidth="1"/>
    <col min="12608" max="12608" width="14.28515625" style="9" customWidth="1"/>
    <col min="12609" max="12808" width="9.140625" style="9"/>
    <col min="12809" max="12809" width="0" style="9" hidden="1" customWidth="1"/>
    <col min="12810" max="12810" width="15.5703125" style="9" customWidth="1"/>
    <col min="12811" max="12811" width="55.140625" style="9" customWidth="1"/>
    <col min="12812" max="12812" width="15.5703125" style="9" customWidth="1"/>
    <col min="12813" max="12814" width="13" style="9" customWidth="1"/>
    <col min="12815" max="12816" width="13.140625" style="9" customWidth="1"/>
    <col min="12817" max="12817" width="10.5703125" style="9" customWidth="1"/>
    <col min="12818" max="12818" width="12.42578125" style="9" customWidth="1"/>
    <col min="12819" max="12819" width="11.5703125" style="9" customWidth="1"/>
    <col min="12820" max="12820" width="12.28515625" style="9" customWidth="1"/>
    <col min="12821" max="12821" width="12.7109375" style="9" customWidth="1"/>
    <col min="12822" max="12822" width="12.5703125" style="9" customWidth="1"/>
    <col min="12823" max="12823" width="13.140625" style="9" customWidth="1"/>
    <col min="12824" max="12824" width="13.42578125" style="9" customWidth="1"/>
    <col min="12825" max="12825" width="10.28515625" style="9" customWidth="1"/>
    <col min="12826" max="12826" width="14.28515625" style="9" customWidth="1"/>
    <col min="12827" max="12827" width="12.85546875" style="9" customWidth="1"/>
    <col min="12828" max="12828" width="12" style="9" customWidth="1"/>
    <col min="12829" max="12829" width="16.28515625" style="9" customWidth="1"/>
    <col min="12830" max="12830" width="14.5703125" style="9" customWidth="1"/>
    <col min="12831" max="12831" width="16.85546875" style="9" customWidth="1"/>
    <col min="12832" max="12832" width="11.140625" style="9" customWidth="1"/>
    <col min="12833" max="12833" width="10.42578125" style="9" customWidth="1"/>
    <col min="12834" max="12834" width="10.85546875" style="9" customWidth="1"/>
    <col min="12835" max="12835" width="10.140625" style="9" customWidth="1"/>
    <col min="12836" max="12836" width="12.85546875" style="9" customWidth="1"/>
    <col min="12837" max="12838" width="11" style="9" customWidth="1"/>
    <col min="12839" max="12839" width="11.5703125" style="9" customWidth="1"/>
    <col min="12840" max="12840" width="11.28515625" style="9" customWidth="1"/>
    <col min="12841" max="12841" width="10.140625" style="9" customWidth="1"/>
    <col min="12842" max="12843" width="11.85546875" style="9" customWidth="1"/>
    <col min="12844" max="12844" width="12.28515625" style="9" customWidth="1"/>
    <col min="12845" max="12845" width="12.7109375" style="9" customWidth="1"/>
    <col min="12846" max="12846" width="15.140625" style="9" customWidth="1"/>
    <col min="12847" max="12847" width="10" style="9" customWidth="1"/>
    <col min="12848" max="12858" width="7.85546875" style="9" customWidth="1"/>
    <col min="12859" max="12859" width="9.140625" style="9" customWidth="1"/>
    <col min="12860" max="12860" width="8.28515625" style="9" customWidth="1"/>
    <col min="12861" max="12861" width="10.140625" style="9" customWidth="1"/>
    <col min="12862" max="12862" width="9.140625" style="9"/>
    <col min="12863" max="12863" width="11.85546875" style="9" customWidth="1"/>
    <col min="12864" max="12864" width="14.28515625" style="9" customWidth="1"/>
    <col min="12865" max="13064" width="9.140625" style="9"/>
    <col min="13065" max="13065" width="0" style="9" hidden="1" customWidth="1"/>
    <col min="13066" max="13066" width="15.5703125" style="9" customWidth="1"/>
    <col min="13067" max="13067" width="55.140625" style="9" customWidth="1"/>
    <col min="13068" max="13068" width="15.5703125" style="9" customWidth="1"/>
    <col min="13069" max="13070" width="13" style="9" customWidth="1"/>
    <col min="13071" max="13072" width="13.140625" style="9" customWidth="1"/>
    <col min="13073" max="13073" width="10.5703125" style="9" customWidth="1"/>
    <col min="13074" max="13074" width="12.42578125" style="9" customWidth="1"/>
    <col min="13075" max="13075" width="11.5703125" style="9" customWidth="1"/>
    <col min="13076" max="13076" width="12.28515625" style="9" customWidth="1"/>
    <col min="13077" max="13077" width="12.7109375" style="9" customWidth="1"/>
    <col min="13078" max="13078" width="12.5703125" style="9" customWidth="1"/>
    <col min="13079" max="13079" width="13.140625" style="9" customWidth="1"/>
    <col min="13080" max="13080" width="13.42578125" style="9" customWidth="1"/>
    <col min="13081" max="13081" width="10.28515625" style="9" customWidth="1"/>
    <col min="13082" max="13082" width="14.28515625" style="9" customWidth="1"/>
    <col min="13083" max="13083" width="12.85546875" style="9" customWidth="1"/>
    <col min="13084" max="13084" width="12" style="9" customWidth="1"/>
    <col min="13085" max="13085" width="16.28515625" style="9" customWidth="1"/>
    <col min="13086" max="13086" width="14.5703125" style="9" customWidth="1"/>
    <col min="13087" max="13087" width="16.85546875" style="9" customWidth="1"/>
    <col min="13088" max="13088" width="11.140625" style="9" customWidth="1"/>
    <col min="13089" max="13089" width="10.42578125" style="9" customWidth="1"/>
    <col min="13090" max="13090" width="10.85546875" style="9" customWidth="1"/>
    <col min="13091" max="13091" width="10.140625" style="9" customWidth="1"/>
    <col min="13092" max="13092" width="12.85546875" style="9" customWidth="1"/>
    <col min="13093" max="13094" width="11" style="9" customWidth="1"/>
    <col min="13095" max="13095" width="11.5703125" style="9" customWidth="1"/>
    <col min="13096" max="13096" width="11.28515625" style="9" customWidth="1"/>
    <col min="13097" max="13097" width="10.140625" style="9" customWidth="1"/>
    <col min="13098" max="13099" width="11.85546875" style="9" customWidth="1"/>
    <col min="13100" max="13100" width="12.28515625" style="9" customWidth="1"/>
    <col min="13101" max="13101" width="12.7109375" style="9" customWidth="1"/>
    <col min="13102" max="13102" width="15.140625" style="9" customWidth="1"/>
    <col min="13103" max="13103" width="10" style="9" customWidth="1"/>
    <col min="13104" max="13114" width="7.85546875" style="9" customWidth="1"/>
    <col min="13115" max="13115" width="9.140625" style="9" customWidth="1"/>
    <col min="13116" max="13116" width="8.28515625" style="9" customWidth="1"/>
    <col min="13117" max="13117" width="10.140625" style="9" customWidth="1"/>
    <col min="13118" max="13118" width="9.140625" style="9"/>
    <col min="13119" max="13119" width="11.85546875" style="9" customWidth="1"/>
    <col min="13120" max="13120" width="14.28515625" style="9" customWidth="1"/>
    <col min="13121" max="13320" width="9.140625" style="9"/>
    <col min="13321" max="13321" width="0" style="9" hidden="1" customWidth="1"/>
    <col min="13322" max="13322" width="15.5703125" style="9" customWidth="1"/>
    <col min="13323" max="13323" width="55.140625" style="9" customWidth="1"/>
    <col min="13324" max="13324" width="15.5703125" style="9" customWidth="1"/>
    <col min="13325" max="13326" width="13" style="9" customWidth="1"/>
    <col min="13327" max="13328" width="13.140625" style="9" customWidth="1"/>
    <col min="13329" max="13329" width="10.5703125" style="9" customWidth="1"/>
    <col min="13330" max="13330" width="12.42578125" style="9" customWidth="1"/>
    <col min="13331" max="13331" width="11.5703125" style="9" customWidth="1"/>
    <col min="13332" max="13332" width="12.28515625" style="9" customWidth="1"/>
    <col min="13333" max="13333" width="12.7109375" style="9" customWidth="1"/>
    <col min="13334" max="13334" width="12.5703125" style="9" customWidth="1"/>
    <col min="13335" max="13335" width="13.140625" style="9" customWidth="1"/>
    <col min="13336" max="13336" width="13.42578125" style="9" customWidth="1"/>
    <col min="13337" max="13337" width="10.28515625" style="9" customWidth="1"/>
    <col min="13338" max="13338" width="14.28515625" style="9" customWidth="1"/>
    <col min="13339" max="13339" width="12.85546875" style="9" customWidth="1"/>
    <col min="13340" max="13340" width="12" style="9" customWidth="1"/>
    <col min="13341" max="13341" width="16.28515625" style="9" customWidth="1"/>
    <col min="13342" max="13342" width="14.5703125" style="9" customWidth="1"/>
    <col min="13343" max="13343" width="16.85546875" style="9" customWidth="1"/>
    <col min="13344" max="13344" width="11.140625" style="9" customWidth="1"/>
    <col min="13345" max="13345" width="10.42578125" style="9" customWidth="1"/>
    <col min="13346" max="13346" width="10.85546875" style="9" customWidth="1"/>
    <col min="13347" max="13347" width="10.140625" style="9" customWidth="1"/>
    <col min="13348" max="13348" width="12.85546875" style="9" customWidth="1"/>
    <col min="13349" max="13350" width="11" style="9" customWidth="1"/>
    <col min="13351" max="13351" width="11.5703125" style="9" customWidth="1"/>
    <col min="13352" max="13352" width="11.28515625" style="9" customWidth="1"/>
    <col min="13353" max="13353" width="10.140625" style="9" customWidth="1"/>
    <col min="13354" max="13355" width="11.85546875" style="9" customWidth="1"/>
    <col min="13356" max="13356" width="12.28515625" style="9" customWidth="1"/>
    <col min="13357" max="13357" width="12.7109375" style="9" customWidth="1"/>
    <col min="13358" max="13358" width="15.140625" style="9" customWidth="1"/>
    <col min="13359" max="13359" width="10" style="9" customWidth="1"/>
    <col min="13360" max="13370" width="7.85546875" style="9" customWidth="1"/>
    <col min="13371" max="13371" width="9.140625" style="9" customWidth="1"/>
    <col min="13372" max="13372" width="8.28515625" style="9" customWidth="1"/>
    <col min="13373" max="13373" width="10.140625" style="9" customWidth="1"/>
    <col min="13374" max="13374" width="9.140625" style="9"/>
    <col min="13375" max="13375" width="11.85546875" style="9" customWidth="1"/>
    <col min="13376" max="13376" width="14.28515625" style="9" customWidth="1"/>
    <col min="13377" max="13576" width="9.140625" style="9"/>
    <col min="13577" max="13577" width="0" style="9" hidden="1" customWidth="1"/>
    <col min="13578" max="13578" width="15.5703125" style="9" customWidth="1"/>
    <col min="13579" max="13579" width="55.140625" style="9" customWidth="1"/>
    <col min="13580" max="13580" width="15.5703125" style="9" customWidth="1"/>
    <col min="13581" max="13582" width="13" style="9" customWidth="1"/>
    <col min="13583" max="13584" width="13.140625" style="9" customWidth="1"/>
    <col min="13585" max="13585" width="10.5703125" style="9" customWidth="1"/>
    <col min="13586" max="13586" width="12.42578125" style="9" customWidth="1"/>
    <col min="13587" max="13587" width="11.5703125" style="9" customWidth="1"/>
    <col min="13588" max="13588" width="12.28515625" style="9" customWidth="1"/>
    <col min="13589" max="13589" width="12.7109375" style="9" customWidth="1"/>
    <col min="13590" max="13590" width="12.5703125" style="9" customWidth="1"/>
    <col min="13591" max="13591" width="13.140625" style="9" customWidth="1"/>
    <col min="13592" max="13592" width="13.42578125" style="9" customWidth="1"/>
    <col min="13593" max="13593" width="10.28515625" style="9" customWidth="1"/>
    <col min="13594" max="13594" width="14.28515625" style="9" customWidth="1"/>
    <col min="13595" max="13595" width="12.85546875" style="9" customWidth="1"/>
    <col min="13596" max="13596" width="12" style="9" customWidth="1"/>
    <col min="13597" max="13597" width="16.28515625" style="9" customWidth="1"/>
    <col min="13598" max="13598" width="14.5703125" style="9" customWidth="1"/>
    <col min="13599" max="13599" width="16.85546875" style="9" customWidth="1"/>
    <col min="13600" max="13600" width="11.140625" style="9" customWidth="1"/>
    <col min="13601" max="13601" width="10.42578125" style="9" customWidth="1"/>
    <col min="13602" max="13602" width="10.85546875" style="9" customWidth="1"/>
    <col min="13603" max="13603" width="10.140625" style="9" customWidth="1"/>
    <col min="13604" max="13604" width="12.85546875" style="9" customWidth="1"/>
    <col min="13605" max="13606" width="11" style="9" customWidth="1"/>
    <col min="13607" max="13607" width="11.5703125" style="9" customWidth="1"/>
    <col min="13608" max="13608" width="11.28515625" style="9" customWidth="1"/>
    <col min="13609" max="13609" width="10.140625" style="9" customWidth="1"/>
    <col min="13610" max="13611" width="11.85546875" style="9" customWidth="1"/>
    <col min="13612" max="13612" width="12.28515625" style="9" customWidth="1"/>
    <col min="13613" max="13613" width="12.7109375" style="9" customWidth="1"/>
    <col min="13614" max="13614" width="15.140625" style="9" customWidth="1"/>
    <col min="13615" max="13615" width="10" style="9" customWidth="1"/>
    <col min="13616" max="13626" width="7.85546875" style="9" customWidth="1"/>
    <col min="13627" max="13627" width="9.140625" style="9" customWidth="1"/>
    <col min="13628" max="13628" width="8.28515625" style="9" customWidth="1"/>
    <col min="13629" max="13629" width="10.140625" style="9" customWidth="1"/>
    <col min="13630" max="13630" width="9.140625" style="9"/>
    <col min="13631" max="13631" width="11.85546875" style="9" customWidth="1"/>
    <col min="13632" max="13632" width="14.28515625" style="9" customWidth="1"/>
    <col min="13633" max="13832" width="9.140625" style="9"/>
    <col min="13833" max="13833" width="0" style="9" hidden="1" customWidth="1"/>
    <col min="13834" max="13834" width="15.5703125" style="9" customWidth="1"/>
    <col min="13835" max="13835" width="55.140625" style="9" customWidth="1"/>
    <col min="13836" max="13836" width="15.5703125" style="9" customWidth="1"/>
    <col min="13837" max="13838" width="13" style="9" customWidth="1"/>
    <col min="13839" max="13840" width="13.140625" style="9" customWidth="1"/>
    <col min="13841" max="13841" width="10.5703125" style="9" customWidth="1"/>
    <col min="13842" max="13842" width="12.42578125" style="9" customWidth="1"/>
    <col min="13843" max="13843" width="11.5703125" style="9" customWidth="1"/>
    <col min="13844" max="13844" width="12.28515625" style="9" customWidth="1"/>
    <col min="13845" max="13845" width="12.7109375" style="9" customWidth="1"/>
    <col min="13846" max="13846" width="12.5703125" style="9" customWidth="1"/>
    <col min="13847" max="13847" width="13.140625" style="9" customWidth="1"/>
    <col min="13848" max="13848" width="13.42578125" style="9" customWidth="1"/>
    <col min="13849" max="13849" width="10.28515625" style="9" customWidth="1"/>
    <col min="13850" max="13850" width="14.28515625" style="9" customWidth="1"/>
    <col min="13851" max="13851" width="12.85546875" style="9" customWidth="1"/>
    <col min="13852" max="13852" width="12" style="9" customWidth="1"/>
    <col min="13853" max="13853" width="16.28515625" style="9" customWidth="1"/>
    <col min="13854" max="13854" width="14.5703125" style="9" customWidth="1"/>
    <col min="13855" max="13855" width="16.85546875" style="9" customWidth="1"/>
    <col min="13856" max="13856" width="11.140625" style="9" customWidth="1"/>
    <col min="13857" max="13857" width="10.42578125" style="9" customWidth="1"/>
    <col min="13858" max="13858" width="10.85546875" style="9" customWidth="1"/>
    <col min="13859" max="13859" width="10.140625" style="9" customWidth="1"/>
    <col min="13860" max="13860" width="12.85546875" style="9" customWidth="1"/>
    <col min="13861" max="13862" width="11" style="9" customWidth="1"/>
    <col min="13863" max="13863" width="11.5703125" style="9" customWidth="1"/>
    <col min="13864" max="13864" width="11.28515625" style="9" customWidth="1"/>
    <col min="13865" max="13865" width="10.140625" style="9" customWidth="1"/>
    <col min="13866" max="13867" width="11.85546875" style="9" customWidth="1"/>
    <col min="13868" max="13868" width="12.28515625" style="9" customWidth="1"/>
    <col min="13869" max="13869" width="12.7109375" style="9" customWidth="1"/>
    <col min="13870" max="13870" width="15.140625" style="9" customWidth="1"/>
    <col min="13871" max="13871" width="10" style="9" customWidth="1"/>
    <col min="13872" max="13882" width="7.85546875" style="9" customWidth="1"/>
    <col min="13883" max="13883" width="9.140625" style="9" customWidth="1"/>
    <col min="13884" max="13884" width="8.28515625" style="9" customWidth="1"/>
    <col min="13885" max="13885" width="10.140625" style="9" customWidth="1"/>
    <col min="13886" max="13886" width="9.140625" style="9"/>
    <col min="13887" max="13887" width="11.85546875" style="9" customWidth="1"/>
    <col min="13888" max="13888" width="14.28515625" style="9" customWidth="1"/>
    <col min="13889" max="14088" width="9.140625" style="9"/>
    <col min="14089" max="14089" width="0" style="9" hidden="1" customWidth="1"/>
    <col min="14090" max="14090" width="15.5703125" style="9" customWidth="1"/>
    <col min="14091" max="14091" width="55.140625" style="9" customWidth="1"/>
    <col min="14092" max="14092" width="15.5703125" style="9" customWidth="1"/>
    <col min="14093" max="14094" width="13" style="9" customWidth="1"/>
    <col min="14095" max="14096" width="13.140625" style="9" customWidth="1"/>
    <col min="14097" max="14097" width="10.5703125" style="9" customWidth="1"/>
    <col min="14098" max="14098" width="12.42578125" style="9" customWidth="1"/>
    <col min="14099" max="14099" width="11.5703125" style="9" customWidth="1"/>
    <col min="14100" max="14100" width="12.28515625" style="9" customWidth="1"/>
    <col min="14101" max="14101" width="12.7109375" style="9" customWidth="1"/>
    <col min="14102" max="14102" width="12.5703125" style="9" customWidth="1"/>
    <col min="14103" max="14103" width="13.140625" style="9" customWidth="1"/>
    <col min="14104" max="14104" width="13.42578125" style="9" customWidth="1"/>
    <col min="14105" max="14105" width="10.28515625" style="9" customWidth="1"/>
    <col min="14106" max="14106" width="14.28515625" style="9" customWidth="1"/>
    <col min="14107" max="14107" width="12.85546875" style="9" customWidth="1"/>
    <col min="14108" max="14108" width="12" style="9" customWidth="1"/>
    <col min="14109" max="14109" width="16.28515625" style="9" customWidth="1"/>
    <col min="14110" max="14110" width="14.5703125" style="9" customWidth="1"/>
    <col min="14111" max="14111" width="16.85546875" style="9" customWidth="1"/>
    <col min="14112" max="14112" width="11.140625" style="9" customWidth="1"/>
    <col min="14113" max="14113" width="10.42578125" style="9" customWidth="1"/>
    <col min="14114" max="14114" width="10.85546875" style="9" customWidth="1"/>
    <col min="14115" max="14115" width="10.140625" style="9" customWidth="1"/>
    <col min="14116" max="14116" width="12.85546875" style="9" customWidth="1"/>
    <col min="14117" max="14118" width="11" style="9" customWidth="1"/>
    <col min="14119" max="14119" width="11.5703125" style="9" customWidth="1"/>
    <col min="14120" max="14120" width="11.28515625" style="9" customWidth="1"/>
    <col min="14121" max="14121" width="10.140625" style="9" customWidth="1"/>
    <col min="14122" max="14123" width="11.85546875" style="9" customWidth="1"/>
    <col min="14124" max="14124" width="12.28515625" style="9" customWidth="1"/>
    <col min="14125" max="14125" width="12.7109375" style="9" customWidth="1"/>
    <col min="14126" max="14126" width="15.140625" style="9" customWidth="1"/>
    <col min="14127" max="14127" width="10" style="9" customWidth="1"/>
    <col min="14128" max="14138" width="7.85546875" style="9" customWidth="1"/>
    <col min="14139" max="14139" width="9.140625" style="9" customWidth="1"/>
    <col min="14140" max="14140" width="8.28515625" style="9" customWidth="1"/>
    <col min="14141" max="14141" width="10.140625" style="9" customWidth="1"/>
    <col min="14142" max="14142" width="9.140625" style="9"/>
    <col min="14143" max="14143" width="11.85546875" style="9" customWidth="1"/>
    <col min="14144" max="14144" width="14.28515625" style="9" customWidth="1"/>
    <col min="14145" max="14344" width="9.140625" style="9"/>
    <col min="14345" max="14345" width="0" style="9" hidden="1" customWidth="1"/>
    <col min="14346" max="14346" width="15.5703125" style="9" customWidth="1"/>
    <col min="14347" max="14347" width="55.140625" style="9" customWidth="1"/>
    <col min="14348" max="14348" width="15.5703125" style="9" customWidth="1"/>
    <col min="14349" max="14350" width="13" style="9" customWidth="1"/>
    <col min="14351" max="14352" width="13.140625" style="9" customWidth="1"/>
    <col min="14353" max="14353" width="10.5703125" style="9" customWidth="1"/>
    <col min="14354" max="14354" width="12.42578125" style="9" customWidth="1"/>
    <col min="14355" max="14355" width="11.5703125" style="9" customWidth="1"/>
    <col min="14356" max="14356" width="12.28515625" style="9" customWidth="1"/>
    <col min="14357" max="14357" width="12.7109375" style="9" customWidth="1"/>
    <col min="14358" max="14358" width="12.5703125" style="9" customWidth="1"/>
    <col min="14359" max="14359" width="13.140625" style="9" customWidth="1"/>
    <col min="14360" max="14360" width="13.42578125" style="9" customWidth="1"/>
    <col min="14361" max="14361" width="10.28515625" style="9" customWidth="1"/>
    <col min="14362" max="14362" width="14.28515625" style="9" customWidth="1"/>
    <col min="14363" max="14363" width="12.85546875" style="9" customWidth="1"/>
    <col min="14364" max="14364" width="12" style="9" customWidth="1"/>
    <col min="14365" max="14365" width="16.28515625" style="9" customWidth="1"/>
    <col min="14366" max="14366" width="14.5703125" style="9" customWidth="1"/>
    <col min="14367" max="14367" width="16.85546875" style="9" customWidth="1"/>
    <col min="14368" max="14368" width="11.140625" style="9" customWidth="1"/>
    <col min="14369" max="14369" width="10.42578125" style="9" customWidth="1"/>
    <col min="14370" max="14370" width="10.85546875" style="9" customWidth="1"/>
    <col min="14371" max="14371" width="10.140625" style="9" customWidth="1"/>
    <col min="14372" max="14372" width="12.85546875" style="9" customWidth="1"/>
    <col min="14373" max="14374" width="11" style="9" customWidth="1"/>
    <col min="14375" max="14375" width="11.5703125" style="9" customWidth="1"/>
    <col min="14376" max="14376" width="11.28515625" style="9" customWidth="1"/>
    <col min="14377" max="14377" width="10.140625" style="9" customWidth="1"/>
    <col min="14378" max="14379" width="11.85546875" style="9" customWidth="1"/>
    <col min="14380" max="14380" width="12.28515625" style="9" customWidth="1"/>
    <col min="14381" max="14381" width="12.7109375" style="9" customWidth="1"/>
    <col min="14382" max="14382" width="15.140625" style="9" customWidth="1"/>
    <col min="14383" max="14383" width="10" style="9" customWidth="1"/>
    <col min="14384" max="14394" width="7.85546875" style="9" customWidth="1"/>
    <col min="14395" max="14395" width="9.140625" style="9" customWidth="1"/>
    <col min="14396" max="14396" width="8.28515625" style="9" customWidth="1"/>
    <col min="14397" max="14397" width="10.140625" style="9" customWidth="1"/>
    <col min="14398" max="14398" width="9.140625" style="9"/>
    <col min="14399" max="14399" width="11.85546875" style="9" customWidth="1"/>
    <col min="14400" max="14400" width="14.28515625" style="9" customWidth="1"/>
    <col min="14401" max="14600" width="9.140625" style="9"/>
    <col min="14601" max="14601" width="0" style="9" hidden="1" customWidth="1"/>
    <col min="14602" max="14602" width="15.5703125" style="9" customWidth="1"/>
    <col min="14603" max="14603" width="55.140625" style="9" customWidth="1"/>
    <col min="14604" max="14604" width="15.5703125" style="9" customWidth="1"/>
    <col min="14605" max="14606" width="13" style="9" customWidth="1"/>
    <col min="14607" max="14608" width="13.140625" style="9" customWidth="1"/>
    <col min="14609" max="14609" width="10.5703125" style="9" customWidth="1"/>
    <col min="14610" max="14610" width="12.42578125" style="9" customWidth="1"/>
    <col min="14611" max="14611" width="11.5703125" style="9" customWidth="1"/>
    <col min="14612" max="14612" width="12.28515625" style="9" customWidth="1"/>
    <col min="14613" max="14613" width="12.7109375" style="9" customWidth="1"/>
    <col min="14614" max="14614" width="12.5703125" style="9" customWidth="1"/>
    <col min="14615" max="14615" width="13.140625" style="9" customWidth="1"/>
    <col min="14616" max="14616" width="13.42578125" style="9" customWidth="1"/>
    <col min="14617" max="14617" width="10.28515625" style="9" customWidth="1"/>
    <col min="14618" max="14618" width="14.28515625" style="9" customWidth="1"/>
    <col min="14619" max="14619" width="12.85546875" style="9" customWidth="1"/>
    <col min="14620" max="14620" width="12" style="9" customWidth="1"/>
    <col min="14621" max="14621" width="16.28515625" style="9" customWidth="1"/>
    <col min="14622" max="14622" width="14.5703125" style="9" customWidth="1"/>
    <col min="14623" max="14623" width="16.85546875" style="9" customWidth="1"/>
    <col min="14624" max="14624" width="11.140625" style="9" customWidth="1"/>
    <col min="14625" max="14625" width="10.42578125" style="9" customWidth="1"/>
    <col min="14626" max="14626" width="10.85546875" style="9" customWidth="1"/>
    <col min="14627" max="14627" width="10.140625" style="9" customWidth="1"/>
    <col min="14628" max="14628" width="12.85546875" style="9" customWidth="1"/>
    <col min="14629" max="14630" width="11" style="9" customWidth="1"/>
    <col min="14631" max="14631" width="11.5703125" style="9" customWidth="1"/>
    <col min="14632" max="14632" width="11.28515625" style="9" customWidth="1"/>
    <col min="14633" max="14633" width="10.140625" style="9" customWidth="1"/>
    <col min="14634" max="14635" width="11.85546875" style="9" customWidth="1"/>
    <col min="14636" max="14636" width="12.28515625" style="9" customWidth="1"/>
    <col min="14637" max="14637" width="12.7109375" style="9" customWidth="1"/>
    <col min="14638" max="14638" width="15.140625" style="9" customWidth="1"/>
    <col min="14639" max="14639" width="10" style="9" customWidth="1"/>
    <col min="14640" max="14650" width="7.85546875" style="9" customWidth="1"/>
    <col min="14651" max="14651" width="9.140625" style="9" customWidth="1"/>
    <col min="14652" max="14652" width="8.28515625" style="9" customWidth="1"/>
    <col min="14653" max="14653" width="10.140625" style="9" customWidth="1"/>
    <col min="14654" max="14654" width="9.140625" style="9"/>
    <col min="14655" max="14655" width="11.85546875" style="9" customWidth="1"/>
    <col min="14656" max="14656" width="14.28515625" style="9" customWidth="1"/>
    <col min="14657" max="14856" width="9.140625" style="9"/>
    <col min="14857" max="14857" width="0" style="9" hidden="1" customWidth="1"/>
    <col min="14858" max="14858" width="15.5703125" style="9" customWidth="1"/>
    <col min="14859" max="14859" width="55.140625" style="9" customWidth="1"/>
    <col min="14860" max="14860" width="15.5703125" style="9" customWidth="1"/>
    <col min="14861" max="14862" width="13" style="9" customWidth="1"/>
    <col min="14863" max="14864" width="13.140625" style="9" customWidth="1"/>
    <col min="14865" max="14865" width="10.5703125" style="9" customWidth="1"/>
    <col min="14866" max="14866" width="12.42578125" style="9" customWidth="1"/>
    <col min="14867" max="14867" width="11.5703125" style="9" customWidth="1"/>
    <col min="14868" max="14868" width="12.28515625" style="9" customWidth="1"/>
    <col min="14869" max="14869" width="12.7109375" style="9" customWidth="1"/>
    <col min="14870" max="14870" width="12.5703125" style="9" customWidth="1"/>
    <col min="14871" max="14871" width="13.140625" style="9" customWidth="1"/>
    <col min="14872" max="14872" width="13.42578125" style="9" customWidth="1"/>
    <col min="14873" max="14873" width="10.28515625" style="9" customWidth="1"/>
    <col min="14874" max="14874" width="14.28515625" style="9" customWidth="1"/>
    <col min="14875" max="14875" width="12.85546875" style="9" customWidth="1"/>
    <col min="14876" max="14876" width="12" style="9" customWidth="1"/>
    <col min="14877" max="14877" width="16.28515625" style="9" customWidth="1"/>
    <col min="14878" max="14878" width="14.5703125" style="9" customWidth="1"/>
    <col min="14879" max="14879" width="16.85546875" style="9" customWidth="1"/>
    <col min="14880" max="14880" width="11.140625" style="9" customWidth="1"/>
    <col min="14881" max="14881" width="10.42578125" style="9" customWidth="1"/>
    <col min="14882" max="14882" width="10.85546875" style="9" customWidth="1"/>
    <col min="14883" max="14883" width="10.140625" style="9" customWidth="1"/>
    <col min="14884" max="14884" width="12.85546875" style="9" customWidth="1"/>
    <col min="14885" max="14886" width="11" style="9" customWidth="1"/>
    <col min="14887" max="14887" width="11.5703125" style="9" customWidth="1"/>
    <col min="14888" max="14888" width="11.28515625" style="9" customWidth="1"/>
    <col min="14889" max="14889" width="10.140625" style="9" customWidth="1"/>
    <col min="14890" max="14891" width="11.85546875" style="9" customWidth="1"/>
    <col min="14892" max="14892" width="12.28515625" style="9" customWidth="1"/>
    <col min="14893" max="14893" width="12.7109375" style="9" customWidth="1"/>
    <col min="14894" max="14894" width="15.140625" style="9" customWidth="1"/>
    <col min="14895" max="14895" width="10" style="9" customWidth="1"/>
    <col min="14896" max="14906" width="7.85546875" style="9" customWidth="1"/>
    <col min="14907" max="14907" width="9.140625" style="9" customWidth="1"/>
    <col min="14908" max="14908" width="8.28515625" style="9" customWidth="1"/>
    <col min="14909" max="14909" width="10.140625" style="9" customWidth="1"/>
    <col min="14910" max="14910" width="9.140625" style="9"/>
    <col min="14911" max="14911" width="11.85546875" style="9" customWidth="1"/>
    <col min="14912" max="14912" width="14.28515625" style="9" customWidth="1"/>
    <col min="14913" max="15112" width="9.140625" style="9"/>
    <col min="15113" max="15113" width="0" style="9" hidden="1" customWidth="1"/>
    <col min="15114" max="15114" width="15.5703125" style="9" customWidth="1"/>
    <col min="15115" max="15115" width="55.140625" style="9" customWidth="1"/>
    <col min="15116" max="15116" width="15.5703125" style="9" customWidth="1"/>
    <col min="15117" max="15118" width="13" style="9" customWidth="1"/>
    <col min="15119" max="15120" width="13.140625" style="9" customWidth="1"/>
    <col min="15121" max="15121" width="10.5703125" style="9" customWidth="1"/>
    <col min="15122" max="15122" width="12.42578125" style="9" customWidth="1"/>
    <col min="15123" max="15123" width="11.5703125" style="9" customWidth="1"/>
    <col min="15124" max="15124" width="12.28515625" style="9" customWidth="1"/>
    <col min="15125" max="15125" width="12.7109375" style="9" customWidth="1"/>
    <col min="15126" max="15126" width="12.5703125" style="9" customWidth="1"/>
    <col min="15127" max="15127" width="13.140625" style="9" customWidth="1"/>
    <col min="15128" max="15128" width="13.42578125" style="9" customWidth="1"/>
    <col min="15129" max="15129" width="10.28515625" style="9" customWidth="1"/>
    <col min="15130" max="15130" width="14.28515625" style="9" customWidth="1"/>
    <col min="15131" max="15131" width="12.85546875" style="9" customWidth="1"/>
    <col min="15132" max="15132" width="12" style="9" customWidth="1"/>
    <col min="15133" max="15133" width="16.28515625" style="9" customWidth="1"/>
    <col min="15134" max="15134" width="14.5703125" style="9" customWidth="1"/>
    <col min="15135" max="15135" width="16.85546875" style="9" customWidth="1"/>
    <col min="15136" max="15136" width="11.140625" style="9" customWidth="1"/>
    <col min="15137" max="15137" width="10.42578125" style="9" customWidth="1"/>
    <col min="15138" max="15138" width="10.85546875" style="9" customWidth="1"/>
    <col min="15139" max="15139" width="10.140625" style="9" customWidth="1"/>
    <col min="15140" max="15140" width="12.85546875" style="9" customWidth="1"/>
    <col min="15141" max="15142" width="11" style="9" customWidth="1"/>
    <col min="15143" max="15143" width="11.5703125" style="9" customWidth="1"/>
    <col min="15144" max="15144" width="11.28515625" style="9" customWidth="1"/>
    <col min="15145" max="15145" width="10.140625" style="9" customWidth="1"/>
    <col min="15146" max="15147" width="11.85546875" style="9" customWidth="1"/>
    <col min="15148" max="15148" width="12.28515625" style="9" customWidth="1"/>
    <col min="15149" max="15149" width="12.7109375" style="9" customWidth="1"/>
    <col min="15150" max="15150" width="15.140625" style="9" customWidth="1"/>
    <col min="15151" max="15151" width="10" style="9" customWidth="1"/>
    <col min="15152" max="15162" width="7.85546875" style="9" customWidth="1"/>
    <col min="15163" max="15163" width="9.140625" style="9" customWidth="1"/>
    <col min="15164" max="15164" width="8.28515625" style="9" customWidth="1"/>
    <col min="15165" max="15165" width="10.140625" style="9" customWidth="1"/>
    <col min="15166" max="15166" width="9.140625" style="9"/>
    <col min="15167" max="15167" width="11.85546875" style="9" customWidth="1"/>
    <col min="15168" max="15168" width="14.28515625" style="9" customWidth="1"/>
    <col min="15169" max="15368" width="9.140625" style="9"/>
    <col min="15369" max="15369" width="0" style="9" hidden="1" customWidth="1"/>
    <col min="15370" max="15370" width="15.5703125" style="9" customWidth="1"/>
    <col min="15371" max="15371" width="55.140625" style="9" customWidth="1"/>
    <col min="15372" max="15372" width="15.5703125" style="9" customWidth="1"/>
    <col min="15373" max="15374" width="13" style="9" customWidth="1"/>
    <col min="15375" max="15376" width="13.140625" style="9" customWidth="1"/>
    <col min="15377" max="15377" width="10.5703125" style="9" customWidth="1"/>
    <col min="15378" max="15378" width="12.42578125" style="9" customWidth="1"/>
    <col min="15379" max="15379" width="11.5703125" style="9" customWidth="1"/>
    <col min="15380" max="15380" width="12.28515625" style="9" customWidth="1"/>
    <col min="15381" max="15381" width="12.7109375" style="9" customWidth="1"/>
    <col min="15382" max="15382" width="12.5703125" style="9" customWidth="1"/>
    <col min="15383" max="15383" width="13.140625" style="9" customWidth="1"/>
    <col min="15384" max="15384" width="13.42578125" style="9" customWidth="1"/>
    <col min="15385" max="15385" width="10.28515625" style="9" customWidth="1"/>
    <col min="15386" max="15386" width="14.28515625" style="9" customWidth="1"/>
    <col min="15387" max="15387" width="12.85546875" style="9" customWidth="1"/>
    <col min="15388" max="15388" width="12" style="9" customWidth="1"/>
    <col min="15389" max="15389" width="16.28515625" style="9" customWidth="1"/>
    <col min="15390" max="15390" width="14.5703125" style="9" customWidth="1"/>
    <col min="15391" max="15391" width="16.85546875" style="9" customWidth="1"/>
    <col min="15392" max="15392" width="11.140625" style="9" customWidth="1"/>
    <col min="15393" max="15393" width="10.42578125" style="9" customWidth="1"/>
    <col min="15394" max="15394" width="10.85546875" style="9" customWidth="1"/>
    <col min="15395" max="15395" width="10.140625" style="9" customWidth="1"/>
    <col min="15396" max="15396" width="12.85546875" style="9" customWidth="1"/>
    <col min="15397" max="15398" width="11" style="9" customWidth="1"/>
    <col min="15399" max="15399" width="11.5703125" style="9" customWidth="1"/>
    <col min="15400" max="15400" width="11.28515625" style="9" customWidth="1"/>
    <col min="15401" max="15401" width="10.140625" style="9" customWidth="1"/>
    <col min="15402" max="15403" width="11.85546875" style="9" customWidth="1"/>
    <col min="15404" max="15404" width="12.28515625" style="9" customWidth="1"/>
    <col min="15405" max="15405" width="12.7109375" style="9" customWidth="1"/>
    <col min="15406" max="15406" width="15.140625" style="9" customWidth="1"/>
    <col min="15407" max="15407" width="10" style="9" customWidth="1"/>
    <col min="15408" max="15418" width="7.85546875" style="9" customWidth="1"/>
    <col min="15419" max="15419" width="9.140625" style="9" customWidth="1"/>
    <col min="15420" max="15420" width="8.28515625" style="9" customWidth="1"/>
    <col min="15421" max="15421" width="10.140625" style="9" customWidth="1"/>
    <col min="15422" max="15422" width="9.140625" style="9"/>
    <col min="15423" max="15423" width="11.85546875" style="9" customWidth="1"/>
    <col min="15424" max="15424" width="14.28515625" style="9" customWidth="1"/>
    <col min="15425" max="15624" width="9.140625" style="9"/>
    <col min="15625" max="15625" width="0" style="9" hidden="1" customWidth="1"/>
    <col min="15626" max="15626" width="15.5703125" style="9" customWidth="1"/>
    <col min="15627" max="15627" width="55.140625" style="9" customWidth="1"/>
    <col min="15628" max="15628" width="15.5703125" style="9" customWidth="1"/>
    <col min="15629" max="15630" width="13" style="9" customWidth="1"/>
    <col min="15631" max="15632" width="13.140625" style="9" customWidth="1"/>
    <col min="15633" max="15633" width="10.5703125" style="9" customWidth="1"/>
    <col min="15634" max="15634" width="12.42578125" style="9" customWidth="1"/>
    <col min="15635" max="15635" width="11.5703125" style="9" customWidth="1"/>
    <col min="15636" max="15636" width="12.28515625" style="9" customWidth="1"/>
    <col min="15637" max="15637" width="12.7109375" style="9" customWidth="1"/>
    <col min="15638" max="15638" width="12.5703125" style="9" customWidth="1"/>
    <col min="15639" max="15639" width="13.140625" style="9" customWidth="1"/>
    <col min="15640" max="15640" width="13.42578125" style="9" customWidth="1"/>
    <col min="15641" max="15641" width="10.28515625" style="9" customWidth="1"/>
    <col min="15642" max="15642" width="14.28515625" style="9" customWidth="1"/>
    <col min="15643" max="15643" width="12.85546875" style="9" customWidth="1"/>
    <col min="15644" max="15644" width="12" style="9" customWidth="1"/>
    <col min="15645" max="15645" width="16.28515625" style="9" customWidth="1"/>
    <col min="15646" max="15646" width="14.5703125" style="9" customWidth="1"/>
    <col min="15647" max="15647" width="16.85546875" style="9" customWidth="1"/>
    <col min="15648" max="15648" width="11.140625" style="9" customWidth="1"/>
    <col min="15649" max="15649" width="10.42578125" style="9" customWidth="1"/>
    <col min="15650" max="15650" width="10.85546875" style="9" customWidth="1"/>
    <col min="15651" max="15651" width="10.140625" style="9" customWidth="1"/>
    <col min="15652" max="15652" width="12.85546875" style="9" customWidth="1"/>
    <col min="15653" max="15654" width="11" style="9" customWidth="1"/>
    <col min="15655" max="15655" width="11.5703125" style="9" customWidth="1"/>
    <col min="15656" max="15656" width="11.28515625" style="9" customWidth="1"/>
    <col min="15657" max="15657" width="10.140625" style="9" customWidth="1"/>
    <col min="15658" max="15659" width="11.85546875" style="9" customWidth="1"/>
    <col min="15660" max="15660" width="12.28515625" style="9" customWidth="1"/>
    <col min="15661" max="15661" width="12.7109375" style="9" customWidth="1"/>
    <col min="15662" max="15662" width="15.140625" style="9" customWidth="1"/>
    <col min="15663" max="15663" width="10" style="9" customWidth="1"/>
    <col min="15664" max="15674" width="7.85546875" style="9" customWidth="1"/>
    <col min="15675" max="15675" width="9.140625" style="9" customWidth="1"/>
    <col min="15676" max="15676" width="8.28515625" style="9" customWidth="1"/>
    <col min="15677" max="15677" width="10.140625" style="9" customWidth="1"/>
    <col min="15678" max="15678" width="9.140625" style="9"/>
    <col min="15679" max="15679" width="11.85546875" style="9" customWidth="1"/>
    <col min="15680" max="15680" width="14.28515625" style="9" customWidth="1"/>
    <col min="15681" max="15880" width="9.140625" style="9"/>
    <col min="15881" max="15881" width="0" style="9" hidden="1" customWidth="1"/>
    <col min="15882" max="15882" width="15.5703125" style="9" customWidth="1"/>
    <col min="15883" max="15883" width="55.140625" style="9" customWidth="1"/>
    <col min="15884" max="15884" width="15.5703125" style="9" customWidth="1"/>
    <col min="15885" max="15886" width="13" style="9" customWidth="1"/>
    <col min="15887" max="15888" width="13.140625" style="9" customWidth="1"/>
    <col min="15889" max="15889" width="10.5703125" style="9" customWidth="1"/>
    <col min="15890" max="15890" width="12.42578125" style="9" customWidth="1"/>
    <col min="15891" max="15891" width="11.5703125" style="9" customWidth="1"/>
    <col min="15892" max="15892" width="12.28515625" style="9" customWidth="1"/>
    <col min="15893" max="15893" width="12.7109375" style="9" customWidth="1"/>
    <col min="15894" max="15894" width="12.5703125" style="9" customWidth="1"/>
    <col min="15895" max="15895" width="13.140625" style="9" customWidth="1"/>
    <col min="15896" max="15896" width="13.42578125" style="9" customWidth="1"/>
    <col min="15897" max="15897" width="10.28515625" style="9" customWidth="1"/>
    <col min="15898" max="15898" width="14.28515625" style="9" customWidth="1"/>
    <col min="15899" max="15899" width="12.85546875" style="9" customWidth="1"/>
    <col min="15900" max="15900" width="12" style="9" customWidth="1"/>
    <col min="15901" max="15901" width="16.28515625" style="9" customWidth="1"/>
    <col min="15902" max="15902" width="14.5703125" style="9" customWidth="1"/>
    <col min="15903" max="15903" width="16.85546875" style="9" customWidth="1"/>
    <col min="15904" max="15904" width="11.140625" style="9" customWidth="1"/>
    <col min="15905" max="15905" width="10.42578125" style="9" customWidth="1"/>
    <col min="15906" max="15906" width="10.85546875" style="9" customWidth="1"/>
    <col min="15907" max="15907" width="10.140625" style="9" customWidth="1"/>
    <col min="15908" max="15908" width="12.85546875" style="9" customWidth="1"/>
    <col min="15909" max="15910" width="11" style="9" customWidth="1"/>
    <col min="15911" max="15911" width="11.5703125" style="9" customWidth="1"/>
    <col min="15912" max="15912" width="11.28515625" style="9" customWidth="1"/>
    <col min="15913" max="15913" width="10.140625" style="9" customWidth="1"/>
    <col min="15914" max="15915" width="11.85546875" style="9" customWidth="1"/>
    <col min="15916" max="15916" width="12.28515625" style="9" customWidth="1"/>
    <col min="15917" max="15917" width="12.7109375" style="9" customWidth="1"/>
    <col min="15918" max="15918" width="15.140625" style="9" customWidth="1"/>
    <col min="15919" max="15919" width="10" style="9" customWidth="1"/>
    <col min="15920" max="15930" width="7.85546875" style="9" customWidth="1"/>
    <col min="15931" max="15931" width="9.140625" style="9" customWidth="1"/>
    <col min="15932" max="15932" width="8.28515625" style="9" customWidth="1"/>
    <col min="15933" max="15933" width="10.140625" style="9" customWidth="1"/>
    <col min="15934" max="15934" width="9.140625" style="9"/>
    <col min="15935" max="15935" width="11.85546875" style="9" customWidth="1"/>
    <col min="15936" max="15936" width="14.28515625" style="9" customWidth="1"/>
    <col min="15937" max="16136" width="9.140625" style="9"/>
    <col min="16137" max="16137" width="0" style="9" hidden="1" customWidth="1"/>
    <col min="16138" max="16138" width="15.5703125" style="9" customWidth="1"/>
    <col min="16139" max="16139" width="55.140625" style="9" customWidth="1"/>
    <col min="16140" max="16140" width="15.5703125" style="9" customWidth="1"/>
    <col min="16141" max="16142" width="13" style="9" customWidth="1"/>
    <col min="16143" max="16144" width="13.140625" style="9" customWidth="1"/>
    <col min="16145" max="16145" width="10.5703125" style="9" customWidth="1"/>
    <col min="16146" max="16146" width="12.42578125" style="9" customWidth="1"/>
    <col min="16147" max="16147" width="11.5703125" style="9" customWidth="1"/>
    <col min="16148" max="16148" width="12.28515625" style="9" customWidth="1"/>
    <col min="16149" max="16149" width="12.7109375" style="9" customWidth="1"/>
    <col min="16150" max="16150" width="12.5703125" style="9" customWidth="1"/>
    <col min="16151" max="16151" width="13.140625" style="9" customWidth="1"/>
    <col min="16152" max="16152" width="13.42578125" style="9" customWidth="1"/>
    <col min="16153" max="16153" width="10.28515625" style="9" customWidth="1"/>
    <col min="16154" max="16154" width="14.28515625" style="9" customWidth="1"/>
    <col min="16155" max="16155" width="12.85546875" style="9" customWidth="1"/>
    <col min="16156" max="16156" width="12" style="9" customWidth="1"/>
    <col min="16157" max="16157" width="16.28515625" style="9" customWidth="1"/>
    <col min="16158" max="16158" width="14.5703125" style="9" customWidth="1"/>
    <col min="16159" max="16159" width="16.85546875" style="9" customWidth="1"/>
    <col min="16160" max="16160" width="11.140625" style="9" customWidth="1"/>
    <col min="16161" max="16161" width="10.42578125" style="9" customWidth="1"/>
    <col min="16162" max="16162" width="10.85546875" style="9" customWidth="1"/>
    <col min="16163" max="16163" width="10.140625" style="9" customWidth="1"/>
    <col min="16164" max="16164" width="12.85546875" style="9" customWidth="1"/>
    <col min="16165" max="16166" width="11" style="9" customWidth="1"/>
    <col min="16167" max="16167" width="11.5703125" style="9" customWidth="1"/>
    <col min="16168" max="16168" width="11.28515625" style="9" customWidth="1"/>
    <col min="16169" max="16169" width="10.140625" style="9" customWidth="1"/>
    <col min="16170" max="16171" width="11.85546875" style="9" customWidth="1"/>
    <col min="16172" max="16172" width="12.28515625" style="9" customWidth="1"/>
    <col min="16173" max="16173" width="12.7109375" style="9" customWidth="1"/>
    <col min="16174" max="16174" width="15.140625" style="9" customWidth="1"/>
    <col min="16175" max="16175" width="10" style="9" customWidth="1"/>
    <col min="16176" max="16186" width="7.85546875" style="9" customWidth="1"/>
    <col min="16187" max="16187" width="9.140625" style="9" customWidth="1"/>
    <col min="16188" max="16188" width="8.28515625" style="9" customWidth="1"/>
    <col min="16189" max="16189" width="10.140625" style="9" customWidth="1"/>
    <col min="16190" max="16190" width="9.140625" style="9"/>
    <col min="16191" max="16191" width="11.85546875" style="9" customWidth="1"/>
    <col min="16192" max="16192" width="14.28515625" style="9" customWidth="1"/>
    <col min="16193" max="16384" width="9.140625" style="9"/>
  </cols>
  <sheetData>
    <row r="1" spans="2:223" ht="21" customHeight="1" x14ac:dyDescent="0.35">
      <c r="B1" s="4" t="s">
        <v>0</v>
      </c>
      <c r="AK1" s="7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</row>
    <row r="2" spans="2:223" ht="21" customHeight="1" x14ac:dyDescent="0.35">
      <c r="B2" s="4"/>
      <c r="AK2" s="7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</row>
    <row r="3" spans="2:223" ht="21" customHeight="1" x14ac:dyDescent="0.35">
      <c r="B3" s="4"/>
      <c r="AK3" s="7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</row>
    <row r="4" spans="2:223" ht="21" customHeight="1" x14ac:dyDescent="0.35">
      <c r="B4" s="112" t="s">
        <v>141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U4" s="5"/>
      <c r="AV4" s="5"/>
      <c r="AW4" s="5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HO4" s="9" t="s">
        <v>149</v>
      </c>
    </row>
    <row r="5" spans="2:223" ht="21" customHeight="1" x14ac:dyDescent="0.35">
      <c r="B5" s="89" t="s">
        <v>147</v>
      </c>
      <c r="C5" s="89"/>
      <c r="D5" s="89"/>
      <c r="E5" s="89"/>
      <c r="F5" s="89" t="s">
        <v>165</v>
      </c>
      <c r="G5" s="89" t="s">
        <v>165</v>
      </c>
      <c r="H5" s="89" t="s">
        <v>165</v>
      </c>
      <c r="I5" s="89"/>
      <c r="J5" s="89"/>
      <c r="K5" s="89"/>
      <c r="L5" s="89"/>
      <c r="M5" s="89"/>
      <c r="N5" s="89"/>
      <c r="O5" s="89"/>
      <c r="P5" s="89"/>
      <c r="Q5" s="89" t="s">
        <v>148</v>
      </c>
      <c r="R5" s="89"/>
      <c r="S5" s="89"/>
      <c r="T5" s="90"/>
      <c r="U5" s="89">
        <v>2023</v>
      </c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HO5" s="9" t="s">
        <v>150</v>
      </c>
    </row>
    <row r="6" spans="2:223" ht="21" customHeight="1" x14ac:dyDescent="0.35">
      <c r="B6" s="10"/>
      <c r="C6" s="10"/>
      <c r="D6" s="10"/>
      <c r="E6" s="10"/>
      <c r="F6" s="10" t="s">
        <v>165</v>
      </c>
      <c r="G6" s="10" t="s">
        <v>165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88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HO6" s="9" t="s">
        <v>151</v>
      </c>
    </row>
    <row r="7" spans="2:223" ht="18.75" customHeight="1" x14ac:dyDescent="0.35">
      <c r="B7" s="113" t="s">
        <v>1</v>
      </c>
      <c r="C7" s="113" t="s">
        <v>162</v>
      </c>
      <c r="D7" s="116" t="s">
        <v>142</v>
      </c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8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HO7" s="9" t="s">
        <v>152</v>
      </c>
    </row>
    <row r="8" spans="2:223" ht="34.5" customHeight="1" x14ac:dyDescent="0.35">
      <c r="B8" s="114"/>
      <c r="C8" s="114"/>
      <c r="D8" s="119" t="s">
        <v>143</v>
      </c>
      <c r="E8" s="122" t="s">
        <v>2</v>
      </c>
      <c r="F8" s="123"/>
      <c r="G8" s="122" t="s">
        <v>3</v>
      </c>
      <c r="H8" s="124"/>
      <c r="I8" s="124"/>
      <c r="J8" s="124"/>
      <c r="K8" s="124"/>
      <c r="L8" s="124"/>
      <c r="M8" s="124"/>
      <c r="N8" s="123"/>
      <c r="O8" s="122" t="s">
        <v>4</v>
      </c>
      <c r="P8" s="123"/>
      <c r="Q8" s="122" t="s">
        <v>5</v>
      </c>
      <c r="R8" s="124"/>
      <c r="S8" s="124"/>
      <c r="T8" s="124"/>
      <c r="U8" s="124"/>
      <c r="V8" s="124"/>
      <c r="W8" s="123"/>
      <c r="X8" s="122" t="s">
        <v>6</v>
      </c>
      <c r="Y8" s="124"/>
      <c r="Z8" s="123"/>
      <c r="AA8" s="122" t="s">
        <v>7</v>
      </c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3"/>
      <c r="AT8" s="91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4"/>
      <c r="HO8" s="9" t="s">
        <v>153</v>
      </c>
    </row>
    <row r="9" spans="2:223" ht="27.75" customHeight="1" x14ac:dyDescent="0.35">
      <c r="B9" s="114"/>
      <c r="C9" s="114"/>
      <c r="D9" s="120"/>
      <c r="E9" s="128" t="s">
        <v>8</v>
      </c>
      <c r="F9" s="128" t="s">
        <v>9</v>
      </c>
      <c r="G9" s="128" t="s">
        <v>10</v>
      </c>
      <c r="H9" s="131" t="s">
        <v>144</v>
      </c>
      <c r="I9" s="134" t="s">
        <v>11</v>
      </c>
      <c r="J9" s="134" t="s">
        <v>138</v>
      </c>
      <c r="K9" s="134" t="s">
        <v>12</v>
      </c>
      <c r="L9" s="137" t="s">
        <v>13</v>
      </c>
      <c r="M9" s="128" t="s">
        <v>140</v>
      </c>
      <c r="N9" s="131" t="s">
        <v>14</v>
      </c>
      <c r="O9" s="128" t="s">
        <v>15</v>
      </c>
      <c r="P9" s="128" t="s">
        <v>16</v>
      </c>
      <c r="Q9" s="131" t="s">
        <v>139</v>
      </c>
      <c r="R9" s="131" t="s">
        <v>40</v>
      </c>
      <c r="S9" s="128" t="s">
        <v>17</v>
      </c>
      <c r="T9" s="128" t="s">
        <v>18</v>
      </c>
      <c r="U9" s="128" t="s">
        <v>19</v>
      </c>
      <c r="V9" s="128" t="s">
        <v>20</v>
      </c>
      <c r="W9" s="128" t="s">
        <v>21</v>
      </c>
      <c r="X9" s="128" t="s">
        <v>22</v>
      </c>
      <c r="Y9" s="128" t="s">
        <v>23</v>
      </c>
      <c r="Z9" s="128" t="s">
        <v>24</v>
      </c>
      <c r="AA9" s="149" t="s">
        <v>25</v>
      </c>
      <c r="AB9" s="150"/>
      <c r="AC9" s="150"/>
      <c r="AD9" s="151"/>
      <c r="AE9" s="128" t="s">
        <v>26</v>
      </c>
      <c r="AF9" s="128" t="s">
        <v>27</v>
      </c>
      <c r="AG9" s="125" t="s">
        <v>28</v>
      </c>
      <c r="AH9" s="137" t="s">
        <v>29</v>
      </c>
      <c r="AI9" s="128" t="s">
        <v>30</v>
      </c>
      <c r="AJ9" s="128" t="s">
        <v>31</v>
      </c>
      <c r="AK9" s="137" t="s">
        <v>32</v>
      </c>
      <c r="AL9" s="137" t="s">
        <v>33</v>
      </c>
      <c r="AM9" s="125" t="s">
        <v>34</v>
      </c>
      <c r="AN9" s="125" t="s">
        <v>35</v>
      </c>
      <c r="AO9" s="125" t="s">
        <v>36</v>
      </c>
      <c r="AP9" s="125" t="s">
        <v>37</v>
      </c>
      <c r="AQ9" s="125" t="s">
        <v>137</v>
      </c>
      <c r="AR9" s="128" t="s">
        <v>38</v>
      </c>
      <c r="AS9" s="128" t="s">
        <v>39</v>
      </c>
      <c r="AT9" s="146"/>
      <c r="AU9" s="9">
        <v>1</v>
      </c>
      <c r="AV9" s="9">
        <v>2</v>
      </c>
      <c r="AW9" s="9">
        <v>3</v>
      </c>
      <c r="AX9" s="9">
        <v>4</v>
      </c>
      <c r="AY9" s="9">
        <v>5</v>
      </c>
      <c r="AZ9" s="9">
        <v>6</v>
      </c>
      <c r="BA9" s="9">
        <v>7</v>
      </c>
      <c r="BB9" s="9">
        <v>8</v>
      </c>
      <c r="BC9" s="9">
        <v>9</v>
      </c>
      <c r="BD9" s="9">
        <v>10</v>
      </c>
      <c r="BE9" s="9">
        <v>11</v>
      </c>
      <c r="BF9" s="9">
        <v>12</v>
      </c>
      <c r="BG9" s="9">
        <v>13</v>
      </c>
      <c r="BH9" s="9">
        <v>14</v>
      </c>
      <c r="BI9" s="9">
        <v>15</v>
      </c>
      <c r="BJ9" s="9">
        <v>16</v>
      </c>
      <c r="BK9" s="9">
        <v>17</v>
      </c>
      <c r="BL9" s="9">
        <v>18</v>
      </c>
      <c r="HO9" s="9" t="s">
        <v>154</v>
      </c>
    </row>
    <row r="10" spans="2:223" s="4" customFormat="1" ht="117" customHeight="1" x14ac:dyDescent="0.35">
      <c r="B10" s="114"/>
      <c r="C10" s="114"/>
      <c r="D10" s="120"/>
      <c r="E10" s="129"/>
      <c r="F10" s="129"/>
      <c r="G10" s="129"/>
      <c r="H10" s="132"/>
      <c r="I10" s="135"/>
      <c r="J10" s="135"/>
      <c r="K10" s="135"/>
      <c r="L10" s="138"/>
      <c r="M10" s="129"/>
      <c r="N10" s="132"/>
      <c r="O10" s="129"/>
      <c r="P10" s="129"/>
      <c r="Q10" s="132"/>
      <c r="R10" s="132"/>
      <c r="S10" s="129"/>
      <c r="T10" s="129"/>
      <c r="U10" s="129"/>
      <c r="V10" s="129"/>
      <c r="W10" s="129"/>
      <c r="X10" s="129"/>
      <c r="Y10" s="129"/>
      <c r="Z10" s="129"/>
      <c r="AA10" s="1" t="s">
        <v>41</v>
      </c>
      <c r="AB10" s="2" t="s">
        <v>15</v>
      </c>
      <c r="AC10" s="1" t="s">
        <v>42</v>
      </c>
      <c r="AD10" s="2" t="s">
        <v>15</v>
      </c>
      <c r="AE10" s="129"/>
      <c r="AF10" s="129"/>
      <c r="AG10" s="126"/>
      <c r="AH10" s="138"/>
      <c r="AI10" s="129"/>
      <c r="AJ10" s="129"/>
      <c r="AK10" s="138"/>
      <c r="AL10" s="138"/>
      <c r="AM10" s="126"/>
      <c r="AN10" s="126"/>
      <c r="AO10" s="126"/>
      <c r="AP10" s="126"/>
      <c r="AQ10" s="126"/>
      <c r="AR10" s="129"/>
      <c r="AS10" s="129"/>
      <c r="AT10" s="147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HO10" s="9" t="s">
        <v>155</v>
      </c>
    </row>
    <row r="11" spans="2:223" s="4" customFormat="1" ht="31.5" customHeight="1" x14ac:dyDescent="0.35">
      <c r="B11" s="115"/>
      <c r="C11" s="115"/>
      <c r="D11" s="121"/>
      <c r="E11" s="130"/>
      <c r="F11" s="130"/>
      <c r="G11" s="130"/>
      <c r="H11" s="133"/>
      <c r="I11" s="136"/>
      <c r="J11" s="136"/>
      <c r="K11" s="136"/>
      <c r="L11" s="139"/>
      <c r="M11" s="130"/>
      <c r="N11" s="133"/>
      <c r="O11" s="130"/>
      <c r="P11" s="130"/>
      <c r="Q11" s="133"/>
      <c r="R11" s="133"/>
      <c r="S11" s="130"/>
      <c r="T11" s="130"/>
      <c r="U11" s="130"/>
      <c r="V11" s="130"/>
      <c r="W11" s="130"/>
      <c r="X11" s="130"/>
      <c r="Y11" s="130"/>
      <c r="Z11" s="130"/>
      <c r="AA11" s="1" t="s">
        <v>43</v>
      </c>
      <c r="AB11" s="1" t="s">
        <v>15</v>
      </c>
      <c r="AC11" s="1" t="s">
        <v>43</v>
      </c>
      <c r="AD11" s="1" t="s">
        <v>15</v>
      </c>
      <c r="AE11" s="130"/>
      <c r="AF11" s="130"/>
      <c r="AG11" s="127"/>
      <c r="AH11" s="139"/>
      <c r="AI11" s="130"/>
      <c r="AJ11" s="130"/>
      <c r="AK11" s="139"/>
      <c r="AL11" s="139"/>
      <c r="AM11" s="127"/>
      <c r="AN11" s="127"/>
      <c r="AO11" s="127"/>
      <c r="AP11" s="127"/>
      <c r="AQ11" s="127"/>
      <c r="AR11" s="130"/>
      <c r="AS11" s="130"/>
      <c r="AT11" s="148"/>
      <c r="AU11" s="140" t="s">
        <v>44</v>
      </c>
      <c r="AV11" s="140" t="s">
        <v>44</v>
      </c>
      <c r="AW11" s="140" t="s">
        <v>44</v>
      </c>
      <c r="AX11" s="140" t="s">
        <v>44</v>
      </c>
      <c r="AY11" s="140" t="s">
        <v>44</v>
      </c>
      <c r="AZ11" s="140" t="s">
        <v>44</v>
      </c>
      <c r="BA11" s="140" t="s">
        <v>44</v>
      </c>
      <c r="BB11" s="140" t="s">
        <v>44</v>
      </c>
      <c r="BC11" s="140" t="s">
        <v>44</v>
      </c>
      <c r="BD11" s="140" t="s">
        <v>44</v>
      </c>
      <c r="BE11" s="140" t="s">
        <v>44</v>
      </c>
      <c r="BF11" s="140" t="s">
        <v>44</v>
      </c>
      <c r="BG11" s="140" t="s">
        <v>44</v>
      </c>
      <c r="BH11" s="140" t="s">
        <v>44</v>
      </c>
      <c r="BI11" s="140" t="s">
        <v>44</v>
      </c>
      <c r="BJ11" s="140" t="s">
        <v>44</v>
      </c>
      <c r="BK11" s="140" t="s">
        <v>44</v>
      </c>
      <c r="BL11" s="142" t="s">
        <v>45</v>
      </c>
      <c r="HO11" s="9" t="s">
        <v>156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92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3"/>
      <c r="BM12" s="9" t="s">
        <v>161</v>
      </c>
      <c r="HO12" s="9" t="s">
        <v>157</v>
      </c>
    </row>
    <row r="13" spans="2:223" s="8" customFormat="1" ht="45.75" customHeight="1" x14ac:dyDescent="0.35">
      <c r="B13" s="11" t="s">
        <v>46</v>
      </c>
      <c r="C13" s="12" t="s">
        <v>47</v>
      </c>
      <c r="D13" s="12">
        <f>O13+P13</f>
        <v>6912</v>
      </c>
      <c r="E13" s="12">
        <v>3221</v>
      </c>
      <c r="F13" s="12">
        <v>3691</v>
      </c>
      <c r="G13" s="12">
        <v>967</v>
      </c>
      <c r="H13" s="12">
        <v>967</v>
      </c>
      <c r="I13" s="12">
        <v>504</v>
      </c>
      <c r="J13" s="12">
        <v>504</v>
      </c>
      <c r="K13" s="12">
        <v>586</v>
      </c>
      <c r="L13" s="12">
        <v>1407</v>
      </c>
      <c r="M13" s="12">
        <v>3448</v>
      </c>
      <c r="N13" s="12">
        <v>1188</v>
      </c>
      <c r="O13" s="12">
        <v>2928</v>
      </c>
      <c r="P13" s="12">
        <v>3984</v>
      </c>
      <c r="Q13" s="12">
        <v>2001</v>
      </c>
      <c r="R13" s="12">
        <v>0</v>
      </c>
      <c r="S13" s="12">
        <v>2003</v>
      </c>
      <c r="T13" s="12">
        <v>1299</v>
      </c>
      <c r="U13" s="12">
        <v>1345</v>
      </c>
      <c r="V13" s="12">
        <v>78</v>
      </c>
      <c r="W13" s="12">
        <v>186</v>
      </c>
      <c r="X13" s="12">
        <v>5683</v>
      </c>
      <c r="Y13" s="12">
        <v>904</v>
      </c>
      <c r="Z13" s="12">
        <v>325</v>
      </c>
      <c r="AA13" s="12">
        <v>80</v>
      </c>
      <c r="AB13" s="12">
        <v>28</v>
      </c>
      <c r="AC13" s="12">
        <v>654</v>
      </c>
      <c r="AD13" s="12">
        <v>349</v>
      </c>
      <c r="AE13" s="12">
        <v>3</v>
      </c>
      <c r="AF13" s="12">
        <v>11</v>
      </c>
      <c r="AG13" s="12">
        <v>2</v>
      </c>
      <c r="AH13" s="12">
        <v>0</v>
      </c>
      <c r="AI13" s="12">
        <v>0</v>
      </c>
      <c r="AJ13" s="12">
        <v>1</v>
      </c>
      <c r="AK13" s="12">
        <v>0</v>
      </c>
      <c r="AL13" s="12">
        <v>0</v>
      </c>
      <c r="AM13" s="12">
        <v>0</v>
      </c>
      <c r="AN13" s="12">
        <v>1</v>
      </c>
      <c r="AO13" s="12">
        <v>0</v>
      </c>
      <c r="AP13" s="12">
        <v>0</v>
      </c>
      <c r="AQ13" s="12">
        <v>0</v>
      </c>
      <c r="AR13" s="12">
        <v>0</v>
      </c>
      <c r="AS13" s="12">
        <v>6179</v>
      </c>
      <c r="AT13" s="93"/>
      <c r="AU13" s="13" t="str">
        <f>IF(G13++I13+K13+L13+M13=D13," ","GRESEALA")</f>
        <v xml:space="preserve"> </v>
      </c>
      <c r="AV13" s="13" t="str">
        <f>IF(AA13+AC13+AE13+AF13+AG13+AH13+AI13+AJ13+AK13+AL13+AM13+AN13+AO13+AP13+AQ13+AR13+AS13&gt;=D13," ","GRESEALA")</f>
        <v xml:space="preserve"> </v>
      </c>
      <c r="AW13" s="14" t="str">
        <f>IF(E13+F13=D13," ","GRESEALA")</f>
        <v xml:space="preserve"> </v>
      </c>
      <c r="AX13" s="14" t="str">
        <f>IF(O13+P13=D13," ","GRESEALA")</f>
        <v xml:space="preserve"> </v>
      </c>
      <c r="AY13" s="14" t="str">
        <f>IF(Q13+S13+T13+U13+V13+W13=D13," ","GRESEALA")</f>
        <v xml:space="preserve"> </v>
      </c>
      <c r="AZ13" s="14" t="str">
        <f>IF(X13+Y13+Z13=D13," ","GRESEALA")</f>
        <v xml:space="preserve"> </v>
      </c>
      <c r="BA13" s="14" t="str">
        <f>IF(N13&lt;=M13," ","GRESEALA")</f>
        <v xml:space="preserve"> </v>
      </c>
      <c r="BB13" s="14" t="str">
        <f>IF(AS13&lt;=D13," ","GRESEALA")</f>
        <v xml:space="preserve"> </v>
      </c>
      <c r="BC13" s="14" t="str">
        <f>IF(H13&lt;=G13," ","GRESEALA")</f>
        <v xml:space="preserve"> </v>
      </c>
      <c r="BD13" s="14" t="str">
        <f>IF(AS14&lt;=D14," ","GRESEALA")</f>
        <v xml:space="preserve"> </v>
      </c>
      <c r="BE13" s="14" t="str">
        <f>IF(H14&lt;=G14," ","GRESEALA")</f>
        <v xml:space="preserve"> </v>
      </c>
      <c r="BF13" s="14" t="str">
        <f>IF(AS15&lt;=D15," ","GRESEALA")</f>
        <v xml:space="preserve"> </v>
      </c>
      <c r="BG13" s="14" t="str">
        <f>IF(H15&lt;=G15," ","GRESEALA")</f>
        <v xml:space="preserve"> </v>
      </c>
      <c r="BH13" s="14" t="str">
        <f>IF(Z15&lt;=Z13," ","GRESEALA")</f>
        <v xml:space="preserve"> </v>
      </c>
      <c r="BI13" s="14" t="str">
        <f>IF(AA15&lt;=AA13," ","GRESEALA")</f>
        <v xml:space="preserve"> </v>
      </c>
      <c r="BJ13" s="14" t="str">
        <f>IF(AB15&lt;=AB13," ","GRESEALA")</f>
        <v xml:space="preserve"> </v>
      </c>
      <c r="BK13" s="14" t="str">
        <f>IF(H15&lt;=H13," ","GRESEALA")</f>
        <v xml:space="preserve"> </v>
      </c>
      <c r="BL13" s="15" t="str">
        <f>IF((X39=0)*AND(X40=0)*AND(X38=0),"  ","GRESEALA")</f>
        <v xml:space="preserve">  </v>
      </c>
      <c r="BM13" s="16" t="str">
        <f>IF(J14&lt;=I14," ","GRESEALA")</f>
        <v xml:space="preserve"> </v>
      </c>
      <c r="HO13" s="9" t="s">
        <v>158</v>
      </c>
    </row>
    <row r="14" spans="2:223" s="21" customFormat="1" ht="43.5" customHeight="1" x14ac:dyDescent="0.35">
      <c r="B14" s="17" t="s">
        <v>48</v>
      </c>
      <c r="C14" s="18" t="s">
        <v>49</v>
      </c>
      <c r="D14" s="19">
        <f>O14+P14</f>
        <v>2767</v>
      </c>
      <c r="E14" s="19">
        <v>846</v>
      </c>
      <c r="F14" s="19">
        <v>1921</v>
      </c>
      <c r="G14" s="19">
        <v>430</v>
      </c>
      <c r="H14" s="19">
        <v>430</v>
      </c>
      <c r="I14" s="19">
        <v>167</v>
      </c>
      <c r="J14" s="19">
        <v>167</v>
      </c>
      <c r="K14" s="19">
        <v>190</v>
      </c>
      <c r="L14" s="19">
        <v>397</v>
      </c>
      <c r="M14" s="19">
        <v>1583</v>
      </c>
      <c r="N14" s="19">
        <v>705</v>
      </c>
      <c r="O14" s="19">
        <v>1041</v>
      </c>
      <c r="P14" s="19">
        <v>1726</v>
      </c>
      <c r="Q14" s="19">
        <v>184</v>
      </c>
      <c r="R14" s="19">
        <v>0</v>
      </c>
      <c r="S14" s="19">
        <v>983</v>
      </c>
      <c r="T14" s="19">
        <v>745</v>
      </c>
      <c r="U14" s="19">
        <v>703</v>
      </c>
      <c r="V14" s="19">
        <v>45</v>
      </c>
      <c r="W14" s="19">
        <v>107</v>
      </c>
      <c r="X14" s="19">
        <v>2450</v>
      </c>
      <c r="Y14" s="19">
        <v>317</v>
      </c>
      <c r="Z14" s="19">
        <v>0</v>
      </c>
      <c r="AA14" s="19">
        <v>6</v>
      </c>
      <c r="AB14" s="19">
        <v>1</v>
      </c>
      <c r="AC14" s="19">
        <v>46</v>
      </c>
      <c r="AD14" s="19">
        <v>9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>
        <v>2715</v>
      </c>
      <c r="AT14" s="93"/>
      <c r="AU14" s="14" t="str">
        <f>IF(E14+F14=D14," ","GRESEALA")</f>
        <v xml:space="preserve"> </v>
      </c>
      <c r="AV14" s="20" t="str">
        <f>IF(G14+K14+I14+L14+M14=D14," ","GRESEALA")</f>
        <v xml:space="preserve"> </v>
      </c>
      <c r="AW14" s="14" t="str">
        <f>IF(O14+P14=D14," ","GRESEALA")</f>
        <v xml:space="preserve"> </v>
      </c>
      <c r="AX14" s="14" t="str">
        <f>IF(Q14+S14+T14+U14+V14+W14=D14," ","GRESEALA")</f>
        <v xml:space="preserve"> </v>
      </c>
      <c r="AY14" s="14" t="str">
        <f>IF(X14+Y14+Z14=D14," ","GRESEALA")</f>
        <v xml:space="preserve"> </v>
      </c>
      <c r="AZ14" s="14" t="str">
        <f>IF(AA14+AC14+AE14+AF14+AG14+AH14+AI14+AJ14+AK14+AL14+AR14+AS14&gt;=D14," ","GRESEALA")</f>
        <v xml:space="preserve"> </v>
      </c>
      <c r="BA14" s="14" t="str">
        <f>IF(E15+F15=D15," ","GRESEALA")</f>
        <v xml:space="preserve"> </v>
      </c>
      <c r="BB14" s="20" t="str">
        <f>IF(G15+K15+I15+L15+M15=D15," ","GRESEALA")</f>
        <v xml:space="preserve"> </v>
      </c>
      <c r="BC14" s="14" t="str">
        <f>IF(O15+P15=D15," ","GRESEALA")</f>
        <v xml:space="preserve"> </v>
      </c>
      <c r="BD14" s="14" t="str">
        <f>IF(Q15+S15+T15+U15+V15+W15=D15," ","GRESEALA")</f>
        <v xml:space="preserve"> </v>
      </c>
      <c r="BE14" s="14" t="str">
        <f>IF(X15+Y15+Z15=D15," ","GRESEALA")</f>
        <v xml:space="preserve"> </v>
      </c>
      <c r="BF14" s="20" t="str">
        <f>IF(AA15+AC15+AE15+AF15+AG15+AH15+AI15+AJ15+AK15+AL15+AM15+AN15+AO15+AP15+AQ15+AR15+AS15&gt;=D15," ","GRESEALA")</f>
        <v xml:space="preserve"> </v>
      </c>
      <c r="BG14" s="14" t="str">
        <f>IF(D15&lt;=D13," ","GRESEALA")</f>
        <v xml:space="preserve"> </v>
      </c>
      <c r="BH14" s="14" t="str">
        <f>IF(E15&lt;=E13," ","GRESEALA")</f>
        <v xml:space="preserve"> </v>
      </c>
      <c r="BI14" s="14" t="str">
        <f>IF(F15&lt;=F13," ","GRESEALA")</f>
        <v xml:space="preserve"> </v>
      </c>
      <c r="BJ14" s="14" t="str">
        <f>IF(G15&lt;=G13," ","GRESEALA")</f>
        <v xml:space="preserve"> </v>
      </c>
      <c r="BK14" s="14" t="str">
        <f>IF(K15&lt;=K13," ","GRESEALA")</f>
        <v xml:space="preserve"> </v>
      </c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 t="s">
        <v>159</v>
      </c>
    </row>
    <row r="15" spans="2:223" s="24" customFormat="1" ht="42" customHeight="1" x14ac:dyDescent="0.35">
      <c r="B15" s="22" t="s">
        <v>50</v>
      </c>
      <c r="C15" s="23" t="s">
        <v>51</v>
      </c>
      <c r="D15" s="12">
        <f t="shared" ref="D15:D67" si="0">O15+P15</f>
        <v>2550</v>
      </c>
      <c r="E15" s="12">
        <v>733</v>
      </c>
      <c r="F15" s="12">
        <v>1817</v>
      </c>
      <c r="G15" s="12">
        <v>411</v>
      </c>
      <c r="H15" s="12">
        <v>411</v>
      </c>
      <c r="I15" s="12">
        <v>158</v>
      </c>
      <c r="J15" s="12">
        <v>158</v>
      </c>
      <c r="K15" s="12">
        <v>172</v>
      </c>
      <c r="L15" s="12">
        <v>347</v>
      </c>
      <c r="M15" s="12">
        <v>1462</v>
      </c>
      <c r="N15" s="12">
        <v>666</v>
      </c>
      <c r="O15" s="12">
        <v>912</v>
      </c>
      <c r="P15" s="12">
        <v>1638</v>
      </c>
      <c r="Q15" s="12">
        <v>175</v>
      </c>
      <c r="R15" s="12">
        <v>0</v>
      </c>
      <c r="S15" s="12">
        <v>921</v>
      </c>
      <c r="T15" s="12">
        <v>702</v>
      </c>
      <c r="U15" s="12">
        <v>623</v>
      </c>
      <c r="V15" s="12">
        <v>40</v>
      </c>
      <c r="W15" s="12">
        <v>89</v>
      </c>
      <c r="X15" s="12">
        <v>2384</v>
      </c>
      <c r="Y15" s="12">
        <v>166</v>
      </c>
      <c r="Z15" s="12">
        <v>0</v>
      </c>
      <c r="AA15" s="12">
        <v>6</v>
      </c>
      <c r="AB15" s="12">
        <v>1</v>
      </c>
      <c r="AC15" s="12">
        <v>45</v>
      </c>
      <c r="AD15" s="12">
        <v>9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2">
        <v>0</v>
      </c>
      <c r="AO15" s="12">
        <v>0</v>
      </c>
      <c r="AP15" s="12">
        <v>0</v>
      </c>
      <c r="AQ15" s="12">
        <v>0</v>
      </c>
      <c r="AR15" s="12">
        <v>0</v>
      </c>
      <c r="AS15" s="12">
        <v>2499</v>
      </c>
      <c r="AT15" s="93"/>
      <c r="AU15" s="14" t="str">
        <f>IF(AK15&lt;=AK13," ","GRESEALA")</f>
        <v xml:space="preserve"> </v>
      </c>
      <c r="AV15" s="14" t="str">
        <f>IF(AL15&lt;=AL13," ","GRESEALA")</f>
        <v xml:space="preserve"> </v>
      </c>
      <c r="AW15" s="14" t="str">
        <f>IF(AR15&lt;=AR13," ","GRESEALA")</f>
        <v xml:space="preserve"> </v>
      </c>
      <c r="AX15" s="14" t="str">
        <f>IF(AS15&lt;=AS13," ","GRESEALA")</f>
        <v xml:space="preserve"> </v>
      </c>
      <c r="AY15" s="20" t="str">
        <f>IF(AS15&lt;=AS13," ","GRESEALA")</f>
        <v xml:space="preserve"> </v>
      </c>
      <c r="AZ15" s="14" t="str">
        <f>IF(M15&lt;=M13," ","GRESEALA")</f>
        <v xml:space="preserve"> </v>
      </c>
      <c r="BA15" s="14" t="str">
        <f>IF(N15&lt;=N13," ","GRESEALA")</f>
        <v xml:space="preserve"> </v>
      </c>
      <c r="BB15" s="14" t="str">
        <f>IF(O15&lt;=O13," ","GRESEALA")</f>
        <v xml:space="preserve"> </v>
      </c>
      <c r="BC15" s="14" t="str">
        <f>IF(P15&lt;=P13," ","GRESEALA")</f>
        <v xml:space="preserve"> </v>
      </c>
      <c r="BD15" s="14" t="str">
        <f>IF(Q15&lt;=Q13," ","GRESEALA")</f>
        <v xml:space="preserve"> </v>
      </c>
      <c r="BE15" s="14" t="str">
        <f t="shared" ref="BE15:BK15" si="1">IF(S15&lt;=S13," ","GRESEALA")</f>
        <v xml:space="preserve"> </v>
      </c>
      <c r="BF15" s="14" t="str">
        <f t="shared" si="1"/>
        <v xml:space="preserve"> </v>
      </c>
      <c r="BG15" s="14" t="str">
        <f t="shared" si="1"/>
        <v xml:space="preserve"> </v>
      </c>
      <c r="BH15" s="14" t="str">
        <f t="shared" si="1"/>
        <v xml:space="preserve"> </v>
      </c>
      <c r="BI15" s="14" t="str">
        <f t="shared" si="1"/>
        <v xml:space="preserve"> </v>
      </c>
      <c r="BJ15" s="14" t="str">
        <f t="shared" si="1"/>
        <v xml:space="preserve"> </v>
      </c>
      <c r="BK15" s="14" t="str">
        <f t="shared" si="1"/>
        <v xml:space="preserve"> </v>
      </c>
      <c r="BL15" s="9"/>
      <c r="HO15" s="9" t="s">
        <v>160</v>
      </c>
    </row>
    <row r="16" spans="2:223" ht="42" customHeight="1" x14ac:dyDescent="0.35">
      <c r="B16" s="17" t="s">
        <v>52</v>
      </c>
      <c r="C16" s="25" t="s">
        <v>53</v>
      </c>
      <c r="D16" s="26">
        <f t="shared" si="0"/>
        <v>2550</v>
      </c>
      <c r="E16" s="19">
        <v>733</v>
      </c>
      <c r="F16" s="19">
        <v>1817</v>
      </c>
      <c r="G16" s="19">
        <v>411</v>
      </c>
      <c r="H16" s="19">
        <v>411</v>
      </c>
      <c r="I16" s="19">
        <v>158</v>
      </c>
      <c r="J16" s="19">
        <v>158</v>
      </c>
      <c r="K16" s="19">
        <v>172</v>
      </c>
      <c r="L16" s="19">
        <v>347</v>
      </c>
      <c r="M16" s="19">
        <v>1462</v>
      </c>
      <c r="N16" s="19">
        <v>666</v>
      </c>
      <c r="O16" s="19">
        <v>912</v>
      </c>
      <c r="P16" s="19">
        <v>1638</v>
      </c>
      <c r="Q16" s="19">
        <v>175</v>
      </c>
      <c r="R16" s="19">
        <v>0</v>
      </c>
      <c r="S16" s="19">
        <v>921</v>
      </c>
      <c r="T16" s="19">
        <v>702</v>
      </c>
      <c r="U16" s="19">
        <v>623</v>
      </c>
      <c r="V16" s="19">
        <v>40</v>
      </c>
      <c r="W16" s="19">
        <v>89</v>
      </c>
      <c r="X16" s="19">
        <v>2384</v>
      </c>
      <c r="Y16" s="19">
        <v>166</v>
      </c>
      <c r="Z16" s="19">
        <v>0</v>
      </c>
      <c r="AA16" s="19">
        <v>6</v>
      </c>
      <c r="AB16" s="19">
        <v>1</v>
      </c>
      <c r="AC16" s="19">
        <v>45</v>
      </c>
      <c r="AD16" s="19">
        <v>9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2499</v>
      </c>
      <c r="AT16" s="93"/>
      <c r="AU16" s="14" t="str">
        <f t="shared" ref="AU16:BB16" si="2">IF(AC15&lt;=AC13," ","GRESEALA")</f>
        <v xml:space="preserve"> </v>
      </c>
      <c r="AV16" s="14" t="str">
        <f t="shared" si="2"/>
        <v xml:space="preserve"> </v>
      </c>
      <c r="AW16" s="14" t="str">
        <f t="shared" si="2"/>
        <v xml:space="preserve"> </v>
      </c>
      <c r="AX16" s="14" t="str">
        <f t="shared" si="2"/>
        <v xml:space="preserve"> </v>
      </c>
      <c r="AY16" s="14" t="str">
        <f t="shared" si="2"/>
        <v xml:space="preserve"> </v>
      </c>
      <c r="AZ16" s="14" t="str">
        <f t="shared" si="2"/>
        <v xml:space="preserve"> </v>
      </c>
      <c r="BA16" s="14" t="str">
        <f t="shared" si="2"/>
        <v xml:space="preserve"> </v>
      </c>
      <c r="BB16" s="14" t="str">
        <f t="shared" si="2"/>
        <v xml:space="preserve"> </v>
      </c>
      <c r="BC16" s="14" t="str">
        <f>IF(D16&lt;=D14," ","GRESEALA")</f>
        <v xml:space="preserve"> </v>
      </c>
      <c r="BD16" s="14" t="str">
        <f>IF(E16&lt;=E14," ","GRESEALA")</f>
        <v xml:space="preserve"> </v>
      </c>
      <c r="BE16" s="14" t="str">
        <f>IF(F16&lt;=F14," ","GRESEALA")</f>
        <v xml:space="preserve"> </v>
      </c>
      <c r="BF16" s="14" t="str">
        <f>IF(G16&lt;=G14," ","GRESEALA")</f>
        <v xml:space="preserve"> </v>
      </c>
      <c r="BG16" s="14" t="str">
        <f>IF(H16&lt;=H14," ","GRESEALA")</f>
        <v xml:space="preserve"> </v>
      </c>
      <c r="BH16" s="14" t="str">
        <f>IF(K16&lt;=K14," ","GRESEALA")</f>
        <v xml:space="preserve"> </v>
      </c>
      <c r="BI16" s="20" t="str">
        <f>IF(L16&lt;=L14," ","GRESEALA")</f>
        <v xml:space="preserve"> </v>
      </c>
      <c r="BJ16" s="14" t="str">
        <f>IF(M16&lt;=M14," ","GRESEALA")</f>
        <v xml:space="preserve"> </v>
      </c>
      <c r="BK16" s="14" t="str">
        <f>IF(N16&lt;=N14," ","GRESEALA")</f>
        <v xml:space="preserve"> </v>
      </c>
    </row>
    <row r="17" spans="2:64" s="31" customFormat="1" ht="42" customHeight="1" x14ac:dyDescent="0.35">
      <c r="B17" s="27" t="s">
        <v>54</v>
      </c>
      <c r="C17" s="28" t="s">
        <v>55</v>
      </c>
      <c r="D17" s="29">
        <f t="shared" si="0"/>
        <v>2424</v>
      </c>
      <c r="E17" s="30">
        <v>684</v>
      </c>
      <c r="F17" s="30">
        <v>1740</v>
      </c>
      <c r="G17" s="30">
        <v>396</v>
      </c>
      <c r="H17" s="30">
        <v>396</v>
      </c>
      <c r="I17" s="30">
        <v>150</v>
      </c>
      <c r="J17" s="30">
        <v>150</v>
      </c>
      <c r="K17" s="30">
        <v>163</v>
      </c>
      <c r="L17" s="30">
        <v>321</v>
      </c>
      <c r="M17" s="30">
        <v>1394</v>
      </c>
      <c r="N17" s="30">
        <v>639</v>
      </c>
      <c r="O17" s="30">
        <v>854</v>
      </c>
      <c r="P17" s="30">
        <v>1570</v>
      </c>
      <c r="Q17" s="30">
        <v>172</v>
      </c>
      <c r="R17" s="30">
        <v>0</v>
      </c>
      <c r="S17" s="30">
        <v>884</v>
      </c>
      <c r="T17" s="30">
        <v>659</v>
      </c>
      <c r="U17" s="30">
        <v>589</v>
      </c>
      <c r="V17" s="30">
        <v>39</v>
      </c>
      <c r="W17" s="30">
        <v>81</v>
      </c>
      <c r="X17" s="30">
        <v>2316</v>
      </c>
      <c r="Y17" s="30">
        <v>108</v>
      </c>
      <c r="Z17" s="30">
        <v>0</v>
      </c>
      <c r="AA17" s="30">
        <v>6</v>
      </c>
      <c r="AB17" s="30">
        <v>1</v>
      </c>
      <c r="AC17" s="30">
        <v>45</v>
      </c>
      <c r="AD17" s="30">
        <v>9</v>
      </c>
      <c r="AE17" s="30">
        <v>0</v>
      </c>
      <c r="AF17" s="30">
        <v>0</v>
      </c>
      <c r="AG17" s="30">
        <v>0</v>
      </c>
      <c r="AH17" s="30">
        <v>0</v>
      </c>
      <c r="AI17" s="30">
        <v>0</v>
      </c>
      <c r="AJ17" s="30">
        <v>0</v>
      </c>
      <c r="AK17" s="30">
        <v>0</v>
      </c>
      <c r="AL17" s="30">
        <v>0</v>
      </c>
      <c r="AM17" s="30">
        <v>0</v>
      </c>
      <c r="AN17" s="30">
        <v>0</v>
      </c>
      <c r="AO17" s="30">
        <v>0</v>
      </c>
      <c r="AP17" s="30">
        <v>0</v>
      </c>
      <c r="AQ17" s="30">
        <v>0</v>
      </c>
      <c r="AR17" s="30">
        <v>0</v>
      </c>
      <c r="AS17" s="30">
        <v>2373</v>
      </c>
      <c r="AT17" s="34"/>
      <c r="AU17" s="14" t="str">
        <f>IF(O16&lt;=O14," ","GRESEALA")</f>
        <v xml:space="preserve"> </v>
      </c>
      <c r="AV17" s="14" t="str">
        <f>IF(P16&lt;=P14," ","GRESEALA")</f>
        <v xml:space="preserve"> </v>
      </c>
      <c r="AW17" s="14" t="str">
        <f>IF(Q16&lt;=Q14," ","GRESEALA")</f>
        <v xml:space="preserve"> </v>
      </c>
      <c r="AX17" s="14" t="str">
        <f t="shared" ref="AX17:BK17" si="3">IF(S16&lt;=S14," ","GRESEALA")</f>
        <v xml:space="preserve"> </v>
      </c>
      <c r="AY17" s="14" t="str">
        <f t="shared" si="3"/>
        <v xml:space="preserve"> </v>
      </c>
      <c r="AZ17" s="14" t="str">
        <f t="shared" si="3"/>
        <v xml:space="preserve"> </v>
      </c>
      <c r="BA17" s="14" t="str">
        <f t="shared" si="3"/>
        <v xml:space="preserve"> </v>
      </c>
      <c r="BB17" s="14" t="str">
        <f t="shared" si="3"/>
        <v xml:space="preserve"> </v>
      </c>
      <c r="BC17" s="14" t="str">
        <f t="shared" si="3"/>
        <v xml:space="preserve"> </v>
      </c>
      <c r="BD17" s="14" t="str">
        <f t="shared" si="3"/>
        <v xml:space="preserve"> </v>
      </c>
      <c r="BE17" s="14" t="str">
        <f t="shared" si="3"/>
        <v xml:space="preserve"> </v>
      </c>
      <c r="BF17" s="14" t="str">
        <f t="shared" si="3"/>
        <v xml:space="preserve"> </v>
      </c>
      <c r="BG17" s="14" t="str">
        <f t="shared" si="3"/>
        <v xml:space="preserve"> </v>
      </c>
      <c r="BH17" s="14" t="str">
        <f t="shared" si="3"/>
        <v xml:space="preserve"> </v>
      </c>
      <c r="BI17" s="14" t="str">
        <f t="shared" si="3"/>
        <v xml:space="preserve"> </v>
      </c>
      <c r="BJ17" s="14" t="str">
        <f t="shared" si="3"/>
        <v xml:space="preserve"> </v>
      </c>
      <c r="BK17" s="14" t="str">
        <f t="shared" si="3"/>
        <v xml:space="preserve"> </v>
      </c>
      <c r="BL17" s="9"/>
    </row>
    <row r="18" spans="2:64" ht="39.75" customHeight="1" x14ac:dyDescent="0.35">
      <c r="B18" s="27" t="s">
        <v>56</v>
      </c>
      <c r="C18" s="28" t="s">
        <v>57</v>
      </c>
      <c r="D18" s="29">
        <f t="shared" si="0"/>
        <v>126</v>
      </c>
      <c r="E18" s="30">
        <v>49</v>
      </c>
      <c r="F18" s="30">
        <v>77</v>
      </c>
      <c r="G18" s="30">
        <v>15</v>
      </c>
      <c r="H18" s="30">
        <v>15</v>
      </c>
      <c r="I18" s="30">
        <v>8</v>
      </c>
      <c r="J18" s="30">
        <v>8</v>
      </c>
      <c r="K18" s="30">
        <v>9</v>
      </c>
      <c r="L18" s="30">
        <v>26</v>
      </c>
      <c r="M18" s="30">
        <v>68</v>
      </c>
      <c r="N18" s="30">
        <v>27</v>
      </c>
      <c r="O18" s="30">
        <v>58</v>
      </c>
      <c r="P18" s="30">
        <v>68</v>
      </c>
      <c r="Q18" s="30">
        <v>3</v>
      </c>
      <c r="R18" s="30">
        <v>0</v>
      </c>
      <c r="S18" s="30">
        <v>37</v>
      </c>
      <c r="T18" s="30">
        <v>43</v>
      </c>
      <c r="U18" s="30">
        <v>34</v>
      </c>
      <c r="V18" s="30">
        <v>1</v>
      </c>
      <c r="W18" s="30">
        <v>8</v>
      </c>
      <c r="X18" s="30">
        <v>68</v>
      </c>
      <c r="Y18" s="30">
        <v>58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0</v>
      </c>
      <c r="AF18" s="30">
        <v>0</v>
      </c>
      <c r="AG18" s="30">
        <v>0</v>
      </c>
      <c r="AH18" s="30">
        <v>0</v>
      </c>
      <c r="AI18" s="30">
        <v>0</v>
      </c>
      <c r="AJ18" s="30">
        <v>0</v>
      </c>
      <c r="AK18" s="30">
        <v>0</v>
      </c>
      <c r="AL18" s="30">
        <v>0</v>
      </c>
      <c r="AM18" s="30">
        <v>0</v>
      </c>
      <c r="AN18" s="30">
        <v>0</v>
      </c>
      <c r="AO18" s="30">
        <v>0</v>
      </c>
      <c r="AP18" s="30">
        <v>0</v>
      </c>
      <c r="AQ18" s="30">
        <v>0</v>
      </c>
      <c r="AR18" s="30">
        <v>0</v>
      </c>
      <c r="AS18" s="30">
        <v>126</v>
      </c>
      <c r="AT18" s="34"/>
      <c r="AU18" s="14" t="str">
        <f t="shared" ref="AU18:AZ18" si="4">IF(AG16&lt;=AG14," ","GRESEALA")</f>
        <v xml:space="preserve"> </v>
      </c>
      <c r="AV18" s="14" t="str">
        <f t="shared" si="4"/>
        <v xml:space="preserve"> </v>
      </c>
      <c r="AW18" s="14" t="str">
        <f t="shared" si="4"/>
        <v xml:space="preserve"> </v>
      </c>
      <c r="AX18" s="14" t="str">
        <f t="shared" si="4"/>
        <v xml:space="preserve"> </v>
      </c>
      <c r="AY18" s="14" t="str">
        <f t="shared" si="4"/>
        <v xml:space="preserve"> </v>
      </c>
      <c r="AZ18" s="14" t="str">
        <f t="shared" si="4"/>
        <v xml:space="preserve"> </v>
      </c>
      <c r="BA18" s="14" t="str">
        <f t="shared" ref="BA18:BB18" si="5">IF(AR16&lt;=AR14," ","GRESEALA")</f>
        <v xml:space="preserve"> </v>
      </c>
      <c r="BB18" s="14" t="str">
        <f t="shared" si="5"/>
        <v xml:space="preserve"> </v>
      </c>
      <c r="BC18" s="14" t="str">
        <f>IF(E17+E18=E16," ","GRESEALA")</f>
        <v xml:space="preserve"> </v>
      </c>
      <c r="BD18" s="14" t="str">
        <f>IF(F17+F18=F16," ","GRESEALA")</f>
        <v xml:space="preserve"> </v>
      </c>
      <c r="BE18" s="14" t="str">
        <f>IF(G17+G18=G16," ","GRESEALA")</f>
        <v xml:space="preserve"> </v>
      </c>
      <c r="BF18" s="14" t="str">
        <f>IF(H17+H18=H16," ","GRESEALA")</f>
        <v xml:space="preserve"> </v>
      </c>
      <c r="BG18" s="14" t="str">
        <f>IF(K17+K18=K16," ","GRESEALA")</f>
        <v xml:space="preserve"> </v>
      </c>
      <c r="BH18" s="20" t="str">
        <f>IF(L17+L18=L16," ","GRESEALA")</f>
        <v xml:space="preserve"> </v>
      </c>
      <c r="BI18" s="14" t="str">
        <f>IF(M17+M18=M16," ","GRESEALA")</f>
        <v xml:space="preserve"> </v>
      </c>
      <c r="BJ18" s="14" t="str">
        <f>IF(N17+N18=N16," ","GRESEALA")</f>
        <v xml:space="preserve"> </v>
      </c>
      <c r="BK18" s="14" t="str">
        <f>IF(O17+O18=O16," ","GRESEALA")</f>
        <v xml:space="preserve"> </v>
      </c>
    </row>
    <row r="19" spans="2:64" s="35" customFormat="1" ht="44.25" customHeight="1" x14ac:dyDescent="0.35">
      <c r="B19" s="32" t="s">
        <v>58</v>
      </c>
      <c r="C19" s="28" t="s">
        <v>59</v>
      </c>
      <c r="D19" s="33">
        <f t="shared" si="0"/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  <c r="Z19" s="34">
        <v>0</v>
      </c>
      <c r="AA19" s="34">
        <v>0</v>
      </c>
      <c r="AB19" s="34">
        <v>0</v>
      </c>
      <c r="AC19" s="34">
        <v>0</v>
      </c>
      <c r="AD19" s="34">
        <v>0</v>
      </c>
      <c r="AE19" s="34">
        <v>0</v>
      </c>
      <c r="AF19" s="34">
        <v>0</v>
      </c>
      <c r="AG19" s="34">
        <v>0</v>
      </c>
      <c r="AH19" s="34">
        <v>0</v>
      </c>
      <c r="AI19" s="34">
        <v>0</v>
      </c>
      <c r="AJ19" s="34">
        <v>0</v>
      </c>
      <c r="AK19" s="34">
        <v>0</v>
      </c>
      <c r="AL19" s="34">
        <v>0</v>
      </c>
      <c r="AM19" s="34">
        <v>0</v>
      </c>
      <c r="AN19" s="34">
        <v>0</v>
      </c>
      <c r="AO19" s="34">
        <v>0</v>
      </c>
      <c r="AP19" s="34">
        <v>0</v>
      </c>
      <c r="AQ19" s="34">
        <v>0</v>
      </c>
      <c r="AR19" s="34">
        <v>0</v>
      </c>
      <c r="AS19" s="34">
        <v>0</v>
      </c>
      <c r="AT19" s="34"/>
      <c r="AU19" s="14" t="str">
        <f>IF(P17+P18=P16," ","GRESEALA")</f>
        <v xml:space="preserve"> </v>
      </c>
      <c r="AV19" s="14" t="str">
        <f>IF(Q17+Q18=Q16," ","GRESEALA")</f>
        <v xml:space="preserve"> </v>
      </c>
      <c r="AW19" s="14" t="str">
        <f t="shared" ref="AW19:BK19" si="6">IF(S17+S18=S16," ","GRESEALA")</f>
        <v xml:space="preserve"> </v>
      </c>
      <c r="AX19" s="14" t="str">
        <f t="shared" si="6"/>
        <v xml:space="preserve"> </v>
      </c>
      <c r="AY19" s="14" t="str">
        <f t="shared" si="6"/>
        <v xml:space="preserve"> </v>
      </c>
      <c r="AZ19" s="14" t="str">
        <f t="shared" si="6"/>
        <v xml:space="preserve"> </v>
      </c>
      <c r="BA19" s="14" t="str">
        <f t="shared" si="6"/>
        <v xml:space="preserve"> </v>
      </c>
      <c r="BB19" s="14" t="str">
        <f t="shared" si="6"/>
        <v xml:space="preserve"> </v>
      </c>
      <c r="BC19" s="14" t="str">
        <f t="shared" si="6"/>
        <v xml:space="preserve"> </v>
      </c>
      <c r="BD19" s="14" t="str">
        <f t="shared" si="6"/>
        <v xml:space="preserve"> </v>
      </c>
      <c r="BE19" s="14" t="str">
        <f t="shared" si="6"/>
        <v xml:space="preserve"> </v>
      </c>
      <c r="BF19" s="14" t="str">
        <f t="shared" si="6"/>
        <v xml:space="preserve"> </v>
      </c>
      <c r="BG19" s="14" t="str">
        <f t="shared" si="6"/>
        <v xml:space="preserve"> </v>
      </c>
      <c r="BH19" s="14" t="str">
        <f t="shared" si="6"/>
        <v xml:space="preserve"> </v>
      </c>
      <c r="BI19" s="14" t="str">
        <f t="shared" si="6"/>
        <v xml:space="preserve"> </v>
      </c>
      <c r="BJ19" s="14" t="str">
        <f t="shared" si="6"/>
        <v xml:space="preserve"> </v>
      </c>
      <c r="BK19" s="14" t="str">
        <f t="shared" si="6"/>
        <v xml:space="preserve"> </v>
      </c>
    </row>
    <row r="20" spans="2:64" s="35" customFormat="1" ht="62.25" customHeight="1" x14ac:dyDescent="0.35">
      <c r="B20" s="17" t="s">
        <v>60</v>
      </c>
      <c r="C20" s="36" t="s">
        <v>61</v>
      </c>
      <c r="D20" s="26">
        <f t="shared" si="0"/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93"/>
      <c r="AU20" s="14" t="str">
        <f>IF(AH17+AH18=AH16," ","GRESEALA")</f>
        <v xml:space="preserve"> </v>
      </c>
      <c r="AV20" s="14" t="str">
        <f>IF(AI17+AI18=AI16," ","GRESEALA")</f>
        <v xml:space="preserve"> </v>
      </c>
      <c r="AW20" s="14" t="str">
        <f>IF(AJ17+AJ18=AJ16," ","GRESEALA")</f>
        <v xml:space="preserve"> </v>
      </c>
      <c r="AX20" s="14" t="str">
        <f>IF(AK17+AK18=AK16," ","GRESEALA")</f>
        <v xml:space="preserve"> </v>
      </c>
      <c r="AY20" s="14" t="str">
        <f>IF(AL17+AL18=AL16," ","GRESEALA")</f>
        <v xml:space="preserve"> </v>
      </c>
      <c r="AZ20" s="14" t="str">
        <f t="shared" ref="AZ20:BA20" si="7">IF(AR17+AR18=AR16," ","GRESEALA")</f>
        <v xml:space="preserve"> </v>
      </c>
      <c r="BA20" s="14" t="str">
        <f t="shared" si="7"/>
        <v xml:space="preserve"> </v>
      </c>
      <c r="BB20" s="14" t="str">
        <f>IF(E16+F16=D16," ","GRESEALA")</f>
        <v xml:space="preserve"> </v>
      </c>
      <c r="BC20" s="14" t="str">
        <f>IF(G16+K16+I16+L16+M16=D16," ","GRESEALA")</f>
        <v xml:space="preserve"> </v>
      </c>
      <c r="BD20" s="14" t="str">
        <f>IF(O16+P16=D16," ","GRESEALA")</f>
        <v xml:space="preserve"> </v>
      </c>
      <c r="BE20" s="14" t="str">
        <f>IF(Q16+S16+T16+U16+V16+W16=D16," ","GRESEALA")</f>
        <v xml:space="preserve"> </v>
      </c>
      <c r="BF20" s="14" t="str">
        <f>IF(X16+Y16+Z16=D16," ","GRESEALA")</f>
        <v xml:space="preserve"> </v>
      </c>
      <c r="BG20" s="14" t="str">
        <f>IF(AA16+AC16+AE16+AF16+AG16+AH16+AI16+AJ16+AK16+AL16+AM16+AN16+AO16+AP16+AQ16+AR16+AS16&gt;=D16," ","GRESEALA")</f>
        <v xml:space="preserve"> </v>
      </c>
      <c r="BH20" s="14" t="str">
        <f>IF(AS16&lt;=D16," ","GRESEALA")</f>
        <v xml:space="preserve"> </v>
      </c>
      <c r="BI20" s="14" t="str">
        <f>IF(H16&lt;=G16," ","GRESEALA")</f>
        <v xml:space="preserve"> </v>
      </c>
      <c r="BJ20" s="14" t="str">
        <f>IF(E21+E22=E20," ","GRESEALA")</f>
        <v xml:space="preserve"> </v>
      </c>
      <c r="BK20" s="14" t="str">
        <f>IF(F21+F22=F20," ","GRESEALA")</f>
        <v xml:space="preserve"> </v>
      </c>
    </row>
    <row r="21" spans="2:64" s="35" customFormat="1" ht="38.25" customHeight="1" x14ac:dyDescent="0.35">
      <c r="B21" s="32" t="s">
        <v>62</v>
      </c>
      <c r="C21" s="38" t="s">
        <v>63</v>
      </c>
      <c r="D21" s="37">
        <f t="shared" si="0"/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0</v>
      </c>
      <c r="AB21" s="34">
        <v>0</v>
      </c>
      <c r="AC21" s="34">
        <v>0</v>
      </c>
      <c r="AD21" s="34">
        <v>0</v>
      </c>
      <c r="AE21" s="34">
        <v>0</v>
      </c>
      <c r="AF21" s="34">
        <v>0</v>
      </c>
      <c r="AG21" s="34">
        <v>0</v>
      </c>
      <c r="AH21" s="34">
        <v>0</v>
      </c>
      <c r="AI21" s="34">
        <v>0</v>
      </c>
      <c r="AJ21" s="34">
        <v>0</v>
      </c>
      <c r="AK21" s="34">
        <v>0</v>
      </c>
      <c r="AL21" s="34">
        <v>0</v>
      </c>
      <c r="AM21" s="34">
        <v>0</v>
      </c>
      <c r="AN21" s="34">
        <v>0</v>
      </c>
      <c r="AO21" s="34">
        <v>0</v>
      </c>
      <c r="AP21" s="34">
        <v>0</v>
      </c>
      <c r="AQ21" s="34">
        <v>0</v>
      </c>
      <c r="AR21" s="34">
        <v>0</v>
      </c>
      <c r="AS21" s="34">
        <v>0</v>
      </c>
      <c r="AT21" s="34"/>
      <c r="AU21" s="14" t="str">
        <f>IF(G21+G22=G20," ","GRESEALA")</f>
        <v xml:space="preserve"> </v>
      </c>
      <c r="AV21" s="14" t="str">
        <f>IF(H21+H22=H20," ","GRESEALA")</f>
        <v xml:space="preserve"> </v>
      </c>
      <c r="AW21" s="14" t="str">
        <f t="shared" ref="AW21:BC21" si="8">IF(K21+K22=K20," ","GRESEALA")</f>
        <v xml:space="preserve"> </v>
      </c>
      <c r="AX21" s="14" t="str">
        <f t="shared" si="8"/>
        <v xml:space="preserve"> </v>
      </c>
      <c r="AY21" s="14" t="str">
        <f t="shared" si="8"/>
        <v xml:space="preserve"> </v>
      </c>
      <c r="AZ21" s="14" t="str">
        <f t="shared" si="8"/>
        <v xml:space="preserve"> </v>
      </c>
      <c r="BA21" s="14" t="str">
        <f t="shared" si="8"/>
        <v xml:space="preserve"> </v>
      </c>
      <c r="BB21" s="14" t="str">
        <f t="shared" si="8"/>
        <v xml:space="preserve"> </v>
      </c>
      <c r="BC21" s="14" t="str">
        <f t="shared" si="8"/>
        <v xml:space="preserve"> </v>
      </c>
      <c r="BD21" s="14" t="str">
        <f t="shared" ref="BD21:BK21" si="9">IF(S21+S22=S20," ","GRESEALA")</f>
        <v xml:space="preserve"> </v>
      </c>
      <c r="BE21" s="14" t="str">
        <f t="shared" si="9"/>
        <v xml:space="preserve"> </v>
      </c>
      <c r="BF21" s="14" t="str">
        <f t="shared" si="9"/>
        <v xml:space="preserve"> </v>
      </c>
      <c r="BG21" s="14" t="str">
        <f t="shared" si="9"/>
        <v xml:space="preserve"> </v>
      </c>
      <c r="BH21" s="14" t="str">
        <f t="shared" si="9"/>
        <v xml:space="preserve"> </v>
      </c>
      <c r="BI21" s="14" t="str">
        <f t="shared" si="9"/>
        <v xml:space="preserve"> </v>
      </c>
      <c r="BJ21" s="14" t="str">
        <f t="shared" si="9"/>
        <v xml:space="preserve"> </v>
      </c>
      <c r="BK21" s="14" t="str">
        <f t="shared" si="9"/>
        <v xml:space="preserve"> </v>
      </c>
    </row>
    <row r="22" spans="2:64" s="35" customFormat="1" ht="42" customHeight="1" x14ac:dyDescent="0.35">
      <c r="B22" s="32" t="s">
        <v>64</v>
      </c>
      <c r="C22" s="38" t="s">
        <v>65</v>
      </c>
      <c r="D22" s="37">
        <f t="shared" si="0"/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  <c r="AA22" s="34">
        <v>0</v>
      </c>
      <c r="AB22" s="34">
        <v>0</v>
      </c>
      <c r="AC22" s="34">
        <v>0</v>
      </c>
      <c r="AD22" s="34">
        <v>0</v>
      </c>
      <c r="AE22" s="34">
        <v>0</v>
      </c>
      <c r="AF22" s="34">
        <v>0</v>
      </c>
      <c r="AG22" s="34">
        <v>0</v>
      </c>
      <c r="AH22" s="34">
        <v>0</v>
      </c>
      <c r="AI22" s="34">
        <v>0</v>
      </c>
      <c r="AJ22" s="34">
        <v>0</v>
      </c>
      <c r="AK22" s="34">
        <v>0</v>
      </c>
      <c r="AL22" s="34">
        <v>0</v>
      </c>
      <c r="AM22" s="34">
        <v>0</v>
      </c>
      <c r="AN22" s="34">
        <v>0</v>
      </c>
      <c r="AO22" s="34">
        <v>0</v>
      </c>
      <c r="AP22" s="34">
        <v>0</v>
      </c>
      <c r="AQ22" s="34">
        <v>0</v>
      </c>
      <c r="AR22" s="34">
        <v>0</v>
      </c>
      <c r="AS22" s="34">
        <v>0</v>
      </c>
      <c r="AT22" s="34"/>
      <c r="AU22" s="14" t="str">
        <f t="shared" ref="AU22:BF22" si="10">IF(AA21+AA22=AA20," ","GRESEALA")</f>
        <v xml:space="preserve"> </v>
      </c>
      <c r="AV22" s="14" t="str">
        <f t="shared" si="10"/>
        <v xml:space="preserve"> </v>
      </c>
      <c r="AW22" s="14" t="str">
        <f t="shared" si="10"/>
        <v xml:space="preserve"> </v>
      </c>
      <c r="AX22" s="14" t="str">
        <f t="shared" si="10"/>
        <v xml:space="preserve"> </v>
      </c>
      <c r="AY22" s="14" t="str">
        <f t="shared" si="10"/>
        <v xml:space="preserve"> </v>
      </c>
      <c r="AZ22" s="14" t="str">
        <f t="shared" si="10"/>
        <v xml:space="preserve"> </v>
      </c>
      <c r="BA22" s="14" t="str">
        <f t="shared" si="10"/>
        <v xml:space="preserve"> </v>
      </c>
      <c r="BB22" s="14" t="str">
        <f t="shared" si="10"/>
        <v xml:space="preserve"> </v>
      </c>
      <c r="BC22" s="14" t="str">
        <f t="shared" si="10"/>
        <v xml:space="preserve"> </v>
      </c>
      <c r="BD22" s="14" t="str">
        <f t="shared" si="10"/>
        <v xml:space="preserve"> </v>
      </c>
      <c r="BE22" s="14" t="str">
        <f t="shared" si="10"/>
        <v xml:space="preserve"> </v>
      </c>
      <c r="BF22" s="14" t="str">
        <f t="shared" si="10"/>
        <v xml:space="preserve"> </v>
      </c>
      <c r="BG22" s="14" t="str">
        <f t="shared" ref="BG22:BH22" si="11">IF(AR21+AR22=AR20," ","GRESEALA")</f>
        <v xml:space="preserve"> </v>
      </c>
      <c r="BH22" s="14" t="str">
        <f t="shared" si="11"/>
        <v xml:space="preserve"> </v>
      </c>
      <c r="BI22" s="14" t="str">
        <f>IF(E20+F20=D20," ","GRESEALA")</f>
        <v xml:space="preserve"> </v>
      </c>
      <c r="BJ22" s="14" t="str">
        <f>IF(G20+I20+K20+L20+M20=D20," ","GRESEALA")</f>
        <v xml:space="preserve"> </v>
      </c>
      <c r="BK22" s="14" t="str">
        <f>IF(O20+P20=D20," ","GRESEALA")</f>
        <v xml:space="preserve"> </v>
      </c>
    </row>
    <row r="23" spans="2:64" s="35" customFormat="1" ht="39" customHeight="1" x14ac:dyDescent="0.35">
      <c r="B23" s="17" t="s">
        <v>66</v>
      </c>
      <c r="C23" s="36" t="s">
        <v>67</v>
      </c>
      <c r="D23" s="26">
        <f t="shared" si="0"/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  <c r="AJ23" s="19">
        <v>0</v>
      </c>
      <c r="AK23" s="19">
        <v>0</v>
      </c>
      <c r="AL23" s="19">
        <v>0</v>
      </c>
      <c r="AM23" s="19">
        <v>0</v>
      </c>
      <c r="AN23" s="19">
        <v>0</v>
      </c>
      <c r="AO23" s="19">
        <v>0</v>
      </c>
      <c r="AP23" s="19">
        <v>0</v>
      </c>
      <c r="AQ23" s="19">
        <v>0</v>
      </c>
      <c r="AR23" s="19">
        <v>0</v>
      </c>
      <c r="AS23" s="19">
        <v>0</v>
      </c>
      <c r="AT23" s="93"/>
      <c r="AU23" s="14" t="str">
        <f>IF(Q20+S20+T20+U20+V20+W20=D20," ","GRESEALA")</f>
        <v xml:space="preserve"> </v>
      </c>
      <c r="AV23" s="14" t="str">
        <f>IF(X20+Y20+Z20=D20," ","GRESEALA")</f>
        <v xml:space="preserve"> </v>
      </c>
      <c r="AW23" s="14" t="str">
        <f>IF(AA20+AC20+AE20+AF20+AG20+AH20+AI20+AJ20+AK20+AL20+AR20+AS20&gt;=D20," ","GRESEALA")</f>
        <v xml:space="preserve"> </v>
      </c>
      <c r="AX23" s="14" t="str">
        <f>IF(AS20&gt;=D20," ","GRESEALA")</f>
        <v xml:space="preserve"> </v>
      </c>
      <c r="AY23" s="14" t="str">
        <f>IF(H20&gt;=G20," ","GRESEALA")</f>
        <v xml:space="preserve"> </v>
      </c>
      <c r="AZ23" s="14" t="str">
        <f>IF(E24+E25=E23," ","GRESEALA")</f>
        <v xml:space="preserve"> </v>
      </c>
      <c r="BA23" s="14" t="str">
        <f>IF(F24+F25=F23," ","GRESEALA")</f>
        <v xml:space="preserve"> </v>
      </c>
      <c r="BB23" s="14" t="str">
        <f>IF(G24+G25=G23," ","GRESEALA")</f>
        <v xml:space="preserve"> </v>
      </c>
      <c r="BC23" s="14" t="str">
        <f>IF(H24+H25=H23," ","GRESEALA")</f>
        <v xml:space="preserve"> </v>
      </c>
      <c r="BD23" s="14" t="str">
        <f t="shared" ref="BD23:BJ23" si="12">IF(K24+K25=K23," ","GRESEALA")</f>
        <v xml:space="preserve"> </v>
      </c>
      <c r="BE23" s="14" t="str">
        <f t="shared" si="12"/>
        <v xml:space="preserve"> </v>
      </c>
      <c r="BF23" s="14" t="str">
        <f t="shared" si="12"/>
        <v xml:space="preserve"> </v>
      </c>
      <c r="BG23" s="14" t="str">
        <f t="shared" si="12"/>
        <v xml:space="preserve"> </v>
      </c>
      <c r="BH23" s="14" t="str">
        <f t="shared" si="12"/>
        <v xml:space="preserve"> </v>
      </c>
      <c r="BI23" s="14" t="str">
        <f t="shared" si="12"/>
        <v xml:space="preserve"> </v>
      </c>
      <c r="BJ23" s="14" t="str">
        <f t="shared" si="12"/>
        <v xml:space="preserve"> </v>
      </c>
      <c r="BK23" s="14" t="str">
        <f t="shared" ref="BK23" si="13">IF(S24+S25=S23," ","GRESEALA")</f>
        <v xml:space="preserve"> </v>
      </c>
    </row>
    <row r="24" spans="2:64" s="35" customFormat="1" ht="42.75" customHeight="1" x14ac:dyDescent="0.35">
      <c r="B24" s="32" t="s">
        <v>68</v>
      </c>
      <c r="C24" s="38" t="s">
        <v>69</v>
      </c>
      <c r="D24" s="33">
        <f t="shared" si="0"/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  <c r="AB24" s="34">
        <v>0</v>
      </c>
      <c r="AC24" s="34">
        <v>0</v>
      </c>
      <c r="AD24" s="34">
        <v>0</v>
      </c>
      <c r="AE24" s="34">
        <v>0</v>
      </c>
      <c r="AF24" s="34">
        <v>0</v>
      </c>
      <c r="AG24" s="34">
        <v>0</v>
      </c>
      <c r="AH24" s="34">
        <v>0</v>
      </c>
      <c r="AI24" s="34">
        <v>0</v>
      </c>
      <c r="AJ24" s="34">
        <v>0</v>
      </c>
      <c r="AK24" s="34">
        <v>0</v>
      </c>
      <c r="AL24" s="34">
        <v>0</v>
      </c>
      <c r="AM24" s="34">
        <v>0</v>
      </c>
      <c r="AN24" s="34">
        <v>0</v>
      </c>
      <c r="AO24" s="34">
        <v>0</v>
      </c>
      <c r="AP24" s="34">
        <v>0</v>
      </c>
      <c r="AQ24" s="34">
        <v>0</v>
      </c>
      <c r="AR24" s="34">
        <v>0</v>
      </c>
      <c r="AS24" s="34">
        <v>0</v>
      </c>
      <c r="AT24" s="34"/>
      <c r="AU24" s="14" t="str">
        <f t="shared" ref="AU24:BK24" si="14">IF(T24+T25=T23," ","GRESEALA")</f>
        <v xml:space="preserve"> </v>
      </c>
      <c r="AV24" s="14" t="str">
        <f t="shared" si="14"/>
        <v xml:space="preserve"> </v>
      </c>
      <c r="AW24" s="14" t="str">
        <f t="shared" si="14"/>
        <v xml:space="preserve"> </v>
      </c>
      <c r="AX24" s="14" t="str">
        <f t="shared" si="14"/>
        <v xml:space="preserve"> </v>
      </c>
      <c r="AY24" s="14" t="str">
        <f t="shared" si="14"/>
        <v xml:space="preserve"> </v>
      </c>
      <c r="AZ24" s="14" t="str">
        <f t="shared" si="14"/>
        <v xml:space="preserve"> </v>
      </c>
      <c r="BA24" s="14" t="str">
        <f t="shared" si="14"/>
        <v xml:space="preserve"> </v>
      </c>
      <c r="BB24" s="14" t="str">
        <f t="shared" si="14"/>
        <v xml:space="preserve"> </v>
      </c>
      <c r="BC24" s="14" t="str">
        <f t="shared" si="14"/>
        <v xml:space="preserve"> </v>
      </c>
      <c r="BD24" s="14" t="str">
        <f t="shared" si="14"/>
        <v xml:space="preserve"> </v>
      </c>
      <c r="BE24" s="14" t="str">
        <f t="shared" si="14"/>
        <v xml:space="preserve"> </v>
      </c>
      <c r="BF24" s="14" t="str">
        <f t="shared" si="14"/>
        <v xml:space="preserve"> </v>
      </c>
      <c r="BG24" s="14" t="str">
        <f t="shared" si="14"/>
        <v xml:space="preserve"> </v>
      </c>
      <c r="BH24" s="14" t="str">
        <f t="shared" si="14"/>
        <v xml:space="preserve"> </v>
      </c>
      <c r="BI24" s="14" t="str">
        <f t="shared" si="14"/>
        <v xml:space="preserve"> </v>
      </c>
      <c r="BJ24" s="14" t="str">
        <f t="shared" si="14"/>
        <v xml:space="preserve"> </v>
      </c>
      <c r="BK24" s="14" t="str">
        <f t="shared" si="14"/>
        <v xml:space="preserve"> </v>
      </c>
    </row>
    <row r="25" spans="2:64" s="35" customFormat="1" ht="40.5" customHeight="1" x14ac:dyDescent="0.35">
      <c r="B25" s="32" t="s">
        <v>70</v>
      </c>
      <c r="C25" s="38" t="s">
        <v>71</v>
      </c>
      <c r="D25" s="33">
        <f t="shared" si="0"/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0</v>
      </c>
      <c r="X25" s="34">
        <v>0</v>
      </c>
      <c r="Y25" s="34">
        <v>0</v>
      </c>
      <c r="Z25" s="34">
        <v>0</v>
      </c>
      <c r="AA25" s="34">
        <v>0</v>
      </c>
      <c r="AB25" s="34">
        <v>0</v>
      </c>
      <c r="AC25" s="34">
        <v>0</v>
      </c>
      <c r="AD25" s="34">
        <v>0</v>
      </c>
      <c r="AE25" s="34">
        <v>0</v>
      </c>
      <c r="AF25" s="34">
        <v>0</v>
      </c>
      <c r="AG25" s="34">
        <v>0</v>
      </c>
      <c r="AH25" s="34">
        <v>0</v>
      </c>
      <c r="AI25" s="34">
        <v>0</v>
      </c>
      <c r="AJ25" s="34">
        <v>0</v>
      </c>
      <c r="AK25" s="34">
        <v>0</v>
      </c>
      <c r="AL25" s="34">
        <v>0</v>
      </c>
      <c r="AM25" s="34">
        <v>0</v>
      </c>
      <c r="AN25" s="34">
        <v>0</v>
      </c>
      <c r="AO25" s="34">
        <v>0</v>
      </c>
      <c r="AP25" s="34">
        <v>0</v>
      </c>
      <c r="AQ25" s="34">
        <v>0</v>
      </c>
      <c r="AR25" s="34">
        <v>0</v>
      </c>
      <c r="AS25" s="34">
        <v>0</v>
      </c>
      <c r="AT25" s="34"/>
      <c r="AU25" s="14" t="str">
        <f>IF(AK24+AK25=AK23," ","GRESEALA")</f>
        <v xml:space="preserve"> </v>
      </c>
      <c r="AV25" s="14" t="str">
        <f>IF(AL24+AL25=AL23," ","GRESEALA")</f>
        <v xml:space="preserve"> </v>
      </c>
      <c r="AW25" s="14" t="str">
        <f>IF(AR24+AR25=AR23," ","GRESEALA")</f>
        <v xml:space="preserve"> </v>
      </c>
      <c r="AX25" s="14" t="str">
        <f>IF(AS24+AS25=AS23," ","GRESEALA")</f>
        <v xml:space="preserve"> </v>
      </c>
      <c r="AY25" s="14" t="str">
        <f>IF(E23+F23=D23," ","GRESEALA")</f>
        <v xml:space="preserve"> </v>
      </c>
      <c r="AZ25" s="14" t="str">
        <f>IF(G23+K23+I23+L23+M23=D23," ","GRESEALA")</f>
        <v xml:space="preserve"> </v>
      </c>
      <c r="BA25" s="14" t="str">
        <f>IF(O23+P23=D23," ","GRESEALA")</f>
        <v xml:space="preserve"> </v>
      </c>
      <c r="BB25" s="14" t="str">
        <f>IF(Q23+S23+T23+U23+V23+W23=D23," ","GRESEALA")</f>
        <v xml:space="preserve"> </v>
      </c>
      <c r="BC25" s="14" t="str">
        <f>IF(X23+Y23+Z23=D23," ","GRESEALA")</f>
        <v xml:space="preserve"> </v>
      </c>
      <c r="BD25" s="14" t="str">
        <f>IF(AA23+AC23+AE23+AF23+AG23+AH23+AI23+AJ23+AK23+AL23+AM23+AN23+AO23+AP23+AQ23+AR23+AS23&gt;=D23," ","GRESEALA")</f>
        <v xml:space="preserve"> </v>
      </c>
      <c r="BE25" s="14" t="str">
        <f>IF(AS23&lt;=D23," ","GRESEALA")</f>
        <v xml:space="preserve"> </v>
      </c>
      <c r="BF25" s="14" t="str">
        <f>IF(H23&lt;=G23," ","GRESEALA")</f>
        <v xml:space="preserve"> </v>
      </c>
      <c r="BG25" s="14" t="str">
        <f>IF(E27+E28=E26," ","GRESEALA")</f>
        <v xml:space="preserve"> </v>
      </c>
      <c r="BH25" s="14" t="str">
        <f>IF(F27+F28=F26," ","GRESEALA")</f>
        <v xml:space="preserve"> </v>
      </c>
      <c r="BI25" s="14" t="str">
        <f>IF(G27+G28=G26," ","GRESEALA")</f>
        <v xml:space="preserve"> </v>
      </c>
      <c r="BJ25" s="14" t="str">
        <f>IF(H27+H28=H26," ","GRESEALA")</f>
        <v xml:space="preserve"> </v>
      </c>
      <c r="BK25" s="14" t="str">
        <f>IF(K27+K28=K26," ","GRESEALA")</f>
        <v xml:space="preserve"> </v>
      </c>
    </row>
    <row r="26" spans="2:64" s="35" customFormat="1" ht="57" customHeight="1" x14ac:dyDescent="0.35">
      <c r="B26" s="17" t="s">
        <v>72</v>
      </c>
      <c r="C26" s="36" t="s">
        <v>73</v>
      </c>
      <c r="D26" s="26">
        <f t="shared" si="0"/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93"/>
      <c r="AU26" s="14" t="str">
        <f t="shared" ref="AU26:AZ26" si="15">IF(L27+L28=L26," ","GRESEALA")</f>
        <v xml:space="preserve"> </v>
      </c>
      <c r="AV26" s="14" t="str">
        <f t="shared" si="15"/>
        <v xml:space="preserve"> </v>
      </c>
      <c r="AW26" s="14" t="str">
        <f t="shared" si="15"/>
        <v xml:space="preserve"> </v>
      </c>
      <c r="AX26" s="14" t="str">
        <f t="shared" si="15"/>
        <v xml:space="preserve"> </v>
      </c>
      <c r="AY26" s="14" t="str">
        <f t="shared" si="15"/>
        <v xml:space="preserve"> </v>
      </c>
      <c r="AZ26" s="14" t="str">
        <f t="shared" si="15"/>
        <v xml:space="preserve"> </v>
      </c>
      <c r="BA26" s="14" t="str">
        <f t="shared" ref="BA26:BK26" si="16">IF(S27+S28=S26," ","GRESEALA")</f>
        <v xml:space="preserve"> </v>
      </c>
      <c r="BB26" s="14" t="str">
        <f t="shared" si="16"/>
        <v xml:space="preserve"> </v>
      </c>
      <c r="BC26" s="14" t="str">
        <f t="shared" si="16"/>
        <v xml:space="preserve"> </v>
      </c>
      <c r="BD26" s="14" t="str">
        <f t="shared" si="16"/>
        <v xml:space="preserve"> </v>
      </c>
      <c r="BE26" s="14" t="str">
        <f t="shared" si="16"/>
        <v xml:space="preserve"> </v>
      </c>
      <c r="BF26" s="14" t="str">
        <f t="shared" si="16"/>
        <v xml:space="preserve"> </v>
      </c>
      <c r="BG26" s="14" t="str">
        <f t="shared" si="16"/>
        <v xml:space="preserve"> </v>
      </c>
      <c r="BH26" s="14" t="str">
        <f t="shared" si="16"/>
        <v xml:space="preserve"> </v>
      </c>
      <c r="BI26" s="14" t="str">
        <f t="shared" si="16"/>
        <v xml:space="preserve"> </v>
      </c>
      <c r="BJ26" s="14" t="str">
        <f t="shared" si="16"/>
        <v xml:space="preserve"> </v>
      </c>
      <c r="BK26" s="14" t="str">
        <f t="shared" si="16"/>
        <v xml:space="preserve"> </v>
      </c>
    </row>
    <row r="27" spans="2:64" s="35" customFormat="1" ht="37.5" customHeight="1" x14ac:dyDescent="0.35">
      <c r="B27" s="32" t="s">
        <v>74</v>
      </c>
      <c r="C27" s="38" t="s">
        <v>75</v>
      </c>
      <c r="D27" s="39">
        <f t="shared" si="0"/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  <c r="Z27" s="34">
        <v>0</v>
      </c>
      <c r="AA27" s="34">
        <v>0</v>
      </c>
      <c r="AB27" s="34">
        <v>0</v>
      </c>
      <c r="AC27" s="34">
        <v>0</v>
      </c>
      <c r="AD27" s="34">
        <v>0</v>
      </c>
      <c r="AE27" s="34">
        <v>0</v>
      </c>
      <c r="AF27" s="34">
        <v>0</v>
      </c>
      <c r="AG27" s="34">
        <v>0</v>
      </c>
      <c r="AH27" s="34">
        <v>0</v>
      </c>
      <c r="AI27" s="34">
        <v>0</v>
      </c>
      <c r="AJ27" s="34">
        <v>0</v>
      </c>
      <c r="AK27" s="34">
        <v>0</v>
      </c>
      <c r="AL27" s="34">
        <v>0</v>
      </c>
      <c r="AM27" s="34">
        <v>0</v>
      </c>
      <c r="AN27" s="34">
        <v>0</v>
      </c>
      <c r="AO27" s="34">
        <v>0</v>
      </c>
      <c r="AP27" s="34">
        <v>0</v>
      </c>
      <c r="AQ27" s="34">
        <v>0</v>
      </c>
      <c r="AR27" s="34">
        <v>0</v>
      </c>
      <c r="AS27" s="34">
        <v>0</v>
      </c>
      <c r="AT27" s="34"/>
      <c r="AU27" s="14" t="str">
        <f t="shared" ref="AU27:BC27" si="17">IF(AD27+AD28=AD26," ","GRESEALA")</f>
        <v xml:space="preserve"> </v>
      </c>
      <c r="AV27" s="14" t="str">
        <f t="shared" si="17"/>
        <v xml:space="preserve"> </v>
      </c>
      <c r="AW27" s="14" t="str">
        <f t="shared" si="17"/>
        <v xml:space="preserve"> </v>
      </c>
      <c r="AX27" s="14" t="str">
        <f t="shared" si="17"/>
        <v xml:space="preserve"> </v>
      </c>
      <c r="AY27" s="14" t="str">
        <f t="shared" si="17"/>
        <v xml:space="preserve"> </v>
      </c>
      <c r="AZ27" s="14" t="str">
        <f t="shared" si="17"/>
        <v xml:space="preserve"> </v>
      </c>
      <c r="BA27" s="14" t="str">
        <f t="shared" si="17"/>
        <v xml:space="preserve"> </v>
      </c>
      <c r="BB27" s="14" t="str">
        <f t="shared" si="17"/>
        <v xml:space="preserve"> </v>
      </c>
      <c r="BC27" s="14" t="str">
        <f t="shared" si="17"/>
        <v xml:space="preserve"> </v>
      </c>
      <c r="BD27" s="14" t="str">
        <f t="shared" ref="BD27:BE27" si="18">IF(AR27+AR28=AR26," ","GRESEALA")</f>
        <v xml:space="preserve"> </v>
      </c>
      <c r="BE27" s="14" t="str">
        <f t="shared" si="18"/>
        <v xml:space="preserve"> </v>
      </c>
      <c r="BF27" s="14" t="str">
        <f>IF(E26+F26=D26," ","GRESEALA")</f>
        <v xml:space="preserve"> </v>
      </c>
      <c r="BG27" s="14" t="str">
        <f>IF(G26+K26+I26+L26+M26=D26," ","GRESEALA")</f>
        <v xml:space="preserve"> </v>
      </c>
      <c r="BH27" s="14" t="str">
        <f>IF(O26+P26=D26," ","GRESEALA")</f>
        <v xml:space="preserve"> </v>
      </c>
      <c r="BI27" s="14" t="str">
        <f>IF(Q26+S26+T26+U26+V26+W26=D26," ","GRESEALA")</f>
        <v xml:space="preserve"> </v>
      </c>
      <c r="BJ27" s="14" t="str">
        <f>IF(X26+Y26+Z26=D26," ","GRESEALA")</f>
        <v xml:space="preserve"> </v>
      </c>
      <c r="BK27" s="14" t="str">
        <f>IF(AA26+AC26+AE26+AF26+AG26+AH26+AI26+AJ26+AK26+AL26+AM26+AN26+AO26+AP26+AQ26+AR26+AS26&gt;=D26," ","GRESEALA")</f>
        <v xml:space="preserve"> </v>
      </c>
    </row>
    <row r="28" spans="2:64" s="35" customFormat="1" ht="45.75" customHeight="1" x14ac:dyDescent="0.35">
      <c r="B28" s="32" t="s">
        <v>76</v>
      </c>
      <c r="C28" s="38" t="s">
        <v>77</v>
      </c>
      <c r="D28" s="39">
        <f t="shared" si="0"/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34">
        <v>0</v>
      </c>
      <c r="AA28" s="34">
        <v>0</v>
      </c>
      <c r="AB28" s="34">
        <v>0</v>
      </c>
      <c r="AC28" s="34">
        <v>0</v>
      </c>
      <c r="AD28" s="34">
        <v>0</v>
      </c>
      <c r="AE28" s="34">
        <v>0</v>
      </c>
      <c r="AF28" s="34">
        <v>0</v>
      </c>
      <c r="AG28" s="34">
        <v>0</v>
      </c>
      <c r="AH28" s="34">
        <v>0</v>
      </c>
      <c r="AI28" s="34">
        <v>0</v>
      </c>
      <c r="AJ28" s="34">
        <v>0</v>
      </c>
      <c r="AK28" s="34">
        <v>0</v>
      </c>
      <c r="AL28" s="34">
        <v>0</v>
      </c>
      <c r="AM28" s="34">
        <v>0</v>
      </c>
      <c r="AN28" s="34">
        <v>0</v>
      </c>
      <c r="AO28" s="34">
        <v>0</v>
      </c>
      <c r="AP28" s="34">
        <v>0</v>
      </c>
      <c r="AQ28" s="34">
        <v>0</v>
      </c>
      <c r="AR28" s="34">
        <v>0</v>
      </c>
      <c r="AS28" s="34">
        <v>0</v>
      </c>
      <c r="AT28" s="34"/>
      <c r="AU28" s="14" t="str">
        <f>IF(AS26&lt;=D26," ","GRESEALA")</f>
        <v xml:space="preserve"> </v>
      </c>
      <c r="AV28" s="14" t="str">
        <f>IF(H26&lt;=G26," ","GRESEALA")</f>
        <v xml:space="preserve"> </v>
      </c>
      <c r="AW28" s="14" t="str">
        <f>IF(E30+E31=E29," ","GRESEALA")</f>
        <v xml:space="preserve"> </v>
      </c>
      <c r="AX28" s="14" t="str">
        <f>IF(F30+F31=F29," ","GRESEALA")</f>
        <v xml:space="preserve"> </v>
      </c>
      <c r="AY28" s="14" t="str">
        <f>IF(G30+G31=G29," ","GRESEALA")</f>
        <v xml:space="preserve"> </v>
      </c>
      <c r="AZ28" s="14" t="str">
        <f>IF(H30+H31=H29," ","GRESEALA")</f>
        <v xml:space="preserve"> </v>
      </c>
      <c r="BA28" s="14" t="str">
        <f t="shared" ref="BA28:BG28" si="19">IF(K30+K31=K29," ","GRESEALA")</f>
        <v xml:space="preserve"> </v>
      </c>
      <c r="BB28" s="14" t="str">
        <f t="shared" si="19"/>
        <v xml:space="preserve"> </v>
      </c>
      <c r="BC28" s="14" t="str">
        <f t="shared" si="19"/>
        <v xml:space="preserve"> </v>
      </c>
      <c r="BD28" s="14" t="str">
        <f t="shared" si="19"/>
        <v xml:space="preserve"> </v>
      </c>
      <c r="BE28" s="14" t="str">
        <f t="shared" si="19"/>
        <v xml:space="preserve"> </v>
      </c>
      <c r="BF28" s="14" t="str">
        <f t="shared" si="19"/>
        <v xml:space="preserve"> </v>
      </c>
      <c r="BG28" s="14" t="str">
        <f t="shared" si="19"/>
        <v xml:space="preserve"> </v>
      </c>
      <c r="BH28" s="14" t="str">
        <f t="shared" ref="BH28:BK28" si="20">IF(S30+S31=S29," ","GRESEALA")</f>
        <v xml:space="preserve"> </v>
      </c>
      <c r="BI28" s="14" t="str">
        <f t="shared" si="20"/>
        <v xml:space="preserve"> </v>
      </c>
      <c r="BJ28" s="14" t="str">
        <f t="shared" si="20"/>
        <v xml:space="preserve"> </v>
      </c>
      <c r="BK28" s="14" t="str">
        <f t="shared" si="20"/>
        <v xml:space="preserve"> </v>
      </c>
    </row>
    <row r="29" spans="2:64" s="35" customFormat="1" ht="41.25" customHeight="1" x14ac:dyDescent="0.35">
      <c r="B29" s="17" t="s">
        <v>78</v>
      </c>
      <c r="C29" s="36" t="s">
        <v>79</v>
      </c>
      <c r="D29" s="26">
        <f t="shared" si="0"/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0</v>
      </c>
      <c r="AC29" s="19">
        <v>0</v>
      </c>
      <c r="AD29" s="19">
        <v>0</v>
      </c>
      <c r="AE29" s="19">
        <v>0</v>
      </c>
      <c r="AF29" s="19">
        <v>0</v>
      </c>
      <c r="AG29" s="19">
        <v>0</v>
      </c>
      <c r="AH29" s="19">
        <v>0</v>
      </c>
      <c r="AI29" s="19">
        <v>0</v>
      </c>
      <c r="AJ29" s="19">
        <v>0</v>
      </c>
      <c r="AK29" s="19">
        <v>0</v>
      </c>
      <c r="AL29" s="19">
        <v>0</v>
      </c>
      <c r="AM29" s="19">
        <v>0</v>
      </c>
      <c r="AN29" s="19">
        <v>0</v>
      </c>
      <c r="AO29" s="19">
        <v>0</v>
      </c>
      <c r="AP29" s="19">
        <v>0</v>
      </c>
      <c r="AQ29" s="19">
        <v>0</v>
      </c>
      <c r="AR29" s="19">
        <v>0</v>
      </c>
      <c r="AS29" s="19">
        <v>0</v>
      </c>
      <c r="AT29" s="93"/>
      <c r="AU29" s="14" t="str">
        <f t="shared" ref="AU29:BJ29" si="21">IF(W30+W31=W29," ","GRESEALA")</f>
        <v xml:space="preserve"> </v>
      </c>
      <c r="AV29" s="14" t="str">
        <f t="shared" si="21"/>
        <v xml:space="preserve"> </v>
      </c>
      <c r="AW29" s="14" t="str">
        <f t="shared" si="21"/>
        <v xml:space="preserve"> </v>
      </c>
      <c r="AX29" s="14" t="str">
        <f t="shared" si="21"/>
        <v xml:space="preserve"> </v>
      </c>
      <c r="AY29" s="14" t="str">
        <f t="shared" si="21"/>
        <v xml:space="preserve"> </v>
      </c>
      <c r="AZ29" s="14" t="str">
        <f t="shared" si="21"/>
        <v xml:space="preserve"> </v>
      </c>
      <c r="BA29" s="14" t="str">
        <f t="shared" si="21"/>
        <v xml:space="preserve"> </v>
      </c>
      <c r="BB29" s="14" t="str">
        <f t="shared" si="21"/>
        <v xml:space="preserve"> </v>
      </c>
      <c r="BC29" s="14" t="str">
        <f t="shared" si="21"/>
        <v xml:space="preserve"> </v>
      </c>
      <c r="BD29" s="14" t="str">
        <f t="shared" si="21"/>
        <v xml:space="preserve"> </v>
      </c>
      <c r="BE29" s="14" t="str">
        <f t="shared" si="21"/>
        <v xml:space="preserve"> </v>
      </c>
      <c r="BF29" s="14" t="str">
        <f t="shared" si="21"/>
        <v xml:space="preserve"> </v>
      </c>
      <c r="BG29" s="14" t="str">
        <f t="shared" si="21"/>
        <v xml:space="preserve"> </v>
      </c>
      <c r="BH29" s="14" t="str">
        <f t="shared" si="21"/>
        <v xml:space="preserve"> </v>
      </c>
      <c r="BI29" s="14" t="str">
        <f t="shared" si="21"/>
        <v xml:space="preserve"> </v>
      </c>
      <c r="BJ29" s="14" t="str">
        <f t="shared" si="21"/>
        <v xml:space="preserve"> </v>
      </c>
      <c r="BK29" s="14" t="str">
        <f t="shared" ref="BK29:BL29" si="22">IF(AR30+AR31=AR29," ","GRESEALA")</f>
        <v xml:space="preserve"> </v>
      </c>
      <c r="BL29" s="40" t="str">
        <f t="shared" si="22"/>
        <v xml:space="preserve"> </v>
      </c>
    </row>
    <row r="30" spans="2:64" s="35" customFormat="1" ht="41.25" customHeight="1" x14ac:dyDescent="0.35">
      <c r="B30" s="32" t="s">
        <v>80</v>
      </c>
      <c r="C30" s="38" t="s">
        <v>81</v>
      </c>
      <c r="D30" s="33">
        <f t="shared" si="0"/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  <c r="W30" s="34">
        <v>0</v>
      </c>
      <c r="X30" s="34">
        <v>0</v>
      </c>
      <c r="Y30" s="34">
        <v>0</v>
      </c>
      <c r="Z30" s="34">
        <v>0</v>
      </c>
      <c r="AA30" s="34">
        <v>0</v>
      </c>
      <c r="AB30" s="34">
        <v>0</v>
      </c>
      <c r="AC30" s="34">
        <v>0</v>
      </c>
      <c r="AD30" s="34">
        <v>0</v>
      </c>
      <c r="AE30" s="34">
        <v>0</v>
      </c>
      <c r="AF30" s="34">
        <v>0</v>
      </c>
      <c r="AG30" s="34">
        <v>0</v>
      </c>
      <c r="AH30" s="34">
        <v>0</v>
      </c>
      <c r="AI30" s="34">
        <v>0</v>
      </c>
      <c r="AJ30" s="34">
        <v>0</v>
      </c>
      <c r="AK30" s="34">
        <v>0</v>
      </c>
      <c r="AL30" s="34">
        <v>0</v>
      </c>
      <c r="AM30" s="34">
        <v>0</v>
      </c>
      <c r="AN30" s="34">
        <v>0</v>
      </c>
      <c r="AO30" s="34">
        <v>0</v>
      </c>
      <c r="AP30" s="34">
        <v>0</v>
      </c>
      <c r="AQ30" s="34">
        <v>0</v>
      </c>
      <c r="AR30" s="34">
        <v>0</v>
      </c>
      <c r="AS30" s="34">
        <v>0</v>
      </c>
      <c r="AT30" s="34"/>
      <c r="AU30" s="14" t="str">
        <f>IF(E29+F29=D29," ","GRESEALA")</f>
        <v xml:space="preserve"> </v>
      </c>
      <c r="AV30" s="14" t="str">
        <f>IF(G29+K29+I29+L29+M29=D29," ","GRESEALA")</f>
        <v xml:space="preserve"> </v>
      </c>
      <c r="AW30" s="14" t="str">
        <f>IF(O29+P29=D29," ","GRESEALA")</f>
        <v xml:space="preserve"> </v>
      </c>
      <c r="AX30" s="14" t="str">
        <f>IF(Q29+S29+T29+U29+V29+W29=D29," ","GRESEALA")</f>
        <v xml:space="preserve"> </v>
      </c>
      <c r="AY30" s="14" t="str">
        <f>IF(X29+Y29+Z29=D29," ","GRESEALA")</f>
        <v xml:space="preserve"> </v>
      </c>
      <c r="AZ30" s="14" t="str">
        <f>IF(AA29+AC29+AE29+AF29+AG29+AH29+AI29+AJ29+AK29+AL29+AM29+AN29+AO29+AP29+AQ29+AR29+AS29&gt;=D29," ","GRESEALA")</f>
        <v xml:space="preserve"> </v>
      </c>
      <c r="BA30" s="14" t="str">
        <f>IF(AS29&lt;=D29," ","GRESEALA")</f>
        <v xml:space="preserve"> </v>
      </c>
      <c r="BB30" s="14" t="str">
        <f>IF(H29&lt;=G29," ","GRESEALA")</f>
        <v xml:space="preserve"> </v>
      </c>
      <c r="BC30" s="14" t="str">
        <f>IF(E33+E34=E32," ","GRESEALA")</f>
        <v xml:space="preserve"> </v>
      </c>
      <c r="BD30" s="14" t="str">
        <f>IF(F33+F34=F32," ","GRESEALA")</f>
        <v xml:space="preserve"> </v>
      </c>
      <c r="BE30" s="14" t="str">
        <f>IF(G33+G34=G32," ","GRESEALA")</f>
        <v xml:space="preserve"> </v>
      </c>
      <c r="BF30" s="14" t="str">
        <f>IF(H33+H34=H32," ","GRESEALA")</f>
        <v xml:space="preserve"> </v>
      </c>
      <c r="BG30" s="14" t="str">
        <f>IF(K33+K34=K32," ","GRESEALA")</f>
        <v xml:space="preserve"> </v>
      </c>
      <c r="BH30" s="14" t="str">
        <f>IF(L33+L34=L32," ","GRESEALA")</f>
        <v xml:space="preserve"> </v>
      </c>
      <c r="BI30" s="14" t="str">
        <f>IF(M33+M34=M32," ","GRESEALA")</f>
        <v xml:space="preserve"> </v>
      </c>
      <c r="BJ30" s="14" t="str">
        <f>IF(N33+N34=N32," ","GRESEALA")</f>
        <v xml:space="preserve"> </v>
      </c>
      <c r="BK30" s="14" t="str">
        <f>IF(O33+O34=O32," ","GRESEALA")</f>
        <v xml:space="preserve"> </v>
      </c>
    </row>
    <row r="31" spans="2:64" s="35" customFormat="1" ht="42" customHeight="1" x14ac:dyDescent="0.35">
      <c r="B31" s="32" t="s">
        <v>82</v>
      </c>
      <c r="C31" s="38" t="s">
        <v>83</v>
      </c>
      <c r="D31" s="33">
        <f t="shared" si="0"/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34">
        <v>0</v>
      </c>
      <c r="Z31" s="34">
        <v>0</v>
      </c>
      <c r="AA31" s="34">
        <v>0</v>
      </c>
      <c r="AB31" s="34">
        <v>0</v>
      </c>
      <c r="AC31" s="34">
        <v>0</v>
      </c>
      <c r="AD31" s="34">
        <v>0</v>
      </c>
      <c r="AE31" s="34">
        <v>0</v>
      </c>
      <c r="AF31" s="34">
        <v>0</v>
      </c>
      <c r="AG31" s="34">
        <v>0</v>
      </c>
      <c r="AH31" s="34">
        <v>0</v>
      </c>
      <c r="AI31" s="34">
        <v>0</v>
      </c>
      <c r="AJ31" s="34">
        <v>0</v>
      </c>
      <c r="AK31" s="34">
        <v>0</v>
      </c>
      <c r="AL31" s="34">
        <v>0</v>
      </c>
      <c r="AM31" s="34">
        <v>0</v>
      </c>
      <c r="AN31" s="34">
        <v>0</v>
      </c>
      <c r="AO31" s="34">
        <v>0</v>
      </c>
      <c r="AP31" s="34">
        <v>0</v>
      </c>
      <c r="AQ31" s="34">
        <v>0</v>
      </c>
      <c r="AR31" s="34">
        <v>0</v>
      </c>
      <c r="AS31" s="34">
        <v>0</v>
      </c>
      <c r="AT31" s="34"/>
      <c r="AU31" s="14" t="str">
        <f>IF(P33+P34=P32," ","GRESEALA")</f>
        <v xml:space="preserve"> </v>
      </c>
      <c r="AV31" s="14" t="str">
        <f>IF(Q33+Q34=Q32," ","GRESEALA")</f>
        <v xml:space="preserve"> </v>
      </c>
      <c r="AW31" s="14" t="str">
        <f t="shared" ref="AW31:BK31" si="23">IF(S33+S34=S32," ","GRESEALA")</f>
        <v xml:space="preserve"> </v>
      </c>
      <c r="AX31" s="14" t="str">
        <f t="shared" si="23"/>
        <v xml:space="preserve"> </v>
      </c>
      <c r="AY31" s="14" t="str">
        <f t="shared" si="23"/>
        <v xml:space="preserve"> </v>
      </c>
      <c r="AZ31" s="14" t="str">
        <f t="shared" si="23"/>
        <v xml:space="preserve"> </v>
      </c>
      <c r="BA31" s="14" t="str">
        <f t="shared" si="23"/>
        <v xml:space="preserve"> </v>
      </c>
      <c r="BB31" s="14" t="str">
        <f t="shared" si="23"/>
        <v xml:space="preserve"> </v>
      </c>
      <c r="BC31" s="14" t="str">
        <f t="shared" si="23"/>
        <v xml:space="preserve"> </v>
      </c>
      <c r="BD31" s="14" t="str">
        <f t="shared" si="23"/>
        <v xml:space="preserve"> </v>
      </c>
      <c r="BE31" s="14" t="str">
        <f t="shared" si="23"/>
        <v xml:space="preserve"> </v>
      </c>
      <c r="BF31" s="14" t="str">
        <f t="shared" si="23"/>
        <v xml:space="preserve"> </v>
      </c>
      <c r="BG31" s="14" t="str">
        <f t="shared" si="23"/>
        <v xml:space="preserve"> </v>
      </c>
      <c r="BH31" s="14" t="str">
        <f t="shared" si="23"/>
        <v xml:space="preserve"> </v>
      </c>
      <c r="BI31" s="14" t="str">
        <f t="shared" si="23"/>
        <v xml:space="preserve"> </v>
      </c>
      <c r="BJ31" s="14" t="str">
        <f t="shared" si="23"/>
        <v xml:space="preserve"> </v>
      </c>
      <c r="BK31" s="14" t="str">
        <f t="shared" si="23"/>
        <v xml:space="preserve"> </v>
      </c>
    </row>
    <row r="32" spans="2:64" s="35" customFormat="1" ht="60.75" customHeight="1" x14ac:dyDescent="0.35">
      <c r="B32" s="17" t="s">
        <v>84</v>
      </c>
      <c r="C32" s="36" t="s">
        <v>85</v>
      </c>
      <c r="D32" s="26">
        <f t="shared" si="0"/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>
        <v>0</v>
      </c>
      <c r="AT32" s="93"/>
      <c r="AU32" s="14" t="str">
        <f>IF(AH33+AH34=AH32," ","GRESEALA")</f>
        <v xml:space="preserve"> </v>
      </c>
      <c r="AV32" s="14" t="str">
        <f>IF(AI33+AI34=AI32," ","GRESEALA")</f>
        <v xml:space="preserve"> </v>
      </c>
      <c r="AW32" s="14" t="str">
        <f>IF(AJ33+AJ34=AJ32," ","GRESEALA")</f>
        <v xml:space="preserve"> </v>
      </c>
      <c r="AX32" s="14" t="str">
        <f>IF(AK33+AK34=AK32," ","GRESEALA")</f>
        <v xml:space="preserve"> </v>
      </c>
      <c r="AY32" s="14" t="str">
        <f>IF(AL33+AL34=AL32," ","GRESEALA")</f>
        <v xml:space="preserve"> </v>
      </c>
      <c r="AZ32" s="14" t="str">
        <f t="shared" ref="AZ32:BA32" si="24">IF(AR33+AR34=AR32," ","GRESEALA")</f>
        <v xml:space="preserve"> </v>
      </c>
      <c r="BA32" s="14" t="str">
        <f t="shared" si="24"/>
        <v xml:space="preserve"> </v>
      </c>
      <c r="BB32" s="14" t="str">
        <f>IF(E32+F32=D32," ","GRESEALA")</f>
        <v xml:space="preserve"> </v>
      </c>
      <c r="BC32" s="14" t="str">
        <f>IF(G32+K32+I32+L32+M32=D32," ","GRESEALA")</f>
        <v xml:space="preserve"> </v>
      </c>
      <c r="BD32" s="14" t="str">
        <f>IF(O32+P32=D32," ","GRESEALA")</f>
        <v xml:space="preserve"> </v>
      </c>
      <c r="BE32" s="14" t="str">
        <f>IF(Q32+S32+T32+U32+V32+W32=D32," ","GRESEALA")</f>
        <v xml:space="preserve"> </v>
      </c>
      <c r="BF32" s="14" t="str">
        <f>IF(X32+Y32+Z32=D32," ","GRESEALA")</f>
        <v xml:space="preserve"> </v>
      </c>
      <c r="BG32" s="14" t="str">
        <f>IF(AA32+AC32+AE32+AF32+AG32+AH32+AI32+AJ32+AK32+AL32+AM32+AN32+AO32+AP32+AQ32+AR32+AS32&gt;=D32," ","GRESEALA")</f>
        <v xml:space="preserve"> </v>
      </c>
      <c r="BH32" s="14" t="str">
        <f>IF(AS32&lt;=D32," ","GRESEALA")</f>
        <v xml:space="preserve"> </v>
      </c>
      <c r="BI32" s="14" t="str">
        <f>IF(H32&gt;=G32," ","GRESEALA")</f>
        <v xml:space="preserve"> </v>
      </c>
      <c r="BJ32" s="14" t="str">
        <f>IF(E36+F36=D36," ","GRESEALA")</f>
        <v xml:space="preserve"> </v>
      </c>
      <c r="BK32" s="14" t="str">
        <f>IF(G36+K36+I36+L36+M36=D36," ","GRESEALA")</f>
        <v xml:space="preserve"> </v>
      </c>
    </row>
    <row r="33" spans="2:223" s="35" customFormat="1" ht="43.5" customHeight="1" x14ac:dyDescent="0.35">
      <c r="B33" s="32" t="s">
        <v>86</v>
      </c>
      <c r="C33" s="38" t="s">
        <v>87</v>
      </c>
      <c r="D33" s="33">
        <f t="shared" si="0"/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W33" s="34">
        <v>0</v>
      </c>
      <c r="X33" s="34">
        <v>0</v>
      </c>
      <c r="Y33" s="34">
        <v>0</v>
      </c>
      <c r="Z33" s="34">
        <v>0</v>
      </c>
      <c r="AA33" s="34">
        <v>0</v>
      </c>
      <c r="AB33" s="34">
        <v>0</v>
      </c>
      <c r="AC33" s="34">
        <v>0</v>
      </c>
      <c r="AD33" s="34">
        <v>0</v>
      </c>
      <c r="AE33" s="34">
        <v>0</v>
      </c>
      <c r="AF33" s="34">
        <v>0</v>
      </c>
      <c r="AG33" s="34">
        <v>0</v>
      </c>
      <c r="AH33" s="34">
        <v>0</v>
      </c>
      <c r="AI33" s="34">
        <v>0</v>
      </c>
      <c r="AJ33" s="34">
        <v>0</v>
      </c>
      <c r="AK33" s="34">
        <v>0</v>
      </c>
      <c r="AL33" s="34">
        <v>0</v>
      </c>
      <c r="AM33" s="34">
        <v>0</v>
      </c>
      <c r="AN33" s="34">
        <v>0</v>
      </c>
      <c r="AO33" s="34">
        <v>0</v>
      </c>
      <c r="AP33" s="34">
        <v>0</v>
      </c>
      <c r="AQ33" s="34">
        <v>0</v>
      </c>
      <c r="AR33" s="34">
        <v>0</v>
      </c>
      <c r="AS33" s="34">
        <v>0</v>
      </c>
      <c r="AT33" s="34"/>
      <c r="AU33" s="14" t="str">
        <f>IF(O36+P36=D36," ","GRESEALA")</f>
        <v xml:space="preserve"> </v>
      </c>
      <c r="AV33" s="14" t="str">
        <f>IF(Q36+S36+T36+U36+V36+W36=D36," ","GRESEALA")</f>
        <v xml:space="preserve"> </v>
      </c>
      <c r="AW33" s="14" t="str">
        <f>IF(X36+Y36+Z36=D36," ","GRESEALA")</f>
        <v xml:space="preserve"> </v>
      </c>
      <c r="AX33" s="14" t="str">
        <f>IF(AA36+AC36+AE36+AF36+AG36+AH36+AI36+AJ36+AK36+AL36+AM36+AN36+AO36+AP36+AQ36+AR36+AS36&gt;=D36," ","GRESEALA")</f>
        <v xml:space="preserve"> </v>
      </c>
      <c r="AY33" s="14" t="str">
        <f>IF(AS36&lt;=D36," ","GRESEALA")</f>
        <v xml:space="preserve"> </v>
      </c>
      <c r="AZ33" s="14" t="str">
        <f>IF(H36&lt;=G36," ","GRESEALA")</f>
        <v xml:space="preserve"> </v>
      </c>
      <c r="BA33" s="14" t="str">
        <f>IF(E39+E40=E38," ","GRESEALA")</f>
        <v xml:space="preserve"> </v>
      </c>
      <c r="BB33" s="14" t="str">
        <f>IF(F39+F40=F38," ","GRESEALA")</f>
        <v xml:space="preserve"> </v>
      </c>
      <c r="BC33" s="14" t="str">
        <f>IF(G39+G40=G38," ","GRESEALA")</f>
        <v xml:space="preserve"> </v>
      </c>
      <c r="BD33" s="14" t="str">
        <f>IF(H39+H40=H38," ","GRESEALA")</f>
        <v xml:space="preserve"> </v>
      </c>
      <c r="BE33" s="14" t="str">
        <f t="shared" ref="BE33:BK33" si="25">IF(K39+K40=K38," ","GRESEALA")</f>
        <v xml:space="preserve"> </v>
      </c>
      <c r="BF33" s="14" t="str">
        <f t="shared" si="25"/>
        <v xml:space="preserve"> </v>
      </c>
      <c r="BG33" s="14" t="str">
        <f t="shared" si="25"/>
        <v xml:space="preserve"> </v>
      </c>
      <c r="BH33" s="14" t="str">
        <f t="shared" si="25"/>
        <v xml:space="preserve"> </v>
      </c>
      <c r="BI33" s="14" t="str">
        <f t="shared" si="25"/>
        <v xml:space="preserve"> </v>
      </c>
      <c r="BJ33" s="14" t="str">
        <f t="shared" si="25"/>
        <v xml:space="preserve"> </v>
      </c>
      <c r="BK33" s="14" t="str">
        <f t="shared" si="25"/>
        <v xml:space="preserve"> </v>
      </c>
    </row>
    <row r="34" spans="2:223" s="35" customFormat="1" ht="45" customHeight="1" x14ac:dyDescent="0.35">
      <c r="B34" s="32" t="s">
        <v>88</v>
      </c>
      <c r="C34" s="38" t="s">
        <v>89</v>
      </c>
      <c r="D34" s="33">
        <f t="shared" si="0"/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  <c r="W34" s="34">
        <v>0</v>
      </c>
      <c r="X34" s="34">
        <v>0</v>
      </c>
      <c r="Y34" s="34">
        <v>0</v>
      </c>
      <c r="Z34" s="34">
        <v>0</v>
      </c>
      <c r="AA34" s="34">
        <v>0</v>
      </c>
      <c r="AB34" s="34">
        <v>0</v>
      </c>
      <c r="AC34" s="34">
        <v>0</v>
      </c>
      <c r="AD34" s="34">
        <v>0</v>
      </c>
      <c r="AE34" s="34">
        <v>0</v>
      </c>
      <c r="AF34" s="34">
        <v>0</v>
      </c>
      <c r="AG34" s="34">
        <v>0</v>
      </c>
      <c r="AH34" s="34">
        <v>0</v>
      </c>
      <c r="AI34" s="34">
        <v>0</v>
      </c>
      <c r="AJ34" s="34">
        <v>0</v>
      </c>
      <c r="AK34" s="34">
        <v>0</v>
      </c>
      <c r="AL34" s="34">
        <v>0</v>
      </c>
      <c r="AM34" s="34">
        <v>0</v>
      </c>
      <c r="AN34" s="34">
        <v>0</v>
      </c>
      <c r="AO34" s="34">
        <v>0</v>
      </c>
      <c r="AP34" s="34">
        <v>0</v>
      </c>
      <c r="AQ34" s="34">
        <v>0</v>
      </c>
      <c r="AR34" s="34">
        <v>0</v>
      </c>
      <c r="AS34" s="34">
        <v>0</v>
      </c>
      <c r="AT34" s="34"/>
      <c r="AU34" s="14" t="str">
        <f t="shared" ref="AU34:BK34" si="26">IF(S39+S40=S38," ","GRESEALA")</f>
        <v xml:space="preserve"> </v>
      </c>
      <c r="AV34" s="14" t="str">
        <f t="shared" si="26"/>
        <v xml:space="preserve"> </v>
      </c>
      <c r="AW34" s="14" t="str">
        <f t="shared" si="26"/>
        <v xml:space="preserve"> </v>
      </c>
      <c r="AX34" s="14" t="str">
        <f t="shared" si="26"/>
        <v xml:space="preserve"> </v>
      </c>
      <c r="AY34" s="14" t="str">
        <f t="shared" si="26"/>
        <v xml:space="preserve"> </v>
      </c>
      <c r="AZ34" s="14" t="str">
        <f t="shared" si="26"/>
        <v xml:space="preserve"> </v>
      </c>
      <c r="BA34" s="14" t="str">
        <f t="shared" si="26"/>
        <v xml:space="preserve"> </v>
      </c>
      <c r="BB34" s="14" t="str">
        <f t="shared" si="26"/>
        <v xml:space="preserve"> </v>
      </c>
      <c r="BC34" s="14" t="str">
        <f t="shared" si="26"/>
        <v xml:space="preserve"> </v>
      </c>
      <c r="BD34" s="14" t="str">
        <f t="shared" si="26"/>
        <v xml:space="preserve"> </v>
      </c>
      <c r="BE34" s="14" t="str">
        <f t="shared" si="26"/>
        <v xml:space="preserve"> </v>
      </c>
      <c r="BF34" s="14" t="str">
        <f t="shared" si="26"/>
        <v xml:space="preserve"> </v>
      </c>
      <c r="BG34" s="14" t="str">
        <f t="shared" si="26"/>
        <v xml:space="preserve"> </v>
      </c>
      <c r="BH34" s="14" t="str">
        <f t="shared" si="26"/>
        <v xml:space="preserve"> </v>
      </c>
      <c r="BI34" s="14" t="str">
        <f t="shared" si="26"/>
        <v xml:space="preserve"> </v>
      </c>
      <c r="BJ34" s="14" t="str">
        <f t="shared" si="26"/>
        <v xml:space="preserve"> </v>
      </c>
      <c r="BK34" s="14" t="str">
        <f t="shared" si="26"/>
        <v xml:space="preserve"> </v>
      </c>
    </row>
    <row r="35" spans="2:223" s="35" customFormat="1" ht="32.25" customHeight="1" x14ac:dyDescent="0.35">
      <c r="B35" s="17" t="s">
        <v>90</v>
      </c>
      <c r="C35" s="36" t="s">
        <v>91</v>
      </c>
      <c r="D35" s="26">
        <f t="shared" si="0"/>
        <v>2550</v>
      </c>
      <c r="E35" s="19">
        <v>733</v>
      </c>
      <c r="F35" s="19">
        <v>1817</v>
      </c>
      <c r="G35" s="19">
        <v>411</v>
      </c>
      <c r="H35" s="19">
        <v>411</v>
      </c>
      <c r="I35" s="19">
        <v>158</v>
      </c>
      <c r="J35" s="19">
        <v>158</v>
      </c>
      <c r="K35" s="19">
        <v>172</v>
      </c>
      <c r="L35" s="19">
        <v>347</v>
      </c>
      <c r="M35" s="19">
        <v>1462</v>
      </c>
      <c r="N35" s="19">
        <v>666</v>
      </c>
      <c r="O35" s="19">
        <v>912</v>
      </c>
      <c r="P35" s="19">
        <v>1638</v>
      </c>
      <c r="Q35" s="19">
        <v>175</v>
      </c>
      <c r="R35" s="19">
        <v>0</v>
      </c>
      <c r="S35" s="19">
        <v>921</v>
      </c>
      <c r="T35" s="19">
        <v>702</v>
      </c>
      <c r="U35" s="19">
        <v>623</v>
      </c>
      <c r="V35" s="19">
        <v>40</v>
      </c>
      <c r="W35" s="19">
        <v>89</v>
      </c>
      <c r="X35" s="19">
        <v>2384</v>
      </c>
      <c r="Y35" s="19">
        <v>166</v>
      </c>
      <c r="Z35" s="19">
        <v>0</v>
      </c>
      <c r="AA35" s="19">
        <v>6</v>
      </c>
      <c r="AB35" s="19">
        <v>1</v>
      </c>
      <c r="AC35" s="19">
        <v>45</v>
      </c>
      <c r="AD35" s="19">
        <v>9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  <c r="AJ35" s="19">
        <v>0</v>
      </c>
      <c r="AK35" s="19">
        <v>0</v>
      </c>
      <c r="AL35" s="19">
        <v>0</v>
      </c>
      <c r="AM35" s="19">
        <v>0</v>
      </c>
      <c r="AN35" s="19">
        <v>0</v>
      </c>
      <c r="AO35" s="19">
        <v>0</v>
      </c>
      <c r="AP35" s="19">
        <v>0</v>
      </c>
      <c r="AQ35" s="19">
        <v>0</v>
      </c>
      <c r="AR35" s="19">
        <v>0</v>
      </c>
      <c r="AS35" s="19">
        <v>2499</v>
      </c>
      <c r="AT35" s="93"/>
      <c r="AU35" s="14" t="str">
        <f>IF(AJ39+AJ40=AJ38," ","GRESEALA")</f>
        <v xml:space="preserve"> </v>
      </c>
      <c r="AV35" s="14" t="str">
        <f>IF(AK39+AK40=AK38," ","GRESEALA")</f>
        <v xml:space="preserve"> </v>
      </c>
      <c r="AW35" s="14" t="str">
        <f>IF(AL39+AL40=AL38," ","GRESEALA")</f>
        <v xml:space="preserve"> </v>
      </c>
      <c r="AX35" s="14" t="str">
        <f>IF(AR39+AR40=AR38," ","GRESEALA")</f>
        <v xml:space="preserve"> </v>
      </c>
      <c r="AY35" s="14" t="str">
        <f>IF(AS39+AS40=AS38," ","GRESEALA")</f>
        <v xml:space="preserve"> </v>
      </c>
      <c r="AZ35" s="14" t="str">
        <f>IF(E38+F38=D38," ","GRESEALA")</f>
        <v xml:space="preserve"> </v>
      </c>
      <c r="BA35" s="14" t="str">
        <f>IF(G38+K38+I38+L38+M38=D38," ","GRESEALA")</f>
        <v xml:space="preserve"> </v>
      </c>
      <c r="BB35" s="14" t="str">
        <f>IF(O38+P38=D38," ","GRESEALA")</f>
        <v xml:space="preserve"> </v>
      </c>
      <c r="BC35" s="14" t="str">
        <f>IF(Q38+S38+T38+U38+V38+W38=D38," ","GRESEALA")</f>
        <v xml:space="preserve"> </v>
      </c>
      <c r="BD35" s="14" t="str">
        <f>IF(X38+Y38+Z38=D38," ","GRESEALA")</f>
        <v xml:space="preserve"> </v>
      </c>
      <c r="BE35" s="14" t="str">
        <f>IF(AA38+AC38+AE38+AF38+AG38+AH38+AI38+AJ38+AK38+AL38+AM38+AN38+AO38+AP38+AQ38+AR38+AS38&gt;=D38," ","GRESEALA")</f>
        <v xml:space="preserve"> </v>
      </c>
      <c r="BF35" s="14" t="str">
        <f>IF(AS38&lt;=D38," ","GRESEALA")</f>
        <v xml:space="preserve"> </v>
      </c>
      <c r="BG35" s="14" t="str">
        <f>IF(H38&lt;=G38," ","GRESEALA")</f>
        <v xml:space="preserve"> </v>
      </c>
      <c r="BH35" s="14" t="str">
        <f>IF(E37+F37=D37," ","GRESEALA")</f>
        <v xml:space="preserve"> </v>
      </c>
      <c r="BI35" s="14" t="str">
        <f>IF(G37+K37+I37+L37+M37=D37," ","GRESEALA")</f>
        <v xml:space="preserve"> </v>
      </c>
      <c r="BJ35" s="14" t="str">
        <f>IF(O37+P37=D37," ","GRESEALA")</f>
        <v xml:space="preserve"> </v>
      </c>
      <c r="BK35" s="14" t="str">
        <f>IF(Q37+S37+T37+U37+V37+W37=D37," ","GRESEALA")</f>
        <v xml:space="preserve"> </v>
      </c>
      <c r="BL35" s="41"/>
    </row>
    <row r="36" spans="2:223" ht="43.5" customHeight="1" x14ac:dyDescent="0.35">
      <c r="B36" s="22" t="s">
        <v>92</v>
      </c>
      <c r="C36" s="23" t="s">
        <v>93</v>
      </c>
      <c r="D36" s="23">
        <f t="shared" si="0"/>
        <v>4362</v>
      </c>
      <c r="E36" s="12">
        <v>2488</v>
      </c>
      <c r="F36" s="12">
        <v>1874</v>
      </c>
      <c r="G36" s="12">
        <v>556</v>
      </c>
      <c r="H36" s="12">
        <v>556</v>
      </c>
      <c r="I36" s="12">
        <v>346</v>
      </c>
      <c r="J36" s="12">
        <v>346</v>
      </c>
      <c r="K36" s="12">
        <v>414</v>
      </c>
      <c r="L36" s="12">
        <v>1060</v>
      </c>
      <c r="M36" s="12">
        <v>1986</v>
      </c>
      <c r="N36" s="12">
        <v>522</v>
      </c>
      <c r="O36" s="12">
        <v>2016</v>
      </c>
      <c r="P36" s="12">
        <v>2346</v>
      </c>
      <c r="Q36" s="12">
        <v>1826</v>
      </c>
      <c r="R36" s="12">
        <v>0</v>
      </c>
      <c r="S36" s="12">
        <v>1082</v>
      </c>
      <c r="T36" s="12">
        <v>597</v>
      </c>
      <c r="U36" s="12">
        <v>722</v>
      </c>
      <c r="V36" s="12">
        <v>38</v>
      </c>
      <c r="W36" s="12">
        <v>97</v>
      </c>
      <c r="X36" s="12">
        <v>3299</v>
      </c>
      <c r="Y36" s="12">
        <v>738</v>
      </c>
      <c r="Z36" s="12">
        <v>325</v>
      </c>
      <c r="AA36" s="12">
        <v>74</v>
      </c>
      <c r="AB36" s="12">
        <v>27</v>
      </c>
      <c r="AC36" s="12">
        <v>609</v>
      </c>
      <c r="AD36" s="12">
        <v>340</v>
      </c>
      <c r="AE36" s="12">
        <v>3</v>
      </c>
      <c r="AF36" s="12">
        <v>11</v>
      </c>
      <c r="AG36" s="12">
        <v>2</v>
      </c>
      <c r="AH36" s="12">
        <v>0</v>
      </c>
      <c r="AI36" s="12">
        <v>0</v>
      </c>
      <c r="AJ36" s="12">
        <v>1</v>
      </c>
      <c r="AK36" s="12">
        <v>0</v>
      </c>
      <c r="AL36" s="12">
        <v>0</v>
      </c>
      <c r="AM36" s="12">
        <v>0</v>
      </c>
      <c r="AN36" s="12">
        <v>1</v>
      </c>
      <c r="AO36" s="12">
        <v>0</v>
      </c>
      <c r="AP36" s="12">
        <v>0</v>
      </c>
      <c r="AQ36" s="12">
        <v>0</v>
      </c>
      <c r="AR36" s="12">
        <v>0</v>
      </c>
      <c r="AS36" s="12">
        <v>3680</v>
      </c>
      <c r="AT36" s="93"/>
      <c r="AU36" s="14" t="str">
        <f>IF(X37+Y37+Z37=D37," ","GRESEALA")</f>
        <v xml:space="preserve"> </v>
      </c>
      <c r="AV36" s="14" t="str">
        <f>IF(AA37+AC37+AE37+AF37+AG37+AH37+AI37+AJ37+AK37+AL37+AR37+AS37&gt;=D37," ","GRESEALA")</f>
        <v xml:space="preserve"> </v>
      </c>
      <c r="AW36" s="14" t="str">
        <f>IF(AS37&lt;=D37," ","GRESEALA")</f>
        <v xml:space="preserve"> </v>
      </c>
      <c r="AX36" s="14" t="str">
        <f>IF(H37&lt;=G37," ","GRESEALA")</f>
        <v xml:space="preserve"> </v>
      </c>
      <c r="AY36" s="14" t="str">
        <f>IF(E41+F41=D41," ","GRESEALA")</f>
        <v xml:space="preserve"> </v>
      </c>
      <c r="AZ36" s="20" t="str">
        <f>IF(G41+K41+I41+L41+M41=D41," ","GRESEALA")</f>
        <v xml:space="preserve"> </v>
      </c>
      <c r="BA36" s="14" t="str">
        <f>IF(O41+P41=D41," ","GRESEALA")</f>
        <v xml:space="preserve"> </v>
      </c>
      <c r="BB36" s="14" t="str">
        <f>IF(Q41+S41+T41+U41+V41+W41=D41," ","GRESEALA")</f>
        <v xml:space="preserve"> </v>
      </c>
      <c r="BC36" s="14" t="str">
        <f>IF(X41+Y41+Z41=D41," ","GRESEALA")</f>
        <v xml:space="preserve"> </v>
      </c>
      <c r="BD36" s="14" t="str">
        <f>IF(AA41+AC41+AE41+AF41+AG41+AH41+AI41+AJ41+AK41+AL41+AR41+AS41&gt;=D41," ","GRESEALA")</f>
        <v xml:space="preserve"> </v>
      </c>
      <c r="BE36" s="14" t="str">
        <f>IF(AS41&lt;=D41," ","GRESEALA")</f>
        <v xml:space="preserve"> </v>
      </c>
      <c r="BF36" s="14" t="str">
        <f>IF(H41&lt;=G41," ","GRESEALA")</f>
        <v xml:space="preserve"> </v>
      </c>
      <c r="BG36" s="14" t="str">
        <f>IF(E43+E44=E42," ","GRESEALA")</f>
        <v xml:space="preserve"> </v>
      </c>
      <c r="BH36" s="14" t="str">
        <f>IF(F43+F44=F42," ","GRESEALA")</f>
        <v xml:space="preserve"> </v>
      </c>
      <c r="BI36" s="14" t="str">
        <f>IF(G43+G44=G42," ","GRESEALA")</f>
        <v xml:space="preserve"> </v>
      </c>
      <c r="BJ36" s="14" t="str">
        <f>IF(H43+H44=H42," ","GRESEALA")</f>
        <v xml:space="preserve"> </v>
      </c>
      <c r="BK36" s="14" t="str">
        <f>IF(K43+K44=K42," ","GRESEALA")</f>
        <v xml:space="preserve"> </v>
      </c>
    </row>
    <row r="37" spans="2:223" s="4" customFormat="1" ht="43.5" customHeight="1" x14ac:dyDescent="0.35">
      <c r="B37" s="27">
        <v>2</v>
      </c>
      <c r="C37" s="42" t="s">
        <v>94</v>
      </c>
      <c r="D37" s="43">
        <f t="shared" si="0"/>
        <v>59</v>
      </c>
      <c r="E37" s="30">
        <v>27</v>
      </c>
      <c r="F37" s="30">
        <v>32</v>
      </c>
      <c r="G37" s="30">
        <v>7</v>
      </c>
      <c r="H37" s="30">
        <v>7</v>
      </c>
      <c r="I37" s="30">
        <v>3</v>
      </c>
      <c r="J37" s="30">
        <v>3</v>
      </c>
      <c r="K37" s="30">
        <v>5</v>
      </c>
      <c r="L37" s="30">
        <v>15</v>
      </c>
      <c r="M37" s="30">
        <v>29</v>
      </c>
      <c r="N37" s="30">
        <v>11</v>
      </c>
      <c r="O37" s="30">
        <v>44</v>
      </c>
      <c r="P37" s="30">
        <v>15</v>
      </c>
      <c r="Q37" s="30">
        <v>1</v>
      </c>
      <c r="R37" s="30">
        <v>0</v>
      </c>
      <c r="S37" s="30">
        <v>15</v>
      </c>
      <c r="T37" s="30">
        <v>8</v>
      </c>
      <c r="U37" s="30">
        <v>29</v>
      </c>
      <c r="V37" s="30">
        <v>1</v>
      </c>
      <c r="W37" s="30">
        <v>5</v>
      </c>
      <c r="X37" s="30">
        <v>11</v>
      </c>
      <c r="Y37" s="30">
        <v>48</v>
      </c>
      <c r="Z37" s="44">
        <v>0</v>
      </c>
      <c r="AA37" s="30">
        <v>0</v>
      </c>
      <c r="AB37" s="30">
        <v>0</v>
      </c>
      <c r="AC37" s="30">
        <v>1</v>
      </c>
      <c r="AD37" s="30">
        <v>0</v>
      </c>
      <c r="AE37" s="30">
        <v>0</v>
      </c>
      <c r="AF37" s="30">
        <v>0</v>
      </c>
      <c r="AG37" s="30">
        <v>0</v>
      </c>
      <c r="AH37" s="30">
        <v>0</v>
      </c>
      <c r="AI37" s="30">
        <v>0</v>
      </c>
      <c r="AJ37" s="30">
        <v>0</v>
      </c>
      <c r="AK37" s="30">
        <v>0</v>
      </c>
      <c r="AL37" s="30">
        <v>0</v>
      </c>
      <c r="AM37" s="30">
        <v>0</v>
      </c>
      <c r="AN37" s="30">
        <v>0</v>
      </c>
      <c r="AO37" s="30">
        <v>0</v>
      </c>
      <c r="AP37" s="30">
        <v>0</v>
      </c>
      <c r="AQ37" s="30">
        <v>0</v>
      </c>
      <c r="AR37" s="30">
        <v>0</v>
      </c>
      <c r="AS37" s="30">
        <v>58</v>
      </c>
      <c r="AT37" s="34"/>
      <c r="AU37" s="20" t="str">
        <f>IF(X43+X44=X42," ","GRESEALA")</f>
        <v xml:space="preserve"> </v>
      </c>
      <c r="AV37" s="14" t="str">
        <f>IF(M43+M44=M42," ","GRESEALA")</f>
        <v xml:space="preserve"> </v>
      </c>
      <c r="AW37" s="14" t="str">
        <f>IF(N43+N44=N42," ","GRESEALA")</f>
        <v xml:space="preserve"> </v>
      </c>
      <c r="AX37" s="14" t="str">
        <f>IF(O43+O44=O42," ","GRESEALA")</f>
        <v xml:space="preserve"> </v>
      </c>
      <c r="AY37" s="14" t="str">
        <f>IF(P43+P44=P42," ","GRESEALA")</f>
        <v xml:space="preserve"> </v>
      </c>
      <c r="AZ37" s="14" t="str">
        <f>IF(Q43+Q44=Q42," ","GRESEALA")</f>
        <v xml:space="preserve"> </v>
      </c>
      <c r="BA37" s="14" t="str">
        <f t="shared" ref="BA37:BK37" si="27">IF(S43+S44=S42," ","GRESEALA")</f>
        <v xml:space="preserve"> </v>
      </c>
      <c r="BB37" s="14" t="str">
        <f t="shared" si="27"/>
        <v xml:space="preserve"> </v>
      </c>
      <c r="BC37" s="14" t="str">
        <f t="shared" si="27"/>
        <v xml:space="preserve"> </v>
      </c>
      <c r="BD37" s="14" t="str">
        <f t="shared" si="27"/>
        <v xml:space="preserve"> </v>
      </c>
      <c r="BE37" s="14" t="str">
        <f t="shared" si="27"/>
        <v xml:space="preserve"> </v>
      </c>
      <c r="BF37" s="14" t="str">
        <f t="shared" si="27"/>
        <v xml:space="preserve"> </v>
      </c>
      <c r="BG37" s="14" t="str">
        <f t="shared" si="27"/>
        <v xml:space="preserve"> </v>
      </c>
      <c r="BH37" s="14" t="str">
        <f t="shared" si="27"/>
        <v xml:space="preserve"> </v>
      </c>
      <c r="BI37" s="14" t="str">
        <f t="shared" si="27"/>
        <v xml:space="preserve"> </v>
      </c>
      <c r="BJ37" s="14" t="str">
        <f t="shared" si="27"/>
        <v xml:space="preserve"> </v>
      </c>
      <c r="BK37" s="14" t="str">
        <f t="shared" si="27"/>
        <v xml:space="preserve"> </v>
      </c>
      <c r="BL37" s="9"/>
    </row>
    <row r="38" spans="2:223" s="4" customFormat="1" ht="62.25" customHeight="1" x14ac:dyDescent="0.35">
      <c r="B38" s="17">
        <v>3</v>
      </c>
      <c r="C38" s="18" t="s">
        <v>95</v>
      </c>
      <c r="D38" s="18">
        <f t="shared" si="0"/>
        <v>101</v>
      </c>
      <c r="E38" s="45">
        <v>48</v>
      </c>
      <c r="F38" s="45">
        <v>53</v>
      </c>
      <c r="G38" s="45">
        <v>4</v>
      </c>
      <c r="H38" s="45">
        <v>4</v>
      </c>
      <c r="I38" s="45">
        <v>4</v>
      </c>
      <c r="J38" s="45">
        <v>4</v>
      </c>
      <c r="K38" s="45">
        <v>12</v>
      </c>
      <c r="L38" s="45">
        <v>29</v>
      </c>
      <c r="M38" s="45">
        <v>52</v>
      </c>
      <c r="N38" s="45">
        <v>16</v>
      </c>
      <c r="O38" s="45">
        <v>59</v>
      </c>
      <c r="P38" s="45">
        <v>42</v>
      </c>
      <c r="Q38" s="45">
        <v>4</v>
      </c>
      <c r="R38" s="45">
        <v>0</v>
      </c>
      <c r="S38" s="45">
        <v>20</v>
      </c>
      <c r="T38" s="45">
        <v>25</v>
      </c>
      <c r="U38" s="45">
        <v>37</v>
      </c>
      <c r="V38" s="45">
        <v>4</v>
      </c>
      <c r="W38" s="45">
        <v>11</v>
      </c>
      <c r="X38" s="45">
        <v>0</v>
      </c>
      <c r="Y38" s="45">
        <v>101</v>
      </c>
      <c r="Z38" s="46">
        <v>0</v>
      </c>
      <c r="AA38" s="45">
        <v>0</v>
      </c>
      <c r="AB38" s="45">
        <v>0</v>
      </c>
      <c r="AC38" s="45">
        <v>0</v>
      </c>
      <c r="AD38" s="45">
        <v>0</v>
      </c>
      <c r="AE38" s="45">
        <v>0</v>
      </c>
      <c r="AF38" s="45">
        <v>0</v>
      </c>
      <c r="AG38" s="45">
        <v>0</v>
      </c>
      <c r="AH38" s="45">
        <v>0</v>
      </c>
      <c r="AI38" s="45">
        <v>0</v>
      </c>
      <c r="AJ38" s="45">
        <v>0</v>
      </c>
      <c r="AK38" s="45">
        <v>0</v>
      </c>
      <c r="AL38" s="45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45">
        <v>0</v>
      </c>
      <c r="AS38" s="45">
        <v>101</v>
      </c>
      <c r="AT38" s="43"/>
      <c r="AU38" s="14" t="str">
        <f>IF(M43+M44=M42," ","GRESEALA")</f>
        <v xml:space="preserve"> </v>
      </c>
      <c r="AV38" s="14" t="str">
        <f>IF(N43+N44=N42," ","GRESEALA")</f>
        <v xml:space="preserve"> </v>
      </c>
      <c r="AW38" s="14" t="str">
        <f>IF(O43+O44=O42," ","GRESEALA")</f>
        <v xml:space="preserve"> </v>
      </c>
      <c r="AX38" s="14" t="str">
        <f>IF(P43+P44=P42," ","GRESEALA")</f>
        <v xml:space="preserve"> </v>
      </c>
      <c r="AY38" s="14" t="str">
        <f>IF(Q43+Q44=Q42," ","GRESEALA")</f>
        <v xml:space="preserve"> </v>
      </c>
      <c r="AZ38" s="14" t="str">
        <f t="shared" ref="AZ38:BK38" si="28">IF(S43+S44=S42," ","GRESEALA")</f>
        <v xml:space="preserve"> </v>
      </c>
      <c r="BA38" s="14" t="str">
        <f t="shared" si="28"/>
        <v xml:space="preserve"> </v>
      </c>
      <c r="BB38" s="14" t="str">
        <f t="shared" si="28"/>
        <v xml:space="preserve"> </v>
      </c>
      <c r="BC38" s="14" t="str">
        <f t="shared" si="28"/>
        <v xml:space="preserve"> </v>
      </c>
      <c r="BD38" s="14" t="str">
        <f t="shared" si="28"/>
        <v xml:space="preserve"> </v>
      </c>
      <c r="BE38" s="14" t="str">
        <f t="shared" si="28"/>
        <v xml:space="preserve"> </v>
      </c>
      <c r="BF38" s="14" t="str">
        <f t="shared" si="28"/>
        <v xml:space="preserve"> </v>
      </c>
      <c r="BG38" s="14" t="str">
        <f t="shared" si="28"/>
        <v xml:space="preserve"> </v>
      </c>
      <c r="BH38" s="14" t="str">
        <f t="shared" si="28"/>
        <v xml:space="preserve"> </v>
      </c>
      <c r="BI38" s="14" t="str">
        <f t="shared" si="28"/>
        <v xml:space="preserve"> </v>
      </c>
      <c r="BJ38" s="14" t="str">
        <f t="shared" si="28"/>
        <v xml:space="preserve"> </v>
      </c>
      <c r="BK38" s="14" t="str">
        <f t="shared" si="28"/>
        <v xml:space="preserve"> </v>
      </c>
      <c r="BL38" s="9"/>
    </row>
    <row r="39" spans="2:223" ht="24.75" customHeight="1" x14ac:dyDescent="0.35">
      <c r="B39" s="47" t="s">
        <v>96</v>
      </c>
      <c r="C39" s="48" t="s">
        <v>97</v>
      </c>
      <c r="D39" s="49">
        <f t="shared" si="0"/>
        <v>0</v>
      </c>
      <c r="E39" s="50">
        <v>0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0">
        <v>0</v>
      </c>
      <c r="O39" s="50">
        <v>0</v>
      </c>
      <c r="P39" s="50">
        <v>0</v>
      </c>
      <c r="Q39" s="50">
        <v>0</v>
      </c>
      <c r="R39" s="50">
        <v>0</v>
      </c>
      <c r="S39" s="50">
        <v>0</v>
      </c>
      <c r="T39" s="50">
        <v>0</v>
      </c>
      <c r="U39" s="50">
        <v>0</v>
      </c>
      <c r="V39" s="50">
        <v>0</v>
      </c>
      <c r="W39" s="50">
        <v>0</v>
      </c>
      <c r="X39" s="50">
        <v>0</v>
      </c>
      <c r="Y39" s="50">
        <v>0</v>
      </c>
      <c r="Z39" s="50">
        <v>0</v>
      </c>
      <c r="AA39" s="50">
        <v>0</v>
      </c>
      <c r="AB39" s="50">
        <v>0</v>
      </c>
      <c r="AC39" s="50">
        <v>0</v>
      </c>
      <c r="AD39" s="50">
        <v>0</v>
      </c>
      <c r="AE39" s="50">
        <v>0</v>
      </c>
      <c r="AF39" s="50">
        <v>0</v>
      </c>
      <c r="AG39" s="50">
        <v>0</v>
      </c>
      <c r="AH39" s="50">
        <v>0</v>
      </c>
      <c r="AI39" s="50">
        <v>0</v>
      </c>
      <c r="AJ39" s="50">
        <v>0</v>
      </c>
      <c r="AK39" s="50">
        <v>0</v>
      </c>
      <c r="AL39" s="50">
        <v>0</v>
      </c>
      <c r="AM39" s="50">
        <v>0</v>
      </c>
      <c r="AN39" s="50">
        <v>0</v>
      </c>
      <c r="AO39" s="50">
        <v>0</v>
      </c>
      <c r="AP39" s="50">
        <v>0</v>
      </c>
      <c r="AQ39" s="50">
        <v>0</v>
      </c>
      <c r="AR39" s="50">
        <v>0</v>
      </c>
      <c r="AS39" s="50">
        <v>0</v>
      </c>
      <c r="AT39" s="94"/>
      <c r="AU39" s="14" t="str">
        <f t="shared" ref="AU39:BB39" si="29">IF(AE43+AE44=AE42," ","GRESEALA")</f>
        <v xml:space="preserve"> </v>
      </c>
      <c r="AV39" s="14" t="str">
        <f t="shared" si="29"/>
        <v xml:space="preserve"> </v>
      </c>
      <c r="AW39" s="14" t="str">
        <f t="shared" si="29"/>
        <v xml:space="preserve"> </v>
      </c>
      <c r="AX39" s="14" t="str">
        <f t="shared" si="29"/>
        <v xml:space="preserve"> </v>
      </c>
      <c r="AY39" s="14" t="str">
        <f t="shared" si="29"/>
        <v xml:space="preserve"> </v>
      </c>
      <c r="AZ39" s="14" t="str">
        <f t="shared" si="29"/>
        <v xml:space="preserve"> </v>
      </c>
      <c r="BA39" s="14" t="str">
        <f t="shared" si="29"/>
        <v xml:space="preserve"> </v>
      </c>
      <c r="BB39" s="14" t="str">
        <f t="shared" si="29"/>
        <v xml:space="preserve"> </v>
      </c>
      <c r="BC39" s="14" t="str">
        <f t="shared" ref="BC39:BD39" si="30">IF(AR43+AR44=AR42," ","GRESEALA")</f>
        <v xml:space="preserve"> </v>
      </c>
      <c r="BD39" s="14" t="str">
        <f t="shared" si="30"/>
        <v xml:space="preserve"> </v>
      </c>
      <c r="BE39" s="14" t="str">
        <f>IF(E42+F42=D42," ","GRESEALA")</f>
        <v xml:space="preserve"> </v>
      </c>
      <c r="BF39" s="20" t="str">
        <f>IF(G42+K42+I42+L42+M42=D42," ","GRESEALA")</f>
        <v xml:space="preserve"> </v>
      </c>
      <c r="BG39" s="14" t="str">
        <f>IF(O42+P42=D42," ","GRESEALA")</f>
        <v xml:space="preserve"> </v>
      </c>
      <c r="BH39" s="14" t="str">
        <f>IF(Q42+S42+T42+U42+V42+W42=D42," ","GRESEALA")</f>
        <v xml:space="preserve"> </v>
      </c>
      <c r="BI39" s="14" t="str">
        <f>IF(X42+Y42+Z42=D42," ","GRESEALA")</f>
        <v xml:space="preserve"> </v>
      </c>
      <c r="BJ39" s="20" t="str">
        <f>IF(AA42+AC42+AE42+AF42+AG42+AH42+AI42+AJ42+AK42+AL42+AM42+AN42+AO42+AP42+AQ42+AR42+AS42&gt;=D42," ","GRESEALA")</f>
        <v xml:space="preserve"> </v>
      </c>
      <c r="BK39" s="14" t="str">
        <f>IF(AS42&lt;=D42," ","GRESEALA")</f>
        <v xml:space="preserve"> </v>
      </c>
      <c r="BL39" s="14" t="str">
        <f>IF(H42&lt;=G42," ","GRESEALA")</f>
        <v xml:space="preserve"> </v>
      </c>
    </row>
    <row r="40" spans="2:223" ht="45.75" customHeight="1" x14ac:dyDescent="0.35">
      <c r="B40" s="27" t="s">
        <v>98</v>
      </c>
      <c r="C40" s="51" t="s">
        <v>99</v>
      </c>
      <c r="D40" s="52">
        <f t="shared" si="0"/>
        <v>101</v>
      </c>
      <c r="E40" s="30">
        <v>48</v>
      </c>
      <c r="F40" s="30">
        <v>53</v>
      </c>
      <c r="G40" s="30">
        <v>4</v>
      </c>
      <c r="H40" s="30">
        <v>4</v>
      </c>
      <c r="I40" s="30">
        <v>4</v>
      </c>
      <c r="J40" s="30">
        <v>4</v>
      </c>
      <c r="K40" s="30">
        <v>12</v>
      </c>
      <c r="L40" s="30">
        <v>29</v>
      </c>
      <c r="M40" s="30">
        <v>52</v>
      </c>
      <c r="N40" s="30">
        <v>16</v>
      </c>
      <c r="O40" s="30">
        <v>59</v>
      </c>
      <c r="P40" s="30">
        <v>42</v>
      </c>
      <c r="Q40" s="30">
        <v>4</v>
      </c>
      <c r="R40" s="30">
        <v>0</v>
      </c>
      <c r="S40" s="30">
        <v>20</v>
      </c>
      <c r="T40" s="30">
        <v>25</v>
      </c>
      <c r="U40" s="30">
        <v>37</v>
      </c>
      <c r="V40" s="30">
        <v>4</v>
      </c>
      <c r="W40" s="30">
        <v>11</v>
      </c>
      <c r="X40" s="44">
        <v>0</v>
      </c>
      <c r="Y40" s="30">
        <v>101</v>
      </c>
      <c r="Z40" s="44">
        <v>0</v>
      </c>
      <c r="AA40" s="44">
        <v>0</v>
      </c>
      <c r="AB40" s="44">
        <v>0</v>
      </c>
      <c r="AC40" s="44">
        <v>0</v>
      </c>
      <c r="AD40" s="44">
        <v>0</v>
      </c>
      <c r="AE40" s="30">
        <v>0</v>
      </c>
      <c r="AF40" s="30">
        <v>0</v>
      </c>
      <c r="AG40" s="30">
        <v>0</v>
      </c>
      <c r="AH40" s="30">
        <v>0</v>
      </c>
      <c r="AI40" s="30">
        <v>0</v>
      </c>
      <c r="AJ40" s="30">
        <v>0</v>
      </c>
      <c r="AK40" s="30">
        <v>0</v>
      </c>
      <c r="AL40" s="30">
        <v>0</v>
      </c>
      <c r="AM40" s="30">
        <v>0</v>
      </c>
      <c r="AN40" s="30">
        <v>0</v>
      </c>
      <c r="AO40" s="30">
        <v>0</v>
      </c>
      <c r="AP40" s="30">
        <v>0</v>
      </c>
      <c r="AQ40" s="30">
        <v>0</v>
      </c>
      <c r="AR40" s="30">
        <v>0</v>
      </c>
      <c r="AS40" s="30">
        <v>101</v>
      </c>
      <c r="AT40" s="34"/>
      <c r="AU40" s="14" t="str">
        <f>IF(AS13&lt;=D13," ","GRESEALA")</f>
        <v xml:space="preserve"> </v>
      </c>
      <c r="AV40" s="14" t="str">
        <f>IF(AS14&lt;=D14," ","GRESEALA")</f>
        <v xml:space="preserve"> </v>
      </c>
      <c r="AW40" s="14" t="str">
        <f>IF(AS15&lt;=D15," ","GRESEALA")</f>
        <v xml:space="preserve"> </v>
      </c>
      <c r="AX40" s="14" t="str">
        <f>IF(AS16&lt;=D16," ","GRESEALA")</f>
        <v xml:space="preserve"> </v>
      </c>
      <c r="AY40" s="14" t="str">
        <f>IF(AS17&lt;=D17," ","GRESEALA")</f>
        <v xml:space="preserve"> </v>
      </c>
      <c r="AZ40" s="14" t="str">
        <f>IF(AS18&lt;=D18," ","GRESEALA")</f>
        <v xml:space="preserve"> </v>
      </c>
      <c r="BA40" s="14" t="str">
        <f>IF(AS19&lt;=D19," ","GRESEALA")</f>
        <v xml:space="preserve"> </v>
      </c>
      <c r="BB40" s="14" t="str">
        <f>IF(AS20&lt;=D20," ","GRESEALA")</f>
        <v xml:space="preserve"> </v>
      </c>
      <c r="BC40" s="14" t="str">
        <f>IF(AS21&lt;=D21," ","GRESEALA")</f>
        <v xml:space="preserve"> </v>
      </c>
      <c r="BD40" s="14" t="str">
        <f>IF(AS22&lt;=D22," ","GRESEALA")</f>
        <v xml:space="preserve"> </v>
      </c>
      <c r="BE40" s="14" t="str">
        <f>IF(AS23&lt;=D23," ","GRESEALA")</f>
        <v xml:space="preserve"> </v>
      </c>
      <c r="BF40" s="14" t="str">
        <f>IF(AS24&lt;=D24," ","GRESEALA")</f>
        <v xml:space="preserve"> </v>
      </c>
      <c r="BG40" s="14" t="str">
        <f>IF(AS25&lt;=D25," ","GRESEALA")</f>
        <v xml:space="preserve"> </v>
      </c>
      <c r="BH40" s="14" t="str">
        <f>IF(AS26&lt;=D26," ","GRESEALA")</f>
        <v xml:space="preserve"> </v>
      </c>
      <c r="BI40" s="14" t="str">
        <f>IF(AS27&lt;=D27," ","GRESEALA")</f>
        <v xml:space="preserve"> </v>
      </c>
      <c r="BJ40" s="14" t="str">
        <f>IF(AS28&lt;=D28," ","GRESEALA")</f>
        <v xml:space="preserve"> </v>
      </c>
      <c r="BK40" s="14" t="str">
        <f>IF(AS29&lt;=D29," ","GRESEALA")</f>
        <v xml:space="preserve"> </v>
      </c>
    </row>
    <row r="41" spans="2:223" ht="54" customHeight="1" x14ac:dyDescent="0.35">
      <c r="B41" s="27">
        <v>4</v>
      </c>
      <c r="C41" s="53" t="s">
        <v>100</v>
      </c>
      <c r="D41" s="54">
        <f t="shared" si="0"/>
        <v>31</v>
      </c>
      <c r="E41" s="30">
        <v>20</v>
      </c>
      <c r="F41" s="30">
        <v>11</v>
      </c>
      <c r="G41" s="30">
        <v>3</v>
      </c>
      <c r="H41" s="30">
        <v>3</v>
      </c>
      <c r="I41" s="30">
        <v>0</v>
      </c>
      <c r="J41" s="30">
        <v>0</v>
      </c>
      <c r="K41" s="30">
        <v>0</v>
      </c>
      <c r="L41" s="30">
        <v>3</v>
      </c>
      <c r="M41" s="30">
        <v>25</v>
      </c>
      <c r="N41" s="30">
        <v>9</v>
      </c>
      <c r="O41" s="30">
        <v>16</v>
      </c>
      <c r="P41" s="30">
        <v>15</v>
      </c>
      <c r="Q41" s="30">
        <v>4</v>
      </c>
      <c r="R41" s="30">
        <v>0</v>
      </c>
      <c r="S41" s="30">
        <v>10</v>
      </c>
      <c r="T41" s="30">
        <v>8</v>
      </c>
      <c r="U41" s="30">
        <v>7</v>
      </c>
      <c r="V41" s="30">
        <v>0</v>
      </c>
      <c r="W41" s="30">
        <v>2</v>
      </c>
      <c r="X41" s="55">
        <v>31</v>
      </c>
      <c r="Y41" s="44">
        <v>0</v>
      </c>
      <c r="Z41" s="44">
        <v>0</v>
      </c>
      <c r="AA41" s="30">
        <v>0</v>
      </c>
      <c r="AB41" s="30">
        <v>0</v>
      </c>
      <c r="AC41" s="30">
        <v>0</v>
      </c>
      <c r="AD41" s="30">
        <v>0</v>
      </c>
      <c r="AE41" s="30">
        <v>0</v>
      </c>
      <c r="AF41" s="30">
        <v>0</v>
      </c>
      <c r="AG41" s="30">
        <v>0</v>
      </c>
      <c r="AH41" s="30">
        <v>0</v>
      </c>
      <c r="AI41" s="30">
        <v>0</v>
      </c>
      <c r="AJ41" s="30">
        <v>0</v>
      </c>
      <c r="AK41" s="30">
        <v>0</v>
      </c>
      <c r="AL41" s="30">
        <v>0</v>
      </c>
      <c r="AM41" s="30">
        <v>0</v>
      </c>
      <c r="AN41" s="30">
        <v>0</v>
      </c>
      <c r="AO41" s="30">
        <v>0</v>
      </c>
      <c r="AP41" s="30">
        <v>0</v>
      </c>
      <c r="AQ41" s="30">
        <v>0</v>
      </c>
      <c r="AR41" s="30">
        <v>0</v>
      </c>
      <c r="AS41" s="30">
        <v>31</v>
      </c>
      <c r="AT41" s="34"/>
      <c r="AU41" s="14" t="str">
        <f>IF(AS30&lt;=D30," ","GRESEALA")</f>
        <v xml:space="preserve"> </v>
      </c>
      <c r="AV41" s="14" t="str">
        <f>IF(AS31&lt;=D31," ","GRESEALA")</f>
        <v xml:space="preserve"> </v>
      </c>
      <c r="AW41" s="14" t="str">
        <f>IF(AS32&lt;=D32," ","GRESEALA")</f>
        <v xml:space="preserve"> </v>
      </c>
      <c r="AX41" s="14" t="str">
        <f>IF(AS33&lt;=D33," ","GRESEALA")</f>
        <v xml:space="preserve"> </v>
      </c>
      <c r="AY41" s="14" t="str">
        <f>IF(AS34&lt;=D34," ","GRESEALA")</f>
        <v xml:space="preserve"> </v>
      </c>
      <c r="AZ41" s="14" t="str">
        <f>IF(AS35&lt;=D35," ","GRESEALA")</f>
        <v xml:space="preserve"> </v>
      </c>
      <c r="BA41" s="14" t="str">
        <f>IF(AS36&lt;=D36," ","GRESEALA")</f>
        <v xml:space="preserve"> </v>
      </c>
      <c r="BB41" s="14" t="str">
        <f>IF(AS37&lt;=D37," ","GRESEALA")</f>
        <v xml:space="preserve"> </v>
      </c>
      <c r="BC41" s="14" t="str">
        <f>IF(AS38&lt;=D38," ","GRESEALA")</f>
        <v xml:space="preserve"> </v>
      </c>
      <c r="BD41" s="14" t="str">
        <f>IF(AS39&lt;=D39," ","GRESEALA")</f>
        <v xml:space="preserve"> </v>
      </c>
      <c r="BE41" s="14" t="str">
        <f>IF(AS40&lt;=D40," ","GRESEALA")</f>
        <v xml:space="preserve"> </v>
      </c>
      <c r="BF41" s="14" t="str">
        <f>IF(AS41&lt;=D41," ","GRESEALA")</f>
        <v xml:space="preserve"> </v>
      </c>
      <c r="BG41" s="14" t="str">
        <f>IF(AS42&lt;=D42," ","GRESEALA")</f>
        <v xml:space="preserve"> </v>
      </c>
      <c r="BH41" s="14" t="str">
        <f>IF(AS43&lt;=D43," ","GRESEALA")</f>
        <v xml:space="preserve"> </v>
      </c>
      <c r="BI41" s="14" t="str">
        <f>IF(AS44&lt;=D44," ","GRESEALA")</f>
        <v xml:space="preserve"> </v>
      </c>
      <c r="BJ41" s="14" t="str">
        <f>IF(AS45&lt;=D45," ","GRESEALA")</f>
        <v xml:space="preserve"> </v>
      </c>
      <c r="BK41" s="14" t="str">
        <f>IF(AS46&lt;=D46," ","GRESEALA")</f>
        <v xml:space="preserve"> </v>
      </c>
    </row>
    <row r="42" spans="2:223" ht="88.5" customHeight="1" x14ac:dyDescent="0.35">
      <c r="B42" s="17">
        <v>5</v>
      </c>
      <c r="C42" s="18" t="s">
        <v>101</v>
      </c>
      <c r="D42" s="18">
        <f t="shared" si="0"/>
        <v>348</v>
      </c>
      <c r="E42" s="45">
        <v>133</v>
      </c>
      <c r="F42" s="45">
        <v>215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45">
        <v>348</v>
      </c>
      <c r="N42" s="45">
        <v>114</v>
      </c>
      <c r="O42" s="45">
        <v>157</v>
      </c>
      <c r="P42" s="45">
        <v>191</v>
      </c>
      <c r="Q42" s="45">
        <v>35</v>
      </c>
      <c r="R42" s="45">
        <v>0</v>
      </c>
      <c r="S42" s="45">
        <v>93</v>
      </c>
      <c r="T42" s="45">
        <v>107</v>
      </c>
      <c r="U42" s="45">
        <v>96</v>
      </c>
      <c r="V42" s="45">
        <v>6</v>
      </c>
      <c r="W42" s="45">
        <v>11</v>
      </c>
      <c r="X42" s="45">
        <v>298</v>
      </c>
      <c r="Y42" s="45">
        <v>50</v>
      </c>
      <c r="Z42" s="46">
        <v>0</v>
      </c>
      <c r="AA42" s="45">
        <v>0</v>
      </c>
      <c r="AB42" s="45">
        <v>0</v>
      </c>
      <c r="AC42" s="45">
        <v>0</v>
      </c>
      <c r="AD42" s="45">
        <v>0</v>
      </c>
      <c r="AE42" s="45">
        <v>0</v>
      </c>
      <c r="AF42" s="45">
        <v>0</v>
      </c>
      <c r="AG42" s="45">
        <v>0</v>
      </c>
      <c r="AH42" s="45">
        <v>0</v>
      </c>
      <c r="AI42" s="45">
        <v>0</v>
      </c>
      <c r="AJ42" s="45">
        <v>0</v>
      </c>
      <c r="AK42" s="45">
        <v>0</v>
      </c>
      <c r="AL42" s="45">
        <v>0</v>
      </c>
      <c r="AM42" s="45">
        <v>0</v>
      </c>
      <c r="AN42" s="45">
        <v>0</v>
      </c>
      <c r="AO42" s="45">
        <v>0</v>
      </c>
      <c r="AP42" s="45">
        <v>0</v>
      </c>
      <c r="AQ42" s="45">
        <v>0</v>
      </c>
      <c r="AR42" s="45">
        <v>0</v>
      </c>
      <c r="AS42" s="45">
        <v>348</v>
      </c>
      <c r="AT42" s="43"/>
      <c r="AU42" s="14" t="str">
        <f>IF(AS47&lt;=D47," ","GRESEALA")</f>
        <v xml:space="preserve"> </v>
      </c>
      <c r="AV42" s="14" t="str">
        <f>IF(AS48&lt;=D48," ","GRESEALA")</f>
        <v xml:space="preserve"> </v>
      </c>
      <c r="AW42" s="14" t="str">
        <f>IF(AS49&lt;=D49," ","GRESEALA")</f>
        <v xml:space="preserve"> </v>
      </c>
      <c r="AX42" s="14" t="str">
        <f>IF(AS50&lt;=D50," ","GRESEALA")</f>
        <v xml:space="preserve"> </v>
      </c>
      <c r="AY42" s="14" t="str">
        <f>IF(AS51&lt;=D51," ","GRESEALA")</f>
        <v xml:space="preserve"> </v>
      </c>
      <c r="AZ42" s="14" t="str">
        <f>IF(AS52&lt;=D52," ","GRESEALA")</f>
        <v xml:space="preserve"> </v>
      </c>
      <c r="BA42" s="14" t="str">
        <f>IF(AS53&lt;=D53," ","GRESEALA")</f>
        <v xml:space="preserve"> </v>
      </c>
      <c r="BB42" s="14" t="str">
        <f>IF(AS54&lt;=D54," ","GRESEALA")</f>
        <v xml:space="preserve"> </v>
      </c>
      <c r="BC42" s="14" t="str">
        <f>IF(AS55&lt;=D55," ","GRESEALA")</f>
        <v xml:space="preserve"> </v>
      </c>
      <c r="BD42" s="14" t="str">
        <f>IF(AS56&lt;=D56," ","GRESEALA")</f>
        <v xml:space="preserve"> </v>
      </c>
      <c r="BE42" s="14" t="str">
        <f>IF(AS57&lt;=D57," ","GRESEALA")</f>
        <v xml:space="preserve"> </v>
      </c>
      <c r="BF42" s="14" t="str">
        <f>IF(AS58&lt;=D58," ","GRESEALA")</f>
        <v xml:space="preserve"> </v>
      </c>
      <c r="BG42" s="14" t="str">
        <f>IF(AS59&lt;=D59," ","GRESEALA")</f>
        <v xml:space="preserve"> </v>
      </c>
      <c r="BH42" s="14" t="str">
        <f>IF(AS60&lt;=D60," ","GRESEALA")</f>
        <v xml:space="preserve"> </v>
      </c>
      <c r="BI42" s="14" t="str">
        <f>IF(AS61&lt;=D61," ","GRESEALA")</f>
        <v xml:space="preserve"> </v>
      </c>
      <c r="BJ42" s="14" t="str">
        <f>IF(AS62&lt;=D62," ","GRESEALA")</f>
        <v xml:space="preserve"> </v>
      </c>
      <c r="BK42" s="14" t="str">
        <f>IF(AS63&lt;=D63," ","GRESEALA")</f>
        <v xml:space="preserve"> </v>
      </c>
    </row>
    <row r="43" spans="2:223" ht="32.25" customHeight="1" x14ac:dyDescent="0.35">
      <c r="B43" s="56" t="s">
        <v>102</v>
      </c>
      <c r="C43" s="57" t="s">
        <v>103</v>
      </c>
      <c r="D43" s="52">
        <f t="shared" si="0"/>
        <v>348</v>
      </c>
      <c r="E43" s="30">
        <v>133</v>
      </c>
      <c r="F43" s="30">
        <v>215</v>
      </c>
      <c r="G43" s="44">
        <v>0</v>
      </c>
      <c r="H43" s="44">
        <v>0</v>
      </c>
      <c r="I43" s="44">
        <v>0</v>
      </c>
      <c r="J43" s="44">
        <v>0</v>
      </c>
      <c r="K43" s="44">
        <v>0</v>
      </c>
      <c r="L43" s="44">
        <v>0</v>
      </c>
      <c r="M43" s="30">
        <v>348</v>
      </c>
      <c r="N43" s="30">
        <v>114</v>
      </c>
      <c r="O43" s="30">
        <v>157</v>
      </c>
      <c r="P43" s="30">
        <v>191</v>
      </c>
      <c r="Q43" s="30">
        <v>35</v>
      </c>
      <c r="R43" s="30">
        <v>0</v>
      </c>
      <c r="S43" s="30">
        <v>93</v>
      </c>
      <c r="T43" s="30">
        <v>107</v>
      </c>
      <c r="U43" s="30">
        <v>96</v>
      </c>
      <c r="V43" s="30">
        <v>6</v>
      </c>
      <c r="W43" s="30">
        <v>11</v>
      </c>
      <c r="X43" s="30">
        <v>298</v>
      </c>
      <c r="Y43" s="30">
        <v>50</v>
      </c>
      <c r="Z43" s="44">
        <v>0</v>
      </c>
      <c r="AA43" s="30">
        <v>0</v>
      </c>
      <c r="AB43" s="30">
        <v>0</v>
      </c>
      <c r="AC43" s="30">
        <v>0</v>
      </c>
      <c r="AD43" s="30">
        <v>0</v>
      </c>
      <c r="AE43" s="30">
        <v>0</v>
      </c>
      <c r="AF43" s="30">
        <v>0</v>
      </c>
      <c r="AG43" s="30">
        <v>0</v>
      </c>
      <c r="AH43" s="30">
        <v>0</v>
      </c>
      <c r="AI43" s="30">
        <v>0</v>
      </c>
      <c r="AJ43" s="30">
        <v>0</v>
      </c>
      <c r="AK43" s="30">
        <v>0</v>
      </c>
      <c r="AL43" s="30">
        <v>0</v>
      </c>
      <c r="AM43" s="30">
        <v>0</v>
      </c>
      <c r="AN43" s="30">
        <v>0</v>
      </c>
      <c r="AO43" s="30">
        <v>0</v>
      </c>
      <c r="AP43" s="30">
        <v>0</v>
      </c>
      <c r="AQ43" s="30">
        <v>0</v>
      </c>
      <c r="AR43" s="30">
        <v>0</v>
      </c>
      <c r="AS43" s="30">
        <v>348</v>
      </c>
      <c r="AT43" s="34"/>
      <c r="AU43" s="14" t="str">
        <f>IF(AS64&lt;=D64," ","GRESEALA")</f>
        <v xml:space="preserve"> </v>
      </c>
      <c r="AV43" s="14" t="str">
        <f>IF(AS65&lt;=D65," ","GRESEALA")</f>
        <v xml:space="preserve"> </v>
      </c>
      <c r="AW43" s="14" t="str">
        <f>IF(AS66&lt;=D66," ","GRESEALA")</f>
        <v xml:space="preserve"> </v>
      </c>
      <c r="AX43" s="14" t="str">
        <f>IF(AS67&lt;=D67," ","GRESEALA")</f>
        <v xml:space="preserve"> </v>
      </c>
      <c r="AY43" s="14" t="str">
        <f>IF(E45+F45=D45," ","GRESEALA")</f>
        <v xml:space="preserve"> </v>
      </c>
      <c r="AZ43" s="20" t="str">
        <f>IF(G45+K45+I45+L45+M45=D45," ","GRESEALA")</f>
        <v xml:space="preserve"> </v>
      </c>
      <c r="BA43" s="14" t="str">
        <f>IF(O45+P45=D45," ","GRESEALA")</f>
        <v xml:space="preserve"> </v>
      </c>
      <c r="BB43" s="14" t="str">
        <f>IF(Q45+S45+T45+U45+V45+W45=D45," ","GRESEALA")</f>
        <v xml:space="preserve"> </v>
      </c>
      <c r="BC43" s="14" t="str">
        <f>IF(X45+Y45+Z45=D45," ","GRESEALA")</f>
        <v xml:space="preserve"> </v>
      </c>
      <c r="BD43" s="20" t="str">
        <f>IF(AA45+AC45+AE45+AF45+AG45+AH45+AI45+AJ45+AK45+AL45+AM45+AN45+AO45+AP45+AQ45+AR45+AS45&gt;=D45," ","GRESEALA")</f>
        <v xml:space="preserve"> </v>
      </c>
      <c r="BE43" s="14" t="str">
        <f>IF(H45&lt;=G45," ","GRESEALA")</f>
        <v xml:space="preserve"> </v>
      </c>
      <c r="BF43" s="14" t="str">
        <f>IF(E46+F46=D46," ","GRESEALA")</f>
        <v xml:space="preserve"> </v>
      </c>
      <c r="BG43" s="20" t="str">
        <f>IF(G46+K46+I46+L46+M46=D46," ","GRESEALA")</f>
        <v xml:space="preserve"> </v>
      </c>
      <c r="BH43" s="14" t="str">
        <f>IF(O46+P46=D46," ","GRESEALA")</f>
        <v xml:space="preserve"> </v>
      </c>
      <c r="BI43" s="14" t="str">
        <f>IF(Q46+S46+T46+U46+V46+W46=D46," ","GRESEALA")</f>
        <v xml:space="preserve"> </v>
      </c>
      <c r="BJ43" s="14" t="str">
        <f>IF(X46+Y46+Z46=D46," ","GRESEALA")</f>
        <v xml:space="preserve"> </v>
      </c>
      <c r="BK43" s="20" t="str">
        <f>IF(AA46+AC46+AE46+AF46+AG46+AH46+AI46+AJ46+AK46+AL46+AM46+AN46+AO46+AP46+AQ46+AR46+AS46&gt;=D46," ","GRESEALA")</f>
        <v xml:space="preserve"> </v>
      </c>
      <c r="BL43" s="14" t="str">
        <f>IF(H46&lt;=G46," ","GRESEALA")</f>
        <v xml:space="preserve"> </v>
      </c>
    </row>
    <row r="44" spans="2:223" ht="43.5" customHeight="1" x14ac:dyDescent="0.35">
      <c r="B44" s="56" t="s">
        <v>104</v>
      </c>
      <c r="C44" s="57" t="s">
        <v>105</v>
      </c>
      <c r="D44" s="52">
        <f t="shared" si="0"/>
        <v>0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44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30">
        <v>0</v>
      </c>
      <c r="AG44" s="30">
        <v>0</v>
      </c>
      <c r="AH44" s="30">
        <v>0</v>
      </c>
      <c r="AI44" s="30">
        <v>0</v>
      </c>
      <c r="AJ44" s="30">
        <v>0</v>
      </c>
      <c r="AK44" s="30">
        <v>0</v>
      </c>
      <c r="AL44" s="30">
        <v>0</v>
      </c>
      <c r="AM44" s="30">
        <v>0</v>
      </c>
      <c r="AN44" s="30">
        <v>0</v>
      </c>
      <c r="AO44" s="30">
        <v>0</v>
      </c>
      <c r="AP44" s="30">
        <v>0</v>
      </c>
      <c r="AQ44" s="30">
        <v>0</v>
      </c>
      <c r="AR44" s="30">
        <v>0</v>
      </c>
      <c r="AS44" s="30">
        <v>0</v>
      </c>
      <c r="AT44" s="34"/>
      <c r="AU44" s="14" t="str">
        <f>IF(E47+F47=D47," ","GRESEALA")</f>
        <v xml:space="preserve"> </v>
      </c>
      <c r="AV44" s="20" t="str">
        <f>IF(G47+K47+I47+L47+M47=D47," ","GRESEALA")</f>
        <v xml:space="preserve"> </v>
      </c>
      <c r="AW44" s="14" t="str">
        <f>IF(O47+P47=D47," ","GRESEALA")</f>
        <v xml:space="preserve"> </v>
      </c>
      <c r="AX44" s="14" t="str">
        <f>IF(Q47+S47+T47+U47+V47+W47=D47," ","GRESEALA")</f>
        <v xml:space="preserve"> </v>
      </c>
      <c r="AY44" s="14" t="str">
        <f>IF(X47+Y47+Z47=D47," ","GRESEALA")</f>
        <v xml:space="preserve"> </v>
      </c>
      <c r="AZ44" s="14" t="str">
        <f>IF(AA47+AC47+AE47+AF47+AG47+AH47+AI47+AJ47+AK47+AL47+AR47+AS47&gt;=D47," ","GRESEALA")</f>
        <v xml:space="preserve"> </v>
      </c>
      <c r="BA44" s="14" t="str">
        <f>IF(H47&lt;=G47," ","GRESEALA")</f>
        <v xml:space="preserve"> </v>
      </c>
      <c r="BB44" s="14" t="str">
        <f>IF(E49+E50+E51=E48," ","GRESEALA")</f>
        <v xml:space="preserve"> </v>
      </c>
      <c r="BC44" s="14" t="str">
        <f>IF(F49+F50+F51=F48," ","GRESEALA")</f>
        <v xml:space="preserve"> </v>
      </c>
      <c r="BD44" s="14" t="str">
        <f>IF(G49+G50+G51=G48," ","GRESEALA")</f>
        <v xml:space="preserve"> </v>
      </c>
      <c r="BE44" s="14" t="str">
        <f>IF(H49+H50+H51=H48," ","GRESEALA")</f>
        <v xml:space="preserve"> </v>
      </c>
      <c r="BF44" s="14" t="str">
        <f t="shared" ref="BF44:BK44" si="31">IF(K49+K50+K51=K48," ","GRESEALA")</f>
        <v xml:space="preserve"> </v>
      </c>
      <c r="BG44" s="20" t="str">
        <f t="shared" si="31"/>
        <v xml:space="preserve"> </v>
      </c>
      <c r="BH44" s="14" t="str">
        <f t="shared" si="31"/>
        <v xml:space="preserve"> </v>
      </c>
      <c r="BI44" s="14" t="str">
        <f t="shared" si="31"/>
        <v xml:space="preserve"> </v>
      </c>
      <c r="BJ44" s="14" t="str">
        <f t="shared" si="31"/>
        <v xml:space="preserve"> </v>
      </c>
      <c r="BK44" s="14" t="str">
        <f t="shared" si="31"/>
        <v xml:space="preserve"> </v>
      </c>
    </row>
    <row r="45" spans="2:223" ht="60.75" customHeight="1" x14ac:dyDescent="0.35">
      <c r="B45" s="27">
        <v>6</v>
      </c>
      <c r="C45" s="58" t="s">
        <v>145</v>
      </c>
      <c r="D45" s="54">
        <f t="shared" si="0"/>
        <v>41</v>
      </c>
      <c r="E45" s="30">
        <v>23</v>
      </c>
      <c r="F45" s="30">
        <v>18</v>
      </c>
      <c r="G45" s="55">
        <v>34</v>
      </c>
      <c r="H45" s="55">
        <v>34</v>
      </c>
      <c r="I45" s="55">
        <v>7</v>
      </c>
      <c r="J45" s="55">
        <v>7</v>
      </c>
      <c r="K45" s="44">
        <v>0</v>
      </c>
      <c r="L45" s="44">
        <v>0</v>
      </c>
      <c r="M45" s="44">
        <v>0</v>
      </c>
      <c r="N45" s="44">
        <v>0</v>
      </c>
      <c r="O45" s="30">
        <v>16</v>
      </c>
      <c r="P45" s="30">
        <v>25</v>
      </c>
      <c r="Q45" s="30">
        <v>0</v>
      </c>
      <c r="R45" s="30">
        <v>0</v>
      </c>
      <c r="S45" s="30">
        <v>11</v>
      </c>
      <c r="T45" s="30">
        <v>7</v>
      </c>
      <c r="U45" s="30">
        <v>22</v>
      </c>
      <c r="V45" s="30">
        <v>1</v>
      </c>
      <c r="W45" s="30">
        <v>0</v>
      </c>
      <c r="X45" s="30">
        <v>39</v>
      </c>
      <c r="Y45" s="30">
        <v>2</v>
      </c>
      <c r="Z45" s="44">
        <v>0</v>
      </c>
      <c r="AA45" s="30">
        <v>0</v>
      </c>
      <c r="AB45" s="30">
        <v>0</v>
      </c>
      <c r="AC45" s="30">
        <v>0</v>
      </c>
      <c r="AD45" s="30">
        <v>0</v>
      </c>
      <c r="AE45" s="30">
        <v>0</v>
      </c>
      <c r="AF45" s="30">
        <v>0</v>
      </c>
      <c r="AG45" s="30">
        <v>0</v>
      </c>
      <c r="AH45" s="30">
        <v>0</v>
      </c>
      <c r="AI45" s="30">
        <v>0</v>
      </c>
      <c r="AJ45" s="30">
        <v>0</v>
      </c>
      <c r="AK45" s="30">
        <v>0</v>
      </c>
      <c r="AL45" s="30">
        <v>0</v>
      </c>
      <c r="AM45" s="30">
        <v>0</v>
      </c>
      <c r="AN45" s="30">
        <v>0</v>
      </c>
      <c r="AO45" s="30">
        <v>0</v>
      </c>
      <c r="AP45" s="30">
        <v>0</v>
      </c>
      <c r="AQ45" s="30">
        <v>0</v>
      </c>
      <c r="AR45" s="30">
        <v>0</v>
      </c>
      <c r="AS45" s="30">
        <v>41</v>
      </c>
      <c r="AT45" s="34"/>
      <c r="AU45" s="14" t="str">
        <f>IF(Q49+Q50+Q51=Q48," ","GRESEALA")</f>
        <v xml:space="preserve"> </v>
      </c>
      <c r="AV45" s="14" t="str">
        <f t="shared" ref="AV45:BK45" si="32">IF(S49+S50+S51=S48," ","GRESEALA")</f>
        <v xml:space="preserve"> </v>
      </c>
      <c r="AW45" s="14" t="str">
        <f t="shared" si="32"/>
        <v xml:space="preserve"> </v>
      </c>
      <c r="AX45" s="14" t="str">
        <f t="shared" si="32"/>
        <v xml:space="preserve"> </v>
      </c>
      <c r="AY45" s="14" t="str">
        <f t="shared" si="32"/>
        <v xml:space="preserve"> </v>
      </c>
      <c r="AZ45" s="14" t="str">
        <f t="shared" si="32"/>
        <v xml:space="preserve"> </v>
      </c>
      <c r="BA45" s="14" t="str">
        <f t="shared" si="32"/>
        <v xml:space="preserve"> </v>
      </c>
      <c r="BB45" s="14" t="str">
        <f t="shared" si="32"/>
        <v xml:space="preserve"> </v>
      </c>
      <c r="BC45" s="14" t="str">
        <f t="shared" si="32"/>
        <v xml:space="preserve"> </v>
      </c>
      <c r="BD45" s="14" t="str">
        <f t="shared" si="32"/>
        <v xml:space="preserve"> </v>
      </c>
      <c r="BE45" s="14" t="str">
        <f t="shared" si="32"/>
        <v xml:space="preserve"> </v>
      </c>
      <c r="BF45" s="14" t="str">
        <f t="shared" si="32"/>
        <v xml:space="preserve"> </v>
      </c>
      <c r="BG45" s="14" t="str">
        <f t="shared" si="32"/>
        <v xml:space="preserve"> </v>
      </c>
      <c r="BH45" s="14" t="str">
        <f t="shared" si="32"/>
        <v xml:space="preserve"> </v>
      </c>
      <c r="BI45" s="14" t="str">
        <f t="shared" si="32"/>
        <v xml:space="preserve"> </v>
      </c>
      <c r="BJ45" s="14" t="str">
        <f t="shared" si="32"/>
        <v xml:space="preserve"> </v>
      </c>
      <c r="BK45" s="14" t="str">
        <f t="shared" si="32"/>
        <v xml:space="preserve"> </v>
      </c>
    </row>
    <row r="46" spans="2:223" s="21" customFormat="1" ht="70.5" customHeight="1" x14ac:dyDescent="0.35">
      <c r="B46" s="27">
        <v>7</v>
      </c>
      <c r="C46" s="58" t="s">
        <v>146</v>
      </c>
      <c r="D46" s="59">
        <f t="shared" si="0"/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30">
        <v>0</v>
      </c>
      <c r="Q46" s="30">
        <v>0</v>
      </c>
      <c r="R46" s="30">
        <v>0</v>
      </c>
      <c r="S46" s="30">
        <v>0</v>
      </c>
      <c r="T46" s="30">
        <v>0</v>
      </c>
      <c r="U46" s="30">
        <v>0</v>
      </c>
      <c r="V46" s="30">
        <v>0</v>
      </c>
      <c r="W46" s="30">
        <v>0</v>
      </c>
      <c r="X46" s="55">
        <v>0</v>
      </c>
      <c r="Y46" s="44">
        <v>0</v>
      </c>
      <c r="Z46" s="44">
        <v>0</v>
      </c>
      <c r="AA46" s="30">
        <v>0</v>
      </c>
      <c r="AB46" s="30">
        <v>0</v>
      </c>
      <c r="AC46" s="30">
        <v>0</v>
      </c>
      <c r="AD46" s="30">
        <v>0</v>
      </c>
      <c r="AE46" s="30">
        <v>0</v>
      </c>
      <c r="AF46" s="30">
        <v>0</v>
      </c>
      <c r="AG46" s="30">
        <v>0</v>
      </c>
      <c r="AH46" s="30">
        <v>0</v>
      </c>
      <c r="AI46" s="30">
        <v>0</v>
      </c>
      <c r="AJ46" s="30">
        <v>0</v>
      </c>
      <c r="AK46" s="30">
        <v>0</v>
      </c>
      <c r="AL46" s="30">
        <v>0</v>
      </c>
      <c r="AM46" s="30">
        <v>0</v>
      </c>
      <c r="AN46" s="30">
        <v>0</v>
      </c>
      <c r="AO46" s="30">
        <v>0</v>
      </c>
      <c r="AP46" s="30">
        <v>0</v>
      </c>
      <c r="AQ46" s="30">
        <v>0</v>
      </c>
      <c r="AR46" s="30">
        <v>0</v>
      </c>
      <c r="AS46" s="30">
        <v>0</v>
      </c>
      <c r="AT46" s="34"/>
      <c r="AU46" s="14" t="str">
        <f>IF(AI49+AI50+AI51=AI48," ","GRESEALA")</f>
        <v xml:space="preserve"> </v>
      </c>
      <c r="AV46" s="14" t="str">
        <f>IF(AJ49+AJ50+AJ51=AJ48," ","GRESEALA")</f>
        <v xml:space="preserve"> </v>
      </c>
      <c r="AW46" s="14" t="str">
        <f>IF(AK49+AK50+AK51=AK48," ","GRESEALA")</f>
        <v xml:space="preserve"> </v>
      </c>
      <c r="AX46" s="14" t="str">
        <f>IF(AL49+AL50+AL51=AL48," ","GRESEALA")</f>
        <v xml:space="preserve"> </v>
      </c>
      <c r="AY46" s="14" t="str">
        <f t="shared" ref="AY46:AZ46" si="33">IF(AR49+AR50+AR51=AR48," ","GRESEALA")</f>
        <v xml:space="preserve"> </v>
      </c>
      <c r="AZ46" s="14" t="str">
        <f t="shared" si="33"/>
        <v xml:space="preserve"> </v>
      </c>
      <c r="BA46" s="14" t="str">
        <f>IF(E48+F48=D48," ","GRESEALA")</f>
        <v xml:space="preserve"> </v>
      </c>
      <c r="BB46" s="20" t="str">
        <f>IF(G48+K48+I48+L48+M48=D48," ","GRESEALA")</f>
        <v xml:space="preserve"> </v>
      </c>
      <c r="BC46" s="14" t="str">
        <f>IF(O48+P48=D48," ","GRESEALA")</f>
        <v xml:space="preserve"> </v>
      </c>
      <c r="BD46" s="14" t="str">
        <f>IF(Q48+S48+T48+U48+V48+W48=D48," ","GRESEALA")</f>
        <v xml:space="preserve"> </v>
      </c>
      <c r="BE46" s="14" t="str">
        <f>IF(X48+Y48+Z48=D48," ","GRESEALA")</f>
        <v xml:space="preserve"> </v>
      </c>
      <c r="BF46" s="20" t="str">
        <f>IF(AA48+AC48+AE48+AF48+AG48+AH48+AI48+AJ48+AK48+AL48+AM48+AN48+AO48+AP48+AQ48+AR48+AS48&gt;=D48," ","GRESEALA")</f>
        <v xml:space="preserve"> </v>
      </c>
      <c r="BG46" s="14" t="str">
        <f>IF(H48&lt;=G48," ","GRESEALA")</f>
        <v xml:space="preserve"> </v>
      </c>
      <c r="BH46" s="14" t="str">
        <f>IF(H13&lt;=G13," ","GRESEALA")</f>
        <v xml:space="preserve"> </v>
      </c>
      <c r="BI46" s="14" t="str">
        <f>IF(H14&lt;=G14," ","GRESEALA")</f>
        <v xml:space="preserve"> </v>
      </c>
      <c r="BJ46" s="14" t="str">
        <f>IF(H15&lt;=G15," ","GRESEALA")</f>
        <v xml:space="preserve"> </v>
      </c>
      <c r="BK46" s="14" t="str">
        <f>IF(H16&lt;=G16," ","GRESEALA")</f>
        <v xml:space="preserve"> </v>
      </c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</row>
    <row r="47" spans="2:223" ht="61.5" customHeight="1" x14ac:dyDescent="0.35">
      <c r="B47" s="27">
        <v>8</v>
      </c>
      <c r="C47" s="42" t="s">
        <v>106</v>
      </c>
      <c r="D47" s="52">
        <f t="shared" si="0"/>
        <v>0</v>
      </c>
      <c r="E47" s="30">
        <v>0</v>
      </c>
      <c r="F47" s="30">
        <v>0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4">
        <v>0</v>
      </c>
      <c r="M47" s="30">
        <v>0</v>
      </c>
      <c r="N47" s="30">
        <v>0</v>
      </c>
      <c r="O47" s="30">
        <v>0</v>
      </c>
      <c r="P47" s="30">
        <v>0</v>
      </c>
      <c r="Q47" s="30">
        <v>0</v>
      </c>
      <c r="R47" s="30">
        <v>0</v>
      </c>
      <c r="S47" s="30">
        <v>0</v>
      </c>
      <c r="T47" s="30">
        <v>0</v>
      </c>
      <c r="U47" s="30">
        <v>0</v>
      </c>
      <c r="V47" s="30">
        <v>0</v>
      </c>
      <c r="W47" s="30">
        <v>0</v>
      </c>
      <c r="X47" s="30">
        <v>0</v>
      </c>
      <c r="Y47" s="30">
        <v>0</v>
      </c>
      <c r="Z47" s="44">
        <v>0</v>
      </c>
      <c r="AA47" s="30">
        <v>0</v>
      </c>
      <c r="AB47" s="30">
        <v>0</v>
      </c>
      <c r="AC47" s="30">
        <v>0</v>
      </c>
      <c r="AD47" s="30">
        <v>0</v>
      </c>
      <c r="AE47" s="30">
        <v>0</v>
      </c>
      <c r="AF47" s="30">
        <v>0</v>
      </c>
      <c r="AG47" s="30">
        <v>0</v>
      </c>
      <c r="AH47" s="30">
        <v>0</v>
      </c>
      <c r="AI47" s="30">
        <v>0</v>
      </c>
      <c r="AJ47" s="30">
        <v>0</v>
      </c>
      <c r="AK47" s="30">
        <v>0</v>
      </c>
      <c r="AL47" s="30">
        <v>0</v>
      </c>
      <c r="AM47" s="30">
        <v>0</v>
      </c>
      <c r="AN47" s="30">
        <v>0</v>
      </c>
      <c r="AO47" s="30">
        <v>0</v>
      </c>
      <c r="AP47" s="30">
        <v>0</v>
      </c>
      <c r="AQ47" s="30">
        <v>0</v>
      </c>
      <c r="AR47" s="30">
        <v>0</v>
      </c>
      <c r="AS47" s="30">
        <v>0</v>
      </c>
      <c r="AT47" s="34"/>
      <c r="AU47" s="14" t="str">
        <f>IF(H17&lt;=G17," ","GRESEALA")</f>
        <v xml:space="preserve"> </v>
      </c>
      <c r="AV47" s="14" t="str">
        <f>IF(H18&lt;=G18," ","GRESEALA")</f>
        <v xml:space="preserve"> </v>
      </c>
      <c r="AW47" s="14" t="str">
        <f>IF(H19&lt;=G19," ","GRESEALA")</f>
        <v xml:space="preserve"> </v>
      </c>
      <c r="AX47" s="14" t="str">
        <f>IF(H20&lt;=G20," ","GRESEALA")</f>
        <v xml:space="preserve"> </v>
      </c>
      <c r="AY47" s="14" t="str">
        <f>IF(H21&lt;=G21," ","GRESEALA")</f>
        <v xml:space="preserve"> </v>
      </c>
      <c r="AZ47" s="14" t="str">
        <f>IF(H22&lt;=G22," ","GRESEALA")</f>
        <v xml:space="preserve"> </v>
      </c>
      <c r="BA47" s="14" t="str">
        <f>IF(H23&lt;=G23," ","GRESEALA")</f>
        <v xml:space="preserve"> </v>
      </c>
      <c r="BB47" s="14" t="str">
        <f>IF(H24&lt;=G24," ","GRESEALA")</f>
        <v xml:space="preserve"> </v>
      </c>
      <c r="BC47" s="14" t="str">
        <f>IF(H25&lt;=G25," ","GRESEALA")</f>
        <v xml:space="preserve"> </v>
      </c>
      <c r="BD47" s="14" t="str">
        <f>IF(H26&lt;=G26," ","GRESEALA")</f>
        <v xml:space="preserve"> </v>
      </c>
      <c r="BE47" s="14" t="str">
        <f>IF(H27&lt;=G27," ","GRESEALA")</f>
        <v xml:space="preserve"> </v>
      </c>
      <c r="BF47" s="14" t="str">
        <f>IF(H28&lt;=G28," ","GRESEALA")</f>
        <v xml:space="preserve"> </v>
      </c>
      <c r="BG47" s="14" t="str">
        <f>IF(H29&lt;=G29," ","GRESEALA")</f>
        <v xml:space="preserve"> </v>
      </c>
      <c r="BH47" s="14" t="str">
        <f>IF(H30&lt;=G30," ","GRESEALA")</f>
        <v xml:space="preserve"> </v>
      </c>
      <c r="BI47" s="14" t="str">
        <f>IF(H31&lt;=G31," ","GRESEALA")</f>
        <v xml:space="preserve"> </v>
      </c>
      <c r="BJ47" s="14" t="str">
        <f>IF(H32&lt;=G32," ","GRESEALA")</f>
        <v xml:space="preserve"> </v>
      </c>
      <c r="BK47" s="14" t="str">
        <f>IF(H33&lt;=G33," ","GRESEALA")</f>
        <v xml:space="preserve"> </v>
      </c>
      <c r="BL47" s="35"/>
    </row>
    <row r="48" spans="2:223" ht="42" customHeight="1" x14ac:dyDescent="0.35">
      <c r="B48" s="17">
        <v>9</v>
      </c>
      <c r="C48" s="18" t="s">
        <v>107</v>
      </c>
      <c r="D48" s="18">
        <f t="shared" si="0"/>
        <v>26</v>
      </c>
      <c r="E48" s="45">
        <v>18</v>
      </c>
      <c r="F48" s="45">
        <v>8</v>
      </c>
      <c r="G48" s="45">
        <v>5</v>
      </c>
      <c r="H48" s="45">
        <v>5</v>
      </c>
      <c r="I48" s="45">
        <v>2</v>
      </c>
      <c r="J48" s="45">
        <v>2</v>
      </c>
      <c r="K48" s="45">
        <v>1</v>
      </c>
      <c r="L48" s="45">
        <v>3</v>
      </c>
      <c r="M48" s="45">
        <v>15</v>
      </c>
      <c r="N48" s="45">
        <v>3</v>
      </c>
      <c r="O48" s="45">
        <v>10</v>
      </c>
      <c r="P48" s="45">
        <v>16</v>
      </c>
      <c r="Q48" s="45">
        <v>0</v>
      </c>
      <c r="R48" s="45">
        <v>0</v>
      </c>
      <c r="S48" s="45">
        <v>17</v>
      </c>
      <c r="T48" s="45">
        <v>2</v>
      </c>
      <c r="U48" s="45">
        <v>7</v>
      </c>
      <c r="V48" s="45">
        <v>0</v>
      </c>
      <c r="W48" s="45">
        <v>0</v>
      </c>
      <c r="X48" s="45">
        <v>24</v>
      </c>
      <c r="Y48" s="45">
        <v>2</v>
      </c>
      <c r="Z48" s="46">
        <v>0</v>
      </c>
      <c r="AA48" s="45">
        <v>0</v>
      </c>
      <c r="AB48" s="45">
        <v>0</v>
      </c>
      <c r="AC48" s="45">
        <v>0</v>
      </c>
      <c r="AD48" s="45">
        <v>0</v>
      </c>
      <c r="AE48" s="45">
        <v>0</v>
      </c>
      <c r="AF48" s="45">
        <v>0</v>
      </c>
      <c r="AG48" s="45">
        <v>0</v>
      </c>
      <c r="AH48" s="45">
        <v>0</v>
      </c>
      <c r="AI48" s="45">
        <v>0</v>
      </c>
      <c r="AJ48" s="45">
        <v>0</v>
      </c>
      <c r="AK48" s="45">
        <v>0</v>
      </c>
      <c r="AL48" s="45">
        <v>0</v>
      </c>
      <c r="AM48" s="45">
        <v>0</v>
      </c>
      <c r="AN48" s="45">
        <v>0</v>
      </c>
      <c r="AO48" s="45">
        <v>0</v>
      </c>
      <c r="AP48" s="45">
        <v>0</v>
      </c>
      <c r="AQ48" s="45">
        <v>0</v>
      </c>
      <c r="AR48" s="45">
        <v>0</v>
      </c>
      <c r="AS48" s="45">
        <v>26</v>
      </c>
      <c r="AT48" s="43"/>
      <c r="AU48" s="14" t="str">
        <f>IF(H34&lt;=G34," ","GRESEALA")</f>
        <v xml:space="preserve"> </v>
      </c>
      <c r="AV48" s="14" t="str">
        <f>IF(H35&lt;=G35," ","GRESEALA")</f>
        <v xml:space="preserve"> </v>
      </c>
      <c r="AW48" s="14" t="str">
        <f>IF(H36&lt;=G36," ","GRESEALA")</f>
        <v xml:space="preserve"> </v>
      </c>
      <c r="AX48" s="14" t="str">
        <f>IF(H37&lt;=G37," ","GRESEALA")</f>
        <v xml:space="preserve"> </v>
      </c>
      <c r="AY48" s="14" t="str">
        <f>IF(H38&lt;=G38," ","GRESEALA")</f>
        <v xml:space="preserve"> </v>
      </c>
      <c r="AZ48" s="14" t="str">
        <f>IF(H39&lt;=G39," ","GRESEALA")</f>
        <v xml:space="preserve"> </v>
      </c>
      <c r="BA48" s="14" t="str">
        <f>IF(H40&lt;=G40," ","GRESEALA")</f>
        <v xml:space="preserve"> </v>
      </c>
      <c r="BB48" s="14" t="str">
        <f>IF(H41&lt;=G41," ","GRESEALA")</f>
        <v xml:space="preserve"> </v>
      </c>
      <c r="BC48" s="14" t="str">
        <f>IF(H42&lt;=G42," ","GRESEALA")</f>
        <v xml:space="preserve"> </v>
      </c>
      <c r="BD48" s="14" t="str">
        <f>IF(H43&lt;=G43," ","GRESEALA")</f>
        <v xml:space="preserve"> </v>
      </c>
      <c r="BE48" s="14" t="str">
        <f>IF(H44&lt;=G44," ","GRESEALA")</f>
        <v xml:space="preserve"> </v>
      </c>
      <c r="BF48" s="14" t="str">
        <f>IF(H45&lt;=G45," ","GRESEALA")</f>
        <v xml:space="preserve"> </v>
      </c>
      <c r="BG48" s="14" t="str">
        <f>IF(H46&lt;=G46," ","GRESEALA")</f>
        <v xml:space="preserve"> </v>
      </c>
      <c r="BH48" s="14" t="str">
        <f>IF(H47&lt;=G47," ","GRESEALA")</f>
        <v xml:space="preserve"> </v>
      </c>
      <c r="BI48" s="14" t="str">
        <f>IF(H48&lt;=G48," ","GRESEALA")</f>
        <v xml:space="preserve"> </v>
      </c>
      <c r="BJ48" s="14" t="str">
        <f>IF(H49&lt;=G49," ","GRESEALA")</f>
        <v xml:space="preserve"> </v>
      </c>
      <c r="BK48" s="14" t="str">
        <f>IF(H50&lt;=G50," ","GRESEALA")</f>
        <v xml:space="preserve"> </v>
      </c>
    </row>
    <row r="49" spans="2:64" ht="50.25" customHeight="1" x14ac:dyDescent="0.35">
      <c r="B49" s="27" t="s">
        <v>108</v>
      </c>
      <c r="C49" s="60" t="s">
        <v>109</v>
      </c>
      <c r="D49" s="39">
        <f t="shared" si="0"/>
        <v>26</v>
      </c>
      <c r="E49" s="30">
        <v>18</v>
      </c>
      <c r="F49" s="30">
        <v>8</v>
      </c>
      <c r="G49" s="30">
        <v>5</v>
      </c>
      <c r="H49" s="30">
        <v>5</v>
      </c>
      <c r="I49" s="30">
        <v>2</v>
      </c>
      <c r="J49" s="30">
        <v>2</v>
      </c>
      <c r="K49" s="30">
        <v>1</v>
      </c>
      <c r="L49" s="30">
        <v>3</v>
      </c>
      <c r="M49" s="30">
        <v>15</v>
      </c>
      <c r="N49" s="30">
        <v>3</v>
      </c>
      <c r="O49" s="30">
        <v>10</v>
      </c>
      <c r="P49" s="30">
        <v>16</v>
      </c>
      <c r="Q49" s="30">
        <v>0</v>
      </c>
      <c r="R49" s="30">
        <v>0</v>
      </c>
      <c r="S49" s="30">
        <v>17</v>
      </c>
      <c r="T49" s="30">
        <v>2</v>
      </c>
      <c r="U49" s="30">
        <v>7</v>
      </c>
      <c r="V49" s="30">
        <v>0</v>
      </c>
      <c r="W49" s="30">
        <v>0</v>
      </c>
      <c r="X49" s="30">
        <v>24</v>
      </c>
      <c r="Y49" s="30">
        <v>2</v>
      </c>
      <c r="Z49" s="44">
        <v>0</v>
      </c>
      <c r="AA49" s="30">
        <v>0</v>
      </c>
      <c r="AB49" s="30">
        <v>0</v>
      </c>
      <c r="AC49" s="30">
        <v>0</v>
      </c>
      <c r="AD49" s="30">
        <v>0</v>
      </c>
      <c r="AE49" s="30">
        <v>0</v>
      </c>
      <c r="AF49" s="30">
        <v>0</v>
      </c>
      <c r="AG49" s="30">
        <v>0</v>
      </c>
      <c r="AH49" s="30">
        <v>0</v>
      </c>
      <c r="AI49" s="30">
        <v>0</v>
      </c>
      <c r="AJ49" s="30">
        <v>0</v>
      </c>
      <c r="AK49" s="30">
        <v>0</v>
      </c>
      <c r="AL49" s="30">
        <v>0</v>
      </c>
      <c r="AM49" s="30">
        <v>0</v>
      </c>
      <c r="AN49" s="30">
        <v>0</v>
      </c>
      <c r="AO49" s="30">
        <v>0</v>
      </c>
      <c r="AP49" s="30">
        <v>0</v>
      </c>
      <c r="AQ49" s="30">
        <v>0</v>
      </c>
      <c r="AR49" s="30">
        <v>0</v>
      </c>
      <c r="AS49" s="30">
        <v>26</v>
      </c>
      <c r="AT49" s="34"/>
      <c r="AU49" s="14" t="str">
        <f>IF(H51&lt;=G51," ","GRESEALA")</f>
        <v xml:space="preserve"> </v>
      </c>
      <c r="AV49" s="14" t="str">
        <f>IF(H52&lt;=G52," ","GRESEALA")</f>
        <v xml:space="preserve"> </v>
      </c>
      <c r="AW49" s="14" t="str">
        <f>IF(H53&lt;=G53," ","GRESEALA")</f>
        <v xml:space="preserve"> </v>
      </c>
      <c r="AX49" s="14" t="str">
        <f>IF(H54&lt;=G54," ","GRESEALA")</f>
        <v xml:space="preserve"> </v>
      </c>
      <c r="AY49" s="14" t="str">
        <f>IF(H55&lt;=G55," ","GRESEALA")</f>
        <v xml:space="preserve"> </v>
      </c>
      <c r="AZ49" s="14" t="str">
        <f>IF(H56&lt;=G56," ","GRESEALA")</f>
        <v xml:space="preserve"> </v>
      </c>
      <c r="BA49" s="14" t="str">
        <f>IF(H57&lt;=G57," ","GRESEALA")</f>
        <v xml:space="preserve"> </v>
      </c>
      <c r="BB49" s="14" t="str">
        <f>IF(H58&lt;=G58," ","GRESEALA")</f>
        <v xml:space="preserve"> </v>
      </c>
      <c r="BC49" s="14" t="str">
        <f>IF(H59&lt;=G59," ","GRESEALA")</f>
        <v xml:space="preserve"> </v>
      </c>
      <c r="BD49" s="14" t="str">
        <f>IF(H60&lt;=G60," ","GRESEALA")</f>
        <v xml:space="preserve"> </v>
      </c>
      <c r="BE49" s="14" t="str">
        <f>IF(H61&lt;=G61," ","GRESEALA")</f>
        <v xml:space="preserve"> </v>
      </c>
      <c r="BF49" s="14" t="str">
        <f>IF(H62&lt;=G62," ","GRESEALA")</f>
        <v xml:space="preserve"> </v>
      </c>
      <c r="BG49" s="14" t="str">
        <f>IF(H63&lt;=G63," ","GRESEALA")</f>
        <v xml:space="preserve"> </v>
      </c>
      <c r="BH49" s="14" t="str">
        <f>IF(H64&lt;=G64," ","GRESEALA")</f>
        <v xml:space="preserve"> </v>
      </c>
      <c r="BI49" s="14" t="str">
        <f>IF(H65&lt;=G65," ","GRESEALA")</f>
        <v xml:space="preserve"> </v>
      </c>
      <c r="BJ49" s="14" t="str">
        <f>IF(H66&lt;=G66," ","GRESEALA")</f>
        <v xml:space="preserve"> </v>
      </c>
      <c r="BK49" s="14" t="str">
        <f>IF(H67&lt;=G67," ","GRESEALA")</f>
        <v xml:space="preserve"> </v>
      </c>
    </row>
    <row r="50" spans="2:64" ht="41.25" customHeight="1" x14ac:dyDescent="0.35">
      <c r="B50" s="27" t="s">
        <v>110</v>
      </c>
      <c r="C50" s="60" t="s">
        <v>111</v>
      </c>
      <c r="D50" s="52">
        <f t="shared" si="0"/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44">
        <v>0</v>
      </c>
      <c r="AA50" s="30">
        <v>0</v>
      </c>
      <c r="AB50" s="30">
        <v>0</v>
      </c>
      <c r="AC50" s="30">
        <v>0</v>
      </c>
      <c r="AD50" s="30">
        <v>0</v>
      </c>
      <c r="AE50" s="30">
        <v>0</v>
      </c>
      <c r="AF50" s="30">
        <v>0</v>
      </c>
      <c r="AG50" s="30">
        <v>0</v>
      </c>
      <c r="AH50" s="30">
        <v>0</v>
      </c>
      <c r="AI50" s="30">
        <v>0</v>
      </c>
      <c r="AJ50" s="30">
        <v>0</v>
      </c>
      <c r="AK50" s="30">
        <v>0</v>
      </c>
      <c r="AL50" s="30">
        <v>0</v>
      </c>
      <c r="AM50" s="30">
        <v>0</v>
      </c>
      <c r="AN50" s="30">
        <v>0</v>
      </c>
      <c r="AO50" s="30">
        <v>0</v>
      </c>
      <c r="AP50" s="30">
        <v>0</v>
      </c>
      <c r="AQ50" s="30">
        <v>0</v>
      </c>
      <c r="AR50" s="30">
        <v>0</v>
      </c>
      <c r="AS50" s="30">
        <v>0</v>
      </c>
      <c r="AT50" s="34"/>
      <c r="AU50" s="14" t="str">
        <f>IF(E52+F52=D52," ","GRESEALA")</f>
        <v xml:space="preserve"> </v>
      </c>
      <c r="AV50" s="20" t="str">
        <f>IF(G52+K52+I52+L52++M52=D52," ","GRESEALA")</f>
        <v xml:space="preserve"> </v>
      </c>
      <c r="AW50" s="14" t="str">
        <f>IF(O52+P52=D52," ","GRESEALA")</f>
        <v xml:space="preserve"> </v>
      </c>
      <c r="AX50" s="14" t="str">
        <f>IF(Q52+S52+T52+U52+V52+W52=D52," ","GRESEALA")</f>
        <v xml:space="preserve"> </v>
      </c>
      <c r="AY50" s="14" t="str">
        <f>IF(X52+Y52+Z52=D52," ","GRESEALA")</f>
        <v xml:space="preserve"> </v>
      </c>
      <c r="AZ50" s="20" t="str">
        <f>IF(AA52+AC52+AE52+AF52+AG52+AH52+AI52+AJ52+AK52+AL52+AM52+AN52+AO52+AP52+AQ52+AR52+AS52&gt;=D52," ","GRESEALA")</f>
        <v xml:space="preserve"> </v>
      </c>
      <c r="BA50" s="14" t="str">
        <f>IF(E36&lt;=E13," ","GRESEALA")</f>
        <v xml:space="preserve"> </v>
      </c>
      <c r="BB50" s="14" t="str">
        <f>IF(F36&lt;=F13," ","GRESEALA")</f>
        <v xml:space="preserve"> </v>
      </c>
      <c r="BC50" s="14" t="str">
        <f>IF(G36&lt;=G13," ","GRESEALA")</f>
        <v xml:space="preserve"> </v>
      </c>
      <c r="BD50" s="14" t="str">
        <f>IF(H36&lt;=H13," ","GRESEALA")</f>
        <v xml:space="preserve"> </v>
      </c>
      <c r="BE50" s="14" t="str">
        <f t="shared" ref="BE50:BK50" si="34">IF(K36&lt;=K13," ","GRESEALA")</f>
        <v xml:space="preserve"> </v>
      </c>
      <c r="BF50" s="20" t="str">
        <f t="shared" si="34"/>
        <v xml:space="preserve"> </v>
      </c>
      <c r="BG50" s="14" t="str">
        <f t="shared" si="34"/>
        <v xml:space="preserve"> </v>
      </c>
      <c r="BH50" s="14" t="str">
        <f t="shared" si="34"/>
        <v xml:space="preserve"> </v>
      </c>
      <c r="BI50" s="14" t="str">
        <f t="shared" si="34"/>
        <v xml:space="preserve"> </v>
      </c>
      <c r="BJ50" s="14" t="str">
        <f t="shared" si="34"/>
        <v xml:space="preserve"> </v>
      </c>
      <c r="BK50" s="14" t="str">
        <f t="shared" si="34"/>
        <v xml:space="preserve"> </v>
      </c>
    </row>
    <row r="51" spans="2:64" ht="31.5" customHeight="1" x14ac:dyDescent="0.35">
      <c r="B51" s="27" t="s">
        <v>112</v>
      </c>
      <c r="C51" s="60" t="s">
        <v>113</v>
      </c>
      <c r="D51" s="52">
        <f t="shared" si="0"/>
        <v>0</v>
      </c>
      <c r="E51" s="30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  <c r="T51" s="30">
        <v>0</v>
      </c>
      <c r="U51" s="30">
        <v>0</v>
      </c>
      <c r="V51" s="30">
        <v>0</v>
      </c>
      <c r="W51" s="30">
        <v>0</v>
      </c>
      <c r="X51" s="30">
        <v>0</v>
      </c>
      <c r="Y51" s="30">
        <v>0</v>
      </c>
      <c r="Z51" s="44">
        <v>0</v>
      </c>
      <c r="AA51" s="30">
        <v>0</v>
      </c>
      <c r="AB51" s="30">
        <v>0</v>
      </c>
      <c r="AC51" s="30">
        <v>0</v>
      </c>
      <c r="AD51" s="30">
        <v>0</v>
      </c>
      <c r="AE51" s="30">
        <v>0</v>
      </c>
      <c r="AF51" s="30">
        <v>0</v>
      </c>
      <c r="AG51" s="30">
        <v>0</v>
      </c>
      <c r="AH51" s="30">
        <v>0</v>
      </c>
      <c r="AI51" s="30">
        <v>0</v>
      </c>
      <c r="AJ51" s="30">
        <v>0</v>
      </c>
      <c r="AK51" s="30">
        <v>0</v>
      </c>
      <c r="AL51" s="30">
        <v>0</v>
      </c>
      <c r="AM51" s="30">
        <v>0</v>
      </c>
      <c r="AN51" s="30">
        <v>0</v>
      </c>
      <c r="AO51" s="30">
        <v>0</v>
      </c>
      <c r="AP51" s="30">
        <v>0</v>
      </c>
      <c r="AQ51" s="30">
        <v>0</v>
      </c>
      <c r="AR51" s="30">
        <v>0</v>
      </c>
      <c r="AS51" s="30">
        <v>0</v>
      </c>
      <c r="AT51" s="34"/>
      <c r="AU51" s="14" t="str">
        <f t="shared" ref="AU51:BK51" si="35">IF(S36&lt;=S13," ","GRESEALA")</f>
        <v xml:space="preserve"> </v>
      </c>
      <c r="AV51" s="14" t="str">
        <f t="shared" si="35"/>
        <v xml:space="preserve"> </v>
      </c>
      <c r="AW51" s="14" t="str">
        <f t="shared" si="35"/>
        <v xml:space="preserve"> </v>
      </c>
      <c r="AX51" s="14" t="str">
        <f t="shared" si="35"/>
        <v xml:space="preserve"> </v>
      </c>
      <c r="AY51" s="14" t="str">
        <f t="shared" si="35"/>
        <v xml:space="preserve"> </v>
      </c>
      <c r="AZ51" s="14" t="str">
        <f t="shared" si="35"/>
        <v xml:space="preserve"> </v>
      </c>
      <c r="BA51" s="14" t="str">
        <f t="shared" si="35"/>
        <v xml:space="preserve"> </v>
      </c>
      <c r="BB51" s="14" t="str">
        <f t="shared" si="35"/>
        <v xml:space="preserve"> </v>
      </c>
      <c r="BC51" s="14" t="str">
        <f t="shared" si="35"/>
        <v xml:space="preserve"> </v>
      </c>
      <c r="BD51" s="14" t="str">
        <f t="shared" si="35"/>
        <v xml:space="preserve"> </v>
      </c>
      <c r="BE51" s="14" t="str">
        <f t="shared" si="35"/>
        <v xml:space="preserve"> </v>
      </c>
      <c r="BF51" s="14" t="str">
        <f t="shared" si="35"/>
        <v xml:space="preserve"> </v>
      </c>
      <c r="BG51" s="14" t="str">
        <f t="shared" si="35"/>
        <v xml:space="preserve"> </v>
      </c>
      <c r="BH51" s="14" t="str">
        <f t="shared" si="35"/>
        <v xml:space="preserve"> </v>
      </c>
      <c r="BI51" s="14" t="str">
        <f t="shared" si="35"/>
        <v xml:space="preserve"> </v>
      </c>
      <c r="BJ51" s="14" t="str">
        <f t="shared" si="35"/>
        <v xml:space="preserve"> </v>
      </c>
      <c r="BK51" s="14" t="str">
        <f t="shared" si="35"/>
        <v xml:space="preserve"> </v>
      </c>
    </row>
    <row r="52" spans="2:64" ht="45" customHeight="1" x14ac:dyDescent="0.35">
      <c r="B52" s="27">
        <v>10</v>
      </c>
      <c r="C52" s="42" t="s">
        <v>114</v>
      </c>
      <c r="D52" s="52">
        <f t="shared" si="0"/>
        <v>1</v>
      </c>
      <c r="E52" s="30">
        <v>0</v>
      </c>
      <c r="F52" s="30">
        <v>1</v>
      </c>
      <c r="G52" s="30">
        <v>1</v>
      </c>
      <c r="H52" s="30">
        <v>1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1</v>
      </c>
      <c r="P52" s="30">
        <v>0</v>
      </c>
      <c r="Q52" s="44">
        <v>0</v>
      </c>
      <c r="R52" s="44">
        <v>0</v>
      </c>
      <c r="S52" s="30">
        <v>0</v>
      </c>
      <c r="T52" s="30">
        <v>0</v>
      </c>
      <c r="U52" s="30">
        <v>1</v>
      </c>
      <c r="V52" s="30">
        <v>0</v>
      </c>
      <c r="W52" s="30">
        <v>0</v>
      </c>
      <c r="X52" s="30">
        <v>1</v>
      </c>
      <c r="Y52" s="30">
        <v>0</v>
      </c>
      <c r="Z52" s="44">
        <v>0</v>
      </c>
      <c r="AA52" s="30">
        <v>0</v>
      </c>
      <c r="AB52" s="30">
        <v>0</v>
      </c>
      <c r="AC52" s="30">
        <v>0</v>
      </c>
      <c r="AD52" s="30">
        <v>0</v>
      </c>
      <c r="AE52" s="30">
        <v>0</v>
      </c>
      <c r="AF52" s="30">
        <v>0</v>
      </c>
      <c r="AG52" s="30">
        <v>0</v>
      </c>
      <c r="AH52" s="30">
        <v>0</v>
      </c>
      <c r="AI52" s="30">
        <v>0</v>
      </c>
      <c r="AJ52" s="30">
        <v>0</v>
      </c>
      <c r="AK52" s="30">
        <v>0</v>
      </c>
      <c r="AL52" s="30">
        <v>0</v>
      </c>
      <c r="AM52" s="30">
        <v>0</v>
      </c>
      <c r="AN52" s="30">
        <v>0</v>
      </c>
      <c r="AO52" s="30">
        <v>0</v>
      </c>
      <c r="AP52" s="30">
        <v>0</v>
      </c>
      <c r="AQ52" s="30">
        <v>0</v>
      </c>
      <c r="AR52" s="30">
        <v>0</v>
      </c>
      <c r="AS52" s="30">
        <v>1</v>
      </c>
      <c r="AT52" s="34"/>
      <c r="AU52" s="14" t="str">
        <f>IF(AJ36&lt;=AJ13," ","GRESEALA")</f>
        <v xml:space="preserve"> </v>
      </c>
      <c r="AV52" s="14" t="str">
        <f>IF(AK36&lt;=AK13," ","GRESEALA")</f>
        <v xml:space="preserve"> </v>
      </c>
      <c r="AW52" s="14" t="str">
        <f>IF(AL36&lt;=AL13," ","GRESEALA")</f>
        <v xml:space="preserve"> </v>
      </c>
      <c r="AX52" s="14" t="str">
        <f>IF(AR36&lt;=AR13," ","GRESEALA")</f>
        <v xml:space="preserve"> </v>
      </c>
      <c r="AY52" s="14" t="str">
        <f>IF(AS36&lt;=AS13," ","GRESEALA")</f>
        <v xml:space="preserve"> </v>
      </c>
      <c r="AZ52" s="14" t="str">
        <f>IF(E16+E37+E38+E41+E42+E45+E46+E47+E48+E52+E53+E54+E55+E60+E61+E63+E64&gt;=E14," ","GRESEALA")</f>
        <v xml:space="preserve"> </v>
      </c>
      <c r="BA52" s="14" t="str">
        <f>IF(F16+F37+F38+F41+F42+F45+F46+F47+F48+F52+F53+F54+F55+F60+F61+F63+F64&gt;=F14," ","GRESEALA")</f>
        <v xml:space="preserve"> </v>
      </c>
      <c r="BB52" s="14" t="str">
        <f>IF(G16+G37+G38+G41+G42+G45+G46+G47+G48+G52+G53+G54+G55+G60+G61+G63+G64&gt;=G14," ","GRESEALA")</f>
        <v xml:space="preserve"> </v>
      </c>
      <c r="BC52" s="14" t="str">
        <f>IF(H16+H37+H38+H41+H42+H45+H46+H47+H48+H52+H53+H54+H55+H60+H61+H63+H64&gt;=H14," ","GRESEALA")</f>
        <v xml:space="preserve"> </v>
      </c>
      <c r="BD52" s="14" t="str">
        <f t="shared" ref="BD52:BJ52" si="36">IF(K16+K37+K38+K41+K42+K45+K46+K47+K48+K52+K53+K54+K55+K60+K61+K63+K64&gt;=K14," ","GRESEALA")</f>
        <v xml:space="preserve"> </v>
      </c>
      <c r="BE52" s="20" t="str">
        <f t="shared" si="36"/>
        <v xml:space="preserve"> </v>
      </c>
      <c r="BF52" s="14" t="str">
        <f t="shared" si="36"/>
        <v xml:space="preserve"> </v>
      </c>
      <c r="BG52" s="14" t="str">
        <f t="shared" si="36"/>
        <v xml:space="preserve"> </v>
      </c>
      <c r="BH52" s="14" t="str">
        <f t="shared" si="36"/>
        <v xml:space="preserve"> </v>
      </c>
      <c r="BI52" s="14" t="str">
        <f t="shared" si="36"/>
        <v xml:space="preserve"> </v>
      </c>
      <c r="BJ52" s="14" t="str">
        <f t="shared" si="36"/>
        <v xml:space="preserve"> </v>
      </c>
      <c r="BK52" s="14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27">
        <v>11</v>
      </c>
      <c r="C53" s="58" t="s">
        <v>115</v>
      </c>
      <c r="D53" s="52">
        <f t="shared" si="0"/>
        <v>0</v>
      </c>
      <c r="E53" s="30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0">
        <v>0</v>
      </c>
      <c r="Q53" s="44">
        <v>0</v>
      </c>
      <c r="R53" s="44">
        <v>0</v>
      </c>
      <c r="S53" s="30">
        <v>0</v>
      </c>
      <c r="T53" s="30">
        <v>0</v>
      </c>
      <c r="U53" s="30">
        <v>0</v>
      </c>
      <c r="V53" s="30">
        <v>0</v>
      </c>
      <c r="W53" s="30">
        <v>0</v>
      </c>
      <c r="X53" s="30">
        <v>0</v>
      </c>
      <c r="Y53" s="30">
        <v>0</v>
      </c>
      <c r="Z53" s="44">
        <v>0</v>
      </c>
      <c r="AA53" s="30">
        <v>0</v>
      </c>
      <c r="AB53" s="30">
        <v>0</v>
      </c>
      <c r="AC53" s="30">
        <v>0</v>
      </c>
      <c r="AD53" s="30">
        <v>0</v>
      </c>
      <c r="AE53" s="30">
        <v>0</v>
      </c>
      <c r="AF53" s="30">
        <v>0</v>
      </c>
      <c r="AG53" s="30">
        <v>0</v>
      </c>
      <c r="AH53" s="30">
        <v>0</v>
      </c>
      <c r="AI53" s="30">
        <v>0</v>
      </c>
      <c r="AJ53" s="30">
        <v>0</v>
      </c>
      <c r="AK53" s="30">
        <v>0</v>
      </c>
      <c r="AL53" s="30">
        <v>0</v>
      </c>
      <c r="AM53" s="30">
        <v>0</v>
      </c>
      <c r="AN53" s="30">
        <v>0</v>
      </c>
      <c r="AO53" s="30">
        <v>0</v>
      </c>
      <c r="AP53" s="30">
        <v>0</v>
      </c>
      <c r="AQ53" s="30">
        <v>0</v>
      </c>
      <c r="AR53" s="30">
        <v>0</v>
      </c>
      <c r="AS53" s="30">
        <v>0</v>
      </c>
      <c r="AT53" s="34"/>
      <c r="AU53" s="14" t="str">
        <f t="shared" ref="AU53:BK53" si="38">IF(T16+T37+T38+T41+T42+T45+T46+T47+T48+T52+T53+T54+T55+T60+T61+T63+T64&gt;=T14," ","GRESEALA")</f>
        <v xml:space="preserve"> </v>
      </c>
      <c r="AV53" s="14" t="str">
        <f t="shared" si="38"/>
        <v xml:space="preserve"> </v>
      </c>
      <c r="AW53" s="14" t="str">
        <f t="shared" si="38"/>
        <v xml:space="preserve"> </v>
      </c>
      <c r="AX53" s="14" t="str">
        <f t="shared" si="38"/>
        <v xml:space="preserve"> </v>
      </c>
      <c r="AY53" s="14" t="str">
        <f t="shared" si="38"/>
        <v xml:space="preserve"> </v>
      </c>
      <c r="AZ53" s="14" t="str">
        <f t="shared" si="38"/>
        <v xml:space="preserve"> </v>
      </c>
      <c r="BA53" s="14" t="str">
        <f t="shared" si="38"/>
        <v xml:space="preserve"> </v>
      </c>
      <c r="BB53" s="14" t="str">
        <f t="shared" si="38"/>
        <v xml:space="preserve"> </v>
      </c>
      <c r="BC53" s="14" t="str">
        <f t="shared" si="38"/>
        <v xml:space="preserve"> </v>
      </c>
      <c r="BD53" s="14" t="str">
        <f t="shared" si="38"/>
        <v xml:space="preserve"> </v>
      </c>
      <c r="BE53" s="14" t="str">
        <f t="shared" si="38"/>
        <v xml:space="preserve"> </v>
      </c>
      <c r="BF53" s="14" t="str">
        <f t="shared" si="38"/>
        <v xml:space="preserve"> </v>
      </c>
      <c r="BG53" s="14" t="str">
        <f t="shared" si="38"/>
        <v xml:space="preserve"> </v>
      </c>
      <c r="BH53" s="14" t="str">
        <f t="shared" si="38"/>
        <v xml:space="preserve"> </v>
      </c>
      <c r="BI53" s="14" t="str">
        <f t="shared" si="38"/>
        <v xml:space="preserve"> </v>
      </c>
      <c r="BJ53" s="14" t="str">
        <f t="shared" si="38"/>
        <v xml:space="preserve"> </v>
      </c>
      <c r="BK53" s="14" t="str">
        <f t="shared" si="38"/>
        <v xml:space="preserve"> </v>
      </c>
    </row>
    <row r="54" spans="2:64" ht="60" customHeight="1" x14ac:dyDescent="0.35">
      <c r="B54" s="27">
        <v>12</v>
      </c>
      <c r="C54" s="42" t="s">
        <v>116</v>
      </c>
      <c r="D54" s="54">
        <f t="shared" si="0"/>
        <v>0</v>
      </c>
      <c r="E54" s="30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0</v>
      </c>
      <c r="P54" s="30">
        <v>0</v>
      </c>
      <c r="Q54" s="30">
        <v>0</v>
      </c>
      <c r="R54" s="30">
        <v>0</v>
      </c>
      <c r="S54" s="30">
        <v>0</v>
      </c>
      <c r="T54" s="30">
        <v>0</v>
      </c>
      <c r="U54" s="30">
        <v>0</v>
      </c>
      <c r="V54" s="30">
        <v>0</v>
      </c>
      <c r="W54" s="30">
        <v>0</v>
      </c>
      <c r="X54" s="30">
        <v>0</v>
      </c>
      <c r="Y54" s="30">
        <v>0</v>
      </c>
      <c r="Z54" s="44">
        <v>0</v>
      </c>
      <c r="AA54" s="30">
        <v>0</v>
      </c>
      <c r="AB54" s="30">
        <v>0</v>
      </c>
      <c r="AC54" s="30">
        <v>0</v>
      </c>
      <c r="AD54" s="30">
        <v>0</v>
      </c>
      <c r="AE54" s="55">
        <v>0</v>
      </c>
      <c r="AF54" s="30">
        <v>0</v>
      </c>
      <c r="AG54" s="30">
        <v>0</v>
      </c>
      <c r="AH54" s="30">
        <v>0</v>
      </c>
      <c r="AI54" s="30">
        <v>0</v>
      </c>
      <c r="AJ54" s="30">
        <v>0</v>
      </c>
      <c r="AK54" s="30">
        <v>0</v>
      </c>
      <c r="AL54" s="30">
        <v>0</v>
      </c>
      <c r="AM54" s="30">
        <v>0</v>
      </c>
      <c r="AN54" s="30">
        <v>0</v>
      </c>
      <c r="AO54" s="30">
        <v>0</v>
      </c>
      <c r="AP54" s="30">
        <v>0</v>
      </c>
      <c r="AQ54" s="30">
        <v>0</v>
      </c>
      <c r="AR54" s="30">
        <v>0</v>
      </c>
      <c r="AS54" s="30">
        <v>0</v>
      </c>
      <c r="AT54" s="34"/>
      <c r="AU54" s="14" t="str">
        <f>IF(AK16+AK37+AK38+AK41+AK42+AK45+AK46+AK47+AK48+AK52+AK53+AK54+AK55+AK60+AK61+AK63+AK64&gt;=AK14," ","GRESEALA")</f>
        <v xml:space="preserve"> </v>
      </c>
      <c r="AV54" s="14" t="str">
        <f>IF(AL16+AL37+AL38+AL41+AL42+AL45+AL46+AL47+AL48+AL52+AL53+AL54+AL55+AL60+AL61+AL63+AL64&gt;=AL14," ","GRESEALA")</f>
        <v xml:space="preserve"> </v>
      </c>
      <c r="AW54" s="14" t="str">
        <f>IF(AR16+AR37+AR38+AR41+AR42+AR45+AR46+AR47+AR48+AR52+AR53+AR54+AR55+AR60+AR61+AR63+AR64&gt;=AR14," ","GRESEALA")</f>
        <v xml:space="preserve"> </v>
      </c>
      <c r="AX54" s="14" t="str">
        <f>IF(AS16+AS37+AS38+AS41+AS42+AS45+AS46+AS47+AS48+AS52+AS53+AS54+AS55+AS60+AS61+AS63+AS64&gt;=AS14," ","GRESEALA")</f>
        <v xml:space="preserve"> </v>
      </c>
      <c r="AY54" s="14" t="str">
        <f>IF(E15+E36+E59+E62&gt;=E13," ","GRESEALA")</f>
        <v xml:space="preserve"> </v>
      </c>
      <c r="AZ54" s="14" t="str">
        <f>IF(F15+F36+F59+F62&gt;=F13," ","GRESEALA")</f>
        <v xml:space="preserve"> </v>
      </c>
      <c r="BA54" s="14" t="str">
        <f>IF(G15+G36+G59+G62&gt;=G13," ","GRESEALA")</f>
        <v xml:space="preserve"> </v>
      </c>
      <c r="BB54" s="14" t="str">
        <f>IF(H15+H36+H59+H62&gt;=H13," ","GRESEALA")</f>
        <v xml:space="preserve"> </v>
      </c>
      <c r="BC54" s="14" t="str">
        <f t="shared" ref="BC54:BI54" si="39">IF(K15+K36+K59+K62&gt;=K13," ","GRESEALA")</f>
        <v xml:space="preserve"> </v>
      </c>
      <c r="BD54" s="20" t="str">
        <f t="shared" si="39"/>
        <v xml:space="preserve"> </v>
      </c>
      <c r="BE54" s="14" t="str">
        <f t="shared" si="39"/>
        <v xml:space="preserve"> </v>
      </c>
      <c r="BF54" s="14" t="str">
        <f t="shared" si="39"/>
        <v xml:space="preserve"> </v>
      </c>
      <c r="BG54" s="14" t="str">
        <f t="shared" si="39"/>
        <v xml:space="preserve"> </v>
      </c>
      <c r="BH54" s="14" t="str">
        <f t="shared" si="39"/>
        <v xml:space="preserve"> </v>
      </c>
      <c r="BI54" s="14" t="str">
        <f t="shared" si="39"/>
        <v xml:space="preserve"> </v>
      </c>
      <c r="BJ54" s="14" t="str">
        <f t="shared" ref="BJ54:BK54" si="40">IF(S15+S36+S59+S62&gt;=S13," ","GRESEALA")</f>
        <v xml:space="preserve"> </v>
      </c>
      <c r="BK54" s="14" t="str">
        <f t="shared" si="40"/>
        <v xml:space="preserve"> </v>
      </c>
    </row>
    <row r="55" spans="2:64" ht="60.75" hidden="1" customHeight="1" x14ac:dyDescent="0.35">
      <c r="B55" s="17"/>
      <c r="C55" s="18" t="s">
        <v>117</v>
      </c>
      <c r="D55" s="26">
        <f t="shared" si="0"/>
        <v>0</v>
      </c>
      <c r="E55" s="45">
        <v>0</v>
      </c>
      <c r="F55" s="45">
        <v>0</v>
      </c>
      <c r="G55" s="45">
        <v>0</v>
      </c>
      <c r="H55" s="45">
        <v>0</v>
      </c>
      <c r="I55" s="45">
        <v>0</v>
      </c>
      <c r="J55" s="45">
        <v>0</v>
      </c>
      <c r="K55" s="45">
        <v>0</v>
      </c>
      <c r="L55" s="45">
        <v>0</v>
      </c>
      <c r="M55" s="45">
        <v>0</v>
      </c>
      <c r="N55" s="45">
        <v>0</v>
      </c>
      <c r="O55" s="45">
        <v>0</v>
      </c>
      <c r="P55" s="45">
        <v>0</v>
      </c>
      <c r="Q55" s="45">
        <v>0</v>
      </c>
      <c r="R55" s="45">
        <v>0</v>
      </c>
      <c r="S55" s="45">
        <v>0</v>
      </c>
      <c r="T55" s="45">
        <v>0</v>
      </c>
      <c r="U55" s="45">
        <v>0</v>
      </c>
      <c r="V55" s="45">
        <v>0</v>
      </c>
      <c r="W55" s="45">
        <v>0</v>
      </c>
      <c r="X55" s="45">
        <v>0</v>
      </c>
      <c r="Y55" s="45">
        <v>0</v>
      </c>
      <c r="Z55" s="46">
        <v>0</v>
      </c>
      <c r="AA55" s="45">
        <v>0</v>
      </c>
      <c r="AB55" s="45">
        <v>0</v>
      </c>
      <c r="AC55" s="45">
        <v>0</v>
      </c>
      <c r="AD55" s="45">
        <v>0</v>
      </c>
      <c r="AE55" s="45">
        <v>0</v>
      </c>
      <c r="AF55" s="45">
        <v>0</v>
      </c>
      <c r="AG55" s="45">
        <v>0</v>
      </c>
      <c r="AH55" s="45">
        <v>0</v>
      </c>
      <c r="AI55" s="45">
        <v>0</v>
      </c>
      <c r="AJ55" s="45">
        <v>0</v>
      </c>
      <c r="AK55" s="45">
        <v>0</v>
      </c>
      <c r="AL55" s="45">
        <v>0</v>
      </c>
      <c r="AM55" s="45">
        <v>0</v>
      </c>
      <c r="AN55" s="45">
        <v>0</v>
      </c>
      <c r="AO55" s="45">
        <v>0</v>
      </c>
      <c r="AP55" s="45">
        <v>0</v>
      </c>
      <c r="AQ55" s="45">
        <v>0</v>
      </c>
      <c r="AR55" s="45">
        <v>0</v>
      </c>
      <c r="AS55" s="45">
        <v>0</v>
      </c>
      <c r="AT55" s="43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</row>
    <row r="56" spans="2:64" ht="27" hidden="1" customHeight="1" x14ac:dyDescent="0.35">
      <c r="B56" s="62"/>
      <c r="C56" s="63" t="s">
        <v>118</v>
      </c>
      <c r="D56" s="64">
        <f t="shared" si="0"/>
        <v>0</v>
      </c>
      <c r="E56" s="44">
        <v>0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  <c r="O56" s="44">
        <v>0</v>
      </c>
      <c r="P56" s="44">
        <v>0</v>
      </c>
      <c r="Q56" s="44">
        <v>0</v>
      </c>
      <c r="R56" s="44">
        <v>0</v>
      </c>
      <c r="S56" s="44">
        <v>0</v>
      </c>
      <c r="T56" s="44">
        <v>0</v>
      </c>
      <c r="U56" s="44">
        <v>0</v>
      </c>
      <c r="V56" s="44">
        <v>0</v>
      </c>
      <c r="W56" s="44">
        <v>0</v>
      </c>
      <c r="X56" s="44">
        <v>0</v>
      </c>
      <c r="Y56" s="44">
        <v>0</v>
      </c>
      <c r="Z56" s="44">
        <v>0</v>
      </c>
      <c r="AA56" s="44">
        <v>0</v>
      </c>
      <c r="AB56" s="44">
        <v>0</v>
      </c>
      <c r="AC56" s="44">
        <v>0</v>
      </c>
      <c r="AD56" s="44">
        <v>0</v>
      </c>
      <c r="AE56" s="44">
        <v>0</v>
      </c>
      <c r="AF56" s="44">
        <v>0</v>
      </c>
      <c r="AG56" s="44">
        <v>0</v>
      </c>
      <c r="AH56" s="44">
        <v>0</v>
      </c>
      <c r="AI56" s="44">
        <v>0</v>
      </c>
      <c r="AJ56" s="44">
        <v>0</v>
      </c>
      <c r="AK56" s="44">
        <v>0</v>
      </c>
      <c r="AL56" s="44">
        <v>0</v>
      </c>
      <c r="AM56" s="44">
        <v>0</v>
      </c>
      <c r="AN56" s="44">
        <v>0</v>
      </c>
      <c r="AO56" s="44">
        <v>0</v>
      </c>
      <c r="AP56" s="44">
        <v>0</v>
      </c>
      <c r="AQ56" s="44">
        <v>0</v>
      </c>
      <c r="AR56" s="44">
        <v>0</v>
      </c>
      <c r="AS56" s="44">
        <v>0</v>
      </c>
      <c r="AT56" s="34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</row>
    <row r="57" spans="2:64" ht="40.5" hidden="1" customHeight="1" x14ac:dyDescent="0.35">
      <c r="B57" s="62"/>
      <c r="C57" s="63" t="s">
        <v>119</v>
      </c>
      <c r="D57" s="65">
        <f t="shared" si="0"/>
        <v>0</v>
      </c>
      <c r="E57" s="44">
        <v>0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  <c r="O57" s="44">
        <v>0</v>
      </c>
      <c r="P57" s="44">
        <v>0</v>
      </c>
      <c r="Q57" s="44">
        <v>0</v>
      </c>
      <c r="R57" s="44">
        <v>0</v>
      </c>
      <c r="S57" s="44">
        <v>0</v>
      </c>
      <c r="T57" s="44">
        <v>0</v>
      </c>
      <c r="U57" s="44">
        <v>0</v>
      </c>
      <c r="V57" s="44">
        <v>0</v>
      </c>
      <c r="W57" s="44">
        <v>0</v>
      </c>
      <c r="X57" s="44">
        <v>0</v>
      </c>
      <c r="Y57" s="44">
        <v>0</v>
      </c>
      <c r="Z57" s="44">
        <v>0</v>
      </c>
      <c r="AA57" s="44">
        <v>0</v>
      </c>
      <c r="AB57" s="44">
        <v>0</v>
      </c>
      <c r="AC57" s="44">
        <v>0</v>
      </c>
      <c r="AD57" s="44">
        <v>0</v>
      </c>
      <c r="AE57" s="44">
        <v>0</v>
      </c>
      <c r="AF57" s="44">
        <v>0</v>
      </c>
      <c r="AG57" s="44">
        <v>0</v>
      </c>
      <c r="AH57" s="44">
        <v>0</v>
      </c>
      <c r="AI57" s="44">
        <v>0</v>
      </c>
      <c r="AJ57" s="44">
        <v>0</v>
      </c>
      <c r="AK57" s="44">
        <v>0</v>
      </c>
      <c r="AL57" s="44">
        <v>0</v>
      </c>
      <c r="AM57" s="44">
        <v>0</v>
      </c>
      <c r="AN57" s="44">
        <v>0</v>
      </c>
      <c r="AO57" s="44">
        <v>0</v>
      </c>
      <c r="AP57" s="44">
        <v>0</v>
      </c>
      <c r="AQ57" s="44">
        <v>0</v>
      </c>
      <c r="AR57" s="44">
        <v>0</v>
      </c>
      <c r="AS57" s="44">
        <v>0</v>
      </c>
      <c r="AT57" s="34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</row>
    <row r="58" spans="2:64" ht="45.75" hidden="1" customHeight="1" x14ac:dyDescent="0.35">
      <c r="B58" s="62"/>
      <c r="C58" s="63" t="s">
        <v>120</v>
      </c>
      <c r="D58" s="64">
        <f t="shared" si="0"/>
        <v>0</v>
      </c>
      <c r="E58" s="44">
        <v>0</v>
      </c>
      <c r="F58" s="44">
        <v>0</v>
      </c>
      <c r="G58" s="44">
        <v>0</v>
      </c>
      <c r="H58" s="44">
        <v>0</v>
      </c>
      <c r="I58" s="44">
        <v>0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44">
        <v>0</v>
      </c>
      <c r="P58" s="44">
        <v>0</v>
      </c>
      <c r="Q58" s="44">
        <v>0</v>
      </c>
      <c r="R58" s="44">
        <v>0</v>
      </c>
      <c r="S58" s="44">
        <v>0</v>
      </c>
      <c r="T58" s="44">
        <v>0</v>
      </c>
      <c r="U58" s="44">
        <v>0</v>
      </c>
      <c r="V58" s="44">
        <v>0</v>
      </c>
      <c r="W58" s="44">
        <v>0</v>
      </c>
      <c r="X58" s="44">
        <v>0</v>
      </c>
      <c r="Y58" s="44">
        <v>0</v>
      </c>
      <c r="Z58" s="44">
        <v>0</v>
      </c>
      <c r="AA58" s="44">
        <v>0</v>
      </c>
      <c r="AB58" s="44">
        <v>0</v>
      </c>
      <c r="AC58" s="44">
        <v>0</v>
      </c>
      <c r="AD58" s="44">
        <v>0</v>
      </c>
      <c r="AE58" s="44">
        <v>0</v>
      </c>
      <c r="AF58" s="44">
        <v>0</v>
      </c>
      <c r="AG58" s="44">
        <v>0</v>
      </c>
      <c r="AH58" s="44">
        <v>0</v>
      </c>
      <c r="AI58" s="44">
        <v>0</v>
      </c>
      <c r="AJ58" s="44">
        <v>0</v>
      </c>
      <c r="AK58" s="44">
        <v>0</v>
      </c>
      <c r="AL58" s="44">
        <v>0</v>
      </c>
      <c r="AM58" s="44">
        <v>0</v>
      </c>
      <c r="AN58" s="44">
        <v>0</v>
      </c>
      <c r="AO58" s="44">
        <v>0</v>
      </c>
      <c r="AP58" s="44">
        <v>0</v>
      </c>
      <c r="AQ58" s="44">
        <v>0</v>
      </c>
      <c r="AR58" s="44">
        <v>0</v>
      </c>
      <c r="AS58" s="44">
        <v>0</v>
      </c>
      <c r="AT58" s="34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</row>
    <row r="59" spans="2:64" ht="88.5" customHeight="1" x14ac:dyDescent="0.35">
      <c r="B59" s="66">
        <v>13.1</v>
      </c>
      <c r="C59" s="23" t="s">
        <v>121</v>
      </c>
      <c r="D59" s="23">
        <f t="shared" si="0"/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67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2">
        <v>0</v>
      </c>
      <c r="AG59" s="12">
        <v>0</v>
      </c>
      <c r="AH59" s="12">
        <v>0</v>
      </c>
      <c r="AI59" s="12">
        <v>0</v>
      </c>
      <c r="AJ59" s="12">
        <v>0</v>
      </c>
      <c r="AK59" s="12">
        <v>0</v>
      </c>
      <c r="AL59" s="12">
        <v>0</v>
      </c>
      <c r="AM59" s="12">
        <v>0</v>
      </c>
      <c r="AN59" s="12">
        <v>0</v>
      </c>
      <c r="AO59" s="12">
        <v>0</v>
      </c>
      <c r="AP59" s="12">
        <v>0</v>
      </c>
      <c r="AQ59" s="12">
        <v>0</v>
      </c>
      <c r="AR59" s="12">
        <v>0</v>
      </c>
      <c r="AS59" s="12">
        <v>0</v>
      </c>
      <c r="AT59" s="93"/>
      <c r="AU59" s="14" t="str">
        <f t="shared" ref="AU59:BK59" si="41">IF(U15+U36+U59+U62&gt;=U13," ","GRESEALA")</f>
        <v xml:space="preserve"> </v>
      </c>
      <c r="AV59" s="14" t="str">
        <f t="shared" si="41"/>
        <v xml:space="preserve"> </v>
      </c>
      <c r="AW59" s="14" t="str">
        <f t="shared" si="41"/>
        <v xml:space="preserve"> </v>
      </c>
      <c r="AX59" s="14" t="str">
        <f t="shared" si="41"/>
        <v xml:space="preserve"> </v>
      </c>
      <c r="AY59" s="14" t="str">
        <f t="shared" si="41"/>
        <v xml:space="preserve"> </v>
      </c>
      <c r="AZ59" s="14" t="str">
        <f t="shared" si="41"/>
        <v xml:space="preserve"> </v>
      </c>
      <c r="BA59" s="14" t="str">
        <f t="shared" si="41"/>
        <v xml:space="preserve"> </v>
      </c>
      <c r="BB59" s="14" t="str">
        <f t="shared" si="41"/>
        <v xml:space="preserve"> </v>
      </c>
      <c r="BC59" s="14" t="str">
        <f t="shared" si="41"/>
        <v xml:space="preserve"> </v>
      </c>
      <c r="BD59" s="14" t="str">
        <f t="shared" si="41"/>
        <v xml:space="preserve"> </v>
      </c>
      <c r="BE59" s="14" t="str">
        <f t="shared" si="41"/>
        <v xml:space="preserve"> </v>
      </c>
      <c r="BF59" s="14" t="str">
        <f t="shared" si="41"/>
        <v xml:space="preserve"> </v>
      </c>
      <c r="BG59" s="14" t="str">
        <f t="shared" si="41"/>
        <v xml:space="preserve"> </v>
      </c>
      <c r="BH59" s="14" t="str">
        <f t="shared" si="41"/>
        <v xml:space="preserve"> </v>
      </c>
      <c r="BI59" s="14" t="str">
        <f t="shared" si="41"/>
        <v xml:space="preserve"> </v>
      </c>
      <c r="BJ59" s="14" t="str">
        <f t="shared" si="41"/>
        <v xml:space="preserve"> </v>
      </c>
      <c r="BK59" s="14" t="str">
        <f t="shared" si="41"/>
        <v xml:space="preserve"> </v>
      </c>
    </row>
    <row r="60" spans="2:64" ht="89.25" customHeight="1" x14ac:dyDescent="0.35">
      <c r="B60" s="27">
        <v>13</v>
      </c>
      <c r="C60" s="42" t="s">
        <v>122</v>
      </c>
      <c r="D60" s="64">
        <f t="shared" si="0"/>
        <v>0</v>
      </c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44">
        <v>0</v>
      </c>
      <c r="AA60" s="30">
        <v>0</v>
      </c>
      <c r="AB60" s="30">
        <v>0</v>
      </c>
      <c r="AC60" s="30">
        <v>0</v>
      </c>
      <c r="AD60" s="30">
        <v>0</v>
      </c>
      <c r="AE60" s="30">
        <v>0</v>
      </c>
      <c r="AF60" s="30">
        <v>0</v>
      </c>
      <c r="AG60" s="30">
        <v>0</v>
      </c>
      <c r="AH60" s="30">
        <v>0</v>
      </c>
      <c r="AI60" s="30">
        <v>0</v>
      </c>
      <c r="AJ60" s="30">
        <v>0</v>
      </c>
      <c r="AK60" s="30">
        <v>0</v>
      </c>
      <c r="AL60" s="30">
        <v>0</v>
      </c>
      <c r="AM60" s="30">
        <v>0</v>
      </c>
      <c r="AN60" s="30">
        <v>0</v>
      </c>
      <c r="AO60" s="30">
        <v>0</v>
      </c>
      <c r="AP60" s="30">
        <v>0</v>
      </c>
      <c r="AQ60" s="30">
        <v>0</v>
      </c>
      <c r="AR60" s="30">
        <v>0</v>
      </c>
      <c r="AS60" s="30">
        <v>0</v>
      </c>
      <c r="AT60" s="34"/>
      <c r="AU60" s="14" t="str">
        <f>IF(AL15+AL36+AL59+AL62&gt;=AL13," ","GRESEALA")</f>
        <v xml:space="preserve"> </v>
      </c>
      <c r="AV60" s="14" t="str">
        <f>IF(AR15+AR36+AR59+AR62&gt;=AR13," ","GRESEALA")</f>
        <v xml:space="preserve"> </v>
      </c>
      <c r="AW60" s="14" t="str">
        <f>IF(AS15+AS36+AS59+AS62&gt;=AS13," ","GRESEALA")</f>
        <v xml:space="preserve"> </v>
      </c>
      <c r="AX60" s="14" t="str">
        <f>IF(E53+F53=D53," ","GRESEALA")</f>
        <v xml:space="preserve"> </v>
      </c>
      <c r="AY60" s="20" t="str">
        <f>IF(G53+K53+I53+L53+M53=D53," ","GRESEALA")</f>
        <v xml:space="preserve"> </v>
      </c>
      <c r="AZ60" s="14" t="str">
        <f>IF(O53+P53=D53," ","GRESEALA")</f>
        <v xml:space="preserve"> </v>
      </c>
      <c r="BA60" s="14" t="str">
        <f>IF(Q53+S53+T53+U53+V53+W53=D53," ","GRESEALA")</f>
        <v xml:space="preserve"> </v>
      </c>
      <c r="BB60" s="14" t="str">
        <f>IF(X53+Y53+Z53=D53," ","GRESEALA")</f>
        <v xml:space="preserve"> </v>
      </c>
      <c r="BC60" s="20" t="str">
        <f>IF(AA53+AC53+AE53+AF53+AG53+AH53+AI53+AJ53+AK53+AL53+AM53+AN53+AO53+AP53+AQ53+AR53+AS53&gt;=D53," ","GRESEALA")</f>
        <v xml:space="preserve"> </v>
      </c>
      <c r="BD60" s="14" t="str">
        <f>IF(E54+F54=D54," ","GRESEALA")</f>
        <v xml:space="preserve"> </v>
      </c>
      <c r="BE60" s="20" t="str">
        <f>IF(G54+K54+I54+L54+M54=D54," ","GRESEALA")</f>
        <v xml:space="preserve"> </v>
      </c>
      <c r="BF60" s="14" t="str">
        <f>IF(O54+P54=D54," ","GRESEALA")</f>
        <v xml:space="preserve"> </v>
      </c>
      <c r="BG60" s="14" t="str">
        <f>IF(Q54+S54+T54+U54+V54+W54=D54," ","GRESEALA")</f>
        <v xml:space="preserve"> </v>
      </c>
      <c r="BH60" s="14" t="str">
        <f>IF(X54+Y54+Z54=D54," ","GRESEALA")</f>
        <v xml:space="preserve"> </v>
      </c>
      <c r="BI60" s="20" t="str">
        <f>IF(AA54+AC54+AE54+AF54+AG54+AH54+AI54+AJ54+AK54+AL54+AM54+AN54+AO54+AP54+AQ54+AR54+AS54&gt;=D54," ","GRESEALA")</f>
        <v xml:space="preserve"> </v>
      </c>
      <c r="BJ60" s="14" t="str">
        <f>IF(E59+F59=D59," ","GRESEALA")</f>
        <v xml:space="preserve"> </v>
      </c>
      <c r="BK60" s="20" t="str">
        <f>IF(G59+K59+I59+L59+M59=D59," ","GRESEALA")</f>
        <v xml:space="preserve"> </v>
      </c>
    </row>
    <row r="61" spans="2:64" ht="62.25" hidden="1" customHeight="1" x14ac:dyDescent="0.35">
      <c r="B61" s="27">
        <v>14</v>
      </c>
      <c r="C61" s="42" t="s">
        <v>123</v>
      </c>
      <c r="D61" s="52">
        <f t="shared" si="0"/>
        <v>0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30">
        <v>0</v>
      </c>
      <c r="Q61" s="30">
        <v>0</v>
      </c>
      <c r="R61" s="30">
        <v>0</v>
      </c>
      <c r="S61" s="30">
        <v>0</v>
      </c>
      <c r="T61" s="30">
        <v>0</v>
      </c>
      <c r="U61" s="30">
        <v>0</v>
      </c>
      <c r="V61" s="30">
        <v>0</v>
      </c>
      <c r="W61" s="30">
        <v>0</v>
      </c>
      <c r="X61" s="30">
        <v>0</v>
      </c>
      <c r="Y61" s="30">
        <v>0</v>
      </c>
      <c r="Z61" s="44">
        <v>0</v>
      </c>
      <c r="AA61" s="30">
        <v>0</v>
      </c>
      <c r="AB61" s="30">
        <v>0</v>
      </c>
      <c r="AC61" s="30">
        <v>0</v>
      </c>
      <c r="AD61" s="30">
        <v>0</v>
      </c>
      <c r="AE61" s="30">
        <v>0</v>
      </c>
      <c r="AF61" s="30">
        <v>0</v>
      </c>
      <c r="AG61" s="30">
        <v>0</v>
      </c>
      <c r="AH61" s="30">
        <v>0</v>
      </c>
      <c r="AI61" s="30">
        <v>0</v>
      </c>
      <c r="AJ61" s="30">
        <v>0</v>
      </c>
      <c r="AK61" s="30">
        <v>0</v>
      </c>
      <c r="AL61" s="30">
        <v>0</v>
      </c>
      <c r="AM61" s="30">
        <v>0</v>
      </c>
      <c r="AN61" s="30">
        <v>0</v>
      </c>
      <c r="AO61" s="30">
        <v>0</v>
      </c>
      <c r="AP61" s="30">
        <v>0</v>
      </c>
      <c r="AQ61" s="30">
        <v>0</v>
      </c>
      <c r="AR61" s="30">
        <v>0</v>
      </c>
      <c r="AS61" s="30">
        <v>0</v>
      </c>
      <c r="AT61" s="34"/>
      <c r="AU61" s="14" t="str">
        <f>IF(O59+P59=D59," ","GRESEALA")</f>
        <v xml:space="preserve"> </v>
      </c>
      <c r="AV61" s="14" t="str">
        <f>IF(Q59+S59+T59+U59+V59+W59=D59," ","GRESEALA")</f>
        <v xml:space="preserve"> </v>
      </c>
      <c r="AW61" s="14" t="str">
        <f>IF(X59+Y59+Z59=D59," ","GRESEALA")</f>
        <v xml:space="preserve"> </v>
      </c>
      <c r="AX61" s="14" t="str">
        <f>IF(AA59+AC59+AE59+AF59+AG59+AH59+AI59+AJ59+AK59+AL59+AR59+AS59&gt;=D59," ","GRESEALA")</f>
        <v xml:space="preserve"> </v>
      </c>
      <c r="AY61" s="14" t="str">
        <f>IF(D54=AE54," ","GRESEALA")</f>
        <v xml:space="preserve"> </v>
      </c>
      <c r="AZ61" s="14" t="str">
        <f>IF(E60+F60=D60," ","GRESEALA")</f>
        <v xml:space="preserve"> </v>
      </c>
      <c r="BA61" s="20" t="str">
        <f>IF(G60+K60+I60+L60+M60=D60," ","GRESEALA")</f>
        <v xml:space="preserve"> </v>
      </c>
      <c r="BB61" s="14" t="str">
        <f>IF(O60+P60=D60," ","GRESEALA")</f>
        <v xml:space="preserve"> </v>
      </c>
      <c r="BC61" s="14" t="str">
        <f>IF(Q60+S60+T60+U60+V60+W60=D60," ","GRESEALA")</f>
        <v xml:space="preserve"> </v>
      </c>
      <c r="BD61" s="14" t="str">
        <f>IF(X60+Y60+Z60=D60," ","GRESEALA")</f>
        <v xml:space="preserve"> </v>
      </c>
      <c r="BE61" s="20" t="str">
        <f>IF(AA60+AC60+AE60+AF60+AG60+AH60+AI60+AJ60+AK60+AL60+AM60+AN60+AO60+AP60+AQ60+AR60+AS60&gt;=D60," ","GRESEALA")</f>
        <v xml:space="preserve"> </v>
      </c>
      <c r="BF61" s="14" t="str">
        <f>IF(E61+F61=D61," ","GRESEALA")</f>
        <v xml:space="preserve"> </v>
      </c>
      <c r="BG61" s="20" t="str">
        <f>IF(G61+K61+I61+L61+M61=D61," ","GRESEALA")</f>
        <v xml:space="preserve"> </v>
      </c>
      <c r="BH61" s="14" t="str">
        <f>IF(O61+P61=D61," ","GRESEALA")</f>
        <v xml:space="preserve"> </v>
      </c>
      <c r="BI61" s="14" t="str">
        <f>IF(Q61+S61+T61+U61+V61+W61=D61," ","GRESEALA")</f>
        <v xml:space="preserve"> </v>
      </c>
      <c r="BJ61" s="14" t="str">
        <f>IF(X61+Y61+Z61=D61," ","GRESEALA")</f>
        <v xml:space="preserve"> </v>
      </c>
      <c r="BK61" s="20" t="str">
        <f>IF(AA61+AC61+AE61+AF61+AG61+AH61+AI61+AJ61+AK61+AL61+AM61+AN61+AO61+AP61+AQ61+AR61+AS61&gt;=D61," ","GRESEALA")</f>
        <v xml:space="preserve"> </v>
      </c>
    </row>
    <row r="62" spans="2:64" s="24" customFormat="1" ht="52.5" customHeight="1" x14ac:dyDescent="0.35">
      <c r="B62" s="66">
        <v>15.1</v>
      </c>
      <c r="C62" s="23" t="s">
        <v>124</v>
      </c>
      <c r="D62" s="23">
        <f t="shared" si="0"/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68">
        <v>0</v>
      </c>
      <c r="N62" s="68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67">
        <v>0</v>
      </c>
      <c r="AA62" s="12">
        <v>0</v>
      </c>
      <c r="AB62" s="12">
        <v>0</v>
      </c>
      <c r="AC62" s="12">
        <v>0</v>
      </c>
      <c r="AD62" s="12">
        <v>0</v>
      </c>
      <c r="AE62" s="12">
        <v>0</v>
      </c>
      <c r="AF62" s="12">
        <v>0</v>
      </c>
      <c r="AG62" s="12">
        <v>0</v>
      </c>
      <c r="AH62" s="12">
        <v>0</v>
      </c>
      <c r="AI62" s="12">
        <v>0</v>
      </c>
      <c r="AJ62" s="12">
        <v>0</v>
      </c>
      <c r="AK62" s="12">
        <v>0</v>
      </c>
      <c r="AL62" s="12">
        <v>0</v>
      </c>
      <c r="AM62" s="12">
        <v>0</v>
      </c>
      <c r="AN62" s="12">
        <v>0</v>
      </c>
      <c r="AO62" s="12">
        <v>0</v>
      </c>
      <c r="AP62" s="12">
        <v>0</v>
      </c>
      <c r="AQ62" s="12">
        <v>0</v>
      </c>
      <c r="AR62" s="12">
        <v>0</v>
      </c>
      <c r="AS62" s="12">
        <v>0</v>
      </c>
      <c r="AT62" s="93"/>
      <c r="AU62" s="14" t="str">
        <f>IF(E62+F62=D62," ","GRESEALA")</f>
        <v xml:space="preserve"> </v>
      </c>
      <c r="AV62" s="20" t="str">
        <f>IF(G62+K62+I62+L62+M62=D62," ","GRESEALA")</f>
        <v xml:space="preserve"> </v>
      </c>
      <c r="AW62" s="14" t="str">
        <f>IF(O62+P62=D62," ","GRESEALA")</f>
        <v xml:space="preserve"> </v>
      </c>
      <c r="AX62" s="14" t="str">
        <f>IF(Q62+S62+T62+U62+V62+W62=D62," ","GRESEALA")</f>
        <v xml:space="preserve"> </v>
      </c>
      <c r="AY62" s="14" t="str">
        <f>IF(X62+Y62+Z62=D62," ","GRESEALA")</f>
        <v xml:space="preserve"> </v>
      </c>
      <c r="AZ62" s="14" t="str">
        <f>IF(AA62+AC62+AE62+AF62+AG62+AH62+AI62+AJ62+AK62+AL62+AR62+AS62&gt;=D62," ","GRESEALA")</f>
        <v xml:space="preserve"> </v>
      </c>
      <c r="BA62" s="14" t="str">
        <f>IF(E63+F63=D63," ","GRESEALA")</f>
        <v xml:space="preserve"> </v>
      </c>
      <c r="BB62" s="20" t="str">
        <f>IF(G63+K63+I63+L63+M63=D63," ","GRESEALA")</f>
        <v xml:space="preserve"> </v>
      </c>
      <c r="BC62" s="14" t="str">
        <f>IF(O63+P63=D63," ","GRESEALA")</f>
        <v xml:space="preserve"> </v>
      </c>
      <c r="BD62" s="14" t="str">
        <f>IF(Q63+S63+T63+U63+V63+W63=D63," ","GRESEALA")</f>
        <v xml:space="preserve"> </v>
      </c>
      <c r="BE62" s="14" t="str">
        <f>IF(X63+Y63+Z63=D63," ","GRESEALA")</f>
        <v xml:space="preserve"> </v>
      </c>
      <c r="BF62" s="20" t="str">
        <f>IF(AA63+AC63+AE63+AF63+AG63+AH63+AI63+AJ63+AK63+AL63+AM63+AN63+AO63+AP63+AQ63+AR63+AS63&gt;=D63," ","GRESEALA")</f>
        <v xml:space="preserve"> </v>
      </c>
      <c r="BG62" s="14" t="str">
        <f>IF(E64+F64=D64," ","GRESEALA")</f>
        <v xml:space="preserve"> </v>
      </c>
      <c r="BH62" s="20" t="str">
        <f>IF(G64+K64+I64+L64+M64=D64," ","GRESEALA")</f>
        <v xml:space="preserve"> </v>
      </c>
      <c r="BI62" s="14" t="str">
        <f>IF(O64+P64=D64," ","GRESEALA")</f>
        <v xml:space="preserve"> </v>
      </c>
      <c r="BJ62" s="14" t="str">
        <f>IF(Q64+S64+T64+U64+V64+W64=D64," ","GRESEALA")</f>
        <v xml:space="preserve"> </v>
      </c>
      <c r="BK62" s="14" t="str">
        <f>IF(X64+Y64+Z64=D64," ","GRESEALA")</f>
        <v xml:space="preserve"> </v>
      </c>
    </row>
    <row r="63" spans="2:64" ht="69" customHeight="1" x14ac:dyDescent="0.35">
      <c r="B63" s="27">
        <v>15</v>
      </c>
      <c r="C63" s="42" t="s">
        <v>125</v>
      </c>
      <c r="D63" s="52">
        <f t="shared" si="0"/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44">
        <v>0</v>
      </c>
      <c r="N63" s="44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44">
        <v>0</v>
      </c>
      <c r="AA63" s="30">
        <v>0</v>
      </c>
      <c r="AB63" s="30">
        <v>0</v>
      </c>
      <c r="AC63" s="30">
        <v>0</v>
      </c>
      <c r="AD63" s="30">
        <v>0</v>
      </c>
      <c r="AE63" s="30">
        <v>0</v>
      </c>
      <c r="AF63" s="30">
        <v>0</v>
      </c>
      <c r="AG63" s="30">
        <v>0</v>
      </c>
      <c r="AH63" s="30">
        <v>0</v>
      </c>
      <c r="AI63" s="30">
        <v>0</v>
      </c>
      <c r="AJ63" s="30">
        <v>0</v>
      </c>
      <c r="AK63" s="30">
        <v>0</v>
      </c>
      <c r="AL63" s="30">
        <v>0</v>
      </c>
      <c r="AM63" s="30">
        <v>0</v>
      </c>
      <c r="AN63" s="30">
        <v>0</v>
      </c>
      <c r="AO63" s="30">
        <v>0</v>
      </c>
      <c r="AP63" s="30">
        <v>0</v>
      </c>
      <c r="AQ63" s="30">
        <v>0</v>
      </c>
      <c r="AR63" s="30">
        <v>0</v>
      </c>
      <c r="AS63" s="30">
        <v>0</v>
      </c>
      <c r="AT63" s="34"/>
      <c r="AU63" s="14" t="str">
        <f>IF(E65+E66+E67=E64," ","GRESEALA")</f>
        <v xml:space="preserve"> </v>
      </c>
      <c r="AV63" s="14" t="str">
        <f>IF(F65+F66+F67=F64," ","GRESEALA")</f>
        <v xml:space="preserve"> </v>
      </c>
      <c r="AW63" s="14" t="str">
        <f>IF(G65+G66+G67=G64," ","GRESEALA")</f>
        <v xml:space="preserve"> </v>
      </c>
      <c r="AX63" s="14" t="str">
        <f>IF(H65+H66+H67=H64," ","GRESEALA")</f>
        <v xml:space="preserve"> </v>
      </c>
      <c r="AY63" s="14" t="str">
        <f t="shared" ref="AY63:BE63" si="42">IF(K65+K66+K67=K64," ","GRESEALA")</f>
        <v xml:space="preserve"> </v>
      </c>
      <c r="AZ63" s="20" t="str">
        <f t="shared" si="42"/>
        <v xml:space="preserve"> </v>
      </c>
      <c r="BA63" s="14" t="str">
        <f t="shared" si="42"/>
        <v xml:space="preserve"> </v>
      </c>
      <c r="BB63" s="14" t="str">
        <f t="shared" si="42"/>
        <v xml:space="preserve"> </v>
      </c>
      <c r="BC63" s="14" t="str">
        <f t="shared" si="42"/>
        <v xml:space="preserve"> </v>
      </c>
      <c r="BD63" s="14" t="str">
        <f t="shared" si="42"/>
        <v xml:space="preserve"> </v>
      </c>
      <c r="BE63" s="14" t="str">
        <f t="shared" si="42"/>
        <v xml:space="preserve"> </v>
      </c>
      <c r="BF63" s="14" t="str">
        <f t="shared" ref="BF63:BK63" si="43">IF(S65+S66+S67=S64," ","GRESEALA")</f>
        <v xml:space="preserve"> </v>
      </c>
      <c r="BG63" s="14" t="str">
        <f t="shared" si="43"/>
        <v xml:space="preserve"> </v>
      </c>
      <c r="BH63" s="14" t="str">
        <f t="shared" si="43"/>
        <v xml:space="preserve"> </v>
      </c>
      <c r="BI63" s="14" t="str">
        <f t="shared" si="43"/>
        <v xml:space="preserve"> </v>
      </c>
      <c r="BJ63" s="14" t="str">
        <f t="shared" si="43"/>
        <v xml:space="preserve"> </v>
      </c>
      <c r="BK63" s="14" t="str">
        <f t="shared" si="43"/>
        <v xml:space="preserve"> </v>
      </c>
      <c r="BL63" s="4"/>
    </row>
    <row r="64" spans="2:64" ht="39.75" customHeight="1" x14ac:dyDescent="0.35">
      <c r="B64" s="17">
        <v>16</v>
      </c>
      <c r="C64" s="69" t="s">
        <v>126</v>
      </c>
      <c r="D64" s="70">
        <f t="shared" si="0"/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19">
        <v>0</v>
      </c>
      <c r="Y64" s="19">
        <v>0</v>
      </c>
      <c r="Z64" s="67">
        <v>0</v>
      </c>
      <c r="AA64" s="19">
        <v>0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0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0</v>
      </c>
      <c r="AR64" s="19">
        <v>0</v>
      </c>
      <c r="AS64" s="19">
        <v>0</v>
      </c>
      <c r="AT64" s="93"/>
      <c r="AU64" s="14" t="str">
        <f t="shared" ref="AU64:BH64" si="44">IF(Y65+Y66+Y67=Y64," ","GRESEALA")</f>
        <v xml:space="preserve"> </v>
      </c>
      <c r="AV64" s="14" t="str">
        <f t="shared" si="44"/>
        <v xml:space="preserve"> </v>
      </c>
      <c r="AW64" s="14" t="str">
        <f t="shared" si="44"/>
        <v xml:space="preserve"> </v>
      </c>
      <c r="AX64" s="14" t="str">
        <f t="shared" si="44"/>
        <v xml:space="preserve"> </v>
      </c>
      <c r="AY64" s="14" t="str">
        <f t="shared" si="44"/>
        <v xml:space="preserve"> </v>
      </c>
      <c r="AZ64" s="14" t="str">
        <f t="shared" si="44"/>
        <v xml:space="preserve"> </v>
      </c>
      <c r="BA64" s="14" t="str">
        <f t="shared" si="44"/>
        <v xml:space="preserve"> </v>
      </c>
      <c r="BB64" s="14" t="str">
        <f t="shared" si="44"/>
        <v xml:space="preserve"> </v>
      </c>
      <c r="BC64" s="14" t="str">
        <f t="shared" si="44"/>
        <v xml:space="preserve"> </v>
      </c>
      <c r="BD64" s="14" t="str">
        <f t="shared" si="44"/>
        <v xml:space="preserve"> </v>
      </c>
      <c r="BE64" s="14" t="str">
        <f t="shared" si="44"/>
        <v xml:space="preserve"> </v>
      </c>
      <c r="BF64" s="14" t="str">
        <f t="shared" si="44"/>
        <v xml:space="preserve"> </v>
      </c>
      <c r="BG64" s="14" t="str">
        <f t="shared" si="44"/>
        <v xml:space="preserve"> </v>
      </c>
      <c r="BH64" s="14" t="str">
        <f t="shared" si="44"/>
        <v xml:space="preserve"> </v>
      </c>
      <c r="BI64" s="14" t="str">
        <f t="shared" ref="BI64:BJ64" si="45">IF(AR65+AR66+AR67=AR64," ","GRESEALA")</f>
        <v xml:space="preserve"> </v>
      </c>
      <c r="BJ64" s="14" t="str">
        <f t="shared" si="45"/>
        <v xml:space="preserve"> </v>
      </c>
      <c r="BK64" s="20" t="str">
        <f>IF(AA64+AC64+AE64+AF64+AG64+AH64+AI64+AJ64+AK64+AL64+AM64+AN64+AO64+AP64+AQ64+AR64+AS64&gt;=D64," ","GRESEALA")</f>
        <v xml:space="preserve"> </v>
      </c>
      <c r="BL64" s="71" t="str">
        <f>IF(X35+Y35+Z35=D35," ","GRESEALA")</f>
        <v xml:space="preserve"> </v>
      </c>
    </row>
    <row r="65" spans="2:66" ht="39.75" customHeight="1" x14ac:dyDescent="0.35">
      <c r="B65" s="32" t="s">
        <v>127</v>
      </c>
      <c r="C65" s="72"/>
      <c r="D65" s="52">
        <f t="shared" si="0"/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0">
        <v>0</v>
      </c>
      <c r="Q65" s="30">
        <v>0</v>
      </c>
      <c r="R65" s="30">
        <v>0</v>
      </c>
      <c r="S65" s="30">
        <v>0</v>
      </c>
      <c r="T65" s="30">
        <v>0</v>
      </c>
      <c r="U65" s="30">
        <v>0</v>
      </c>
      <c r="V65" s="30">
        <v>0</v>
      </c>
      <c r="W65" s="30">
        <v>0</v>
      </c>
      <c r="X65" s="30">
        <v>0</v>
      </c>
      <c r="Y65" s="30">
        <v>0</v>
      </c>
      <c r="Z65" s="44">
        <v>0</v>
      </c>
      <c r="AA65" s="30">
        <v>0</v>
      </c>
      <c r="AB65" s="30">
        <v>0</v>
      </c>
      <c r="AC65" s="30">
        <v>0</v>
      </c>
      <c r="AD65" s="30">
        <v>0</v>
      </c>
      <c r="AE65" s="30">
        <v>0</v>
      </c>
      <c r="AF65" s="30">
        <v>0</v>
      </c>
      <c r="AG65" s="30">
        <v>0</v>
      </c>
      <c r="AH65" s="30">
        <v>0</v>
      </c>
      <c r="AI65" s="30">
        <v>0</v>
      </c>
      <c r="AJ65" s="30">
        <v>0</v>
      </c>
      <c r="AK65" s="30">
        <v>0</v>
      </c>
      <c r="AL65" s="30">
        <v>0</v>
      </c>
      <c r="AM65" s="30">
        <v>0</v>
      </c>
      <c r="AN65" s="30">
        <v>0</v>
      </c>
      <c r="AO65" s="30">
        <v>0</v>
      </c>
      <c r="AP65" s="30">
        <v>0</v>
      </c>
      <c r="AQ65" s="30">
        <v>0</v>
      </c>
      <c r="AR65" s="30">
        <v>0</v>
      </c>
      <c r="AS65" s="30">
        <v>0</v>
      </c>
      <c r="AT65" s="34"/>
      <c r="AU65" s="14" t="str">
        <f>IF(E19+F19=D19," ","GRESEALA")</f>
        <v xml:space="preserve"> </v>
      </c>
      <c r="AV65" s="20" t="str">
        <f>IF(G19+K19+I19+L19+M19=D19," ","GRESEALA")</f>
        <v xml:space="preserve"> </v>
      </c>
      <c r="AW65" s="14" t="str">
        <f>IF(O19+P19=D19," ","GRESEALA")</f>
        <v xml:space="preserve"> </v>
      </c>
      <c r="AX65" s="14" t="str">
        <f>IF(Q19+S19+T19+U19+V19+W19=D19," ","GRESEALA")</f>
        <v xml:space="preserve"> </v>
      </c>
      <c r="AY65" s="14" t="str">
        <f>IF(X19+Y19+Z19=D19," ","GRESEALA")</f>
        <v xml:space="preserve"> </v>
      </c>
      <c r="AZ65" s="20" t="str">
        <f>IF(AA19+AC19+AE19+AF19+AG19+AH19+AI19+AJ19+AK19+AL19+AM19+AN19+AO19+AP19+AQ19+AR19+AS19&gt;=D19," ","GRESEALA")</f>
        <v xml:space="preserve"> </v>
      </c>
      <c r="BA65" s="71" t="str">
        <f>IF(E17+F17=D17," ","GRESEALA")</f>
        <v xml:space="preserve"> </v>
      </c>
      <c r="BB65" s="20" t="str">
        <f>IF(G17+K17+I17+L17+M17=D17," ","GRESEALA")</f>
        <v xml:space="preserve"> </v>
      </c>
      <c r="BC65" s="71" t="str">
        <f>IF(O17+P17=D17," ","GRESEALA")</f>
        <v xml:space="preserve"> </v>
      </c>
      <c r="BD65" s="71" t="str">
        <f>IF(Q17+S17+T17+U17+V17+W17=D17," ","GRESEALA")</f>
        <v xml:space="preserve"> </v>
      </c>
      <c r="BE65" s="71" t="str">
        <f>IF(X17+Y17+Z17=D17," ","GRESEALA")</f>
        <v xml:space="preserve"> </v>
      </c>
      <c r="BF65" s="71" t="str">
        <f>IF(E18+F18=D18," ","GRESEALA")</f>
        <v xml:space="preserve"> </v>
      </c>
      <c r="BG65" s="20" t="str">
        <f>IF(G18+K18+I18+L18+M18=D18," ","GRESEALA")</f>
        <v xml:space="preserve"> </v>
      </c>
      <c r="BH65" s="71" t="str">
        <f>IF(O18+P18=D18," ","GRESEALA")</f>
        <v xml:space="preserve"> </v>
      </c>
      <c r="BI65" s="71" t="str">
        <f>IF(Q18+S18+T18+U18+V18+W18=D18," ","GRESEALA")</f>
        <v xml:space="preserve"> </v>
      </c>
      <c r="BJ65" s="71" t="str">
        <f>IF(X18+Y18+Z18=D18," ","GRESEALA")</f>
        <v xml:space="preserve"> </v>
      </c>
      <c r="BK65" s="71" t="str">
        <f>IF(E19+F19=D19," ","GRESEALA")</f>
        <v xml:space="preserve"> </v>
      </c>
      <c r="BL65" s="71" t="str">
        <f>IF(E35+F35=D35," ","GRESEALA")</f>
        <v xml:space="preserve"> </v>
      </c>
      <c r="BM65" s="20" t="str">
        <f>IF(G35+K35+I35+L35+M35=D35," ","GRESEALA")</f>
        <v xml:space="preserve"> </v>
      </c>
      <c r="BN65" s="71" t="str">
        <f>IF(O35+P35=D35," ","GRESEALA")</f>
        <v xml:space="preserve"> </v>
      </c>
    </row>
    <row r="66" spans="2:66" ht="39.75" customHeight="1" x14ac:dyDescent="0.35">
      <c r="B66" s="32" t="s">
        <v>128</v>
      </c>
      <c r="C66" s="72"/>
      <c r="D66" s="52">
        <f t="shared" si="0"/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0</v>
      </c>
      <c r="R66" s="30">
        <v>0</v>
      </c>
      <c r="S66" s="30">
        <v>0</v>
      </c>
      <c r="T66" s="30">
        <v>0</v>
      </c>
      <c r="U66" s="30">
        <v>0</v>
      </c>
      <c r="V66" s="30">
        <v>0</v>
      </c>
      <c r="W66" s="30">
        <v>0</v>
      </c>
      <c r="X66" s="30">
        <v>0</v>
      </c>
      <c r="Y66" s="30">
        <v>0</v>
      </c>
      <c r="Z66" s="44">
        <v>0</v>
      </c>
      <c r="AA66" s="30">
        <v>0</v>
      </c>
      <c r="AB66" s="30">
        <v>0</v>
      </c>
      <c r="AC66" s="30">
        <v>0</v>
      </c>
      <c r="AD66" s="30">
        <v>0</v>
      </c>
      <c r="AE66" s="30">
        <v>0</v>
      </c>
      <c r="AF66" s="30">
        <v>0</v>
      </c>
      <c r="AG66" s="30">
        <v>0</v>
      </c>
      <c r="AH66" s="30">
        <v>0</v>
      </c>
      <c r="AI66" s="30">
        <v>0</v>
      </c>
      <c r="AJ66" s="30">
        <v>0</v>
      </c>
      <c r="AK66" s="30">
        <v>0</v>
      </c>
      <c r="AL66" s="30">
        <v>0</v>
      </c>
      <c r="AM66" s="30">
        <v>0</v>
      </c>
      <c r="AN66" s="30">
        <v>0</v>
      </c>
      <c r="AO66" s="30">
        <v>0</v>
      </c>
      <c r="AP66" s="30">
        <v>0</v>
      </c>
      <c r="AQ66" s="30">
        <v>0</v>
      </c>
      <c r="AR66" s="30">
        <v>0</v>
      </c>
      <c r="AS66" s="30">
        <v>0</v>
      </c>
      <c r="AT66" s="34"/>
      <c r="AU66" s="71" t="str">
        <f>IF(G19+I19+K19+L19+M19=D19," ","GRESEALA")</f>
        <v xml:space="preserve"> </v>
      </c>
      <c r="AV66" s="71" t="str">
        <f>IF(O19+P19=D19," ","GRESEALA")</f>
        <v xml:space="preserve"> </v>
      </c>
      <c r="AW66" s="71" t="str">
        <f>IF(Q19+S19+T19+U19+V19+W19=D19," ","GRESEALA")</f>
        <v xml:space="preserve"> </v>
      </c>
      <c r="AX66" s="71" t="str">
        <f>IF(X19+Y19+Z19=D19," ","GRESEALA")</f>
        <v xml:space="preserve"> </v>
      </c>
      <c r="AY66" s="71" t="str">
        <f>IF(E20+F20=D20," ","GRESEALA")</f>
        <v xml:space="preserve"> </v>
      </c>
      <c r="AZ66" s="20" t="str">
        <f>IF(G20+K20+I20+L20+M20=D20," ","GRESEALA")</f>
        <v xml:space="preserve"> </v>
      </c>
      <c r="BA66" s="71" t="str">
        <f>IF(O20+P20=D20," ","GRESEALA")</f>
        <v xml:space="preserve"> </v>
      </c>
      <c r="BB66" s="71" t="str">
        <f>IF(Q20+S20+T20+U20+V20+W20=D20," ","GRESEALA")</f>
        <v xml:space="preserve"> </v>
      </c>
      <c r="BC66" s="71" t="str">
        <f>IF(X20+Y20+Z20=D20," ","GRESEALA")</f>
        <v xml:space="preserve"> </v>
      </c>
      <c r="BD66" s="71" t="str">
        <f>IF(E21+F21=D21," ","GRESEALA")</f>
        <v xml:space="preserve"> </v>
      </c>
      <c r="BE66" s="20" t="str">
        <f>IF(G21+K21+I21+L21+M21=D21," ","GRESEALA")</f>
        <v xml:space="preserve"> </v>
      </c>
      <c r="BF66" s="71" t="str">
        <f>IF(O21+P21=D21," ","GRESEALA")</f>
        <v xml:space="preserve"> </v>
      </c>
      <c r="BG66" s="71" t="str">
        <f>IF(Q21+S21+T21+U21+V21+W21=D21," ","GRESEALA")</f>
        <v xml:space="preserve"> </v>
      </c>
      <c r="BH66" s="71" t="str">
        <f>IF(X21+Y21+Z21=D21," ","GRESEALA")</f>
        <v xml:space="preserve"> </v>
      </c>
      <c r="BI66" s="73" t="str">
        <f>IF(E22+F22=D22," ","GRESEALA")</f>
        <v xml:space="preserve"> </v>
      </c>
      <c r="BJ66" s="74" t="str">
        <f>IF(G22+K22+I22+L22+M22=D22," ","GRESEALA")</f>
        <v xml:space="preserve"> </v>
      </c>
      <c r="BK66" s="73" t="str">
        <f>IF(O22+P22=D22," ","GRESEALA")</f>
        <v xml:space="preserve"> </v>
      </c>
      <c r="BL66" s="75" t="str">
        <f>IF(Q22+S22+T22+U22+V22+W22=D22," ","GRESEALA")</f>
        <v xml:space="preserve"> </v>
      </c>
      <c r="BM66" s="76" t="str">
        <f>IF(X22+Y22+Z22=D22," ","GRESEALA")</f>
        <v xml:space="preserve"> </v>
      </c>
      <c r="BN66" s="71" t="str">
        <f>IF(Q35+S35+T35+U35+V35+W35=D35," ","GRESEALA")</f>
        <v xml:space="preserve"> </v>
      </c>
    </row>
    <row r="67" spans="2:66" ht="39.75" customHeight="1" x14ac:dyDescent="0.35">
      <c r="B67" s="32" t="s">
        <v>129</v>
      </c>
      <c r="C67" s="72"/>
      <c r="D67" s="52">
        <f t="shared" si="0"/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0">
        <v>0</v>
      </c>
      <c r="P67" s="30">
        <v>0</v>
      </c>
      <c r="Q67" s="30">
        <v>0</v>
      </c>
      <c r="R67" s="30">
        <v>0</v>
      </c>
      <c r="S67" s="30">
        <v>0</v>
      </c>
      <c r="T67" s="30">
        <v>0</v>
      </c>
      <c r="U67" s="30">
        <v>0</v>
      </c>
      <c r="V67" s="30">
        <v>0</v>
      </c>
      <c r="W67" s="30">
        <v>0</v>
      </c>
      <c r="X67" s="30">
        <v>0</v>
      </c>
      <c r="Y67" s="30">
        <v>0</v>
      </c>
      <c r="Z67" s="44">
        <v>0</v>
      </c>
      <c r="AA67" s="30">
        <v>0</v>
      </c>
      <c r="AB67" s="30">
        <v>0</v>
      </c>
      <c r="AC67" s="30">
        <v>0</v>
      </c>
      <c r="AD67" s="30">
        <v>0</v>
      </c>
      <c r="AE67" s="30">
        <v>0</v>
      </c>
      <c r="AF67" s="30">
        <v>0</v>
      </c>
      <c r="AG67" s="30">
        <v>0</v>
      </c>
      <c r="AH67" s="30">
        <v>0</v>
      </c>
      <c r="AI67" s="30">
        <v>0</v>
      </c>
      <c r="AJ67" s="30">
        <v>0</v>
      </c>
      <c r="AK67" s="30">
        <v>0</v>
      </c>
      <c r="AL67" s="30">
        <v>0</v>
      </c>
      <c r="AM67" s="30">
        <v>0</v>
      </c>
      <c r="AN67" s="30">
        <v>0</v>
      </c>
      <c r="AO67" s="30">
        <v>0</v>
      </c>
      <c r="AP67" s="30">
        <v>0</v>
      </c>
      <c r="AQ67" s="30">
        <v>0</v>
      </c>
      <c r="AR67" s="30">
        <v>0</v>
      </c>
      <c r="AS67" s="30">
        <v>0</v>
      </c>
      <c r="AT67" s="34"/>
      <c r="AU67" s="71" t="str">
        <f>IF(E23+F23=D23," ","GRESEALA")</f>
        <v xml:space="preserve"> </v>
      </c>
      <c r="AV67" s="20" t="str">
        <f>IF(G23+K23+I23+L23+M23=D23," ","GRESEALA")</f>
        <v xml:space="preserve"> </v>
      </c>
      <c r="AW67" s="71" t="str">
        <f>IF(O23+P23=D23," ","GRESEALA")</f>
        <v xml:space="preserve"> </v>
      </c>
      <c r="AX67" s="71" t="str">
        <f>IF(Q23+S23+T23+U23+V23+W23=D23," ","GRESEALA")</f>
        <v xml:space="preserve"> </v>
      </c>
      <c r="AY67" s="71" t="str">
        <f>IF(X23+Y23+Z23=D23," ","GRESEALA")</f>
        <v xml:space="preserve"> </v>
      </c>
      <c r="AZ67" s="71" t="str">
        <f>IF(E24+F24=D24," ","GRESEALA")</f>
        <v xml:space="preserve"> </v>
      </c>
      <c r="BA67" s="20" t="str">
        <f>IF(G24+K24+I24+L24+M24=D24," ","GRESEALA")</f>
        <v xml:space="preserve"> </v>
      </c>
      <c r="BB67" s="71" t="str">
        <f>IF(O24+P24=D24," ","GRESEALA")</f>
        <v xml:space="preserve"> </v>
      </c>
      <c r="BC67" s="71" t="str">
        <f>IF(Q24+S24+T24+U24+V24+W24=D24," ","GRESEALA")</f>
        <v xml:space="preserve"> </v>
      </c>
      <c r="BD67" s="71" t="str">
        <f>IF(X24+Y24+Z24=D24," ","GRESEALA")</f>
        <v xml:space="preserve"> </v>
      </c>
      <c r="BE67" s="71" t="str">
        <f>IF(E25+F25=D25," ","GRESEALA")</f>
        <v xml:space="preserve"> </v>
      </c>
      <c r="BF67" s="20" t="str">
        <f>IF(G25+K25+I25+L25+M25=D25," ","GRESEALA")</f>
        <v xml:space="preserve"> </v>
      </c>
      <c r="BG67" s="71" t="str">
        <f>IF(O25+P25=D25," ","GRESEALA")</f>
        <v xml:space="preserve"> </v>
      </c>
      <c r="BH67" s="71" t="str">
        <f>IF(Q25+S25+T25+U25+V25+W25=D25," ","GRESEALA")</f>
        <v xml:space="preserve"> </v>
      </c>
      <c r="BI67" s="71" t="str">
        <f>IF(X25+Y25+Z25=D25," ","GRESEALA")</f>
        <v xml:space="preserve"> </v>
      </c>
      <c r="BJ67" s="71" t="str">
        <f>IF(E26+F26=D26," ","GRESEALA")</f>
        <v xml:space="preserve"> </v>
      </c>
      <c r="BK67" s="20" t="str">
        <f>IF(G26+K26+I26+L26+M26=D26," ","GRESEALA")</f>
        <v xml:space="preserve"> </v>
      </c>
      <c r="BL67" s="71" t="str">
        <f>IF(O26+P26=D26," ","GRESEALA")</f>
        <v xml:space="preserve"> </v>
      </c>
      <c r="BM67" s="71" t="str">
        <f>IF(Q26+S26+T26+U26+V26+W26=D26," ","GRESEALA")</f>
        <v xml:space="preserve"> </v>
      </c>
      <c r="BN67" s="71" t="str">
        <f>IF(X26+Y26+Z26=D26," ","GRESEALA")</f>
        <v xml:space="preserve"> </v>
      </c>
    </row>
    <row r="68" spans="2:66" ht="40.5" customHeight="1" x14ac:dyDescent="0.35">
      <c r="B68" s="17" t="s">
        <v>130</v>
      </c>
      <c r="C68" s="18" t="s">
        <v>131</v>
      </c>
      <c r="D68" s="26">
        <f>O68+P68</f>
        <v>2550</v>
      </c>
      <c r="E68" s="26">
        <v>733</v>
      </c>
      <c r="F68" s="26">
        <v>1817</v>
      </c>
      <c r="G68" s="26">
        <v>411</v>
      </c>
      <c r="H68" s="26">
        <v>411</v>
      </c>
      <c r="I68" s="26">
        <v>158</v>
      </c>
      <c r="J68" s="26">
        <v>158</v>
      </c>
      <c r="K68" s="26">
        <v>172</v>
      </c>
      <c r="L68" s="26">
        <v>347</v>
      </c>
      <c r="M68" s="26">
        <v>1462</v>
      </c>
      <c r="N68" s="26">
        <v>666</v>
      </c>
      <c r="O68" s="26">
        <v>912</v>
      </c>
      <c r="P68" s="26">
        <v>1638</v>
      </c>
      <c r="Q68" s="26">
        <v>175</v>
      </c>
      <c r="R68" s="26">
        <v>0</v>
      </c>
      <c r="S68" s="26">
        <v>921</v>
      </c>
      <c r="T68" s="26">
        <v>702</v>
      </c>
      <c r="U68" s="26">
        <v>623</v>
      </c>
      <c r="V68" s="26">
        <v>40</v>
      </c>
      <c r="W68" s="26">
        <v>89</v>
      </c>
      <c r="X68" s="26">
        <v>2384</v>
      </c>
      <c r="Y68" s="26">
        <v>166</v>
      </c>
      <c r="Z68" s="26">
        <v>0</v>
      </c>
      <c r="AA68" s="26">
        <v>6</v>
      </c>
      <c r="AB68" s="26">
        <v>1</v>
      </c>
      <c r="AC68" s="26">
        <v>45</v>
      </c>
      <c r="AD68" s="26">
        <v>9</v>
      </c>
      <c r="AE68" s="26">
        <v>0</v>
      </c>
      <c r="AF68" s="26">
        <v>0</v>
      </c>
      <c r="AG68" s="26">
        <v>0</v>
      </c>
      <c r="AH68" s="26"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2499</v>
      </c>
      <c r="AT68" s="64"/>
      <c r="AU68" s="71" t="str">
        <f>IF(E27+F27=D27," ","GRESEALA")</f>
        <v xml:space="preserve"> </v>
      </c>
      <c r="AV68" s="20" t="str">
        <f>IF(G27+K27+I27+L27+M27=D27," ","GRESEALA")</f>
        <v xml:space="preserve"> </v>
      </c>
      <c r="AW68" s="71" t="str">
        <f>IF(O27+P27=D27," ","GRESEALA")</f>
        <v xml:space="preserve"> </v>
      </c>
      <c r="AX68" s="71" t="str">
        <f>IF(Q27+S27+T27+U27+V27+W27=D27," ","GRESEALA")</f>
        <v xml:space="preserve"> </v>
      </c>
      <c r="AY68" s="71" t="str">
        <f>IF(X27+Y27+Z27=D27," ","GRESEALA")</f>
        <v xml:space="preserve"> </v>
      </c>
      <c r="AZ68" s="71" t="str">
        <f>IF(E28+F28=D28," ","GRESEALA")</f>
        <v xml:space="preserve"> </v>
      </c>
      <c r="BA68" s="20" t="str">
        <f>IF(G28+K28+I28+L28++M28=D28," ","GRESEALA")</f>
        <v xml:space="preserve"> </v>
      </c>
      <c r="BB68" s="71" t="str">
        <f>IF(O28+P28=D28," ","GRESEALA")</f>
        <v xml:space="preserve"> </v>
      </c>
      <c r="BC68" s="71" t="str">
        <f>IF(Q28+S28+T28+U28+V28+W28=D28," ","GRESEALA")</f>
        <v xml:space="preserve"> </v>
      </c>
      <c r="BD68" s="71" t="str">
        <f>IF(X28+Y28+Z28=D28," ","GRESEALA")</f>
        <v xml:space="preserve"> </v>
      </c>
      <c r="BE68" s="71" t="str">
        <f>IF(E29+F29=D29," ","GRESEALA")</f>
        <v xml:space="preserve"> </v>
      </c>
      <c r="BF68" s="20" t="str">
        <f>IF(G29+K29+I29+L29+M29=D29," ","GRESEALA")</f>
        <v xml:space="preserve"> </v>
      </c>
      <c r="BG68" s="71" t="str">
        <f>IF(O29+P29=D29," ","GRESEALA")</f>
        <v xml:space="preserve"> </v>
      </c>
      <c r="BH68" s="71" t="str">
        <f>IF(Q29+S29+T29+U29+V29+W29=D29," ","GRESEALA")</f>
        <v xml:space="preserve"> </v>
      </c>
      <c r="BI68" s="71" t="str">
        <f>IF(X29+Y29+Z29=D29," ","GRESEALA")</f>
        <v xml:space="preserve"> </v>
      </c>
      <c r="BJ68" s="71" t="str">
        <f>IF(E30+F30=D30," ","GRESEALA")</f>
        <v xml:space="preserve"> </v>
      </c>
      <c r="BK68" s="20" t="str">
        <f>IF(G30+K30+I30+L30+M30=D30," ","GRESEALA")</f>
        <v xml:space="preserve"> </v>
      </c>
      <c r="BL68" s="71" t="str">
        <f>IF(O30+P30=D30," ","GRESEALA")</f>
        <v xml:space="preserve"> </v>
      </c>
      <c r="BM68" s="71" t="str">
        <f>IF(Q30+S30+T30+U30+V30+W30=D30," ","GRESEALA")</f>
        <v xml:space="preserve"> </v>
      </c>
      <c r="BN68" s="71" t="str">
        <f>IF(X30+Y30+Z30=D30," ","GRESEALA")</f>
        <v xml:space="preserve"> </v>
      </c>
    </row>
    <row r="69" spans="2:66" ht="32.25" customHeight="1" x14ac:dyDescent="0.35">
      <c r="B69" s="77"/>
      <c r="C69" s="78" t="s">
        <v>132</v>
      </c>
      <c r="D69" s="79" t="str">
        <f t="shared" ref="D69:AS69" si="46">IF(D68=D16, "  ", "GRESEALA")</f>
        <v xml:space="preserve">  </v>
      </c>
      <c r="E69" s="80" t="str">
        <f t="shared" si="46"/>
        <v xml:space="preserve">  </v>
      </c>
      <c r="F69" s="80" t="str">
        <f t="shared" si="46"/>
        <v xml:space="preserve">  </v>
      </c>
      <c r="G69" s="80" t="str">
        <f t="shared" si="46"/>
        <v xml:space="preserve">  </v>
      </c>
      <c r="H69" s="80" t="str">
        <f t="shared" si="46"/>
        <v xml:space="preserve">  </v>
      </c>
      <c r="I69" s="80" t="str">
        <f t="shared" ref="I69:J69" si="47">IF(I68=I16, "  ", "GRESEALA")</f>
        <v xml:space="preserve">  </v>
      </c>
      <c r="J69" s="80" t="str">
        <f t="shared" si="47"/>
        <v xml:space="preserve">  </v>
      </c>
      <c r="K69" s="80" t="str">
        <f t="shared" si="46"/>
        <v xml:space="preserve">  </v>
      </c>
      <c r="L69" s="80" t="str">
        <f t="shared" ref="L69" si="48">IF(L68=L16, "  ", "GRESEALA")</f>
        <v xml:space="preserve">  </v>
      </c>
      <c r="M69" s="80" t="str">
        <f t="shared" si="46"/>
        <v xml:space="preserve">  </v>
      </c>
      <c r="N69" s="80" t="str">
        <f t="shared" si="46"/>
        <v xml:space="preserve">  </v>
      </c>
      <c r="O69" s="80" t="str">
        <f t="shared" si="46"/>
        <v xml:space="preserve">  </v>
      </c>
      <c r="P69" s="80" t="str">
        <f t="shared" si="46"/>
        <v xml:space="preserve">  </v>
      </c>
      <c r="Q69" s="80" t="str">
        <f t="shared" si="46"/>
        <v xml:space="preserve">  </v>
      </c>
      <c r="R69" s="80" t="str">
        <f t="shared" ref="R69" si="49">IF(R68=R16, "  ", "GRESEALA")</f>
        <v xml:space="preserve">  </v>
      </c>
      <c r="S69" s="80" t="str">
        <f t="shared" si="46"/>
        <v xml:space="preserve">  </v>
      </c>
      <c r="T69" s="80" t="str">
        <f t="shared" si="46"/>
        <v xml:space="preserve">  </v>
      </c>
      <c r="U69" s="80" t="str">
        <f t="shared" si="46"/>
        <v xml:space="preserve">  </v>
      </c>
      <c r="V69" s="80" t="str">
        <f t="shared" si="46"/>
        <v xml:space="preserve">  </v>
      </c>
      <c r="W69" s="80" t="str">
        <f t="shared" si="46"/>
        <v xml:space="preserve">  </v>
      </c>
      <c r="X69" s="80" t="str">
        <f t="shared" si="46"/>
        <v xml:space="preserve">  </v>
      </c>
      <c r="Y69" s="80" t="str">
        <f t="shared" si="46"/>
        <v xml:space="preserve">  </v>
      </c>
      <c r="Z69" s="80" t="str">
        <f t="shared" si="46"/>
        <v xml:space="preserve">  </v>
      </c>
      <c r="AA69" s="80" t="str">
        <f t="shared" si="46"/>
        <v xml:space="preserve">  </v>
      </c>
      <c r="AB69" s="80" t="str">
        <f t="shared" si="46"/>
        <v xml:space="preserve">  </v>
      </c>
      <c r="AC69" s="80" t="str">
        <f t="shared" si="46"/>
        <v xml:space="preserve">  </v>
      </c>
      <c r="AD69" s="80" t="str">
        <f t="shared" si="46"/>
        <v xml:space="preserve">  </v>
      </c>
      <c r="AE69" s="80" t="str">
        <f t="shared" si="46"/>
        <v xml:space="preserve">  </v>
      </c>
      <c r="AF69" s="80" t="str">
        <f t="shared" si="46"/>
        <v xml:space="preserve">  </v>
      </c>
      <c r="AG69" s="80" t="str">
        <f t="shared" si="46"/>
        <v xml:space="preserve">  </v>
      </c>
      <c r="AH69" s="80" t="str">
        <f t="shared" si="46"/>
        <v xml:space="preserve">  </v>
      </c>
      <c r="AI69" s="80" t="str">
        <f t="shared" si="46"/>
        <v xml:space="preserve">  </v>
      </c>
      <c r="AJ69" s="80" t="str">
        <f t="shared" si="46"/>
        <v xml:space="preserve">  </v>
      </c>
      <c r="AK69" s="80" t="str">
        <f t="shared" si="46"/>
        <v xml:space="preserve">  </v>
      </c>
      <c r="AL69" s="80" t="str">
        <f t="shared" si="46"/>
        <v xml:space="preserve">  </v>
      </c>
      <c r="AM69" s="80" t="str">
        <f t="shared" ref="AM69:AQ69" si="50">IF(AM68=AM16, "  ", "GRESEALA")</f>
        <v xml:space="preserve">  </v>
      </c>
      <c r="AN69" s="80" t="str">
        <f t="shared" si="50"/>
        <v xml:space="preserve">  </v>
      </c>
      <c r="AO69" s="80" t="str">
        <f t="shared" si="50"/>
        <v xml:space="preserve">  </v>
      </c>
      <c r="AP69" s="80" t="str">
        <f t="shared" si="50"/>
        <v xml:space="preserve">  </v>
      </c>
      <c r="AQ69" s="80" t="str">
        <f t="shared" si="50"/>
        <v xml:space="preserve">  </v>
      </c>
      <c r="AR69" s="80" t="str">
        <f t="shared" si="46"/>
        <v xml:space="preserve">  </v>
      </c>
      <c r="AS69" s="80" t="str">
        <f t="shared" si="46"/>
        <v xml:space="preserve">  </v>
      </c>
      <c r="AT69" s="95"/>
      <c r="AU69" s="71" t="str">
        <f>IF(E31+F31=D31," ","GRESEALA")</f>
        <v xml:space="preserve"> </v>
      </c>
      <c r="AV69" s="20" t="str">
        <f>IF(G31+K31+I31+L31+M31=D31," ","GRESEALA")</f>
        <v xml:space="preserve"> </v>
      </c>
      <c r="AW69" s="71" t="str">
        <f>IF(O31+P31=D31," ","GRESEALA")</f>
        <v xml:space="preserve"> </v>
      </c>
      <c r="AX69" s="71" t="str">
        <f>IF(Q31+S31+T31+U31+V31+W31=D31," ","GRESEALA")</f>
        <v xml:space="preserve"> </v>
      </c>
      <c r="AY69" s="71" t="str">
        <f>IF(X31+Y31+Z31=D31," ","GRESEALA")</f>
        <v xml:space="preserve"> </v>
      </c>
      <c r="AZ69" s="71" t="str">
        <f>IF(E32+F32=D32," ","GRESEALA")</f>
        <v xml:space="preserve"> </v>
      </c>
      <c r="BA69" s="20" t="str">
        <f>IF(G32+K32+I32+L32+M32=D32," ","GRESEALA")</f>
        <v xml:space="preserve"> </v>
      </c>
      <c r="BB69" s="71" t="str">
        <f>IF(O32+P32=D32," ","GRESEALA")</f>
        <v xml:space="preserve"> </v>
      </c>
      <c r="BC69" s="71" t="str">
        <f>IF(Q32+S32+T32+U32+V32+W32=D32," ","GRESEALA")</f>
        <v xml:space="preserve"> </v>
      </c>
      <c r="BD69" s="71" t="str">
        <f>IF(X32+Y32+Z32=D32," ","GRESEALA")</f>
        <v xml:space="preserve"> </v>
      </c>
      <c r="BE69" s="71" t="str">
        <f>IF(E33+F33=D33," ","GRESEALA")</f>
        <v xml:space="preserve"> </v>
      </c>
      <c r="BF69" s="20" t="str">
        <f>IF(G33+K33+I33+L33+M33=D33," ","GRESEALA")</f>
        <v xml:space="preserve"> </v>
      </c>
      <c r="BG69" s="71" t="str">
        <f>IF(O33+P33=D33," ","GRESEALA")</f>
        <v xml:space="preserve"> </v>
      </c>
      <c r="BH69" s="71" t="str">
        <f>IF(Q33+S33+T33+U33+V33+W33=D33," ","GRESEALA")</f>
        <v xml:space="preserve"> </v>
      </c>
      <c r="BI69" s="71" t="str">
        <f>IF(X33+Y33+Z33=D33," ","GRESEALA")</f>
        <v xml:space="preserve"> </v>
      </c>
      <c r="BJ69" s="71" t="str">
        <f>IF(E34+F34=D34," ","GRESEALA")</f>
        <v xml:space="preserve"> </v>
      </c>
      <c r="BK69" s="20" t="str">
        <f>IF(G34+K34+I34+L34+M34=D34," ","GRESEALA")</f>
        <v xml:space="preserve"> </v>
      </c>
      <c r="BL69" s="71" t="str">
        <f>IF(O34+P34=D34," ","GRESEALA")</f>
        <v xml:space="preserve"> </v>
      </c>
      <c r="BM69" s="71" t="str">
        <f>IF(Q34+S34+T34+U34+V34+W34=D34," ","GRESEALA")</f>
        <v xml:space="preserve"> </v>
      </c>
      <c r="BN69" s="71" t="str">
        <f>IF(X34+Y34+Z34=D34," ","GRESEALA")</f>
        <v xml:space="preserve"> </v>
      </c>
    </row>
    <row r="70" spans="2:66" s="82" customFormat="1" ht="46.5" customHeight="1" x14ac:dyDescent="0.35">
      <c r="C70" s="144" t="s">
        <v>133</v>
      </c>
      <c r="D70" s="145"/>
      <c r="E70" s="83"/>
      <c r="F70" s="84"/>
      <c r="G70" s="85"/>
      <c r="H70" s="85"/>
      <c r="I70" s="85"/>
      <c r="J70" s="85"/>
      <c r="K70" s="85"/>
      <c r="L70" s="85"/>
      <c r="M70" s="86"/>
      <c r="N70" s="85"/>
      <c r="Z70" s="86"/>
      <c r="AA70" s="86"/>
      <c r="AB70" s="86"/>
      <c r="AC70" s="86"/>
      <c r="AD70" s="86"/>
      <c r="AE70" s="86"/>
      <c r="AV70" s="86"/>
      <c r="AW70" s="86"/>
      <c r="AX70" s="86"/>
      <c r="AY70" s="86"/>
      <c r="AZ70" s="86"/>
      <c r="BA70" s="86"/>
    </row>
    <row r="71" spans="2:66" s="82" customFormat="1" ht="12.75" customHeight="1" x14ac:dyDescent="0.35">
      <c r="B71" s="87"/>
      <c r="C71" s="83"/>
      <c r="D71" s="83"/>
      <c r="E71" s="83"/>
      <c r="F71" s="84"/>
      <c r="G71" s="85"/>
      <c r="H71" s="85"/>
      <c r="I71" s="85"/>
      <c r="J71" s="85"/>
      <c r="K71" s="85"/>
      <c r="L71" s="85"/>
      <c r="M71" s="86"/>
      <c r="N71" s="85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V71" s="86"/>
      <c r="AW71" s="86"/>
      <c r="AX71" s="86"/>
      <c r="AY71" s="86"/>
      <c r="AZ71" s="86"/>
      <c r="BA71" s="86"/>
    </row>
    <row r="72" spans="2:66" s="82" customFormat="1" ht="19.899999999999999" customHeight="1" x14ac:dyDescent="0.35">
      <c r="B72" s="87"/>
      <c r="C72" s="83"/>
      <c r="D72" s="83"/>
      <c r="E72" s="83"/>
      <c r="F72" s="84"/>
      <c r="G72" s="85"/>
      <c r="H72" s="85"/>
      <c r="I72" s="85"/>
      <c r="J72" s="85"/>
      <c r="K72" s="85"/>
      <c r="L72" s="85"/>
      <c r="M72" s="86"/>
      <c r="N72" s="85"/>
      <c r="Z72" s="86"/>
      <c r="AA72" s="86"/>
      <c r="AB72" s="86"/>
      <c r="AC72" s="86"/>
      <c r="AD72" s="86"/>
      <c r="AE72" s="86"/>
      <c r="AV72" s="86"/>
      <c r="AW72" s="86"/>
      <c r="AX72" s="86"/>
      <c r="AY72" s="86"/>
      <c r="AZ72" s="86"/>
      <c r="BA72" s="86"/>
    </row>
    <row r="73" spans="2:66" s="82" customFormat="1" ht="19.899999999999999" customHeight="1" x14ac:dyDescent="0.35">
      <c r="C73" s="87" t="s">
        <v>134</v>
      </c>
      <c r="D73" s="83"/>
      <c r="E73" s="83"/>
      <c r="F73" s="84"/>
      <c r="G73" s="85"/>
      <c r="H73" s="85"/>
      <c r="I73" s="85"/>
      <c r="J73" s="85"/>
      <c r="K73" s="85"/>
      <c r="L73" s="85"/>
      <c r="M73" s="86"/>
      <c r="N73" s="85"/>
      <c r="O73" s="86"/>
      <c r="P73" s="86"/>
      <c r="Q73" s="84" t="s">
        <v>135</v>
      </c>
      <c r="R73" s="84"/>
      <c r="S73" s="86"/>
      <c r="T73" s="86"/>
      <c r="U73" s="86"/>
      <c r="V73" s="86"/>
      <c r="W73" s="86"/>
      <c r="X73" s="86"/>
      <c r="Y73" s="84" t="s">
        <v>136</v>
      </c>
      <c r="Z73" s="86"/>
      <c r="AA73" s="86"/>
      <c r="AB73" s="86"/>
      <c r="AC73" s="86"/>
      <c r="AD73" s="86"/>
      <c r="AE73" s="86"/>
      <c r="AH73" s="84"/>
      <c r="AV73" s="86"/>
      <c r="AW73" s="86"/>
      <c r="AX73" s="86"/>
      <c r="AY73" s="86"/>
      <c r="AZ73" s="86"/>
      <c r="BA73" s="86"/>
    </row>
    <row r="74" spans="2:66" ht="32.25" customHeight="1" x14ac:dyDescent="0.35">
      <c r="C74" s="5" t="s">
        <v>163</v>
      </c>
      <c r="Q74" s="111"/>
      <c r="R74" s="111"/>
      <c r="Y74" s="111" t="s">
        <v>164</v>
      </c>
      <c r="Z74" s="111"/>
      <c r="BB74" s="9"/>
      <c r="BC74" s="9"/>
      <c r="BD74" s="9"/>
      <c r="BE74" s="9"/>
      <c r="BF74" s="9"/>
      <c r="BG74" s="9"/>
      <c r="BH74" s="9"/>
    </row>
    <row r="75" spans="2:66" ht="32.25" customHeight="1" x14ac:dyDescent="0.35">
      <c r="BA75" s="9"/>
      <c r="BB75" s="9"/>
      <c r="BC75" s="9"/>
      <c r="BD75" s="9"/>
      <c r="BE75" s="9"/>
      <c r="BF75" s="9"/>
      <c r="BG75" s="9"/>
      <c r="BH75" s="9"/>
    </row>
    <row r="76" spans="2:66" ht="32.25" customHeight="1" x14ac:dyDescent="0.35">
      <c r="BA76" s="9"/>
      <c r="BB76" s="9"/>
      <c r="BC76" s="9"/>
      <c r="BD76" s="9"/>
      <c r="BE76" s="9"/>
      <c r="BF76" s="9"/>
      <c r="BG76" s="9"/>
      <c r="BH76" s="9"/>
    </row>
    <row r="77" spans="2:66" ht="32.25" customHeight="1" x14ac:dyDescent="0.35"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</row>
    <row r="78" spans="2:66" ht="32.25" customHeight="1" x14ac:dyDescent="0.35"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</row>
    <row r="79" spans="2:66" ht="32.25" customHeight="1" x14ac:dyDescent="0.35"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</row>
    <row r="80" spans="2:66" ht="32.25" customHeight="1" x14ac:dyDescent="0.35"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</row>
    <row r="81" spans="3:60" ht="32.25" customHeight="1" x14ac:dyDescent="0.35"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</row>
    <row r="82" spans="3:60" ht="32.25" customHeight="1" x14ac:dyDescent="0.35"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</row>
    <row r="83" spans="3:60" ht="32.25" customHeight="1" x14ac:dyDescent="0.35"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</row>
    <row r="84" spans="3:60" ht="32.25" customHeight="1" x14ac:dyDescent="0.35"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</row>
    <row r="85" spans="3:60" ht="32.25" customHeight="1" x14ac:dyDescent="0.35"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</row>
    <row r="86" spans="3:60" ht="32.25" customHeight="1" x14ac:dyDescent="0.35"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</row>
    <row r="87" spans="3:60" ht="32.25" customHeight="1" x14ac:dyDescent="0.35"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</row>
    <row r="88" spans="3:60" ht="32.25" customHeight="1" x14ac:dyDescent="0.35"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</row>
    <row r="89" spans="3:60" ht="32.25" customHeight="1" x14ac:dyDescent="0.35"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</row>
    <row r="90" spans="3:60" ht="32.25" customHeight="1" x14ac:dyDescent="0.35"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</row>
    <row r="91" spans="3:60" ht="32.25" customHeight="1" x14ac:dyDescent="0.35"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</row>
    <row r="92" spans="3:60" ht="32.25" customHeight="1" x14ac:dyDescent="0.35"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</row>
    <row r="93" spans="3:60" ht="32.25" customHeight="1" x14ac:dyDescent="0.35"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</row>
    <row r="94" spans="3:60" ht="32.25" customHeight="1" x14ac:dyDescent="0.35"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</row>
    <row r="95" spans="3:60" ht="32.25" customHeight="1" x14ac:dyDescent="0.35"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</row>
    <row r="96" spans="3:60" ht="32.25" customHeight="1" x14ac:dyDescent="0.35"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</row>
    <row r="97" spans="3:60" ht="32.25" customHeight="1" x14ac:dyDescent="0.35"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</row>
    <row r="98" spans="3:60" ht="32.25" customHeight="1" x14ac:dyDescent="0.35"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</row>
    <row r="99" spans="3:60" ht="32.25" customHeight="1" x14ac:dyDescent="0.35"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</row>
    <row r="100" spans="3:60" ht="32.25" customHeight="1" x14ac:dyDescent="0.35"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</row>
    <row r="101" spans="3:60" ht="32.25" customHeight="1" x14ac:dyDescent="0.35"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</row>
    <row r="102" spans="3:60" ht="32.25" customHeight="1" x14ac:dyDescent="0.35"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</row>
    <row r="103" spans="3:60" ht="32.25" customHeight="1" x14ac:dyDescent="0.35"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</row>
    <row r="104" spans="3:60" ht="32.25" customHeight="1" x14ac:dyDescent="0.35"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</row>
    <row r="105" spans="3:60" ht="32.25" customHeight="1" x14ac:dyDescent="0.35"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</row>
    <row r="106" spans="3:60" ht="32.25" customHeight="1" x14ac:dyDescent="0.35"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</row>
    <row r="107" spans="3:60" ht="32.25" customHeight="1" x14ac:dyDescent="0.35"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</row>
    <row r="108" spans="3:60" ht="32.25" customHeight="1" x14ac:dyDescent="0.35"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</row>
    <row r="109" spans="3:60" ht="32.25" customHeight="1" x14ac:dyDescent="0.35"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</row>
    <row r="110" spans="3:60" ht="32.25" customHeight="1" x14ac:dyDescent="0.35"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</row>
  </sheetData>
  <mergeCells count="71">
    <mergeCell ref="AZ11:AZ12"/>
    <mergeCell ref="I9:I11"/>
    <mergeCell ref="J9:J11"/>
    <mergeCell ref="C70:D70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  <mergeCell ref="AU11:AU12"/>
    <mergeCell ref="AV11:AV12"/>
    <mergeCell ref="AW11:AW12"/>
    <mergeCell ref="AX11:AX12"/>
    <mergeCell ref="AY11:AY12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F9:AF11"/>
    <mergeCell ref="AG9:AG11"/>
    <mergeCell ref="T9:T11"/>
    <mergeCell ref="U9:U11"/>
    <mergeCell ref="V9:V11"/>
    <mergeCell ref="W9:W11"/>
    <mergeCell ref="X9:X11"/>
    <mergeCell ref="X8:Z8"/>
    <mergeCell ref="AA8:AS8"/>
    <mergeCell ref="E9:E11"/>
    <mergeCell ref="F9:F11"/>
    <mergeCell ref="G9:G11"/>
    <mergeCell ref="H9:H11"/>
    <mergeCell ref="K9:K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Q74:R74"/>
    <mergeCell ref="Y74:Z74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10"/>
  <sheetViews>
    <sheetView tabSelected="1" view="pageBreakPreview" topLeftCell="B4" zoomScale="60" zoomScaleNormal="60" workbookViewId="0">
      <pane xSplit="3" ySplit="9" topLeftCell="E36" activePane="bottomRight" state="frozen"/>
      <selection activeCell="B4" sqref="B4"/>
      <selection pane="topRight" activeCell="E4" sqref="E4"/>
      <selection pane="bottomLeft" activeCell="B13" sqref="B13"/>
      <selection pane="bottomRight" activeCell="F5" sqref="F5"/>
    </sheetView>
  </sheetViews>
  <sheetFormatPr defaultRowHeight="12.75" customHeight="1" x14ac:dyDescent="0.35"/>
  <cols>
    <col min="1" max="1" width="3.42578125" style="9" hidden="1" customWidth="1"/>
    <col min="2" max="2" width="15.5703125" style="9" customWidth="1"/>
    <col min="3" max="3" width="55.140625" style="96" customWidth="1"/>
    <col min="4" max="4" width="15.5703125" style="6" customWidth="1"/>
    <col min="5" max="6" width="13" style="6" customWidth="1"/>
    <col min="7" max="8" width="13.140625" style="4" customWidth="1"/>
    <col min="9" max="9" width="20" style="4" customWidth="1"/>
    <col min="10" max="10" width="19.140625" style="4" customWidth="1"/>
    <col min="11" max="11" width="16.5703125" style="7" customWidth="1"/>
    <col min="12" max="12" width="17.7109375" style="7" customWidth="1"/>
    <col min="13" max="13" width="13.28515625" style="7" customWidth="1"/>
    <col min="14" max="14" width="12.28515625" style="7" customWidth="1"/>
    <col min="15" max="15" width="12.7109375" style="7" customWidth="1"/>
    <col min="16" max="16" width="12.5703125" style="8" customWidth="1"/>
    <col min="17" max="18" width="13.140625" style="8" customWidth="1"/>
    <col min="19" max="19" width="13.42578125" style="8" customWidth="1"/>
    <col min="20" max="20" width="10.28515625" style="8" customWidth="1"/>
    <col min="21" max="21" width="14.28515625" style="8" customWidth="1"/>
    <col min="22" max="22" width="12.85546875" style="8" customWidth="1"/>
    <col min="23" max="23" width="13.140625" style="8" customWidth="1"/>
    <col min="24" max="24" width="16.28515625" style="8" customWidth="1"/>
    <col min="25" max="25" width="14.5703125" style="8" customWidth="1"/>
    <col min="26" max="26" width="16.85546875" style="8" customWidth="1"/>
    <col min="27" max="27" width="11.140625" style="8" customWidth="1"/>
    <col min="28" max="28" width="10.42578125" style="8" customWidth="1"/>
    <col min="29" max="29" width="10.85546875" style="8" customWidth="1"/>
    <col min="30" max="30" width="10.140625" style="8" customWidth="1"/>
    <col min="31" max="31" width="12.85546875" style="8" customWidth="1"/>
    <col min="32" max="33" width="11" style="8" customWidth="1"/>
    <col min="34" max="34" width="11.5703125" style="8" customWidth="1"/>
    <col min="35" max="35" width="11.28515625" style="9" customWidth="1"/>
    <col min="36" max="36" width="12" style="9" customWidth="1"/>
    <col min="37" max="37" width="12.85546875" style="9" customWidth="1"/>
    <col min="38" max="43" width="11.85546875" style="9" customWidth="1"/>
    <col min="44" max="44" width="14.85546875" style="9" customWidth="1"/>
    <col min="45" max="45" width="12.7109375" style="9" customWidth="1"/>
    <col min="46" max="46" width="15.140625" style="9" hidden="1" customWidth="1"/>
    <col min="47" max="60" width="12.140625" style="81" customWidth="1"/>
    <col min="61" max="65" width="12.140625" style="9" customWidth="1"/>
    <col min="66" max="82" width="26.140625" style="9" customWidth="1"/>
    <col min="83" max="222" width="9.140625" style="9"/>
    <col min="223" max="223" width="13.42578125" style="9" customWidth="1"/>
    <col min="224" max="264" width="9.140625" style="9"/>
    <col min="265" max="265" width="0" style="9" hidden="1" customWidth="1"/>
    <col min="266" max="266" width="15.5703125" style="9" customWidth="1"/>
    <col min="267" max="267" width="55.140625" style="9" customWidth="1"/>
    <col min="268" max="268" width="15.5703125" style="9" customWidth="1"/>
    <col min="269" max="270" width="13" style="9" customWidth="1"/>
    <col min="271" max="272" width="13.140625" style="9" customWidth="1"/>
    <col min="273" max="273" width="10.5703125" style="9" customWidth="1"/>
    <col min="274" max="274" width="12.42578125" style="9" customWidth="1"/>
    <col min="275" max="275" width="11.5703125" style="9" customWidth="1"/>
    <col min="276" max="276" width="12.28515625" style="9" customWidth="1"/>
    <col min="277" max="277" width="12.7109375" style="9" customWidth="1"/>
    <col min="278" max="278" width="12.5703125" style="9" customWidth="1"/>
    <col min="279" max="279" width="13.140625" style="9" customWidth="1"/>
    <col min="280" max="280" width="13.42578125" style="9" customWidth="1"/>
    <col min="281" max="281" width="10.28515625" style="9" customWidth="1"/>
    <col min="282" max="282" width="14.28515625" style="9" customWidth="1"/>
    <col min="283" max="283" width="12.85546875" style="9" customWidth="1"/>
    <col min="284" max="284" width="12" style="9" customWidth="1"/>
    <col min="285" max="285" width="16.28515625" style="9" customWidth="1"/>
    <col min="286" max="286" width="14.5703125" style="9" customWidth="1"/>
    <col min="287" max="287" width="16.85546875" style="9" customWidth="1"/>
    <col min="288" max="288" width="11.140625" style="9" customWidth="1"/>
    <col min="289" max="289" width="10.42578125" style="9" customWidth="1"/>
    <col min="290" max="290" width="10.85546875" style="9" customWidth="1"/>
    <col min="291" max="291" width="10.140625" style="9" customWidth="1"/>
    <col min="292" max="292" width="12.85546875" style="9" customWidth="1"/>
    <col min="293" max="294" width="11" style="9" customWidth="1"/>
    <col min="295" max="295" width="11.5703125" style="9" customWidth="1"/>
    <col min="296" max="296" width="11.28515625" style="9" customWidth="1"/>
    <col min="297" max="297" width="10.140625" style="9" customWidth="1"/>
    <col min="298" max="299" width="11.85546875" style="9" customWidth="1"/>
    <col min="300" max="300" width="12.28515625" style="9" customWidth="1"/>
    <col min="301" max="301" width="12.7109375" style="9" customWidth="1"/>
    <col min="302" max="302" width="15.140625" style="9" customWidth="1"/>
    <col min="303" max="303" width="10" style="9" customWidth="1"/>
    <col min="304" max="314" width="7.85546875" style="9" customWidth="1"/>
    <col min="315" max="315" width="9.140625" style="9" customWidth="1"/>
    <col min="316" max="316" width="8.28515625" style="9" customWidth="1"/>
    <col min="317" max="317" width="10.140625" style="9" customWidth="1"/>
    <col min="318" max="318" width="9.140625" style="9"/>
    <col min="319" max="319" width="11.85546875" style="9" customWidth="1"/>
    <col min="320" max="320" width="14.28515625" style="9" customWidth="1"/>
    <col min="321" max="520" width="9.140625" style="9"/>
    <col min="521" max="521" width="0" style="9" hidden="1" customWidth="1"/>
    <col min="522" max="522" width="15.5703125" style="9" customWidth="1"/>
    <col min="523" max="523" width="55.140625" style="9" customWidth="1"/>
    <col min="524" max="524" width="15.5703125" style="9" customWidth="1"/>
    <col min="525" max="526" width="13" style="9" customWidth="1"/>
    <col min="527" max="528" width="13.140625" style="9" customWidth="1"/>
    <col min="529" max="529" width="10.5703125" style="9" customWidth="1"/>
    <col min="530" max="530" width="12.42578125" style="9" customWidth="1"/>
    <col min="531" max="531" width="11.5703125" style="9" customWidth="1"/>
    <col min="532" max="532" width="12.28515625" style="9" customWidth="1"/>
    <col min="533" max="533" width="12.7109375" style="9" customWidth="1"/>
    <col min="534" max="534" width="12.5703125" style="9" customWidth="1"/>
    <col min="535" max="535" width="13.140625" style="9" customWidth="1"/>
    <col min="536" max="536" width="13.42578125" style="9" customWidth="1"/>
    <col min="537" max="537" width="10.28515625" style="9" customWidth="1"/>
    <col min="538" max="538" width="14.28515625" style="9" customWidth="1"/>
    <col min="539" max="539" width="12.85546875" style="9" customWidth="1"/>
    <col min="540" max="540" width="12" style="9" customWidth="1"/>
    <col min="541" max="541" width="16.28515625" style="9" customWidth="1"/>
    <col min="542" max="542" width="14.5703125" style="9" customWidth="1"/>
    <col min="543" max="543" width="16.85546875" style="9" customWidth="1"/>
    <col min="544" max="544" width="11.140625" style="9" customWidth="1"/>
    <col min="545" max="545" width="10.42578125" style="9" customWidth="1"/>
    <col min="546" max="546" width="10.85546875" style="9" customWidth="1"/>
    <col min="547" max="547" width="10.140625" style="9" customWidth="1"/>
    <col min="548" max="548" width="12.85546875" style="9" customWidth="1"/>
    <col min="549" max="550" width="11" style="9" customWidth="1"/>
    <col min="551" max="551" width="11.5703125" style="9" customWidth="1"/>
    <col min="552" max="552" width="11.28515625" style="9" customWidth="1"/>
    <col min="553" max="553" width="10.140625" style="9" customWidth="1"/>
    <col min="554" max="555" width="11.85546875" style="9" customWidth="1"/>
    <col min="556" max="556" width="12.28515625" style="9" customWidth="1"/>
    <col min="557" max="557" width="12.7109375" style="9" customWidth="1"/>
    <col min="558" max="558" width="15.140625" style="9" customWidth="1"/>
    <col min="559" max="559" width="10" style="9" customWidth="1"/>
    <col min="560" max="570" width="7.85546875" style="9" customWidth="1"/>
    <col min="571" max="571" width="9.140625" style="9" customWidth="1"/>
    <col min="572" max="572" width="8.28515625" style="9" customWidth="1"/>
    <col min="573" max="573" width="10.140625" style="9" customWidth="1"/>
    <col min="574" max="574" width="9.140625" style="9"/>
    <col min="575" max="575" width="11.85546875" style="9" customWidth="1"/>
    <col min="576" max="576" width="14.28515625" style="9" customWidth="1"/>
    <col min="577" max="776" width="9.140625" style="9"/>
    <col min="777" max="777" width="0" style="9" hidden="1" customWidth="1"/>
    <col min="778" max="778" width="15.5703125" style="9" customWidth="1"/>
    <col min="779" max="779" width="55.140625" style="9" customWidth="1"/>
    <col min="780" max="780" width="15.5703125" style="9" customWidth="1"/>
    <col min="781" max="782" width="13" style="9" customWidth="1"/>
    <col min="783" max="784" width="13.140625" style="9" customWidth="1"/>
    <col min="785" max="785" width="10.5703125" style="9" customWidth="1"/>
    <col min="786" max="786" width="12.42578125" style="9" customWidth="1"/>
    <col min="787" max="787" width="11.5703125" style="9" customWidth="1"/>
    <col min="788" max="788" width="12.28515625" style="9" customWidth="1"/>
    <col min="789" max="789" width="12.7109375" style="9" customWidth="1"/>
    <col min="790" max="790" width="12.5703125" style="9" customWidth="1"/>
    <col min="791" max="791" width="13.140625" style="9" customWidth="1"/>
    <col min="792" max="792" width="13.42578125" style="9" customWidth="1"/>
    <col min="793" max="793" width="10.28515625" style="9" customWidth="1"/>
    <col min="794" max="794" width="14.28515625" style="9" customWidth="1"/>
    <col min="795" max="795" width="12.85546875" style="9" customWidth="1"/>
    <col min="796" max="796" width="12" style="9" customWidth="1"/>
    <col min="797" max="797" width="16.28515625" style="9" customWidth="1"/>
    <col min="798" max="798" width="14.5703125" style="9" customWidth="1"/>
    <col min="799" max="799" width="16.85546875" style="9" customWidth="1"/>
    <col min="800" max="800" width="11.140625" style="9" customWidth="1"/>
    <col min="801" max="801" width="10.42578125" style="9" customWidth="1"/>
    <col min="802" max="802" width="10.85546875" style="9" customWidth="1"/>
    <col min="803" max="803" width="10.140625" style="9" customWidth="1"/>
    <col min="804" max="804" width="12.85546875" style="9" customWidth="1"/>
    <col min="805" max="806" width="11" style="9" customWidth="1"/>
    <col min="807" max="807" width="11.5703125" style="9" customWidth="1"/>
    <col min="808" max="808" width="11.28515625" style="9" customWidth="1"/>
    <col min="809" max="809" width="10.140625" style="9" customWidth="1"/>
    <col min="810" max="811" width="11.85546875" style="9" customWidth="1"/>
    <col min="812" max="812" width="12.28515625" style="9" customWidth="1"/>
    <col min="813" max="813" width="12.7109375" style="9" customWidth="1"/>
    <col min="814" max="814" width="15.140625" style="9" customWidth="1"/>
    <col min="815" max="815" width="10" style="9" customWidth="1"/>
    <col min="816" max="826" width="7.85546875" style="9" customWidth="1"/>
    <col min="827" max="827" width="9.140625" style="9" customWidth="1"/>
    <col min="828" max="828" width="8.28515625" style="9" customWidth="1"/>
    <col min="829" max="829" width="10.140625" style="9" customWidth="1"/>
    <col min="830" max="830" width="9.140625" style="9"/>
    <col min="831" max="831" width="11.85546875" style="9" customWidth="1"/>
    <col min="832" max="832" width="14.28515625" style="9" customWidth="1"/>
    <col min="833" max="1032" width="9.140625" style="9"/>
    <col min="1033" max="1033" width="0" style="9" hidden="1" customWidth="1"/>
    <col min="1034" max="1034" width="15.5703125" style="9" customWidth="1"/>
    <col min="1035" max="1035" width="55.140625" style="9" customWidth="1"/>
    <col min="1036" max="1036" width="15.5703125" style="9" customWidth="1"/>
    <col min="1037" max="1038" width="13" style="9" customWidth="1"/>
    <col min="1039" max="1040" width="13.140625" style="9" customWidth="1"/>
    <col min="1041" max="1041" width="10.5703125" style="9" customWidth="1"/>
    <col min="1042" max="1042" width="12.42578125" style="9" customWidth="1"/>
    <col min="1043" max="1043" width="11.5703125" style="9" customWidth="1"/>
    <col min="1044" max="1044" width="12.28515625" style="9" customWidth="1"/>
    <col min="1045" max="1045" width="12.7109375" style="9" customWidth="1"/>
    <col min="1046" max="1046" width="12.5703125" style="9" customWidth="1"/>
    <col min="1047" max="1047" width="13.140625" style="9" customWidth="1"/>
    <col min="1048" max="1048" width="13.42578125" style="9" customWidth="1"/>
    <col min="1049" max="1049" width="10.28515625" style="9" customWidth="1"/>
    <col min="1050" max="1050" width="14.28515625" style="9" customWidth="1"/>
    <col min="1051" max="1051" width="12.85546875" style="9" customWidth="1"/>
    <col min="1052" max="1052" width="12" style="9" customWidth="1"/>
    <col min="1053" max="1053" width="16.28515625" style="9" customWidth="1"/>
    <col min="1054" max="1054" width="14.5703125" style="9" customWidth="1"/>
    <col min="1055" max="1055" width="16.85546875" style="9" customWidth="1"/>
    <col min="1056" max="1056" width="11.140625" style="9" customWidth="1"/>
    <col min="1057" max="1057" width="10.42578125" style="9" customWidth="1"/>
    <col min="1058" max="1058" width="10.85546875" style="9" customWidth="1"/>
    <col min="1059" max="1059" width="10.140625" style="9" customWidth="1"/>
    <col min="1060" max="1060" width="12.85546875" style="9" customWidth="1"/>
    <col min="1061" max="1062" width="11" style="9" customWidth="1"/>
    <col min="1063" max="1063" width="11.5703125" style="9" customWidth="1"/>
    <col min="1064" max="1064" width="11.28515625" style="9" customWidth="1"/>
    <col min="1065" max="1065" width="10.140625" style="9" customWidth="1"/>
    <col min="1066" max="1067" width="11.85546875" style="9" customWidth="1"/>
    <col min="1068" max="1068" width="12.28515625" style="9" customWidth="1"/>
    <col min="1069" max="1069" width="12.7109375" style="9" customWidth="1"/>
    <col min="1070" max="1070" width="15.140625" style="9" customWidth="1"/>
    <col min="1071" max="1071" width="10" style="9" customWidth="1"/>
    <col min="1072" max="1082" width="7.85546875" style="9" customWidth="1"/>
    <col min="1083" max="1083" width="9.140625" style="9" customWidth="1"/>
    <col min="1084" max="1084" width="8.28515625" style="9" customWidth="1"/>
    <col min="1085" max="1085" width="10.140625" style="9" customWidth="1"/>
    <col min="1086" max="1086" width="9.140625" style="9"/>
    <col min="1087" max="1087" width="11.85546875" style="9" customWidth="1"/>
    <col min="1088" max="1088" width="14.28515625" style="9" customWidth="1"/>
    <col min="1089" max="1288" width="9.140625" style="9"/>
    <col min="1289" max="1289" width="0" style="9" hidden="1" customWidth="1"/>
    <col min="1290" max="1290" width="15.5703125" style="9" customWidth="1"/>
    <col min="1291" max="1291" width="55.140625" style="9" customWidth="1"/>
    <col min="1292" max="1292" width="15.5703125" style="9" customWidth="1"/>
    <col min="1293" max="1294" width="13" style="9" customWidth="1"/>
    <col min="1295" max="1296" width="13.140625" style="9" customWidth="1"/>
    <col min="1297" max="1297" width="10.5703125" style="9" customWidth="1"/>
    <col min="1298" max="1298" width="12.42578125" style="9" customWidth="1"/>
    <col min="1299" max="1299" width="11.5703125" style="9" customWidth="1"/>
    <col min="1300" max="1300" width="12.28515625" style="9" customWidth="1"/>
    <col min="1301" max="1301" width="12.7109375" style="9" customWidth="1"/>
    <col min="1302" max="1302" width="12.5703125" style="9" customWidth="1"/>
    <col min="1303" max="1303" width="13.140625" style="9" customWidth="1"/>
    <col min="1304" max="1304" width="13.42578125" style="9" customWidth="1"/>
    <col min="1305" max="1305" width="10.28515625" style="9" customWidth="1"/>
    <col min="1306" max="1306" width="14.28515625" style="9" customWidth="1"/>
    <col min="1307" max="1307" width="12.85546875" style="9" customWidth="1"/>
    <col min="1308" max="1308" width="12" style="9" customWidth="1"/>
    <col min="1309" max="1309" width="16.28515625" style="9" customWidth="1"/>
    <col min="1310" max="1310" width="14.5703125" style="9" customWidth="1"/>
    <col min="1311" max="1311" width="16.85546875" style="9" customWidth="1"/>
    <col min="1312" max="1312" width="11.140625" style="9" customWidth="1"/>
    <col min="1313" max="1313" width="10.42578125" style="9" customWidth="1"/>
    <col min="1314" max="1314" width="10.85546875" style="9" customWidth="1"/>
    <col min="1315" max="1315" width="10.140625" style="9" customWidth="1"/>
    <col min="1316" max="1316" width="12.85546875" style="9" customWidth="1"/>
    <col min="1317" max="1318" width="11" style="9" customWidth="1"/>
    <col min="1319" max="1319" width="11.5703125" style="9" customWidth="1"/>
    <col min="1320" max="1320" width="11.28515625" style="9" customWidth="1"/>
    <col min="1321" max="1321" width="10.140625" style="9" customWidth="1"/>
    <col min="1322" max="1323" width="11.85546875" style="9" customWidth="1"/>
    <col min="1324" max="1324" width="12.28515625" style="9" customWidth="1"/>
    <col min="1325" max="1325" width="12.7109375" style="9" customWidth="1"/>
    <col min="1326" max="1326" width="15.140625" style="9" customWidth="1"/>
    <col min="1327" max="1327" width="10" style="9" customWidth="1"/>
    <col min="1328" max="1338" width="7.85546875" style="9" customWidth="1"/>
    <col min="1339" max="1339" width="9.140625" style="9" customWidth="1"/>
    <col min="1340" max="1340" width="8.28515625" style="9" customWidth="1"/>
    <col min="1341" max="1341" width="10.140625" style="9" customWidth="1"/>
    <col min="1342" max="1342" width="9.140625" style="9"/>
    <col min="1343" max="1343" width="11.85546875" style="9" customWidth="1"/>
    <col min="1344" max="1344" width="14.28515625" style="9" customWidth="1"/>
    <col min="1345" max="1544" width="9.140625" style="9"/>
    <col min="1545" max="1545" width="0" style="9" hidden="1" customWidth="1"/>
    <col min="1546" max="1546" width="15.5703125" style="9" customWidth="1"/>
    <col min="1547" max="1547" width="55.140625" style="9" customWidth="1"/>
    <col min="1548" max="1548" width="15.5703125" style="9" customWidth="1"/>
    <col min="1549" max="1550" width="13" style="9" customWidth="1"/>
    <col min="1551" max="1552" width="13.140625" style="9" customWidth="1"/>
    <col min="1553" max="1553" width="10.5703125" style="9" customWidth="1"/>
    <col min="1554" max="1554" width="12.42578125" style="9" customWidth="1"/>
    <col min="1555" max="1555" width="11.5703125" style="9" customWidth="1"/>
    <col min="1556" max="1556" width="12.28515625" style="9" customWidth="1"/>
    <col min="1557" max="1557" width="12.7109375" style="9" customWidth="1"/>
    <col min="1558" max="1558" width="12.5703125" style="9" customWidth="1"/>
    <col min="1559" max="1559" width="13.140625" style="9" customWidth="1"/>
    <col min="1560" max="1560" width="13.42578125" style="9" customWidth="1"/>
    <col min="1561" max="1561" width="10.28515625" style="9" customWidth="1"/>
    <col min="1562" max="1562" width="14.28515625" style="9" customWidth="1"/>
    <col min="1563" max="1563" width="12.85546875" style="9" customWidth="1"/>
    <col min="1564" max="1564" width="12" style="9" customWidth="1"/>
    <col min="1565" max="1565" width="16.28515625" style="9" customWidth="1"/>
    <col min="1566" max="1566" width="14.5703125" style="9" customWidth="1"/>
    <col min="1567" max="1567" width="16.85546875" style="9" customWidth="1"/>
    <col min="1568" max="1568" width="11.140625" style="9" customWidth="1"/>
    <col min="1569" max="1569" width="10.42578125" style="9" customWidth="1"/>
    <col min="1570" max="1570" width="10.85546875" style="9" customWidth="1"/>
    <col min="1571" max="1571" width="10.140625" style="9" customWidth="1"/>
    <col min="1572" max="1572" width="12.85546875" style="9" customWidth="1"/>
    <col min="1573" max="1574" width="11" style="9" customWidth="1"/>
    <col min="1575" max="1575" width="11.5703125" style="9" customWidth="1"/>
    <col min="1576" max="1576" width="11.28515625" style="9" customWidth="1"/>
    <col min="1577" max="1577" width="10.140625" style="9" customWidth="1"/>
    <col min="1578" max="1579" width="11.85546875" style="9" customWidth="1"/>
    <col min="1580" max="1580" width="12.28515625" style="9" customWidth="1"/>
    <col min="1581" max="1581" width="12.7109375" style="9" customWidth="1"/>
    <col min="1582" max="1582" width="15.140625" style="9" customWidth="1"/>
    <col min="1583" max="1583" width="10" style="9" customWidth="1"/>
    <col min="1584" max="1594" width="7.85546875" style="9" customWidth="1"/>
    <col min="1595" max="1595" width="9.140625" style="9" customWidth="1"/>
    <col min="1596" max="1596" width="8.28515625" style="9" customWidth="1"/>
    <col min="1597" max="1597" width="10.140625" style="9" customWidth="1"/>
    <col min="1598" max="1598" width="9.140625" style="9"/>
    <col min="1599" max="1599" width="11.85546875" style="9" customWidth="1"/>
    <col min="1600" max="1600" width="14.28515625" style="9" customWidth="1"/>
    <col min="1601" max="1800" width="9.140625" style="9"/>
    <col min="1801" max="1801" width="0" style="9" hidden="1" customWidth="1"/>
    <col min="1802" max="1802" width="15.5703125" style="9" customWidth="1"/>
    <col min="1803" max="1803" width="55.140625" style="9" customWidth="1"/>
    <col min="1804" max="1804" width="15.5703125" style="9" customWidth="1"/>
    <col min="1805" max="1806" width="13" style="9" customWidth="1"/>
    <col min="1807" max="1808" width="13.140625" style="9" customWidth="1"/>
    <col min="1809" max="1809" width="10.5703125" style="9" customWidth="1"/>
    <col min="1810" max="1810" width="12.42578125" style="9" customWidth="1"/>
    <col min="1811" max="1811" width="11.5703125" style="9" customWidth="1"/>
    <col min="1812" max="1812" width="12.28515625" style="9" customWidth="1"/>
    <col min="1813" max="1813" width="12.7109375" style="9" customWidth="1"/>
    <col min="1814" max="1814" width="12.5703125" style="9" customWidth="1"/>
    <col min="1815" max="1815" width="13.140625" style="9" customWidth="1"/>
    <col min="1816" max="1816" width="13.42578125" style="9" customWidth="1"/>
    <col min="1817" max="1817" width="10.28515625" style="9" customWidth="1"/>
    <col min="1818" max="1818" width="14.28515625" style="9" customWidth="1"/>
    <col min="1819" max="1819" width="12.85546875" style="9" customWidth="1"/>
    <col min="1820" max="1820" width="12" style="9" customWidth="1"/>
    <col min="1821" max="1821" width="16.28515625" style="9" customWidth="1"/>
    <col min="1822" max="1822" width="14.5703125" style="9" customWidth="1"/>
    <col min="1823" max="1823" width="16.85546875" style="9" customWidth="1"/>
    <col min="1824" max="1824" width="11.140625" style="9" customWidth="1"/>
    <col min="1825" max="1825" width="10.42578125" style="9" customWidth="1"/>
    <col min="1826" max="1826" width="10.85546875" style="9" customWidth="1"/>
    <col min="1827" max="1827" width="10.140625" style="9" customWidth="1"/>
    <col min="1828" max="1828" width="12.85546875" style="9" customWidth="1"/>
    <col min="1829" max="1830" width="11" style="9" customWidth="1"/>
    <col min="1831" max="1831" width="11.5703125" style="9" customWidth="1"/>
    <col min="1832" max="1832" width="11.28515625" style="9" customWidth="1"/>
    <col min="1833" max="1833" width="10.140625" style="9" customWidth="1"/>
    <col min="1834" max="1835" width="11.85546875" style="9" customWidth="1"/>
    <col min="1836" max="1836" width="12.28515625" style="9" customWidth="1"/>
    <col min="1837" max="1837" width="12.7109375" style="9" customWidth="1"/>
    <col min="1838" max="1838" width="15.140625" style="9" customWidth="1"/>
    <col min="1839" max="1839" width="10" style="9" customWidth="1"/>
    <col min="1840" max="1850" width="7.85546875" style="9" customWidth="1"/>
    <col min="1851" max="1851" width="9.140625" style="9" customWidth="1"/>
    <col min="1852" max="1852" width="8.28515625" style="9" customWidth="1"/>
    <col min="1853" max="1853" width="10.140625" style="9" customWidth="1"/>
    <col min="1854" max="1854" width="9.140625" style="9"/>
    <col min="1855" max="1855" width="11.85546875" style="9" customWidth="1"/>
    <col min="1856" max="1856" width="14.28515625" style="9" customWidth="1"/>
    <col min="1857" max="2056" width="9.140625" style="9"/>
    <col min="2057" max="2057" width="0" style="9" hidden="1" customWidth="1"/>
    <col min="2058" max="2058" width="15.5703125" style="9" customWidth="1"/>
    <col min="2059" max="2059" width="55.140625" style="9" customWidth="1"/>
    <col min="2060" max="2060" width="15.5703125" style="9" customWidth="1"/>
    <col min="2061" max="2062" width="13" style="9" customWidth="1"/>
    <col min="2063" max="2064" width="13.140625" style="9" customWidth="1"/>
    <col min="2065" max="2065" width="10.5703125" style="9" customWidth="1"/>
    <col min="2066" max="2066" width="12.42578125" style="9" customWidth="1"/>
    <col min="2067" max="2067" width="11.5703125" style="9" customWidth="1"/>
    <col min="2068" max="2068" width="12.28515625" style="9" customWidth="1"/>
    <col min="2069" max="2069" width="12.7109375" style="9" customWidth="1"/>
    <col min="2070" max="2070" width="12.5703125" style="9" customWidth="1"/>
    <col min="2071" max="2071" width="13.140625" style="9" customWidth="1"/>
    <col min="2072" max="2072" width="13.42578125" style="9" customWidth="1"/>
    <col min="2073" max="2073" width="10.28515625" style="9" customWidth="1"/>
    <col min="2074" max="2074" width="14.28515625" style="9" customWidth="1"/>
    <col min="2075" max="2075" width="12.85546875" style="9" customWidth="1"/>
    <col min="2076" max="2076" width="12" style="9" customWidth="1"/>
    <col min="2077" max="2077" width="16.28515625" style="9" customWidth="1"/>
    <col min="2078" max="2078" width="14.5703125" style="9" customWidth="1"/>
    <col min="2079" max="2079" width="16.85546875" style="9" customWidth="1"/>
    <col min="2080" max="2080" width="11.140625" style="9" customWidth="1"/>
    <col min="2081" max="2081" width="10.42578125" style="9" customWidth="1"/>
    <col min="2082" max="2082" width="10.85546875" style="9" customWidth="1"/>
    <col min="2083" max="2083" width="10.140625" style="9" customWidth="1"/>
    <col min="2084" max="2084" width="12.85546875" style="9" customWidth="1"/>
    <col min="2085" max="2086" width="11" style="9" customWidth="1"/>
    <col min="2087" max="2087" width="11.5703125" style="9" customWidth="1"/>
    <col min="2088" max="2088" width="11.28515625" style="9" customWidth="1"/>
    <col min="2089" max="2089" width="10.140625" style="9" customWidth="1"/>
    <col min="2090" max="2091" width="11.85546875" style="9" customWidth="1"/>
    <col min="2092" max="2092" width="12.28515625" style="9" customWidth="1"/>
    <col min="2093" max="2093" width="12.7109375" style="9" customWidth="1"/>
    <col min="2094" max="2094" width="15.140625" style="9" customWidth="1"/>
    <col min="2095" max="2095" width="10" style="9" customWidth="1"/>
    <col min="2096" max="2106" width="7.85546875" style="9" customWidth="1"/>
    <col min="2107" max="2107" width="9.140625" style="9" customWidth="1"/>
    <col min="2108" max="2108" width="8.28515625" style="9" customWidth="1"/>
    <col min="2109" max="2109" width="10.140625" style="9" customWidth="1"/>
    <col min="2110" max="2110" width="9.140625" style="9"/>
    <col min="2111" max="2111" width="11.85546875" style="9" customWidth="1"/>
    <col min="2112" max="2112" width="14.28515625" style="9" customWidth="1"/>
    <col min="2113" max="2312" width="9.140625" style="9"/>
    <col min="2313" max="2313" width="0" style="9" hidden="1" customWidth="1"/>
    <col min="2314" max="2314" width="15.5703125" style="9" customWidth="1"/>
    <col min="2315" max="2315" width="55.140625" style="9" customWidth="1"/>
    <col min="2316" max="2316" width="15.5703125" style="9" customWidth="1"/>
    <col min="2317" max="2318" width="13" style="9" customWidth="1"/>
    <col min="2319" max="2320" width="13.140625" style="9" customWidth="1"/>
    <col min="2321" max="2321" width="10.5703125" style="9" customWidth="1"/>
    <col min="2322" max="2322" width="12.42578125" style="9" customWidth="1"/>
    <col min="2323" max="2323" width="11.5703125" style="9" customWidth="1"/>
    <col min="2324" max="2324" width="12.28515625" style="9" customWidth="1"/>
    <col min="2325" max="2325" width="12.7109375" style="9" customWidth="1"/>
    <col min="2326" max="2326" width="12.5703125" style="9" customWidth="1"/>
    <col min="2327" max="2327" width="13.140625" style="9" customWidth="1"/>
    <col min="2328" max="2328" width="13.42578125" style="9" customWidth="1"/>
    <col min="2329" max="2329" width="10.28515625" style="9" customWidth="1"/>
    <col min="2330" max="2330" width="14.28515625" style="9" customWidth="1"/>
    <col min="2331" max="2331" width="12.85546875" style="9" customWidth="1"/>
    <col min="2332" max="2332" width="12" style="9" customWidth="1"/>
    <col min="2333" max="2333" width="16.28515625" style="9" customWidth="1"/>
    <col min="2334" max="2334" width="14.5703125" style="9" customWidth="1"/>
    <col min="2335" max="2335" width="16.85546875" style="9" customWidth="1"/>
    <col min="2336" max="2336" width="11.140625" style="9" customWidth="1"/>
    <col min="2337" max="2337" width="10.42578125" style="9" customWidth="1"/>
    <col min="2338" max="2338" width="10.85546875" style="9" customWidth="1"/>
    <col min="2339" max="2339" width="10.140625" style="9" customWidth="1"/>
    <col min="2340" max="2340" width="12.85546875" style="9" customWidth="1"/>
    <col min="2341" max="2342" width="11" style="9" customWidth="1"/>
    <col min="2343" max="2343" width="11.5703125" style="9" customWidth="1"/>
    <col min="2344" max="2344" width="11.28515625" style="9" customWidth="1"/>
    <col min="2345" max="2345" width="10.140625" style="9" customWidth="1"/>
    <col min="2346" max="2347" width="11.85546875" style="9" customWidth="1"/>
    <col min="2348" max="2348" width="12.28515625" style="9" customWidth="1"/>
    <col min="2349" max="2349" width="12.7109375" style="9" customWidth="1"/>
    <col min="2350" max="2350" width="15.140625" style="9" customWidth="1"/>
    <col min="2351" max="2351" width="10" style="9" customWidth="1"/>
    <col min="2352" max="2362" width="7.85546875" style="9" customWidth="1"/>
    <col min="2363" max="2363" width="9.140625" style="9" customWidth="1"/>
    <col min="2364" max="2364" width="8.28515625" style="9" customWidth="1"/>
    <col min="2365" max="2365" width="10.140625" style="9" customWidth="1"/>
    <col min="2366" max="2366" width="9.140625" style="9"/>
    <col min="2367" max="2367" width="11.85546875" style="9" customWidth="1"/>
    <col min="2368" max="2368" width="14.28515625" style="9" customWidth="1"/>
    <col min="2369" max="2568" width="9.140625" style="9"/>
    <col min="2569" max="2569" width="0" style="9" hidden="1" customWidth="1"/>
    <col min="2570" max="2570" width="15.5703125" style="9" customWidth="1"/>
    <col min="2571" max="2571" width="55.140625" style="9" customWidth="1"/>
    <col min="2572" max="2572" width="15.5703125" style="9" customWidth="1"/>
    <col min="2573" max="2574" width="13" style="9" customWidth="1"/>
    <col min="2575" max="2576" width="13.140625" style="9" customWidth="1"/>
    <col min="2577" max="2577" width="10.5703125" style="9" customWidth="1"/>
    <col min="2578" max="2578" width="12.42578125" style="9" customWidth="1"/>
    <col min="2579" max="2579" width="11.5703125" style="9" customWidth="1"/>
    <col min="2580" max="2580" width="12.28515625" style="9" customWidth="1"/>
    <col min="2581" max="2581" width="12.7109375" style="9" customWidth="1"/>
    <col min="2582" max="2582" width="12.5703125" style="9" customWidth="1"/>
    <col min="2583" max="2583" width="13.140625" style="9" customWidth="1"/>
    <col min="2584" max="2584" width="13.42578125" style="9" customWidth="1"/>
    <col min="2585" max="2585" width="10.28515625" style="9" customWidth="1"/>
    <col min="2586" max="2586" width="14.28515625" style="9" customWidth="1"/>
    <col min="2587" max="2587" width="12.85546875" style="9" customWidth="1"/>
    <col min="2588" max="2588" width="12" style="9" customWidth="1"/>
    <col min="2589" max="2589" width="16.28515625" style="9" customWidth="1"/>
    <col min="2590" max="2590" width="14.5703125" style="9" customWidth="1"/>
    <col min="2591" max="2591" width="16.85546875" style="9" customWidth="1"/>
    <col min="2592" max="2592" width="11.140625" style="9" customWidth="1"/>
    <col min="2593" max="2593" width="10.42578125" style="9" customWidth="1"/>
    <col min="2594" max="2594" width="10.85546875" style="9" customWidth="1"/>
    <col min="2595" max="2595" width="10.140625" style="9" customWidth="1"/>
    <col min="2596" max="2596" width="12.85546875" style="9" customWidth="1"/>
    <col min="2597" max="2598" width="11" style="9" customWidth="1"/>
    <col min="2599" max="2599" width="11.5703125" style="9" customWidth="1"/>
    <col min="2600" max="2600" width="11.28515625" style="9" customWidth="1"/>
    <col min="2601" max="2601" width="10.140625" style="9" customWidth="1"/>
    <col min="2602" max="2603" width="11.85546875" style="9" customWidth="1"/>
    <col min="2604" max="2604" width="12.28515625" style="9" customWidth="1"/>
    <col min="2605" max="2605" width="12.7109375" style="9" customWidth="1"/>
    <col min="2606" max="2606" width="15.140625" style="9" customWidth="1"/>
    <col min="2607" max="2607" width="10" style="9" customWidth="1"/>
    <col min="2608" max="2618" width="7.85546875" style="9" customWidth="1"/>
    <col min="2619" max="2619" width="9.140625" style="9" customWidth="1"/>
    <col min="2620" max="2620" width="8.28515625" style="9" customWidth="1"/>
    <col min="2621" max="2621" width="10.140625" style="9" customWidth="1"/>
    <col min="2622" max="2622" width="9.140625" style="9"/>
    <col min="2623" max="2623" width="11.85546875" style="9" customWidth="1"/>
    <col min="2624" max="2624" width="14.28515625" style="9" customWidth="1"/>
    <col min="2625" max="2824" width="9.140625" style="9"/>
    <col min="2825" max="2825" width="0" style="9" hidden="1" customWidth="1"/>
    <col min="2826" max="2826" width="15.5703125" style="9" customWidth="1"/>
    <col min="2827" max="2827" width="55.140625" style="9" customWidth="1"/>
    <col min="2828" max="2828" width="15.5703125" style="9" customWidth="1"/>
    <col min="2829" max="2830" width="13" style="9" customWidth="1"/>
    <col min="2831" max="2832" width="13.140625" style="9" customWidth="1"/>
    <col min="2833" max="2833" width="10.5703125" style="9" customWidth="1"/>
    <col min="2834" max="2834" width="12.42578125" style="9" customWidth="1"/>
    <col min="2835" max="2835" width="11.5703125" style="9" customWidth="1"/>
    <col min="2836" max="2836" width="12.28515625" style="9" customWidth="1"/>
    <col min="2837" max="2837" width="12.7109375" style="9" customWidth="1"/>
    <col min="2838" max="2838" width="12.5703125" style="9" customWidth="1"/>
    <col min="2839" max="2839" width="13.140625" style="9" customWidth="1"/>
    <col min="2840" max="2840" width="13.42578125" style="9" customWidth="1"/>
    <col min="2841" max="2841" width="10.28515625" style="9" customWidth="1"/>
    <col min="2842" max="2842" width="14.28515625" style="9" customWidth="1"/>
    <col min="2843" max="2843" width="12.85546875" style="9" customWidth="1"/>
    <col min="2844" max="2844" width="12" style="9" customWidth="1"/>
    <col min="2845" max="2845" width="16.28515625" style="9" customWidth="1"/>
    <col min="2846" max="2846" width="14.5703125" style="9" customWidth="1"/>
    <col min="2847" max="2847" width="16.85546875" style="9" customWidth="1"/>
    <col min="2848" max="2848" width="11.140625" style="9" customWidth="1"/>
    <col min="2849" max="2849" width="10.42578125" style="9" customWidth="1"/>
    <col min="2850" max="2850" width="10.85546875" style="9" customWidth="1"/>
    <col min="2851" max="2851" width="10.140625" style="9" customWidth="1"/>
    <col min="2852" max="2852" width="12.85546875" style="9" customWidth="1"/>
    <col min="2853" max="2854" width="11" style="9" customWidth="1"/>
    <col min="2855" max="2855" width="11.5703125" style="9" customWidth="1"/>
    <col min="2856" max="2856" width="11.28515625" style="9" customWidth="1"/>
    <col min="2857" max="2857" width="10.140625" style="9" customWidth="1"/>
    <col min="2858" max="2859" width="11.85546875" style="9" customWidth="1"/>
    <col min="2860" max="2860" width="12.28515625" style="9" customWidth="1"/>
    <col min="2861" max="2861" width="12.7109375" style="9" customWidth="1"/>
    <col min="2862" max="2862" width="15.140625" style="9" customWidth="1"/>
    <col min="2863" max="2863" width="10" style="9" customWidth="1"/>
    <col min="2864" max="2874" width="7.85546875" style="9" customWidth="1"/>
    <col min="2875" max="2875" width="9.140625" style="9" customWidth="1"/>
    <col min="2876" max="2876" width="8.28515625" style="9" customWidth="1"/>
    <col min="2877" max="2877" width="10.140625" style="9" customWidth="1"/>
    <col min="2878" max="2878" width="9.140625" style="9"/>
    <col min="2879" max="2879" width="11.85546875" style="9" customWidth="1"/>
    <col min="2880" max="2880" width="14.28515625" style="9" customWidth="1"/>
    <col min="2881" max="3080" width="9.140625" style="9"/>
    <col min="3081" max="3081" width="0" style="9" hidden="1" customWidth="1"/>
    <col min="3082" max="3082" width="15.5703125" style="9" customWidth="1"/>
    <col min="3083" max="3083" width="55.140625" style="9" customWidth="1"/>
    <col min="3084" max="3084" width="15.5703125" style="9" customWidth="1"/>
    <col min="3085" max="3086" width="13" style="9" customWidth="1"/>
    <col min="3087" max="3088" width="13.140625" style="9" customWidth="1"/>
    <col min="3089" max="3089" width="10.5703125" style="9" customWidth="1"/>
    <col min="3090" max="3090" width="12.42578125" style="9" customWidth="1"/>
    <col min="3091" max="3091" width="11.5703125" style="9" customWidth="1"/>
    <col min="3092" max="3092" width="12.28515625" style="9" customWidth="1"/>
    <col min="3093" max="3093" width="12.7109375" style="9" customWidth="1"/>
    <col min="3094" max="3094" width="12.5703125" style="9" customWidth="1"/>
    <col min="3095" max="3095" width="13.140625" style="9" customWidth="1"/>
    <col min="3096" max="3096" width="13.42578125" style="9" customWidth="1"/>
    <col min="3097" max="3097" width="10.28515625" style="9" customWidth="1"/>
    <col min="3098" max="3098" width="14.28515625" style="9" customWidth="1"/>
    <col min="3099" max="3099" width="12.85546875" style="9" customWidth="1"/>
    <col min="3100" max="3100" width="12" style="9" customWidth="1"/>
    <col min="3101" max="3101" width="16.28515625" style="9" customWidth="1"/>
    <col min="3102" max="3102" width="14.5703125" style="9" customWidth="1"/>
    <col min="3103" max="3103" width="16.85546875" style="9" customWidth="1"/>
    <col min="3104" max="3104" width="11.140625" style="9" customWidth="1"/>
    <col min="3105" max="3105" width="10.42578125" style="9" customWidth="1"/>
    <col min="3106" max="3106" width="10.85546875" style="9" customWidth="1"/>
    <col min="3107" max="3107" width="10.140625" style="9" customWidth="1"/>
    <col min="3108" max="3108" width="12.85546875" style="9" customWidth="1"/>
    <col min="3109" max="3110" width="11" style="9" customWidth="1"/>
    <col min="3111" max="3111" width="11.5703125" style="9" customWidth="1"/>
    <col min="3112" max="3112" width="11.28515625" style="9" customWidth="1"/>
    <col min="3113" max="3113" width="10.140625" style="9" customWidth="1"/>
    <col min="3114" max="3115" width="11.85546875" style="9" customWidth="1"/>
    <col min="3116" max="3116" width="12.28515625" style="9" customWidth="1"/>
    <col min="3117" max="3117" width="12.7109375" style="9" customWidth="1"/>
    <col min="3118" max="3118" width="15.140625" style="9" customWidth="1"/>
    <col min="3119" max="3119" width="10" style="9" customWidth="1"/>
    <col min="3120" max="3130" width="7.85546875" style="9" customWidth="1"/>
    <col min="3131" max="3131" width="9.140625" style="9" customWidth="1"/>
    <col min="3132" max="3132" width="8.28515625" style="9" customWidth="1"/>
    <col min="3133" max="3133" width="10.140625" style="9" customWidth="1"/>
    <col min="3134" max="3134" width="9.140625" style="9"/>
    <col min="3135" max="3135" width="11.85546875" style="9" customWidth="1"/>
    <col min="3136" max="3136" width="14.28515625" style="9" customWidth="1"/>
    <col min="3137" max="3336" width="9.140625" style="9"/>
    <col min="3337" max="3337" width="0" style="9" hidden="1" customWidth="1"/>
    <col min="3338" max="3338" width="15.5703125" style="9" customWidth="1"/>
    <col min="3339" max="3339" width="55.140625" style="9" customWidth="1"/>
    <col min="3340" max="3340" width="15.5703125" style="9" customWidth="1"/>
    <col min="3341" max="3342" width="13" style="9" customWidth="1"/>
    <col min="3343" max="3344" width="13.140625" style="9" customWidth="1"/>
    <col min="3345" max="3345" width="10.5703125" style="9" customWidth="1"/>
    <col min="3346" max="3346" width="12.42578125" style="9" customWidth="1"/>
    <col min="3347" max="3347" width="11.5703125" style="9" customWidth="1"/>
    <col min="3348" max="3348" width="12.28515625" style="9" customWidth="1"/>
    <col min="3349" max="3349" width="12.7109375" style="9" customWidth="1"/>
    <col min="3350" max="3350" width="12.5703125" style="9" customWidth="1"/>
    <col min="3351" max="3351" width="13.140625" style="9" customWidth="1"/>
    <col min="3352" max="3352" width="13.42578125" style="9" customWidth="1"/>
    <col min="3353" max="3353" width="10.28515625" style="9" customWidth="1"/>
    <col min="3354" max="3354" width="14.28515625" style="9" customWidth="1"/>
    <col min="3355" max="3355" width="12.85546875" style="9" customWidth="1"/>
    <col min="3356" max="3356" width="12" style="9" customWidth="1"/>
    <col min="3357" max="3357" width="16.28515625" style="9" customWidth="1"/>
    <col min="3358" max="3358" width="14.5703125" style="9" customWidth="1"/>
    <col min="3359" max="3359" width="16.85546875" style="9" customWidth="1"/>
    <col min="3360" max="3360" width="11.140625" style="9" customWidth="1"/>
    <col min="3361" max="3361" width="10.42578125" style="9" customWidth="1"/>
    <col min="3362" max="3362" width="10.85546875" style="9" customWidth="1"/>
    <col min="3363" max="3363" width="10.140625" style="9" customWidth="1"/>
    <col min="3364" max="3364" width="12.85546875" style="9" customWidth="1"/>
    <col min="3365" max="3366" width="11" style="9" customWidth="1"/>
    <col min="3367" max="3367" width="11.5703125" style="9" customWidth="1"/>
    <col min="3368" max="3368" width="11.28515625" style="9" customWidth="1"/>
    <col min="3369" max="3369" width="10.140625" style="9" customWidth="1"/>
    <col min="3370" max="3371" width="11.85546875" style="9" customWidth="1"/>
    <col min="3372" max="3372" width="12.28515625" style="9" customWidth="1"/>
    <col min="3373" max="3373" width="12.7109375" style="9" customWidth="1"/>
    <col min="3374" max="3374" width="15.140625" style="9" customWidth="1"/>
    <col min="3375" max="3375" width="10" style="9" customWidth="1"/>
    <col min="3376" max="3386" width="7.85546875" style="9" customWidth="1"/>
    <col min="3387" max="3387" width="9.140625" style="9" customWidth="1"/>
    <col min="3388" max="3388" width="8.28515625" style="9" customWidth="1"/>
    <col min="3389" max="3389" width="10.140625" style="9" customWidth="1"/>
    <col min="3390" max="3390" width="9.140625" style="9"/>
    <col min="3391" max="3391" width="11.85546875" style="9" customWidth="1"/>
    <col min="3392" max="3392" width="14.28515625" style="9" customWidth="1"/>
    <col min="3393" max="3592" width="9.140625" style="9"/>
    <col min="3593" max="3593" width="0" style="9" hidden="1" customWidth="1"/>
    <col min="3594" max="3594" width="15.5703125" style="9" customWidth="1"/>
    <col min="3595" max="3595" width="55.140625" style="9" customWidth="1"/>
    <col min="3596" max="3596" width="15.5703125" style="9" customWidth="1"/>
    <col min="3597" max="3598" width="13" style="9" customWidth="1"/>
    <col min="3599" max="3600" width="13.140625" style="9" customWidth="1"/>
    <col min="3601" max="3601" width="10.5703125" style="9" customWidth="1"/>
    <col min="3602" max="3602" width="12.42578125" style="9" customWidth="1"/>
    <col min="3603" max="3603" width="11.5703125" style="9" customWidth="1"/>
    <col min="3604" max="3604" width="12.28515625" style="9" customWidth="1"/>
    <col min="3605" max="3605" width="12.7109375" style="9" customWidth="1"/>
    <col min="3606" max="3606" width="12.5703125" style="9" customWidth="1"/>
    <col min="3607" max="3607" width="13.140625" style="9" customWidth="1"/>
    <col min="3608" max="3608" width="13.42578125" style="9" customWidth="1"/>
    <col min="3609" max="3609" width="10.28515625" style="9" customWidth="1"/>
    <col min="3610" max="3610" width="14.28515625" style="9" customWidth="1"/>
    <col min="3611" max="3611" width="12.85546875" style="9" customWidth="1"/>
    <col min="3612" max="3612" width="12" style="9" customWidth="1"/>
    <col min="3613" max="3613" width="16.28515625" style="9" customWidth="1"/>
    <col min="3614" max="3614" width="14.5703125" style="9" customWidth="1"/>
    <col min="3615" max="3615" width="16.85546875" style="9" customWidth="1"/>
    <col min="3616" max="3616" width="11.140625" style="9" customWidth="1"/>
    <col min="3617" max="3617" width="10.42578125" style="9" customWidth="1"/>
    <col min="3618" max="3618" width="10.85546875" style="9" customWidth="1"/>
    <col min="3619" max="3619" width="10.140625" style="9" customWidth="1"/>
    <col min="3620" max="3620" width="12.85546875" style="9" customWidth="1"/>
    <col min="3621" max="3622" width="11" style="9" customWidth="1"/>
    <col min="3623" max="3623" width="11.5703125" style="9" customWidth="1"/>
    <col min="3624" max="3624" width="11.28515625" style="9" customWidth="1"/>
    <col min="3625" max="3625" width="10.140625" style="9" customWidth="1"/>
    <col min="3626" max="3627" width="11.85546875" style="9" customWidth="1"/>
    <col min="3628" max="3628" width="12.28515625" style="9" customWidth="1"/>
    <col min="3629" max="3629" width="12.7109375" style="9" customWidth="1"/>
    <col min="3630" max="3630" width="15.140625" style="9" customWidth="1"/>
    <col min="3631" max="3631" width="10" style="9" customWidth="1"/>
    <col min="3632" max="3642" width="7.85546875" style="9" customWidth="1"/>
    <col min="3643" max="3643" width="9.140625" style="9" customWidth="1"/>
    <col min="3644" max="3644" width="8.28515625" style="9" customWidth="1"/>
    <col min="3645" max="3645" width="10.140625" style="9" customWidth="1"/>
    <col min="3646" max="3646" width="9.140625" style="9"/>
    <col min="3647" max="3647" width="11.85546875" style="9" customWidth="1"/>
    <col min="3648" max="3648" width="14.28515625" style="9" customWidth="1"/>
    <col min="3649" max="3848" width="9.140625" style="9"/>
    <col min="3849" max="3849" width="0" style="9" hidden="1" customWidth="1"/>
    <col min="3850" max="3850" width="15.5703125" style="9" customWidth="1"/>
    <col min="3851" max="3851" width="55.140625" style="9" customWidth="1"/>
    <col min="3852" max="3852" width="15.5703125" style="9" customWidth="1"/>
    <col min="3853" max="3854" width="13" style="9" customWidth="1"/>
    <col min="3855" max="3856" width="13.140625" style="9" customWidth="1"/>
    <col min="3857" max="3857" width="10.5703125" style="9" customWidth="1"/>
    <col min="3858" max="3858" width="12.42578125" style="9" customWidth="1"/>
    <col min="3859" max="3859" width="11.5703125" style="9" customWidth="1"/>
    <col min="3860" max="3860" width="12.28515625" style="9" customWidth="1"/>
    <col min="3861" max="3861" width="12.7109375" style="9" customWidth="1"/>
    <col min="3862" max="3862" width="12.5703125" style="9" customWidth="1"/>
    <col min="3863" max="3863" width="13.140625" style="9" customWidth="1"/>
    <col min="3864" max="3864" width="13.42578125" style="9" customWidth="1"/>
    <col min="3865" max="3865" width="10.28515625" style="9" customWidth="1"/>
    <col min="3866" max="3866" width="14.28515625" style="9" customWidth="1"/>
    <col min="3867" max="3867" width="12.85546875" style="9" customWidth="1"/>
    <col min="3868" max="3868" width="12" style="9" customWidth="1"/>
    <col min="3869" max="3869" width="16.28515625" style="9" customWidth="1"/>
    <col min="3870" max="3870" width="14.5703125" style="9" customWidth="1"/>
    <col min="3871" max="3871" width="16.85546875" style="9" customWidth="1"/>
    <col min="3872" max="3872" width="11.140625" style="9" customWidth="1"/>
    <col min="3873" max="3873" width="10.42578125" style="9" customWidth="1"/>
    <col min="3874" max="3874" width="10.85546875" style="9" customWidth="1"/>
    <col min="3875" max="3875" width="10.140625" style="9" customWidth="1"/>
    <col min="3876" max="3876" width="12.85546875" style="9" customWidth="1"/>
    <col min="3877" max="3878" width="11" style="9" customWidth="1"/>
    <col min="3879" max="3879" width="11.5703125" style="9" customWidth="1"/>
    <col min="3880" max="3880" width="11.28515625" style="9" customWidth="1"/>
    <col min="3881" max="3881" width="10.140625" style="9" customWidth="1"/>
    <col min="3882" max="3883" width="11.85546875" style="9" customWidth="1"/>
    <col min="3884" max="3884" width="12.28515625" style="9" customWidth="1"/>
    <col min="3885" max="3885" width="12.7109375" style="9" customWidth="1"/>
    <col min="3886" max="3886" width="15.140625" style="9" customWidth="1"/>
    <col min="3887" max="3887" width="10" style="9" customWidth="1"/>
    <col min="3888" max="3898" width="7.85546875" style="9" customWidth="1"/>
    <col min="3899" max="3899" width="9.140625" style="9" customWidth="1"/>
    <col min="3900" max="3900" width="8.28515625" style="9" customWidth="1"/>
    <col min="3901" max="3901" width="10.140625" style="9" customWidth="1"/>
    <col min="3902" max="3902" width="9.140625" style="9"/>
    <col min="3903" max="3903" width="11.85546875" style="9" customWidth="1"/>
    <col min="3904" max="3904" width="14.28515625" style="9" customWidth="1"/>
    <col min="3905" max="4104" width="9.140625" style="9"/>
    <col min="4105" max="4105" width="0" style="9" hidden="1" customWidth="1"/>
    <col min="4106" max="4106" width="15.5703125" style="9" customWidth="1"/>
    <col min="4107" max="4107" width="55.140625" style="9" customWidth="1"/>
    <col min="4108" max="4108" width="15.5703125" style="9" customWidth="1"/>
    <col min="4109" max="4110" width="13" style="9" customWidth="1"/>
    <col min="4111" max="4112" width="13.140625" style="9" customWidth="1"/>
    <col min="4113" max="4113" width="10.5703125" style="9" customWidth="1"/>
    <col min="4114" max="4114" width="12.42578125" style="9" customWidth="1"/>
    <col min="4115" max="4115" width="11.5703125" style="9" customWidth="1"/>
    <col min="4116" max="4116" width="12.28515625" style="9" customWidth="1"/>
    <col min="4117" max="4117" width="12.7109375" style="9" customWidth="1"/>
    <col min="4118" max="4118" width="12.5703125" style="9" customWidth="1"/>
    <col min="4119" max="4119" width="13.140625" style="9" customWidth="1"/>
    <col min="4120" max="4120" width="13.42578125" style="9" customWidth="1"/>
    <col min="4121" max="4121" width="10.28515625" style="9" customWidth="1"/>
    <col min="4122" max="4122" width="14.28515625" style="9" customWidth="1"/>
    <col min="4123" max="4123" width="12.85546875" style="9" customWidth="1"/>
    <col min="4124" max="4124" width="12" style="9" customWidth="1"/>
    <col min="4125" max="4125" width="16.28515625" style="9" customWidth="1"/>
    <col min="4126" max="4126" width="14.5703125" style="9" customWidth="1"/>
    <col min="4127" max="4127" width="16.85546875" style="9" customWidth="1"/>
    <col min="4128" max="4128" width="11.140625" style="9" customWidth="1"/>
    <col min="4129" max="4129" width="10.42578125" style="9" customWidth="1"/>
    <col min="4130" max="4130" width="10.85546875" style="9" customWidth="1"/>
    <col min="4131" max="4131" width="10.140625" style="9" customWidth="1"/>
    <col min="4132" max="4132" width="12.85546875" style="9" customWidth="1"/>
    <col min="4133" max="4134" width="11" style="9" customWidth="1"/>
    <col min="4135" max="4135" width="11.5703125" style="9" customWidth="1"/>
    <col min="4136" max="4136" width="11.28515625" style="9" customWidth="1"/>
    <col min="4137" max="4137" width="10.140625" style="9" customWidth="1"/>
    <col min="4138" max="4139" width="11.85546875" style="9" customWidth="1"/>
    <col min="4140" max="4140" width="12.28515625" style="9" customWidth="1"/>
    <col min="4141" max="4141" width="12.7109375" style="9" customWidth="1"/>
    <col min="4142" max="4142" width="15.140625" style="9" customWidth="1"/>
    <col min="4143" max="4143" width="10" style="9" customWidth="1"/>
    <col min="4144" max="4154" width="7.85546875" style="9" customWidth="1"/>
    <col min="4155" max="4155" width="9.140625" style="9" customWidth="1"/>
    <col min="4156" max="4156" width="8.28515625" style="9" customWidth="1"/>
    <col min="4157" max="4157" width="10.140625" style="9" customWidth="1"/>
    <col min="4158" max="4158" width="9.140625" style="9"/>
    <col min="4159" max="4159" width="11.85546875" style="9" customWidth="1"/>
    <col min="4160" max="4160" width="14.28515625" style="9" customWidth="1"/>
    <col min="4161" max="4360" width="9.140625" style="9"/>
    <col min="4361" max="4361" width="0" style="9" hidden="1" customWidth="1"/>
    <col min="4362" max="4362" width="15.5703125" style="9" customWidth="1"/>
    <col min="4363" max="4363" width="55.140625" style="9" customWidth="1"/>
    <col min="4364" max="4364" width="15.5703125" style="9" customWidth="1"/>
    <col min="4365" max="4366" width="13" style="9" customWidth="1"/>
    <col min="4367" max="4368" width="13.140625" style="9" customWidth="1"/>
    <col min="4369" max="4369" width="10.5703125" style="9" customWidth="1"/>
    <col min="4370" max="4370" width="12.42578125" style="9" customWidth="1"/>
    <col min="4371" max="4371" width="11.5703125" style="9" customWidth="1"/>
    <col min="4372" max="4372" width="12.28515625" style="9" customWidth="1"/>
    <col min="4373" max="4373" width="12.7109375" style="9" customWidth="1"/>
    <col min="4374" max="4374" width="12.5703125" style="9" customWidth="1"/>
    <col min="4375" max="4375" width="13.140625" style="9" customWidth="1"/>
    <col min="4376" max="4376" width="13.42578125" style="9" customWidth="1"/>
    <col min="4377" max="4377" width="10.28515625" style="9" customWidth="1"/>
    <col min="4378" max="4378" width="14.28515625" style="9" customWidth="1"/>
    <col min="4379" max="4379" width="12.85546875" style="9" customWidth="1"/>
    <col min="4380" max="4380" width="12" style="9" customWidth="1"/>
    <col min="4381" max="4381" width="16.28515625" style="9" customWidth="1"/>
    <col min="4382" max="4382" width="14.5703125" style="9" customWidth="1"/>
    <col min="4383" max="4383" width="16.85546875" style="9" customWidth="1"/>
    <col min="4384" max="4384" width="11.140625" style="9" customWidth="1"/>
    <col min="4385" max="4385" width="10.42578125" style="9" customWidth="1"/>
    <col min="4386" max="4386" width="10.85546875" style="9" customWidth="1"/>
    <col min="4387" max="4387" width="10.140625" style="9" customWidth="1"/>
    <col min="4388" max="4388" width="12.85546875" style="9" customWidth="1"/>
    <col min="4389" max="4390" width="11" style="9" customWidth="1"/>
    <col min="4391" max="4391" width="11.5703125" style="9" customWidth="1"/>
    <col min="4392" max="4392" width="11.28515625" style="9" customWidth="1"/>
    <col min="4393" max="4393" width="10.140625" style="9" customWidth="1"/>
    <col min="4394" max="4395" width="11.85546875" style="9" customWidth="1"/>
    <col min="4396" max="4396" width="12.28515625" style="9" customWidth="1"/>
    <col min="4397" max="4397" width="12.7109375" style="9" customWidth="1"/>
    <col min="4398" max="4398" width="15.140625" style="9" customWidth="1"/>
    <col min="4399" max="4399" width="10" style="9" customWidth="1"/>
    <col min="4400" max="4410" width="7.85546875" style="9" customWidth="1"/>
    <col min="4411" max="4411" width="9.140625" style="9" customWidth="1"/>
    <col min="4412" max="4412" width="8.28515625" style="9" customWidth="1"/>
    <col min="4413" max="4413" width="10.140625" style="9" customWidth="1"/>
    <col min="4414" max="4414" width="9.140625" style="9"/>
    <col min="4415" max="4415" width="11.85546875" style="9" customWidth="1"/>
    <col min="4416" max="4416" width="14.28515625" style="9" customWidth="1"/>
    <col min="4417" max="4616" width="9.140625" style="9"/>
    <col min="4617" max="4617" width="0" style="9" hidden="1" customWidth="1"/>
    <col min="4618" max="4618" width="15.5703125" style="9" customWidth="1"/>
    <col min="4619" max="4619" width="55.140625" style="9" customWidth="1"/>
    <col min="4620" max="4620" width="15.5703125" style="9" customWidth="1"/>
    <col min="4621" max="4622" width="13" style="9" customWidth="1"/>
    <col min="4623" max="4624" width="13.140625" style="9" customWidth="1"/>
    <col min="4625" max="4625" width="10.5703125" style="9" customWidth="1"/>
    <col min="4626" max="4626" width="12.42578125" style="9" customWidth="1"/>
    <col min="4627" max="4627" width="11.5703125" style="9" customWidth="1"/>
    <col min="4628" max="4628" width="12.28515625" style="9" customWidth="1"/>
    <col min="4629" max="4629" width="12.7109375" style="9" customWidth="1"/>
    <col min="4630" max="4630" width="12.5703125" style="9" customWidth="1"/>
    <col min="4631" max="4631" width="13.140625" style="9" customWidth="1"/>
    <col min="4632" max="4632" width="13.42578125" style="9" customWidth="1"/>
    <col min="4633" max="4633" width="10.28515625" style="9" customWidth="1"/>
    <col min="4634" max="4634" width="14.28515625" style="9" customWidth="1"/>
    <col min="4635" max="4635" width="12.85546875" style="9" customWidth="1"/>
    <col min="4636" max="4636" width="12" style="9" customWidth="1"/>
    <col min="4637" max="4637" width="16.28515625" style="9" customWidth="1"/>
    <col min="4638" max="4638" width="14.5703125" style="9" customWidth="1"/>
    <col min="4639" max="4639" width="16.85546875" style="9" customWidth="1"/>
    <col min="4640" max="4640" width="11.140625" style="9" customWidth="1"/>
    <col min="4641" max="4641" width="10.42578125" style="9" customWidth="1"/>
    <col min="4642" max="4642" width="10.85546875" style="9" customWidth="1"/>
    <col min="4643" max="4643" width="10.140625" style="9" customWidth="1"/>
    <col min="4644" max="4644" width="12.85546875" style="9" customWidth="1"/>
    <col min="4645" max="4646" width="11" style="9" customWidth="1"/>
    <col min="4647" max="4647" width="11.5703125" style="9" customWidth="1"/>
    <col min="4648" max="4648" width="11.28515625" style="9" customWidth="1"/>
    <col min="4649" max="4649" width="10.140625" style="9" customWidth="1"/>
    <col min="4650" max="4651" width="11.85546875" style="9" customWidth="1"/>
    <col min="4652" max="4652" width="12.28515625" style="9" customWidth="1"/>
    <col min="4653" max="4653" width="12.7109375" style="9" customWidth="1"/>
    <col min="4654" max="4654" width="15.140625" style="9" customWidth="1"/>
    <col min="4655" max="4655" width="10" style="9" customWidth="1"/>
    <col min="4656" max="4666" width="7.85546875" style="9" customWidth="1"/>
    <col min="4667" max="4667" width="9.140625" style="9" customWidth="1"/>
    <col min="4668" max="4668" width="8.28515625" style="9" customWidth="1"/>
    <col min="4669" max="4669" width="10.140625" style="9" customWidth="1"/>
    <col min="4670" max="4670" width="9.140625" style="9"/>
    <col min="4671" max="4671" width="11.85546875" style="9" customWidth="1"/>
    <col min="4672" max="4672" width="14.28515625" style="9" customWidth="1"/>
    <col min="4673" max="4872" width="9.140625" style="9"/>
    <col min="4873" max="4873" width="0" style="9" hidden="1" customWidth="1"/>
    <col min="4874" max="4874" width="15.5703125" style="9" customWidth="1"/>
    <col min="4875" max="4875" width="55.140625" style="9" customWidth="1"/>
    <col min="4876" max="4876" width="15.5703125" style="9" customWidth="1"/>
    <col min="4877" max="4878" width="13" style="9" customWidth="1"/>
    <col min="4879" max="4880" width="13.140625" style="9" customWidth="1"/>
    <col min="4881" max="4881" width="10.5703125" style="9" customWidth="1"/>
    <col min="4882" max="4882" width="12.42578125" style="9" customWidth="1"/>
    <col min="4883" max="4883" width="11.5703125" style="9" customWidth="1"/>
    <col min="4884" max="4884" width="12.28515625" style="9" customWidth="1"/>
    <col min="4885" max="4885" width="12.7109375" style="9" customWidth="1"/>
    <col min="4886" max="4886" width="12.5703125" style="9" customWidth="1"/>
    <col min="4887" max="4887" width="13.140625" style="9" customWidth="1"/>
    <col min="4888" max="4888" width="13.42578125" style="9" customWidth="1"/>
    <col min="4889" max="4889" width="10.28515625" style="9" customWidth="1"/>
    <col min="4890" max="4890" width="14.28515625" style="9" customWidth="1"/>
    <col min="4891" max="4891" width="12.85546875" style="9" customWidth="1"/>
    <col min="4892" max="4892" width="12" style="9" customWidth="1"/>
    <col min="4893" max="4893" width="16.28515625" style="9" customWidth="1"/>
    <col min="4894" max="4894" width="14.5703125" style="9" customWidth="1"/>
    <col min="4895" max="4895" width="16.85546875" style="9" customWidth="1"/>
    <col min="4896" max="4896" width="11.140625" style="9" customWidth="1"/>
    <col min="4897" max="4897" width="10.42578125" style="9" customWidth="1"/>
    <col min="4898" max="4898" width="10.85546875" style="9" customWidth="1"/>
    <col min="4899" max="4899" width="10.140625" style="9" customWidth="1"/>
    <col min="4900" max="4900" width="12.85546875" style="9" customWidth="1"/>
    <col min="4901" max="4902" width="11" style="9" customWidth="1"/>
    <col min="4903" max="4903" width="11.5703125" style="9" customWidth="1"/>
    <col min="4904" max="4904" width="11.28515625" style="9" customWidth="1"/>
    <col min="4905" max="4905" width="10.140625" style="9" customWidth="1"/>
    <col min="4906" max="4907" width="11.85546875" style="9" customWidth="1"/>
    <col min="4908" max="4908" width="12.28515625" style="9" customWidth="1"/>
    <col min="4909" max="4909" width="12.7109375" style="9" customWidth="1"/>
    <col min="4910" max="4910" width="15.140625" style="9" customWidth="1"/>
    <col min="4911" max="4911" width="10" style="9" customWidth="1"/>
    <col min="4912" max="4922" width="7.85546875" style="9" customWidth="1"/>
    <col min="4923" max="4923" width="9.140625" style="9" customWidth="1"/>
    <col min="4924" max="4924" width="8.28515625" style="9" customWidth="1"/>
    <col min="4925" max="4925" width="10.140625" style="9" customWidth="1"/>
    <col min="4926" max="4926" width="9.140625" style="9"/>
    <col min="4927" max="4927" width="11.85546875" style="9" customWidth="1"/>
    <col min="4928" max="4928" width="14.28515625" style="9" customWidth="1"/>
    <col min="4929" max="5128" width="9.140625" style="9"/>
    <col min="5129" max="5129" width="0" style="9" hidden="1" customWidth="1"/>
    <col min="5130" max="5130" width="15.5703125" style="9" customWidth="1"/>
    <col min="5131" max="5131" width="55.140625" style="9" customWidth="1"/>
    <col min="5132" max="5132" width="15.5703125" style="9" customWidth="1"/>
    <col min="5133" max="5134" width="13" style="9" customWidth="1"/>
    <col min="5135" max="5136" width="13.140625" style="9" customWidth="1"/>
    <col min="5137" max="5137" width="10.5703125" style="9" customWidth="1"/>
    <col min="5138" max="5138" width="12.42578125" style="9" customWidth="1"/>
    <col min="5139" max="5139" width="11.5703125" style="9" customWidth="1"/>
    <col min="5140" max="5140" width="12.28515625" style="9" customWidth="1"/>
    <col min="5141" max="5141" width="12.7109375" style="9" customWidth="1"/>
    <col min="5142" max="5142" width="12.5703125" style="9" customWidth="1"/>
    <col min="5143" max="5143" width="13.140625" style="9" customWidth="1"/>
    <col min="5144" max="5144" width="13.42578125" style="9" customWidth="1"/>
    <col min="5145" max="5145" width="10.28515625" style="9" customWidth="1"/>
    <col min="5146" max="5146" width="14.28515625" style="9" customWidth="1"/>
    <col min="5147" max="5147" width="12.85546875" style="9" customWidth="1"/>
    <col min="5148" max="5148" width="12" style="9" customWidth="1"/>
    <col min="5149" max="5149" width="16.28515625" style="9" customWidth="1"/>
    <col min="5150" max="5150" width="14.5703125" style="9" customWidth="1"/>
    <col min="5151" max="5151" width="16.85546875" style="9" customWidth="1"/>
    <col min="5152" max="5152" width="11.140625" style="9" customWidth="1"/>
    <col min="5153" max="5153" width="10.42578125" style="9" customWidth="1"/>
    <col min="5154" max="5154" width="10.85546875" style="9" customWidth="1"/>
    <col min="5155" max="5155" width="10.140625" style="9" customWidth="1"/>
    <col min="5156" max="5156" width="12.85546875" style="9" customWidth="1"/>
    <col min="5157" max="5158" width="11" style="9" customWidth="1"/>
    <col min="5159" max="5159" width="11.5703125" style="9" customWidth="1"/>
    <col min="5160" max="5160" width="11.28515625" style="9" customWidth="1"/>
    <col min="5161" max="5161" width="10.140625" style="9" customWidth="1"/>
    <col min="5162" max="5163" width="11.85546875" style="9" customWidth="1"/>
    <col min="5164" max="5164" width="12.28515625" style="9" customWidth="1"/>
    <col min="5165" max="5165" width="12.7109375" style="9" customWidth="1"/>
    <col min="5166" max="5166" width="15.140625" style="9" customWidth="1"/>
    <col min="5167" max="5167" width="10" style="9" customWidth="1"/>
    <col min="5168" max="5178" width="7.85546875" style="9" customWidth="1"/>
    <col min="5179" max="5179" width="9.140625" style="9" customWidth="1"/>
    <col min="5180" max="5180" width="8.28515625" style="9" customWidth="1"/>
    <col min="5181" max="5181" width="10.140625" style="9" customWidth="1"/>
    <col min="5182" max="5182" width="9.140625" style="9"/>
    <col min="5183" max="5183" width="11.85546875" style="9" customWidth="1"/>
    <col min="5184" max="5184" width="14.28515625" style="9" customWidth="1"/>
    <col min="5185" max="5384" width="9.140625" style="9"/>
    <col min="5385" max="5385" width="0" style="9" hidden="1" customWidth="1"/>
    <col min="5386" max="5386" width="15.5703125" style="9" customWidth="1"/>
    <col min="5387" max="5387" width="55.140625" style="9" customWidth="1"/>
    <col min="5388" max="5388" width="15.5703125" style="9" customWidth="1"/>
    <col min="5389" max="5390" width="13" style="9" customWidth="1"/>
    <col min="5391" max="5392" width="13.140625" style="9" customWidth="1"/>
    <col min="5393" max="5393" width="10.5703125" style="9" customWidth="1"/>
    <col min="5394" max="5394" width="12.42578125" style="9" customWidth="1"/>
    <col min="5395" max="5395" width="11.5703125" style="9" customWidth="1"/>
    <col min="5396" max="5396" width="12.28515625" style="9" customWidth="1"/>
    <col min="5397" max="5397" width="12.7109375" style="9" customWidth="1"/>
    <col min="5398" max="5398" width="12.5703125" style="9" customWidth="1"/>
    <col min="5399" max="5399" width="13.140625" style="9" customWidth="1"/>
    <col min="5400" max="5400" width="13.42578125" style="9" customWidth="1"/>
    <col min="5401" max="5401" width="10.28515625" style="9" customWidth="1"/>
    <col min="5402" max="5402" width="14.28515625" style="9" customWidth="1"/>
    <col min="5403" max="5403" width="12.85546875" style="9" customWidth="1"/>
    <col min="5404" max="5404" width="12" style="9" customWidth="1"/>
    <col min="5405" max="5405" width="16.28515625" style="9" customWidth="1"/>
    <col min="5406" max="5406" width="14.5703125" style="9" customWidth="1"/>
    <col min="5407" max="5407" width="16.85546875" style="9" customWidth="1"/>
    <col min="5408" max="5408" width="11.140625" style="9" customWidth="1"/>
    <col min="5409" max="5409" width="10.42578125" style="9" customWidth="1"/>
    <col min="5410" max="5410" width="10.85546875" style="9" customWidth="1"/>
    <col min="5411" max="5411" width="10.140625" style="9" customWidth="1"/>
    <col min="5412" max="5412" width="12.85546875" style="9" customWidth="1"/>
    <col min="5413" max="5414" width="11" style="9" customWidth="1"/>
    <col min="5415" max="5415" width="11.5703125" style="9" customWidth="1"/>
    <col min="5416" max="5416" width="11.28515625" style="9" customWidth="1"/>
    <col min="5417" max="5417" width="10.140625" style="9" customWidth="1"/>
    <col min="5418" max="5419" width="11.85546875" style="9" customWidth="1"/>
    <col min="5420" max="5420" width="12.28515625" style="9" customWidth="1"/>
    <col min="5421" max="5421" width="12.7109375" style="9" customWidth="1"/>
    <col min="5422" max="5422" width="15.140625" style="9" customWidth="1"/>
    <col min="5423" max="5423" width="10" style="9" customWidth="1"/>
    <col min="5424" max="5434" width="7.85546875" style="9" customWidth="1"/>
    <col min="5435" max="5435" width="9.140625" style="9" customWidth="1"/>
    <col min="5436" max="5436" width="8.28515625" style="9" customWidth="1"/>
    <col min="5437" max="5437" width="10.140625" style="9" customWidth="1"/>
    <col min="5438" max="5438" width="9.140625" style="9"/>
    <col min="5439" max="5439" width="11.85546875" style="9" customWidth="1"/>
    <col min="5440" max="5440" width="14.28515625" style="9" customWidth="1"/>
    <col min="5441" max="5640" width="9.140625" style="9"/>
    <col min="5641" max="5641" width="0" style="9" hidden="1" customWidth="1"/>
    <col min="5642" max="5642" width="15.5703125" style="9" customWidth="1"/>
    <col min="5643" max="5643" width="55.140625" style="9" customWidth="1"/>
    <col min="5644" max="5644" width="15.5703125" style="9" customWidth="1"/>
    <col min="5645" max="5646" width="13" style="9" customWidth="1"/>
    <col min="5647" max="5648" width="13.140625" style="9" customWidth="1"/>
    <col min="5649" max="5649" width="10.5703125" style="9" customWidth="1"/>
    <col min="5650" max="5650" width="12.42578125" style="9" customWidth="1"/>
    <col min="5651" max="5651" width="11.5703125" style="9" customWidth="1"/>
    <col min="5652" max="5652" width="12.28515625" style="9" customWidth="1"/>
    <col min="5653" max="5653" width="12.7109375" style="9" customWidth="1"/>
    <col min="5654" max="5654" width="12.5703125" style="9" customWidth="1"/>
    <col min="5655" max="5655" width="13.140625" style="9" customWidth="1"/>
    <col min="5656" max="5656" width="13.42578125" style="9" customWidth="1"/>
    <col min="5657" max="5657" width="10.28515625" style="9" customWidth="1"/>
    <col min="5658" max="5658" width="14.28515625" style="9" customWidth="1"/>
    <col min="5659" max="5659" width="12.85546875" style="9" customWidth="1"/>
    <col min="5660" max="5660" width="12" style="9" customWidth="1"/>
    <col min="5661" max="5661" width="16.28515625" style="9" customWidth="1"/>
    <col min="5662" max="5662" width="14.5703125" style="9" customWidth="1"/>
    <col min="5663" max="5663" width="16.85546875" style="9" customWidth="1"/>
    <col min="5664" max="5664" width="11.140625" style="9" customWidth="1"/>
    <col min="5665" max="5665" width="10.42578125" style="9" customWidth="1"/>
    <col min="5666" max="5666" width="10.85546875" style="9" customWidth="1"/>
    <col min="5667" max="5667" width="10.140625" style="9" customWidth="1"/>
    <col min="5668" max="5668" width="12.85546875" style="9" customWidth="1"/>
    <col min="5669" max="5670" width="11" style="9" customWidth="1"/>
    <col min="5671" max="5671" width="11.5703125" style="9" customWidth="1"/>
    <col min="5672" max="5672" width="11.28515625" style="9" customWidth="1"/>
    <col min="5673" max="5673" width="10.140625" style="9" customWidth="1"/>
    <col min="5674" max="5675" width="11.85546875" style="9" customWidth="1"/>
    <col min="5676" max="5676" width="12.28515625" style="9" customWidth="1"/>
    <col min="5677" max="5677" width="12.7109375" style="9" customWidth="1"/>
    <col min="5678" max="5678" width="15.140625" style="9" customWidth="1"/>
    <col min="5679" max="5679" width="10" style="9" customWidth="1"/>
    <col min="5680" max="5690" width="7.85546875" style="9" customWidth="1"/>
    <col min="5691" max="5691" width="9.140625" style="9" customWidth="1"/>
    <col min="5692" max="5692" width="8.28515625" style="9" customWidth="1"/>
    <col min="5693" max="5693" width="10.140625" style="9" customWidth="1"/>
    <col min="5694" max="5694" width="9.140625" style="9"/>
    <col min="5695" max="5695" width="11.85546875" style="9" customWidth="1"/>
    <col min="5696" max="5696" width="14.28515625" style="9" customWidth="1"/>
    <col min="5697" max="5896" width="9.140625" style="9"/>
    <col min="5897" max="5897" width="0" style="9" hidden="1" customWidth="1"/>
    <col min="5898" max="5898" width="15.5703125" style="9" customWidth="1"/>
    <col min="5899" max="5899" width="55.140625" style="9" customWidth="1"/>
    <col min="5900" max="5900" width="15.5703125" style="9" customWidth="1"/>
    <col min="5901" max="5902" width="13" style="9" customWidth="1"/>
    <col min="5903" max="5904" width="13.140625" style="9" customWidth="1"/>
    <col min="5905" max="5905" width="10.5703125" style="9" customWidth="1"/>
    <col min="5906" max="5906" width="12.42578125" style="9" customWidth="1"/>
    <col min="5907" max="5907" width="11.5703125" style="9" customWidth="1"/>
    <col min="5908" max="5908" width="12.28515625" style="9" customWidth="1"/>
    <col min="5909" max="5909" width="12.7109375" style="9" customWidth="1"/>
    <col min="5910" max="5910" width="12.5703125" style="9" customWidth="1"/>
    <col min="5911" max="5911" width="13.140625" style="9" customWidth="1"/>
    <col min="5912" max="5912" width="13.42578125" style="9" customWidth="1"/>
    <col min="5913" max="5913" width="10.28515625" style="9" customWidth="1"/>
    <col min="5914" max="5914" width="14.28515625" style="9" customWidth="1"/>
    <col min="5915" max="5915" width="12.85546875" style="9" customWidth="1"/>
    <col min="5916" max="5916" width="12" style="9" customWidth="1"/>
    <col min="5917" max="5917" width="16.28515625" style="9" customWidth="1"/>
    <col min="5918" max="5918" width="14.5703125" style="9" customWidth="1"/>
    <col min="5919" max="5919" width="16.85546875" style="9" customWidth="1"/>
    <col min="5920" max="5920" width="11.140625" style="9" customWidth="1"/>
    <col min="5921" max="5921" width="10.42578125" style="9" customWidth="1"/>
    <col min="5922" max="5922" width="10.85546875" style="9" customWidth="1"/>
    <col min="5923" max="5923" width="10.140625" style="9" customWidth="1"/>
    <col min="5924" max="5924" width="12.85546875" style="9" customWidth="1"/>
    <col min="5925" max="5926" width="11" style="9" customWidth="1"/>
    <col min="5927" max="5927" width="11.5703125" style="9" customWidth="1"/>
    <col min="5928" max="5928" width="11.28515625" style="9" customWidth="1"/>
    <col min="5929" max="5929" width="10.140625" style="9" customWidth="1"/>
    <col min="5930" max="5931" width="11.85546875" style="9" customWidth="1"/>
    <col min="5932" max="5932" width="12.28515625" style="9" customWidth="1"/>
    <col min="5933" max="5933" width="12.7109375" style="9" customWidth="1"/>
    <col min="5934" max="5934" width="15.140625" style="9" customWidth="1"/>
    <col min="5935" max="5935" width="10" style="9" customWidth="1"/>
    <col min="5936" max="5946" width="7.85546875" style="9" customWidth="1"/>
    <col min="5947" max="5947" width="9.140625" style="9" customWidth="1"/>
    <col min="5948" max="5948" width="8.28515625" style="9" customWidth="1"/>
    <col min="5949" max="5949" width="10.140625" style="9" customWidth="1"/>
    <col min="5950" max="5950" width="9.140625" style="9"/>
    <col min="5951" max="5951" width="11.85546875" style="9" customWidth="1"/>
    <col min="5952" max="5952" width="14.28515625" style="9" customWidth="1"/>
    <col min="5953" max="6152" width="9.140625" style="9"/>
    <col min="6153" max="6153" width="0" style="9" hidden="1" customWidth="1"/>
    <col min="6154" max="6154" width="15.5703125" style="9" customWidth="1"/>
    <col min="6155" max="6155" width="55.140625" style="9" customWidth="1"/>
    <col min="6156" max="6156" width="15.5703125" style="9" customWidth="1"/>
    <col min="6157" max="6158" width="13" style="9" customWidth="1"/>
    <col min="6159" max="6160" width="13.140625" style="9" customWidth="1"/>
    <col min="6161" max="6161" width="10.5703125" style="9" customWidth="1"/>
    <col min="6162" max="6162" width="12.42578125" style="9" customWidth="1"/>
    <col min="6163" max="6163" width="11.5703125" style="9" customWidth="1"/>
    <col min="6164" max="6164" width="12.28515625" style="9" customWidth="1"/>
    <col min="6165" max="6165" width="12.7109375" style="9" customWidth="1"/>
    <col min="6166" max="6166" width="12.5703125" style="9" customWidth="1"/>
    <col min="6167" max="6167" width="13.140625" style="9" customWidth="1"/>
    <col min="6168" max="6168" width="13.42578125" style="9" customWidth="1"/>
    <col min="6169" max="6169" width="10.28515625" style="9" customWidth="1"/>
    <col min="6170" max="6170" width="14.28515625" style="9" customWidth="1"/>
    <col min="6171" max="6171" width="12.85546875" style="9" customWidth="1"/>
    <col min="6172" max="6172" width="12" style="9" customWidth="1"/>
    <col min="6173" max="6173" width="16.28515625" style="9" customWidth="1"/>
    <col min="6174" max="6174" width="14.5703125" style="9" customWidth="1"/>
    <col min="6175" max="6175" width="16.85546875" style="9" customWidth="1"/>
    <col min="6176" max="6176" width="11.140625" style="9" customWidth="1"/>
    <col min="6177" max="6177" width="10.42578125" style="9" customWidth="1"/>
    <col min="6178" max="6178" width="10.85546875" style="9" customWidth="1"/>
    <col min="6179" max="6179" width="10.140625" style="9" customWidth="1"/>
    <col min="6180" max="6180" width="12.85546875" style="9" customWidth="1"/>
    <col min="6181" max="6182" width="11" style="9" customWidth="1"/>
    <col min="6183" max="6183" width="11.5703125" style="9" customWidth="1"/>
    <col min="6184" max="6184" width="11.28515625" style="9" customWidth="1"/>
    <col min="6185" max="6185" width="10.140625" style="9" customWidth="1"/>
    <col min="6186" max="6187" width="11.85546875" style="9" customWidth="1"/>
    <col min="6188" max="6188" width="12.28515625" style="9" customWidth="1"/>
    <col min="6189" max="6189" width="12.7109375" style="9" customWidth="1"/>
    <col min="6190" max="6190" width="15.140625" style="9" customWidth="1"/>
    <col min="6191" max="6191" width="10" style="9" customWidth="1"/>
    <col min="6192" max="6202" width="7.85546875" style="9" customWidth="1"/>
    <col min="6203" max="6203" width="9.140625" style="9" customWidth="1"/>
    <col min="6204" max="6204" width="8.28515625" style="9" customWidth="1"/>
    <col min="6205" max="6205" width="10.140625" style="9" customWidth="1"/>
    <col min="6206" max="6206" width="9.140625" style="9"/>
    <col min="6207" max="6207" width="11.85546875" style="9" customWidth="1"/>
    <col min="6208" max="6208" width="14.28515625" style="9" customWidth="1"/>
    <col min="6209" max="6408" width="9.140625" style="9"/>
    <col min="6409" max="6409" width="0" style="9" hidden="1" customWidth="1"/>
    <col min="6410" max="6410" width="15.5703125" style="9" customWidth="1"/>
    <col min="6411" max="6411" width="55.140625" style="9" customWidth="1"/>
    <col min="6412" max="6412" width="15.5703125" style="9" customWidth="1"/>
    <col min="6413" max="6414" width="13" style="9" customWidth="1"/>
    <col min="6415" max="6416" width="13.140625" style="9" customWidth="1"/>
    <col min="6417" max="6417" width="10.5703125" style="9" customWidth="1"/>
    <col min="6418" max="6418" width="12.42578125" style="9" customWidth="1"/>
    <col min="6419" max="6419" width="11.5703125" style="9" customWidth="1"/>
    <col min="6420" max="6420" width="12.28515625" style="9" customWidth="1"/>
    <col min="6421" max="6421" width="12.7109375" style="9" customWidth="1"/>
    <col min="6422" max="6422" width="12.5703125" style="9" customWidth="1"/>
    <col min="6423" max="6423" width="13.140625" style="9" customWidth="1"/>
    <col min="6424" max="6424" width="13.42578125" style="9" customWidth="1"/>
    <col min="6425" max="6425" width="10.28515625" style="9" customWidth="1"/>
    <col min="6426" max="6426" width="14.28515625" style="9" customWidth="1"/>
    <col min="6427" max="6427" width="12.85546875" style="9" customWidth="1"/>
    <col min="6428" max="6428" width="12" style="9" customWidth="1"/>
    <col min="6429" max="6429" width="16.28515625" style="9" customWidth="1"/>
    <col min="6430" max="6430" width="14.5703125" style="9" customWidth="1"/>
    <col min="6431" max="6431" width="16.85546875" style="9" customWidth="1"/>
    <col min="6432" max="6432" width="11.140625" style="9" customWidth="1"/>
    <col min="6433" max="6433" width="10.42578125" style="9" customWidth="1"/>
    <col min="6434" max="6434" width="10.85546875" style="9" customWidth="1"/>
    <col min="6435" max="6435" width="10.140625" style="9" customWidth="1"/>
    <col min="6436" max="6436" width="12.85546875" style="9" customWidth="1"/>
    <col min="6437" max="6438" width="11" style="9" customWidth="1"/>
    <col min="6439" max="6439" width="11.5703125" style="9" customWidth="1"/>
    <col min="6440" max="6440" width="11.28515625" style="9" customWidth="1"/>
    <col min="6441" max="6441" width="10.140625" style="9" customWidth="1"/>
    <col min="6442" max="6443" width="11.85546875" style="9" customWidth="1"/>
    <col min="6444" max="6444" width="12.28515625" style="9" customWidth="1"/>
    <col min="6445" max="6445" width="12.7109375" style="9" customWidth="1"/>
    <col min="6446" max="6446" width="15.140625" style="9" customWidth="1"/>
    <col min="6447" max="6447" width="10" style="9" customWidth="1"/>
    <col min="6448" max="6458" width="7.85546875" style="9" customWidth="1"/>
    <col min="6459" max="6459" width="9.140625" style="9" customWidth="1"/>
    <col min="6460" max="6460" width="8.28515625" style="9" customWidth="1"/>
    <col min="6461" max="6461" width="10.140625" style="9" customWidth="1"/>
    <col min="6462" max="6462" width="9.140625" style="9"/>
    <col min="6463" max="6463" width="11.85546875" style="9" customWidth="1"/>
    <col min="6464" max="6464" width="14.28515625" style="9" customWidth="1"/>
    <col min="6465" max="6664" width="9.140625" style="9"/>
    <col min="6665" max="6665" width="0" style="9" hidden="1" customWidth="1"/>
    <col min="6666" max="6666" width="15.5703125" style="9" customWidth="1"/>
    <col min="6667" max="6667" width="55.140625" style="9" customWidth="1"/>
    <col min="6668" max="6668" width="15.5703125" style="9" customWidth="1"/>
    <col min="6669" max="6670" width="13" style="9" customWidth="1"/>
    <col min="6671" max="6672" width="13.140625" style="9" customWidth="1"/>
    <col min="6673" max="6673" width="10.5703125" style="9" customWidth="1"/>
    <col min="6674" max="6674" width="12.42578125" style="9" customWidth="1"/>
    <col min="6675" max="6675" width="11.5703125" style="9" customWidth="1"/>
    <col min="6676" max="6676" width="12.28515625" style="9" customWidth="1"/>
    <col min="6677" max="6677" width="12.7109375" style="9" customWidth="1"/>
    <col min="6678" max="6678" width="12.5703125" style="9" customWidth="1"/>
    <col min="6679" max="6679" width="13.140625" style="9" customWidth="1"/>
    <col min="6680" max="6680" width="13.42578125" style="9" customWidth="1"/>
    <col min="6681" max="6681" width="10.28515625" style="9" customWidth="1"/>
    <col min="6682" max="6682" width="14.28515625" style="9" customWidth="1"/>
    <col min="6683" max="6683" width="12.85546875" style="9" customWidth="1"/>
    <col min="6684" max="6684" width="12" style="9" customWidth="1"/>
    <col min="6685" max="6685" width="16.28515625" style="9" customWidth="1"/>
    <col min="6686" max="6686" width="14.5703125" style="9" customWidth="1"/>
    <col min="6687" max="6687" width="16.85546875" style="9" customWidth="1"/>
    <col min="6688" max="6688" width="11.140625" style="9" customWidth="1"/>
    <col min="6689" max="6689" width="10.42578125" style="9" customWidth="1"/>
    <col min="6690" max="6690" width="10.85546875" style="9" customWidth="1"/>
    <col min="6691" max="6691" width="10.140625" style="9" customWidth="1"/>
    <col min="6692" max="6692" width="12.85546875" style="9" customWidth="1"/>
    <col min="6693" max="6694" width="11" style="9" customWidth="1"/>
    <col min="6695" max="6695" width="11.5703125" style="9" customWidth="1"/>
    <col min="6696" max="6696" width="11.28515625" style="9" customWidth="1"/>
    <col min="6697" max="6697" width="10.140625" style="9" customWidth="1"/>
    <col min="6698" max="6699" width="11.85546875" style="9" customWidth="1"/>
    <col min="6700" max="6700" width="12.28515625" style="9" customWidth="1"/>
    <col min="6701" max="6701" width="12.7109375" style="9" customWidth="1"/>
    <col min="6702" max="6702" width="15.140625" style="9" customWidth="1"/>
    <col min="6703" max="6703" width="10" style="9" customWidth="1"/>
    <col min="6704" max="6714" width="7.85546875" style="9" customWidth="1"/>
    <col min="6715" max="6715" width="9.140625" style="9" customWidth="1"/>
    <col min="6716" max="6716" width="8.28515625" style="9" customWidth="1"/>
    <col min="6717" max="6717" width="10.140625" style="9" customWidth="1"/>
    <col min="6718" max="6718" width="9.140625" style="9"/>
    <col min="6719" max="6719" width="11.85546875" style="9" customWidth="1"/>
    <col min="6720" max="6720" width="14.28515625" style="9" customWidth="1"/>
    <col min="6721" max="6920" width="9.140625" style="9"/>
    <col min="6921" max="6921" width="0" style="9" hidden="1" customWidth="1"/>
    <col min="6922" max="6922" width="15.5703125" style="9" customWidth="1"/>
    <col min="6923" max="6923" width="55.140625" style="9" customWidth="1"/>
    <col min="6924" max="6924" width="15.5703125" style="9" customWidth="1"/>
    <col min="6925" max="6926" width="13" style="9" customWidth="1"/>
    <col min="6927" max="6928" width="13.140625" style="9" customWidth="1"/>
    <col min="6929" max="6929" width="10.5703125" style="9" customWidth="1"/>
    <col min="6930" max="6930" width="12.42578125" style="9" customWidth="1"/>
    <col min="6931" max="6931" width="11.5703125" style="9" customWidth="1"/>
    <col min="6932" max="6932" width="12.28515625" style="9" customWidth="1"/>
    <col min="6933" max="6933" width="12.7109375" style="9" customWidth="1"/>
    <col min="6934" max="6934" width="12.5703125" style="9" customWidth="1"/>
    <col min="6935" max="6935" width="13.140625" style="9" customWidth="1"/>
    <col min="6936" max="6936" width="13.42578125" style="9" customWidth="1"/>
    <col min="6937" max="6937" width="10.28515625" style="9" customWidth="1"/>
    <col min="6938" max="6938" width="14.28515625" style="9" customWidth="1"/>
    <col min="6939" max="6939" width="12.85546875" style="9" customWidth="1"/>
    <col min="6940" max="6940" width="12" style="9" customWidth="1"/>
    <col min="6941" max="6941" width="16.28515625" style="9" customWidth="1"/>
    <col min="6942" max="6942" width="14.5703125" style="9" customWidth="1"/>
    <col min="6943" max="6943" width="16.85546875" style="9" customWidth="1"/>
    <col min="6944" max="6944" width="11.140625" style="9" customWidth="1"/>
    <col min="6945" max="6945" width="10.42578125" style="9" customWidth="1"/>
    <col min="6946" max="6946" width="10.85546875" style="9" customWidth="1"/>
    <col min="6947" max="6947" width="10.140625" style="9" customWidth="1"/>
    <col min="6948" max="6948" width="12.85546875" style="9" customWidth="1"/>
    <col min="6949" max="6950" width="11" style="9" customWidth="1"/>
    <col min="6951" max="6951" width="11.5703125" style="9" customWidth="1"/>
    <col min="6952" max="6952" width="11.28515625" style="9" customWidth="1"/>
    <col min="6953" max="6953" width="10.140625" style="9" customWidth="1"/>
    <col min="6954" max="6955" width="11.85546875" style="9" customWidth="1"/>
    <col min="6956" max="6956" width="12.28515625" style="9" customWidth="1"/>
    <col min="6957" max="6957" width="12.7109375" style="9" customWidth="1"/>
    <col min="6958" max="6958" width="15.140625" style="9" customWidth="1"/>
    <col min="6959" max="6959" width="10" style="9" customWidth="1"/>
    <col min="6960" max="6970" width="7.85546875" style="9" customWidth="1"/>
    <col min="6971" max="6971" width="9.140625" style="9" customWidth="1"/>
    <col min="6972" max="6972" width="8.28515625" style="9" customWidth="1"/>
    <col min="6973" max="6973" width="10.140625" style="9" customWidth="1"/>
    <col min="6974" max="6974" width="9.140625" style="9"/>
    <col min="6975" max="6975" width="11.85546875" style="9" customWidth="1"/>
    <col min="6976" max="6976" width="14.28515625" style="9" customWidth="1"/>
    <col min="6977" max="7176" width="9.140625" style="9"/>
    <col min="7177" max="7177" width="0" style="9" hidden="1" customWidth="1"/>
    <col min="7178" max="7178" width="15.5703125" style="9" customWidth="1"/>
    <col min="7179" max="7179" width="55.140625" style="9" customWidth="1"/>
    <col min="7180" max="7180" width="15.5703125" style="9" customWidth="1"/>
    <col min="7181" max="7182" width="13" style="9" customWidth="1"/>
    <col min="7183" max="7184" width="13.140625" style="9" customWidth="1"/>
    <col min="7185" max="7185" width="10.5703125" style="9" customWidth="1"/>
    <col min="7186" max="7186" width="12.42578125" style="9" customWidth="1"/>
    <col min="7187" max="7187" width="11.5703125" style="9" customWidth="1"/>
    <col min="7188" max="7188" width="12.28515625" style="9" customWidth="1"/>
    <col min="7189" max="7189" width="12.7109375" style="9" customWidth="1"/>
    <col min="7190" max="7190" width="12.5703125" style="9" customWidth="1"/>
    <col min="7191" max="7191" width="13.140625" style="9" customWidth="1"/>
    <col min="7192" max="7192" width="13.42578125" style="9" customWidth="1"/>
    <col min="7193" max="7193" width="10.28515625" style="9" customWidth="1"/>
    <col min="7194" max="7194" width="14.28515625" style="9" customWidth="1"/>
    <col min="7195" max="7195" width="12.85546875" style="9" customWidth="1"/>
    <col min="7196" max="7196" width="12" style="9" customWidth="1"/>
    <col min="7197" max="7197" width="16.28515625" style="9" customWidth="1"/>
    <col min="7198" max="7198" width="14.5703125" style="9" customWidth="1"/>
    <col min="7199" max="7199" width="16.85546875" style="9" customWidth="1"/>
    <col min="7200" max="7200" width="11.140625" style="9" customWidth="1"/>
    <col min="7201" max="7201" width="10.42578125" style="9" customWidth="1"/>
    <col min="7202" max="7202" width="10.85546875" style="9" customWidth="1"/>
    <col min="7203" max="7203" width="10.140625" style="9" customWidth="1"/>
    <col min="7204" max="7204" width="12.85546875" style="9" customWidth="1"/>
    <col min="7205" max="7206" width="11" style="9" customWidth="1"/>
    <col min="7207" max="7207" width="11.5703125" style="9" customWidth="1"/>
    <col min="7208" max="7208" width="11.28515625" style="9" customWidth="1"/>
    <col min="7209" max="7209" width="10.140625" style="9" customWidth="1"/>
    <col min="7210" max="7211" width="11.85546875" style="9" customWidth="1"/>
    <col min="7212" max="7212" width="12.28515625" style="9" customWidth="1"/>
    <col min="7213" max="7213" width="12.7109375" style="9" customWidth="1"/>
    <col min="7214" max="7214" width="15.140625" style="9" customWidth="1"/>
    <col min="7215" max="7215" width="10" style="9" customWidth="1"/>
    <col min="7216" max="7226" width="7.85546875" style="9" customWidth="1"/>
    <col min="7227" max="7227" width="9.140625" style="9" customWidth="1"/>
    <col min="7228" max="7228" width="8.28515625" style="9" customWidth="1"/>
    <col min="7229" max="7229" width="10.140625" style="9" customWidth="1"/>
    <col min="7230" max="7230" width="9.140625" style="9"/>
    <col min="7231" max="7231" width="11.85546875" style="9" customWidth="1"/>
    <col min="7232" max="7232" width="14.28515625" style="9" customWidth="1"/>
    <col min="7233" max="7432" width="9.140625" style="9"/>
    <col min="7433" max="7433" width="0" style="9" hidden="1" customWidth="1"/>
    <col min="7434" max="7434" width="15.5703125" style="9" customWidth="1"/>
    <col min="7435" max="7435" width="55.140625" style="9" customWidth="1"/>
    <col min="7436" max="7436" width="15.5703125" style="9" customWidth="1"/>
    <col min="7437" max="7438" width="13" style="9" customWidth="1"/>
    <col min="7439" max="7440" width="13.140625" style="9" customWidth="1"/>
    <col min="7441" max="7441" width="10.5703125" style="9" customWidth="1"/>
    <col min="7442" max="7442" width="12.42578125" style="9" customWidth="1"/>
    <col min="7443" max="7443" width="11.5703125" style="9" customWidth="1"/>
    <col min="7444" max="7444" width="12.28515625" style="9" customWidth="1"/>
    <col min="7445" max="7445" width="12.7109375" style="9" customWidth="1"/>
    <col min="7446" max="7446" width="12.5703125" style="9" customWidth="1"/>
    <col min="7447" max="7447" width="13.140625" style="9" customWidth="1"/>
    <col min="7448" max="7448" width="13.42578125" style="9" customWidth="1"/>
    <col min="7449" max="7449" width="10.28515625" style="9" customWidth="1"/>
    <col min="7450" max="7450" width="14.28515625" style="9" customWidth="1"/>
    <col min="7451" max="7451" width="12.85546875" style="9" customWidth="1"/>
    <col min="7452" max="7452" width="12" style="9" customWidth="1"/>
    <col min="7453" max="7453" width="16.28515625" style="9" customWidth="1"/>
    <col min="7454" max="7454" width="14.5703125" style="9" customWidth="1"/>
    <col min="7455" max="7455" width="16.85546875" style="9" customWidth="1"/>
    <col min="7456" max="7456" width="11.140625" style="9" customWidth="1"/>
    <col min="7457" max="7457" width="10.42578125" style="9" customWidth="1"/>
    <col min="7458" max="7458" width="10.85546875" style="9" customWidth="1"/>
    <col min="7459" max="7459" width="10.140625" style="9" customWidth="1"/>
    <col min="7460" max="7460" width="12.85546875" style="9" customWidth="1"/>
    <col min="7461" max="7462" width="11" style="9" customWidth="1"/>
    <col min="7463" max="7463" width="11.5703125" style="9" customWidth="1"/>
    <col min="7464" max="7464" width="11.28515625" style="9" customWidth="1"/>
    <col min="7465" max="7465" width="10.140625" style="9" customWidth="1"/>
    <col min="7466" max="7467" width="11.85546875" style="9" customWidth="1"/>
    <col min="7468" max="7468" width="12.28515625" style="9" customWidth="1"/>
    <col min="7469" max="7469" width="12.7109375" style="9" customWidth="1"/>
    <col min="7470" max="7470" width="15.140625" style="9" customWidth="1"/>
    <col min="7471" max="7471" width="10" style="9" customWidth="1"/>
    <col min="7472" max="7482" width="7.85546875" style="9" customWidth="1"/>
    <col min="7483" max="7483" width="9.140625" style="9" customWidth="1"/>
    <col min="7484" max="7484" width="8.28515625" style="9" customWidth="1"/>
    <col min="7485" max="7485" width="10.140625" style="9" customWidth="1"/>
    <col min="7486" max="7486" width="9.140625" style="9"/>
    <col min="7487" max="7487" width="11.85546875" style="9" customWidth="1"/>
    <col min="7488" max="7488" width="14.28515625" style="9" customWidth="1"/>
    <col min="7489" max="7688" width="9.140625" style="9"/>
    <col min="7689" max="7689" width="0" style="9" hidden="1" customWidth="1"/>
    <col min="7690" max="7690" width="15.5703125" style="9" customWidth="1"/>
    <col min="7691" max="7691" width="55.140625" style="9" customWidth="1"/>
    <col min="7692" max="7692" width="15.5703125" style="9" customWidth="1"/>
    <col min="7693" max="7694" width="13" style="9" customWidth="1"/>
    <col min="7695" max="7696" width="13.140625" style="9" customWidth="1"/>
    <col min="7697" max="7697" width="10.5703125" style="9" customWidth="1"/>
    <col min="7698" max="7698" width="12.42578125" style="9" customWidth="1"/>
    <col min="7699" max="7699" width="11.5703125" style="9" customWidth="1"/>
    <col min="7700" max="7700" width="12.28515625" style="9" customWidth="1"/>
    <col min="7701" max="7701" width="12.7109375" style="9" customWidth="1"/>
    <col min="7702" max="7702" width="12.5703125" style="9" customWidth="1"/>
    <col min="7703" max="7703" width="13.140625" style="9" customWidth="1"/>
    <col min="7704" max="7704" width="13.42578125" style="9" customWidth="1"/>
    <col min="7705" max="7705" width="10.28515625" style="9" customWidth="1"/>
    <col min="7706" max="7706" width="14.28515625" style="9" customWidth="1"/>
    <col min="7707" max="7707" width="12.85546875" style="9" customWidth="1"/>
    <col min="7708" max="7708" width="12" style="9" customWidth="1"/>
    <col min="7709" max="7709" width="16.28515625" style="9" customWidth="1"/>
    <col min="7710" max="7710" width="14.5703125" style="9" customWidth="1"/>
    <col min="7711" max="7711" width="16.85546875" style="9" customWidth="1"/>
    <col min="7712" max="7712" width="11.140625" style="9" customWidth="1"/>
    <col min="7713" max="7713" width="10.42578125" style="9" customWidth="1"/>
    <col min="7714" max="7714" width="10.85546875" style="9" customWidth="1"/>
    <col min="7715" max="7715" width="10.140625" style="9" customWidth="1"/>
    <col min="7716" max="7716" width="12.85546875" style="9" customWidth="1"/>
    <col min="7717" max="7718" width="11" style="9" customWidth="1"/>
    <col min="7719" max="7719" width="11.5703125" style="9" customWidth="1"/>
    <col min="7720" max="7720" width="11.28515625" style="9" customWidth="1"/>
    <col min="7721" max="7721" width="10.140625" style="9" customWidth="1"/>
    <col min="7722" max="7723" width="11.85546875" style="9" customWidth="1"/>
    <col min="7724" max="7724" width="12.28515625" style="9" customWidth="1"/>
    <col min="7725" max="7725" width="12.7109375" style="9" customWidth="1"/>
    <col min="7726" max="7726" width="15.140625" style="9" customWidth="1"/>
    <col min="7727" max="7727" width="10" style="9" customWidth="1"/>
    <col min="7728" max="7738" width="7.85546875" style="9" customWidth="1"/>
    <col min="7739" max="7739" width="9.140625" style="9" customWidth="1"/>
    <col min="7740" max="7740" width="8.28515625" style="9" customWidth="1"/>
    <col min="7741" max="7741" width="10.140625" style="9" customWidth="1"/>
    <col min="7742" max="7742" width="9.140625" style="9"/>
    <col min="7743" max="7743" width="11.85546875" style="9" customWidth="1"/>
    <col min="7744" max="7744" width="14.28515625" style="9" customWidth="1"/>
    <col min="7745" max="7944" width="9.140625" style="9"/>
    <col min="7945" max="7945" width="0" style="9" hidden="1" customWidth="1"/>
    <col min="7946" max="7946" width="15.5703125" style="9" customWidth="1"/>
    <col min="7947" max="7947" width="55.140625" style="9" customWidth="1"/>
    <col min="7948" max="7948" width="15.5703125" style="9" customWidth="1"/>
    <col min="7949" max="7950" width="13" style="9" customWidth="1"/>
    <col min="7951" max="7952" width="13.140625" style="9" customWidth="1"/>
    <col min="7953" max="7953" width="10.5703125" style="9" customWidth="1"/>
    <col min="7954" max="7954" width="12.42578125" style="9" customWidth="1"/>
    <col min="7955" max="7955" width="11.5703125" style="9" customWidth="1"/>
    <col min="7956" max="7956" width="12.28515625" style="9" customWidth="1"/>
    <col min="7957" max="7957" width="12.7109375" style="9" customWidth="1"/>
    <col min="7958" max="7958" width="12.5703125" style="9" customWidth="1"/>
    <col min="7959" max="7959" width="13.140625" style="9" customWidth="1"/>
    <col min="7960" max="7960" width="13.42578125" style="9" customWidth="1"/>
    <col min="7961" max="7961" width="10.28515625" style="9" customWidth="1"/>
    <col min="7962" max="7962" width="14.28515625" style="9" customWidth="1"/>
    <col min="7963" max="7963" width="12.85546875" style="9" customWidth="1"/>
    <col min="7964" max="7964" width="12" style="9" customWidth="1"/>
    <col min="7965" max="7965" width="16.28515625" style="9" customWidth="1"/>
    <col min="7966" max="7966" width="14.5703125" style="9" customWidth="1"/>
    <col min="7967" max="7967" width="16.85546875" style="9" customWidth="1"/>
    <col min="7968" max="7968" width="11.140625" style="9" customWidth="1"/>
    <col min="7969" max="7969" width="10.42578125" style="9" customWidth="1"/>
    <col min="7970" max="7970" width="10.85546875" style="9" customWidth="1"/>
    <col min="7971" max="7971" width="10.140625" style="9" customWidth="1"/>
    <col min="7972" max="7972" width="12.85546875" style="9" customWidth="1"/>
    <col min="7973" max="7974" width="11" style="9" customWidth="1"/>
    <col min="7975" max="7975" width="11.5703125" style="9" customWidth="1"/>
    <col min="7976" max="7976" width="11.28515625" style="9" customWidth="1"/>
    <col min="7977" max="7977" width="10.140625" style="9" customWidth="1"/>
    <col min="7978" max="7979" width="11.85546875" style="9" customWidth="1"/>
    <col min="7980" max="7980" width="12.28515625" style="9" customWidth="1"/>
    <col min="7981" max="7981" width="12.7109375" style="9" customWidth="1"/>
    <col min="7982" max="7982" width="15.140625" style="9" customWidth="1"/>
    <col min="7983" max="7983" width="10" style="9" customWidth="1"/>
    <col min="7984" max="7994" width="7.85546875" style="9" customWidth="1"/>
    <col min="7995" max="7995" width="9.140625" style="9" customWidth="1"/>
    <col min="7996" max="7996" width="8.28515625" style="9" customWidth="1"/>
    <col min="7997" max="7997" width="10.140625" style="9" customWidth="1"/>
    <col min="7998" max="7998" width="9.140625" style="9"/>
    <col min="7999" max="7999" width="11.85546875" style="9" customWidth="1"/>
    <col min="8000" max="8000" width="14.28515625" style="9" customWidth="1"/>
    <col min="8001" max="8200" width="9.140625" style="9"/>
    <col min="8201" max="8201" width="0" style="9" hidden="1" customWidth="1"/>
    <col min="8202" max="8202" width="15.5703125" style="9" customWidth="1"/>
    <col min="8203" max="8203" width="55.140625" style="9" customWidth="1"/>
    <col min="8204" max="8204" width="15.5703125" style="9" customWidth="1"/>
    <col min="8205" max="8206" width="13" style="9" customWidth="1"/>
    <col min="8207" max="8208" width="13.140625" style="9" customWidth="1"/>
    <col min="8209" max="8209" width="10.5703125" style="9" customWidth="1"/>
    <col min="8210" max="8210" width="12.42578125" style="9" customWidth="1"/>
    <col min="8211" max="8211" width="11.5703125" style="9" customWidth="1"/>
    <col min="8212" max="8212" width="12.28515625" style="9" customWidth="1"/>
    <col min="8213" max="8213" width="12.7109375" style="9" customWidth="1"/>
    <col min="8214" max="8214" width="12.5703125" style="9" customWidth="1"/>
    <col min="8215" max="8215" width="13.140625" style="9" customWidth="1"/>
    <col min="8216" max="8216" width="13.42578125" style="9" customWidth="1"/>
    <col min="8217" max="8217" width="10.28515625" style="9" customWidth="1"/>
    <col min="8218" max="8218" width="14.28515625" style="9" customWidth="1"/>
    <col min="8219" max="8219" width="12.85546875" style="9" customWidth="1"/>
    <col min="8220" max="8220" width="12" style="9" customWidth="1"/>
    <col min="8221" max="8221" width="16.28515625" style="9" customWidth="1"/>
    <col min="8222" max="8222" width="14.5703125" style="9" customWidth="1"/>
    <col min="8223" max="8223" width="16.85546875" style="9" customWidth="1"/>
    <col min="8224" max="8224" width="11.140625" style="9" customWidth="1"/>
    <col min="8225" max="8225" width="10.42578125" style="9" customWidth="1"/>
    <col min="8226" max="8226" width="10.85546875" style="9" customWidth="1"/>
    <col min="8227" max="8227" width="10.140625" style="9" customWidth="1"/>
    <col min="8228" max="8228" width="12.85546875" style="9" customWidth="1"/>
    <col min="8229" max="8230" width="11" style="9" customWidth="1"/>
    <col min="8231" max="8231" width="11.5703125" style="9" customWidth="1"/>
    <col min="8232" max="8232" width="11.28515625" style="9" customWidth="1"/>
    <col min="8233" max="8233" width="10.140625" style="9" customWidth="1"/>
    <col min="8234" max="8235" width="11.85546875" style="9" customWidth="1"/>
    <col min="8236" max="8236" width="12.28515625" style="9" customWidth="1"/>
    <col min="8237" max="8237" width="12.7109375" style="9" customWidth="1"/>
    <col min="8238" max="8238" width="15.140625" style="9" customWidth="1"/>
    <col min="8239" max="8239" width="10" style="9" customWidth="1"/>
    <col min="8240" max="8250" width="7.85546875" style="9" customWidth="1"/>
    <col min="8251" max="8251" width="9.140625" style="9" customWidth="1"/>
    <col min="8252" max="8252" width="8.28515625" style="9" customWidth="1"/>
    <col min="8253" max="8253" width="10.140625" style="9" customWidth="1"/>
    <col min="8254" max="8254" width="9.140625" style="9"/>
    <col min="8255" max="8255" width="11.85546875" style="9" customWidth="1"/>
    <col min="8256" max="8256" width="14.28515625" style="9" customWidth="1"/>
    <col min="8257" max="8456" width="9.140625" style="9"/>
    <col min="8457" max="8457" width="0" style="9" hidden="1" customWidth="1"/>
    <col min="8458" max="8458" width="15.5703125" style="9" customWidth="1"/>
    <col min="8459" max="8459" width="55.140625" style="9" customWidth="1"/>
    <col min="8460" max="8460" width="15.5703125" style="9" customWidth="1"/>
    <col min="8461" max="8462" width="13" style="9" customWidth="1"/>
    <col min="8463" max="8464" width="13.140625" style="9" customWidth="1"/>
    <col min="8465" max="8465" width="10.5703125" style="9" customWidth="1"/>
    <col min="8466" max="8466" width="12.42578125" style="9" customWidth="1"/>
    <col min="8467" max="8467" width="11.5703125" style="9" customWidth="1"/>
    <col min="8468" max="8468" width="12.28515625" style="9" customWidth="1"/>
    <col min="8469" max="8469" width="12.7109375" style="9" customWidth="1"/>
    <col min="8470" max="8470" width="12.5703125" style="9" customWidth="1"/>
    <col min="8471" max="8471" width="13.140625" style="9" customWidth="1"/>
    <col min="8472" max="8472" width="13.42578125" style="9" customWidth="1"/>
    <col min="8473" max="8473" width="10.28515625" style="9" customWidth="1"/>
    <col min="8474" max="8474" width="14.28515625" style="9" customWidth="1"/>
    <col min="8475" max="8475" width="12.85546875" style="9" customWidth="1"/>
    <col min="8476" max="8476" width="12" style="9" customWidth="1"/>
    <col min="8477" max="8477" width="16.28515625" style="9" customWidth="1"/>
    <col min="8478" max="8478" width="14.5703125" style="9" customWidth="1"/>
    <col min="8479" max="8479" width="16.85546875" style="9" customWidth="1"/>
    <col min="8480" max="8480" width="11.140625" style="9" customWidth="1"/>
    <col min="8481" max="8481" width="10.42578125" style="9" customWidth="1"/>
    <col min="8482" max="8482" width="10.85546875" style="9" customWidth="1"/>
    <col min="8483" max="8483" width="10.140625" style="9" customWidth="1"/>
    <col min="8484" max="8484" width="12.85546875" style="9" customWidth="1"/>
    <col min="8485" max="8486" width="11" style="9" customWidth="1"/>
    <col min="8487" max="8487" width="11.5703125" style="9" customWidth="1"/>
    <col min="8488" max="8488" width="11.28515625" style="9" customWidth="1"/>
    <col min="8489" max="8489" width="10.140625" style="9" customWidth="1"/>
    <col min="8490" max="8491" width="11.85546875" style="9" customWidth="1"/>
    <col min="8492" max="8492" width="12.28515625" style="9" customWidth="1"/>
    <col min="8493" max="8493" width="12.7109375" style="9" customWidth="1"/>
    <col min="8494" max="8494" width="15.140625" style="9" customWidth="1"/>
    <col min="8495" max="8495" width="10" style="9" customWidth="1"/>
    <col min="8496" max="8506" width="7.85546875" style="9" customWidth="1"/>
    <col min="8507" max="8507" width="9.140625" style="9" customWidth="1"/>
    <col min="8508" max="8508" width="8.28515625" style="9" customWidth="1"/>
    <col min="8509" max="8509" width="10.140625" style="9" customWidth="1"/>
    <col min="8510" max="8510" width="9.140625" style="9"/>
    <col min="8511" max="8511" width="11.85546875" style="9" customWidth="1"/>
    <col min="8512" max="8512" width="14.28515625" style="9" customWidth="1"/>
    <col min="8513" max="8712" width="9.140625" style="9"/>
    <col min="8713" max="8713" width="0" style="9" hidden="1" customWidth="1"/>
    <col min="8714" max="8714" width="15.5703125" style="9" customWidth="1"/>
    <col min="8715" max="8715" width="55.140625" style="9" customWidth="1"/>
    <col min="8716" max="8716" width="15.5703125" style="9" customWidth="1"/>
    <col min="8717" max="8718" width="13" style="9" customWidth="1"/>
    <col min="8719" max="8720" width="13.140625" style="9" customWidth="1"/>
    <col min="8721" max="8721" width="10.5703125" style="9" customWidth="1"/>
    <col min="8722" max="8722" width="12.42578125" style="9" customWidth="1"/>
    <col min="8723" max="8723" width="11.5703125" style="9" customWidth="1"/>
    <col min="8724" max="8724" width="12.28515625" style="9" customWidth="1"/>
    <col min="8725" max="8725" width="12.7109375" style="9" customWidth="1"/>
    <col min="8726" max="8726" width="12.5703125" style="9" customWidth="1"/>
    <col min="8727" max="8727" width="13.140625" style="9" customWidth="1"/>
    <col min="8728" max="8728" width="13.42578125" style="9" customWidth="1"/>
    <col min="8729" max="8729" width="10.28515625" style="9" customWidth="1"/>
    <col min="8730" max="8730" width="14.28515625" style="9" customWidth="1"/>
    <col min="8731" max="8731" width="12.85546875" style="9" customWidth="1"/>
    <col min="8732" max="8732" width="12" style="9" customWidth="1"/>
    <col min="8733" max="8733" width="16.28515625" style="9" customWidth="1"/>
    <col min="8734" max="8734" width="14.5703125" style="9" customWidth="1"/>
    <col min="8735" max="8735" width="16.85546875" style="9" customWidth="1"/>
    <col min="8736" max="8736" width="11.140625" style="9" customWidth="1"/>
    <col min="8737" max="8737" width="10.42578125" style="9" customWidth="1"/>
    <col min="8738" max="8738" width="10.85546875" style="9" customWidth="1"/>
    <col min="8739" max="8739" width="10.140625" style="9" customWidth="1"/>
    <col min="8740" max="8740" width="12.85546875" style="9" customWidth="1"/>
    <col min="8741" max="8742" width="11" style="9" customWidth="1"/>
    <col min="8743" max="8743" width="11.5703125" style="9" customWidth="1"/>
    <col min="8744" max="8744" width="11.28515625" style="9" customWidth="1"/>
    <col min="8745" max="8745" width="10.140625" style="9" customWidth="1"/>
    <col min="8746" max="8747" width="11.85546875" style="9" customWidth="1"/>
    <col min="8748" max="8748" width="12.28515625" style="9" customWidth="1"/>
    <col min="8749" max="8749" width="12.7109375" style="9" customWidth="1"/>
    <col min="8750" max="8750" width="15.140625" style="9" customWidth="1"/>
    <col min="8751" max="8751" width="10" style="9" customWidth="1"/>
    <col min="8752" max="8762" width="7.85546875" style="9" customWidth="1"/>
    <col min="8763" max="8763" width="9.140625" style="9" customWidth="1"/>
    <col min="8764" max="8764" width="8.28515625" style="9" customWidth="1"/>
    <col min="8765" max="8765" width="10.140625" style="9" customWidth="1"/>
    <col min="8766" max="8766" width="9.140625" style="9"/>
    <col min="8767" max="8767" width="11.85546875" style="9" customWidth="1"/>
    <col min="8768" max="8768" width="14.28515625" style="9" customWidth="1"/>
    <col min="8769" max="8968" width="9.140625" style="9"/>
    <col min="8969" max="8969" width="0" style="9" hidden="1" customWidth="1"/>
    <col min="8970" max="8970" width="15.5703125" style="9" customWidth="1"/>
    <col min="8971" max="8971" width="55.140625" style="9" customWidth="1"/>
    <col min="8972" max="8972" width="15.5703125" style="9" customWidth="1"/>
    <col min="8973" max="8974" width="13" style="9" customWidth="1"/>
    <col min="8975" max="8976" width="13.140625" style="9" customWidth="1"/>
    <col min="8977" max="8977" width="10.5703125" style="9" customWidth="1"/>
    <col min="8978" max="8978" width="12.42578125" style="9" customWidth="1"/>
    <col min="8979" max="8979" width="11.5703125" style="9" customWidth="1"/>
    <col min="8980" max="8980" width="12.28515625" style="9" customWidth="1"/>
    <col min="8981" max="8981" width="12.7109375" style="9" customWidth="1"/>
    <col min="8982" max="8982" width="12.5703125" style="9" customWidth="1"/>
    <col min="8983" max="8983" width="13.140625" style="9" customWidth="1"/>
    <col min="8984" max="8984" width="13.42578125" style="9" customWidth="1"/>
    <col min="8985" max="8985" width="10.28515625" style="9" customWidth="1"/>
    <col min="8986" max="8986" width="14.28515625" style="9" customWidth="1"/>
    <col min="8987" max="8987" width="12.85546875" style="9" customWidth="1"/>
    <col min="8988" max="8988" width="12" style="9" customWidth="1"/>
    <col min="8989" max="8989" width="16.28515625" style="9" customWidth="1"/>
    <col min="8990" max="8990" width="14.5703125" style="9" customWidth="1"/>
    <col min="8991" max="8991" width="16.85546875" style="9" customWidth="1"/>
    <col min="8992" max="8992" width="11.140625" style="9" customWidth="1"/>
    <col min="8993" max="8993" width="10.42578125" style="9" customWidth="1"/>
    <col min="8994" max="8994" width="10.85546875" style="9" customWidth="1"/>
    <col min="8995" max="8995" width="10.140625" style="9" customWidth="1"/>
    <col min="8996" max="8996" width="12.85546875" style="9" customWidth="1"/>
    <col min="8997" max="8998" width="11" style="9" customWidth="1"/>
    <col min="8999" max="8999" width="11.5703125" style="9" customWidth="1"/>
    <col min="9000" max="9000" width="11.28515625" style="9" customWidth="1"/>
    <col min="9001" max="9001" width="10.140625" style="9" customWidth="1"/>
    <col min="9002" max="9003" width="11.85546875" style="9" customWidth="1"/>
    <col min="9004" max="9004" width="12.28515625" style="9" customWidth="1"/>
    <col min="9005" max="9005" width="12.7109375" style="9" customWidth="1"/>
    <col min="9006" max="9006" width="15.140625" style="9" customWidth="1"/>
    <col min="9007" max="9007" width="10" style="9" customWidth="1"/>
    <col min="9008" max="9018" width="7.85546875" style="9" customWidth="1"/>
    <col min="9019" max="9019" width="9.140625" style="9" customWidth="1"/>
    <col min="9020" max="9020" width="8.28515625" style="9" customWidth="1"/>
    <col min="9021" max="9021" width="10.140625" style="9" customWidth="1"/>
    <col min="9022" max="9022" width="9.140625" style="9"/>
    <col min="9023" max="9023" width="11.85546875" style="9" customWidth="1"/>
    <col min="9024" max="9024" width="14.28515625" style="9" customWidth="1"/>
    <col min="9025" max="9224" width="9.140625" style="9"/>
    <col min="9225" max="9225" width="0" style="9" hidden="1" customWidth="1"/>
    <col min="9226" max="9226" width="15.5703125" style="9" customWidth="1"/>
    <col min="9227" max="9227" width="55.140625" style="9" customWidth="1"/>
    <col min="9228" max="9228" width="15.5703125" style="9" customWidth="1"/>
    <col min="9229" max="9230" width="13" style="9" customWidth="1"/>
    <col min="9231" max="9232" width="13.140625" style="9" customWidth="1"/>
    <col min="9233" max="9233" width="10.5703125" style="9" customWidth="1"/>
    <col min="9234" max="9234" width="12.42578125" style="9" customWidth="1"/>
    <col min="9235" max="9235" width="11.5703125" style="9" customWidth="1"/>
    <col min="9236" max="9236" width="12.28515625" style="9" customWidth="1"/>
    <col min="9237" max="9237" width="12.7109375" style="9" customWidth="1"/>
    <col min="9238" max="9238" width="12.5703125" style="9" customWidth="1"/>
    <col min="9239" max="9239" width="13.140625" style="9" customWidth="1"/>
    <col min="9240" max="9240" width="13.42578125" style="9" customWidth="1"/>
    <col min="9241" max="9241" width="10.28515625" style="9" customWidth="1"/>
    <col min="9242" max="9242" width="14.28515625" style="9" customWidth="1"/>
    <col min="9243" max="9243" width="12.85546875" style="9" customWidth="1"/>
    <col min="9244" max="9244" width="12" style="9" customWidth="1"/>
    <col min="9245" max="9245" width="16.28515625" style="9" customWidth="1"/>
    <col min="9246" max="9246" width="14.5703125" style="9" customWidth="1"/>
    <col min="9247" max="9247" width="16.85546875" style="9" customWidth="1"/>
    <col min="9248" max="9248" width="11.140625" style="9" customWidth="1"/>
    <col min="9249" max="9249" width="10.42578125" style="9" customWidth="1"/>
    <col min="9250" max="9250" width="10.85546875" style="9" customWidth="1"/>
    <col min="9251" max="9251" width="10.140625" style="9" customWidth="1"/>
    <col min="9252" max="9252" width="12.85546875" style="9" customWidth="1"/>
    <col min="9253" max="9254" width="11" style="9" customWidth="1"/>
    <col min="9255" max="9255" width="11.5703125" style="9" customWidth="1"/>
    <col min="9256" max="9256" width="11.28515625" style="9" customWidth="1"/>
    <col min="9257" max="9257" width="10.140625" style="9" customWidth="1"/>
    <col min="9258" max="9259" width="11.85546875" style="9" customWidth="1"/>
    <col min="9260" max="9260" width="12.28515625" style="9" customWidth="1"/>
    <col min="9261" max="9261" width="12.7109375" style="9" customWidth="1"/>
    <col min="9262" max="9262" width="15.140625" style="9" customWidth="1"/>
    <col min="9263" max="9263" width="10" style="9" customWidth="1"/>
    <col min="9264" max="9274" width="7.85546875" style="9" customWidth="1"/>
    <col min="9275" max="9275" width="9.140625" style="9" customWidth="1"/>
    <col min="9276" max="9276" width="8.28515625" style="9" customWidth="1"/>
    <col min="9277" max="9277" width="10.140625" style="9" customWidth="1"/>
    <col min="9278" max="9278" width="9.140625" style="9"/>
    <col min="9279" max="9279" width="11.85546875" style="9" customWidth="1"/>
    <col min="9280" max="9280" width="14.28515625" style="9" customWidth="1"/>
    <col min="9281" max="9480" width="9.140625" style="9"/>
    <col min="9481" max="9481" width="0" style="9" hidden="1" customWidth="1"/>
    <col min="9482" max="9482" width="15.5703125" style="9" customWidth="1"/>
    <col min="9483" max="9483" width="55.140625" style="9" customWidth="1"/>
    <col min="9484" max="9484" width="15.5703125" style="9" customWidth="1"/>
    <col min="9485" max="9486" width="13" style="9" customWidth="1"/>
    <col min="9487" max="9488" width="13.140625" style="9" customWidth="1"/>
    <col min="9489" max="9489" width="10.5703125" style="9" customWidth="1"/>
    <col min="9490" max="9490" width="12.42578125" style="9" customWidth="1"/>
    <col min="9491" max="9491" width="11.5703125" style="9" customWidth="1"/>
    <col min="9492" max="9492" width="12.28515625" style="9" customWidth="1"/>
    <col min="9493" max="9493" width="12.7109375" style="9" customWidth="1"/>
    <col min="9494" max="9494" width="12.5703125" style="9" customWidth="1"/>
    <col min="9495" max="9495" width="13.140625" style="9" customWidth="1"/>
    <col min="9496" max="9496" width="13.42578125" style="9" customWidth="1"/>
    <col min="9497" max="9497" width="10.28515625" style="9" customWidth="1"/>
    <col min="9498" max="9498" width="14.28515625" style="9" customWidth="1"/>
    <col min="9499" max="9499" width="12.85546875" style="9" customWidth="1"/>
    <col min="9500" max="9500" width="12" style="9" customWidth="1"/>
    <col min="9501" max="9501" width="16.28515625" style="9" customWidth="1"/>
    <col min="9502" max="9502" width="14.5703125" style="9" customWidth="1"/>
    <col min="9503" max="9503" width="16.85546875" style="9" customWidth="1"/>
    <col min="9504" max="9504" width="11.140625" style="9" customWidth="1"/>
    <col min="9505" max="9505" width="10.42578125" style="9" customWidth="1"/>
    <col min="9506" max="9506" width="10.85546875" style="9" customWidth="1"/>
    <col min="9507" max="9507" width="10.140625" style="9" customWidth="1"/>
    <col min="9508" max="9508" width="12.85546875" style="9" customWidth="1"/>
    <col min="9509" max="9510" width="11" style="9" customWidth="1"/>
    <col min="9511" max="9511" width="11.5703125" style="9" customWidth="1"/>
    <col min="9512" max="9512" width="11.28515625" style="9" customWidth="1"/>
    <col min="9513" max="9513" width="10.140625" style="9" customWidth="1"/>
    <col min="9514" max="9515" width="11.85546875" style="9" customWidth="1"/>
    <col min="9516" max="9516" width="12.28515625" style="9" customWidth="1"/>
    <col min="9517" max="9517" width="12.7109375" style="9" customWidth="1"/>
    <col min="9518" max="9518" width="15.140625" style="9" customWidth="1"/>
    <col min="9519" max="9519" width="10" style="9" customWidth="1"/>
    <col min="9520" max="9530" width="7.85546875" style="9" customWidth="1"/>
    <col min="9531" max="9531" width="9.140625" style="9" customWidth="1"/>
    <col min="9532" max="9532" width="8.28515625" style="9" customWidth="1"/>
    <col min="9533" max="9533" width="10.140625" style="9" customWidth="1"/>
    <col min="9534" max="9534" width="9.140625" style="9"/>
    <col min="9535" max="9535" width="11.85546875" style="9" customWidth="1"/>
    <col min="9536" max="9536" width="14.28515625" style="9" customWidth="1"/>
    <col min="9537" max="9736" width="9.140625" style="9"/>
    <col min="9737" max="9737" width="0" style="9" hidden="1" customWidth="1"/>
    <col min="9738" max="9738" width="15.5703125" style="9" customWidth="1"/>
    <col min="9739" max="9739" width="55.140625" style="9" customWidth="1"/>
    <col min="9740" max="9740" width="15.5703125" style="9" customWidth="1"/>
    <col min="9741" max="9742" width="13" style="9" customWidth="1"/>
    <col min="9743" max="9744" width="13.140625" style="9" customWidth="1"/>
    <col min="9745" max="9745" width="10.5703125" style="9" customWidth="1"/>
    <col min="9746" max="9746" width="12.42578125" style="9" customWidth="1"/>
    <col min="9747" max="9747" width="11.5703125" style="9" customWidth="1"/>
    <col min="9748" max="9748" width="12.28515625" style="9" customWidth="1"/>
    <col min="9749" max="9749" width="12.7109375" style="9" customWidth="1"/>
    <col min="9750" max="9750" width="12.5703125" style="9" customWidth="1"/>
    <col min="9751" max="9751" width="13.140625" style="9" customWidth="1"/>
    <col min="9752" max="9752" width="13.42578125" style="9" customWidth="1"/>
    <col min="9753" max="9753" width="10.28515625" style="9" customWidth="1"/>
    <col min="9754" max="9754" width="14.28515625" style="9" customWidth="1"/>
    <col min="9755" max="9755" width="12.85546875" style="9" customWidth="1"/>
    <col min="9756" max="9756" width="12" style="9" customWidth="1"/>
    <col min="9757" max="9757" width="16.28515625" style="9" customWidth="1"/>
    <col min="9758" max="9758" width="14.5703125" style="9" customWidth="1"/>
    <col min="9759" max="9759" width="16.85546875" style="9" customWidth="1"/>
    <col min="9760" max="9760" width="11.140625" style="9" customWidth="1"/>
    <col min="9761" max="9761" width="10.42578125" style="9" customWidth="1"/>
    <col min="9762" max="9762" width="10.85546875" style="9" customWidth="1"/>
    <col min="9763" max="9763" width="10.140625" style="9" customWidth="1"/>
    <col min="9764" max="9764" width="12.85546875" style="9" customWidth="1"/>
    <col min="9765" max="9766" width="11" style="9" customWidth="1"/>
    <col min="9767" max="9767" width="11.5703125" style="9" customWidth="1"/>
    <col min="9768" max="9768" width="11.28515625" style="9" customWidth="1"/>
    <col min="9769" max="9769" width="10.140625" style="9" customWidth="1"/>
    <col min="9770" max="9771" width="11.85546875" style="9" customWidth="1"/>
    <col min="9772" max="9772" width="12.28515625" style="9" customWidth="1"/>
    <col min="9773" max="9773" width="12.7109375" style="9" customWidth="1"/>
    <col min="9774" max="9774" width="15.140625" style="9" customWidth="1"/>
    <col min="9775" max="9775" width="10" style="9" customWidth="1"/>
    <col min="9776" max="9786" width="7.85546875" style="9" customWidth="1"/>
    <col min="9787" max="9787" width="9.140625" style="9" customWidth="1"/>
    <col min="9788" max="9788" width="8.28515625" style="9" customWidth="1"/>
    <col min="9789" max="9789" width="10.140625" style="9" customWidth="1"/>
    <col min="9790" max="9790" width="9.140625" style="9"/>
    <col min="9791" max="9791" width="11.85546875" style="9" customWidth="1"/>
    <col min="9792" max="9792" width="14.28515625" style="9" customWidth="1"/>
    <col min="9793" max="9992" width="9.140625" style="9"/>
    <col min="9993" max="9993" width="0" style="9" hidden="1" customWidth="1"/>
    <col min="9994" max="9994" width="15.5703125" style="9" customWidth="1"/>
    <col min="9995" max="9995" width="55.140625" style="9" customWidth="1"/>
    <col min="9996" max="9996" width="15.5703125" style="9" customWidth="1"/>
    <col min="9997" max="9998" width="13" style="9" customWidth="1"/>
    <col min="9999" max="10000" width="13.140625" style="9" customWidth="1"/>
    <col min="10001" max="10001" width="10.5703125" style="9" customWidth="1"/>
    <col min="10002" max="10002" width="12.42578125" style="9" customWidth="1"/>
    <col min="10003" max="10003" width="11.5703125" style="9" customWidth="1"/>
    <col min="10004" max="10004" width="12.28515625" style="9" customWidth="1"/>
    <col min="10005" max="10005" width="12.7109375" style="9" customWidth="1"/>
    <col min="10006" max="10006" width="12.5703125" style="9" customWidth="1"/>
    <col min="10007" max="10007" width="13.140625" style="9" customWidth="1"/>
    <col min="10008" max="10008" width="13.42578125" style="9" customWidth="1"/>
    <col min="10009" max="10009" width="10.28515625" style="9" customWidth="1"/>
    <col min="10010" max="10010" width="14.28515625" style="9" customWidth="1"/>
    <col min="10011" max="10011" width="12.85546875" style="9" customWidth="1"/>
    <col min="10012" max="10012" width="12" style="9" customWidth="1"/>
    <col min="10013" max="10013" width="16.28515625" style="9" customWidth="1"/>
    <col min="10014" max="10014" width="14.5703125" style="9" customWidth="1"/>
    <col min="10015" max="10015" width="16.85546875" style="9" customWidth="1"/>
    <col min="10016" max="10016" width="11.140625" style="9" customWidth="1"/>
    <col min="10017" max="10017" width="10.42578125" style="9" customWidth="1"/>
    <col min="10018" max="10018" width="10.85546875" style="9" customWidth="1"/>
    <col min="10019" max="10019" width="10.140625" style="9" customWidth="1"/>
    <col min="10020" max="10020" width="12.85546875" style="9" customWidth="1"/>
    <col min="10021" max="10022" width="11" style="9" customWidth="1"/>
    <col min="10023" max="10023" width="11.5703125" style="9" customWidth="1"/>
    <col min="10024" max="10024" width="11.28515625" style="9" customWidth="1"/>
    <col min="10025" max="10025" width="10.140625" style="9" customWidth="1"/>
    <col min="10026" max="10027" width="11.85546875" style="9" customWidth="1"/>
    <col min="10028" max="10028" width="12.28515625" style="9" customWidth="1"/>
    <col min="10029" max="10029" width="12.7109375" style="9" customWidth="1"/>
    <col min="10030" max="10030" width="15.140625" style="9" customWidth="1"/>
    <col min="10031" max="10031" width="10" style="9" customWidth="1"/>
    <col min="10032" max="10042" width="7.85546875" style="9" customWidth="1"/>
    <col min="10043" max="10043" width="9.140625" style="9" customWidth="1"/>
    <col min="10044" max="10044" width="8.28515625" style="9" customWidth="1"/>
    <col min="10045" max="10045" width="10.140625" style="9" customWidth="1"/>
    <col min="10046" max="10046" width="9.140625" style="9"/>
    <col min="10047" max="10047" width="11.85546875" style="9" customWidth="1"/>
    <col min="10048" max="10048" width="14.28515625" style="9" customWidth="1"/>
    <col min="10049" max="10248" width="9.140625" style="9"/>
    <col min="10249" max="10249" width="0" style="9" hidden="1" customWidth="1"/>
    <col min="10250" max="10250" width="15.5703125" style="9" customWidth="1"/>
    <col min="10251" max="10251" width="55.140625" style="9" customWidth="1"/>
    <col min="10252" max="10252" width="15.5703125" style="9" customWidth="1"/>
    <col min="10253" max="10254" width="13" style="9" customWidth="1"/>
    <col min="10255" max="10256" width="13.140625" style="9" customWidth="1"/>
    <col min="10257" max="10257" width="10.5703125" style="9" customWidth="1"/>
    <col min="10258" max="10258" width="12.42578125" style="9" customWidth="1"/>
    <col min="10259" max="10259" width="11.5703125" style="9" customWidth="1"/>
    <col min="10260" max="10260" width="12.28515625" style="9" customWidth="1"/>
    <col min="10261" max="10261" width="12.7109375" style="9" customWidth="1"/>
    <col min="10262" max="10262" width="12.5703125" style="9" customWidth="1"/>
    <col min="10263" max="10263" width="13.140625" style="9" customWidth="1"/>
    <col min="10264" max="10264" width="13.42578125" style="9" customWidth="1"/>
    <col min="10265" max="10265" width="10.28515625" style="9" customWidth="1"/>
    <col min="10266" max="10266" width="14.28515625" style="9" customWidth="1"/>
    <col min="10267" max="10267" width="12.85546875" style="9" customWidth="1"/>
    <col min="10268" max="10268" width="12" style="9" customWidth="1"/>
    <col min="10269" max="10269" width="16.28515625" style="9" customWidth="1"/>
    <col min="10270" max="10270" width="14.5703125" style="9" customWidth="1"/>
    <col min="10271" max="10271" width="16.85546875" style="9" customWidth="1"/>
    <col min="10272" max="10272" width="11.140625" style="9" customWidth="1"/>
    <col min="10273" max="10273" width="10.42578125" style="9" customWidth="1"/>
    <col min="10274" max="10274" width="10.85546875" style="9" customWidth="1"/>
    <col min="10275" max="10275" width="10.140625" style="9" customWidth="1"/>
    <col min="10276" max="10276" width="12.85546875" style="9" customWidth="1"/>
    <col min="10277" max="10278" width="11" style="9" customWidth="1"/>
    <col min="10279" max="10279" width="11.5703125" style="9" customWidth="1"/>
    <col min="10280" max="10280" width="11.28515625" style="9" customWidth="1"/>
    <col min="10281" max="10281" width="10.140625" style="9" customWidth="1"/>
    <col min="10282" max="10283" width="11.85546875" style="9" customWidth="1"/>
    <col min="10284" max="10284" width="12.28515625" style="9" customWidth="1"/>
    <col min="10285" max="10285" width="12.7109375" style="9" customWidth="1"/>
    <col min="10286" max="10286" width="15.140625" style="9" customWidth="1"/>
    <col min="10287" max="10287" width="10" style="9" customWidth="1"/>
    <col min="10288" max="10298" width="7.85546875" style="9" customWidth="1"/>
    <col min="10299" max="10299" width="9.140625" style="9" customWidth="1"/>
    <col min="10300" max="10300" width="8.28515625" style="9" customWidth="1"/>
    <col min="10301" max="10301" width="10.140625" style="9" customWidth="1"/>
    <col min="10302" max="10302" width="9.140625" style="9"/>
    <col min="10303" max="10303" width="11.85546875" style="9" customWidth="1"/>
    <col min="10304" max="10304" width="14.28515625" style="9" customWidth="1"/>
    <col min="10305" max="10504" width="9.140625" style="9"/>
    <col min="10505" max="10505" width="0" style="9" hidden="1" customWidth="1"/>
    <col min="10506" max="10506" width="15.5703125" style="9" customWidth="1"/>
    <col min="10507" max="10507" width="55.140625" style="9" customWidth="1"/>
    <col min="10508" max="10508" width="15.5703125" style="9" customWidth="1"/>
    <col min="10509" max="10510" width="13" style="9" customWidth="1"/>
    <col min="10511" max="10512" width="13.140625" style="9" customWidth="1"/>
    <col min="10513" max="10513" width="10.5703125" style="9" customWidth="1"/>
    <col min="10514" max="10514" width="12.42578125" style="9" customWidth="1"/>
    <col min="10515" max="10515" width="11.5703125" style="9" customWidth="1"/>
    <col min="10516" max="10516" width="12.28515625" style="9" customWidth="1"/>
    <col min="10517" max="10517" width="12.7109375" style="9" customWidth="1"/>
    <col min="10518" max="10518" width="12.5703125" style="9" customWidth="1"/>
    <col min="10519" max="10519" width="13.140625" style="9" customWidth="1"/>
    <col min="10520" max="10520" width="13.42578125" style="9" customWidth="1"/>
    <col min="10521" max="10521" width="10.28515625" style="9" customWidth="1"/>
    <col min="10522" max="10522" width="14.28515625" style="9" customWidth="1"/>
    <col min="10523" max="10523" width="12.85546875" style="9" customWidth="1"/>
    <col min="10524" max="10524" width="12" style="9" customWidth="1"/>
    <col min="10525" max="10525" width="16.28515625" style="9" customWidth="1"/>
    <col min="10526" max="10526" width="14.5703125" style="9" customWidth="1"/>
    <col min="10527" max="10527" width="16.85546875" style="9" customWidth="1"/>
    <col min="10528" max="10528" width="11.140625" style="9" customWidth="1"/>
    <col min="10529" max="10529" width="10.42578125" style="9" customWidth="1"/>
    <col min="10530" max="10530" width="10.85546875" style="9" customWidth="1"/>
    <col min="10531" max="10531" width="10.140625" style="9" customWidth="1"/>
    <col min="10532" max="10532" width="12.85546875" style="9" customWidth="1"/>
    <col min="10533" max="10534" width="11" style="9" customWidth="1"/>
    <col min="10535" max="10535" width="11.5703125" style="9" customWidth="1"/>
    <col min="10536" max="10536" width="11.28515625" style="9" customWidth="1"/>
    <col min="10537" max="10537" width="10.140625" style="9" customWidth="1"/>
    <col min="10538" max="10539" width="11.85546875" style="9" customWidth="1"/>
    <col min="10540" max="10540" width="12.28515625" style="9" customWidth="1"/>
    <col min="10541" max="10541" width="12.7109375" style="9" customWidth="1"/>
    <col min="10542" max="10542" width="15.140625" style="9" customWidth="1"/>
    <col min="10543" max="10543" width="10" style="9" customWidth="1"/>
    <col min="10544" max="10554" width="7.85546875" style="9" customWidth="1"/>
    <col min="10555" max="10555" width="9.140625" style="9" customWidth="1"/>
    <col min="10556" max="10556" width="8.28515625" style="9" customWidth="1"/>
    <col min="10557" max="10557" width="10.140625" style="9" customWidth="1"/>
    <col min="10558" max="10558" width="9.140625" style="9"/>
    <col min="10559" max="10559" width="11.85546875" style="9" customWidth="1"/>
    <col min="10560" max="10560" width="14.28515625" style="9" customWidth="1"/>
    <col min="10561" max="10760" width="9.140625" style="9"/>
    <col min="10761" max="10761" width="0" style="9" hidden="1" customWidth="1"/>
    <col min="10762" max="10762" width="15.5703125" style="9" customWidth="1"/>
    <col min="10763" max="10763" width="55.140625" style="9" customWidth="1"/>
    <col min="10764" max="10764" width="15.5703125" style="9" customWidth="1"/>
    <col min="10765" max="10766" width="13" style="9" customWidth="1"/>
    <col min="10767" max="10768" width="13.140625" style="9" customWidth="1"/>
    <col min="10769" max="10769" width="10.5703125" style="9" customWidth="1"/>
    <col min="10770" max="10770" width="12.42578125" style="9" customWidth="1"/>
    <col min="10771" max="10771" width="11.5703125" style="9" customWidth="1"/>
    <col min="10772" max="10772" width="12.28515625" style="9" customWidth="1"/>
    <col min="10773" max="10773" width="12.7109375" style="9" customWidth="1"/>
    <col min="10774" max="10774" width="12.5703125" style="9" customWidth="1"/>
    <col min="10775" max="10775" width="13.140625" style="9" customWidth="1"/>
    <col min="10776" max="10776" width="13.42578125" style="9" customWidth="1"/>
    <col min="10777" max="10777" width="10.28515625" style="9" customWidth="1"/>
    <col min="10778" max="10778" width="14.28515625" style="9" customWidth="1"/>
    <col min="10779" max="10779" width="12.85546875" style="9" customWidth="1"/>
    <col min="10780" max="10780" width="12" style="9" customWidth="1"/>
    <col min="10781" max="10781" width="16.28515625" style="9" customWidth="1"/>
    <col min="10782" max="10782" width="14.5703125" style="9" customWidth="1"/>
    <col min="10783" max="10783" width="16.85546875" style="9" customWidth="1"/>
    <col min="10784" max="10784" width="11.140625" style="9" customWidth="1"/>
    <col min="10785" max="10785" width="10.42578125" style="9" customWidth="1"/>
    <col min="10786" max="10786" width="10.85546875" style="9" customWidth="1"/>
    <col min="10787" max="10787" width="10.140625" style="9" customWidth="1"/>
    <col min="10788" max="10788" width="12.85546875" style="9" customWidth="1"/>
    <col min="10789" max="10790" width="11" style="9" customWidth="1"/>
    <col min="10791" max="10791" width="11.5703125" style="9" customWidth="1"/>
    <col min="10792" max="10792" width="11.28515625" style="9" customWidth="1"/>
    <col min="10793" max="10793" width="10.140625" style="9" customWidth="1"/>
    <col min="10794" max="10795" width="11.85546875" style="9" customWidth="1"/>
    <col min="10796" max="10796" width="12.28515625" style="9" customWidth="1"/>
    <col min="10797" max="10797" width="12.7109375" style="9" customWidth="1"/>
    <col min="10798" max="10798" width="15.140625" style="9" customWidth="1"/>
    <col min="10799" max="10799" width="10" style="9" customWidth="1"/>
    <col min="10800" max="10810" width="7.85546875" style="9" customWidth="1"/>
    <col min="10811" max="10811" width="9.140625" style="9" customWidth="1"/>
    <col min="10812" max="10812" width="8.28515625" style="9" customWidth="1"/>
    <col min="10813" max="10813" width="10.140625" style="9" customWidth="1"/>
    <col min="10814" max="10814" width="9.140625" style="9"/>
    <col min="10815" max="10815" width="11.85546875" style="9" customWidth="1"/>
    <col min="10816" max="10816" width="14.28515625" style="9" customWidth="1"/>
    <col min="10817" max="11016" width="9.140625" style="9"/>
    <col min="11017" max="11017" width="0" style="9" hidden="1" customWidth="1"/>
    <col min="11018" max="11018" width="15.5703125" style="9" customWidth="1"/>
    <col min="11019" max="11019" width="55.140625" style="9" customWidth="1"/>
    <col min="11020" max="11020" width="15.5703125" style="9" customWidth="1"/>
    <col min="11021" max="11022" width="13" style="9" customWidth="1"/>
    <col min="11023" max="11024" width="13.140625" style="9" customWidth="1"/>
    <col min="11025" max="11025" width="10.5703125" style="9" customWidth="1"/>
    <col min="11026" max="11026" width="12.42578125" style="9" customWidth="1"/>
    <col min="11027" max="11027" width="11.5703125" style="9" customWidth="1"/>
    <col min="11028" max="11028" width="12.28515625" style="9" customWidth="1"/>
    <col min="11029" max="11029" width="12.7109375" style="9" customWidth="1"/>
    <col min="11030" max="11030" width="12.5703125" style="9" customWidth="1"/>
    <col min="11031" max="11031" width="13.140625" style="9" customWidth="1"/>
    <col min="11032" max="11032" width="13.42578125" style="9" customWidth="1"/>
    <col min="11033" max="11033" width="10.28515625" style="9" customWidth="1"/>
    <col min="11034" max="11034" width="14.28515625" style="9" customWidth="1"/>
    <col min="11035" max="11035" width="12.85546875" style="9" customWidth="1"/>
    <col min="11036" max="11036" width="12" style="9" customWidth="1"/>
    <col min="11037" max="11037" width="16.28515625" style="9" customWidth="1"/>
    <col min="11038" max="11038" width="14.5703125" style="9" customWidth="1"/>
    <col min="11039" max="11039" width="16.85546875" style="9" customWidth="1"/>
    <col min="11040" max="11040" width="11.140625" style="9" customWidth="1"/>
    <col min="11041" max="11041" width="10.42578125" style="9" customWidth="1"/>
    <col min="11042" max="11042" width="10.85546875" style="9" customWidth="1"/>
    <col min="11043" max="11043" width="10.140625" style="9" customWidth="1"/>
    <col min="11044" max="11044" width="12.85546875" style="9" customWidth="1"/>
    <col min="11045" max="11046" width="11" style="9" customWidth="1"/>
    <col min="11047" max="11047" width="11.5703125" style="9" customWidth="1"/>
    <col min="11048" max="11048" width="11.28515625" style="9" customWidth="1"/>
    <col min="11049" max="11049" width="10.140625" style="9" customWidth="1"/>
    <col min="11050" max="11051" width="11.85546875" style="9" customWidth="1"/>
    <col min="11052" max="11052" width="12.28515625" style="9" customWidth="1"/>
    <col min="11053" max="11053" width="12.7109375" style="9" customWidth="1"/>
    <col min="11054" max="11054" width="15.140625" style="9" customWidth="1"/>
    <col min="11055" max="11055" width="10" style="9" customWidth="1"/>
    <col min="11056" max="11066" width="7.85546875" style="9" customWidth="1"/>
    <col min="11067" max="11067" width="9.140625" style="9" customWidth="1"/>
    <col min="11068" max="11068" width="8.28515625" style="9" customWidth="1"/>
    <col min="11069" max="11069" width="10.140625" style="9" customWidth="1"/>
    <col min="11070" max="11070" width="9.140625" style="9"/>
    <col min="11071" max="11071" width="11.85546875" style="9" customWidth="1"/>
    <col min="11072" max="11072" width="14.28515625" style="9" customWidth="1"/>
    <col min="11073" max="11272" width="9.140625" style="9"/>
    <col min="11273" max="11273" width="0" style="9" hidden="1" customWidth="1"/>
    <col min="11274" max="11274" width="15.5703125" style="9" customWidth="1"/>
    <col min="11275" max="11275" width="55.140625" style="9" customWidth="1"/>
    <col min="11276" max="11276" width="15.5703125" style="9" customWidth="1"/>
    <col min="11277" max="11278" width="13" style="9" customWidth="1"/>
    <col min="11279" max="11280" width="13.140625" style="9" customWidth="1"/>
    <col min="11281" max="11281" width="10.5703125" style="9" customWidth="1"/>
    <col min="11282" max="11282" width="12.42578125" style="9" customWidth="1"/>
    <col min="11283" max="11283" width="11.5703125" style="9" customWidth="1"/>
    <col min="11284" max="11284" width="12.28515625" style="9" customWidth="1"/>
    <col min="11285" max="11285" width="12.7109375" style="9" customWidth="1"/>
    <col min="11286" max="11286" width="12.5703125" style="9" customWidth="1"/>
    <col min="11287" max="11287" width="13.140625" style="9" customWidth="1"/>
    <col min="11288" max="11288" width="13.42578125" style="9" customWidth="1"/>
    <col min="11289" max="11289" width="10.28515625" style="9" customWidth="1"/>
    <col min="11290" max="11290" width="14.28515625" style="9" customWidth="1"/>
    <col min="11291" max="11291" width="12.85546875" style="9" customWidth="1"/>
    <col min="11292" max="11292" width="12" style="9" customWidth="1"/>
    <col min="11293" max="11293" width="16.28515625" style="9" customWidth="1"/>
    <col min="11294" max="11294" width="14.5703125" style="9" customWidth="1"/>
    <col min="11295" max="11295" width="16.85546875" style="9" customWidth="1"/>
    <col min="11296" max="11296" width="11.140625" style="9" customWidth="1"/>
    <col min="11297" max="11297" width="10.42578125" style="9" customWidth="1"/>
    <col min="11298" max="11298" width="10.85546875" style="9" customWidth="1"/>
    <col min="11299" max="11299" width="10.140625" style="9" customWidth="1"/>
    <col min="11300" max="11300" width="12.85546875" style="9" customWidth="1"/>
    <col min="11301" max="11302" width="11" style="9" customWidth="1"/>
    <col min="11303" max="11303" width="11.5703125" style="9" customWidth="1"/>
    <col min="11304" max="11304" width="11.28515625" style="9" customWidth="1"/>
    <col min="11305" max="11305" width="10.140625" style="9" customWidth="1"/>
    <col min="11306" max="11307" width="11.85546875" style="9" customWidth="1"/>
    <col min="11308" max="11308" width="12.28515625" style="9" customWidth="1"/>
    <col min="11309" max="11309" width="12.7109375" style="9" customWidth="1"/>
    <col min="11310" max="11310" width="15.140625" style="9" customWidth="1"/>
    <col min="11311" max="11311" width="10" style="9" customWidth="1"/>
    <col min="11312" max="11322" width="7.85546875" style="9" customWidth="1"/>
    <col min="11323" max="11323" width="9.140625" style="9" customWidth="1"/>
    <col min="11324" max="11324" width="8.28515625" style="9" customWidth="1"/>
    <col min="11325" max="11325" width="10.140625" style="9" customWidth="1"/>
    <col min="11326" max="11326" width="9.140625" style="9"/>
    <col min="11327" max="11327" width="11.85546875" style="9" customWidth="1"/>
    <col min="11328" max="11328" width="14.28515625" style="9" customWidth="1"/>
    <col min="11329" max="11528" width="9.140625" style="9"/>
    <col min="11529" max="11529" width="0" style="9" hidden="1" customWidth="1"/>
    <col min="11530" max="11530" width="15.5703125" style="9" customWidth="1"/>
    <col min="11531" max="11531" width="55.140625" style="9" customWidth="1"/>
    <col min="11532" max="11532" width="15.5703125" style="9" customWidth="1"/>
    <col min="11533" max="11534" width="13" style="9" customWidth="1"/>
    <col min="11535" max="11536" width="13.140625" style="9" customWidth="1"/>
    <col min="11537" max="11537" width="10.5703125" style="9" customWidth="1"/>
    <col min="11538" max="11538" width="12.42578125" style="9" customWidth="1"/>
    <col min="11539" max="11539" width="11.5703125" style="9" customWidth="1"/>
    <col min="11540" max="11540" width="12.28515625" style="9" customWidth="1"/>
    <col min="11541" max="11541" width="12.7109375" style="9" customWidth="1"/>
    <col min="11542" max="11542" width="12.5703125" style="9" customWidth="1"/>
    <col min="11543" max="11543" width="13.140625" style="9" customWidth="1"/>
    <col min="11544" max="11544" width="13.42578125" style="9" customWidth="1"/>
    <col min="11545" max="11545" width="10.28515625" style="9" customWidth="1"/>
    <col min="11546" max="11546" width="14.28515625" style="9" customWidth="1"/>
    <col min="11547" max="11547" width="12.85546875" style="9" customWidth="1"/>
    <col min="11548" max="11548" width="12" style="9" customWidth="1"/>
    <col min="11549" max="11549" width="16.28515625" style="9" customWidth="1"/>
    <col min="11550" max="11550" width="14.5703125" style="9" customWidth="1"/>
    <col min="11551" max="11551" width="16.85546875" style="9" customWidth="1"/>
    <col min="11552" max="11552" width="11.140625" style="9" customWidth="1"/>
    <col min="11553" max="11553" width="10.42578125" style="9" customWidth="1"/>
    <col min="11554" max="11554" width="10.85546875" style="9" customWidth="1"/>
    <col min="11555" max="11555" width="10.140625" style="9" customWidth="1"/>
    <col min="11556" max="11556" width="12.85546875" style="9" customWidth="1"/>
    <col min="11557" max="11558" width="11" style="9" customWidth="1"/>
    <col min="11559" max="11559" width="11.5703125" style="9" customWidth="1"/>
    <col min="11560" max="11560" width="11.28515625" style="9" customWidth="1"/>
    <col min="11561" max="11561" width="10.140625" style="9" customWidth="1"/>
    <col min="11562" max="11563" width="11.85546875" style="9" customWidth="1"/>
    <col min="11564" max="11564" width="12.28515625" style="9" customWidth="1"/>
    <col min="11565" max="11565" width="12.7109375" style="9" customWidth="1"/>
    <col min="11566" max="11566" width="15.140625" style="9" customWidth="1"/>
    <col min="11567" max="11567" width="10" style="9" customWidth="1"/>
    <col min="11568" max="11578" width="7.85546875" style="9" customWidth="1"/>
    <col min="11579" max="11579" width="9.140625" style="9" customWidth="1"/>
    <col min="11580" max="11580" width="8.28515625" style="9" customWidth="1"/>
    <col min="11581" max="11581" width="10.140625" style="9" customWidth="1"/>
    <col min="11582" max="11582" width="9.140625" style="9"/>
    <col min="11583" max="11583" width="11.85546875" style="9" customWidth="1"/>
    <col min="11584" max="11584" width="14.28515625" style="9" customWidth="1"/>
    <col min="11585" max="11784" width="9.140625" style="9"/>
    <col min="11785" max="11785" width="0" style="9" hidden="1" customWidth="1"/>
    <col min="11786" max="11786" width="15.5703125" style="9" customWidth="1"/>
    <col min="11787" max="11787" width="55.140625" style="9" customWidth="1"/>
    <col min="11788" max="11788" width="15.5703125" style="9" customWidth="1"/>
    <col min="11789" max="11790" width="13" style="9" customWidth="1"/>
    <col min="11791" max="11792" width="13.140625" style="9" customWidth="1"/>
    <col min="11793" max="11793" width="10.5703125" style="9" customWidth="1"/>
    <col min="11794" max="11794" width="12.42578125" style="9" customWidth="1"/>
    <col min="11795" max="11795" width="11.5703125" style="9" customWidth="1"/>
    <col min="11796" max="11796" width="12.28515625" style="9" customWidth="1"/>
    <col min="11797" max="11797" width="12.7109375" style="9" customWidth="1"/>
    <col min="11798" max="11798" width="12.5703125" style="9" customWidth="1"/>
    <col min="11799" max="11799" width="13.140625" style="9" customWidth="1"/>
    <col min="11800" max="11800" width="13.42578125" style="9" customWidth="1"/>
    <col min="11801" max="11801" width="10.28515625" style="9" customWidth="1"/>
    <col min="11802" max="11802" width="14.28515625" style="9" customWidth="1"/>
    <col min="11803" max="11803" width="12.85546875" style="9" customWidth="1"/>
    <col min="11804" max="11804" width="12" style="9" customWidth="1"/>
    <col min="11805" max="11805" width="16.28515625" style="9" customWidth="1"/>
    <col min="11806" max="11806" width="14.5703125" style="9" customWidth="1"/>
    <col min="11807" max="11807" width="16.85546875" style="9" customWidth="1"/>
    <col min="11808" max="11808" width="11.140625" style="9" customWidth="1"/>
    <col min="11809" max="11809" width="10.42578125" style="9" customWidth="1"/>
    <col min="11810" max="11810" width="10.85546875" style="9" customWidth="1"/>
    <col min="11811" max="11811" width="10.140625" style="9" customWidth="1"/>
    <col min="11812" max="11812" width="12.85546875" style="9" customWidth="1"/>
    <col min="11813" max="11814" width="11" style="9" customWidth="1"/>
    <col min="11815" max="11815" width="11.5703125" style="9" customWidth="1"/>
    <col min="11816" max="11816" width="11.28515625" style="9" customWidth="1"/>
    <col min="11817" max="11817" width="10.140625" style="9" customWidth="1"/>
    <col min="11818" max="11819" width="11.85546875" style="9" customWidth="1"/>
    <col min="11820" max="11820" width="12.28515625" style="9" customWidth="1"/>
    <col min="11821" max="11821" width="12.7109375" style="9" customWidth="1"/>
    <col min="11822" max="11822" width="15.140625" style="9" customWidth="1"/>
    <col min="11823" max="11823" width="10" style="9" customWidth="1"/>
    <col min="11824" max="11834" width="7.85546875" style="9" customWidth="1"/>
    <col min="11835" max="11835" width="9.140625" style="9" customWidth="1"/>
    <col min="11836" max="11836" width="8.28515625" style="9" customWidth="1"/>
    <col min="11837" max="11837" width="10.140625" style="9" customWidth="1"/>
    <col min="11838" max="11838" width="9.140625" style="9"/>
    <col min="11839" max="11839" width="11.85546875" style="9" customWidth="1"/>
    <col min="11840" max="11840" width="14.28515625" style="9" customWidth="1"/>
    <col min="11841" max="12040" width="9.140625" style="9"/>
    <col min="12041" max="12041" width="0" style="9" hidden="1" customWidth="1"/>
    <col min="12042" max="12042" width="15.5703125" style="9" customWidth="1"/>
    <col min="12043" max="12043" width="55.140625" style="9" customWidth="1"/>
    <col min="12044" max="12044" width="15.5703125" style="9" customWidth="1"/>
    <col min="12045" max="12046" width="13" style="9" customWidth="1"/>
    <col min="12047" max="12048" width="13.140625" style="9" customWidth="1"/>
    <col min="12049" max="12049" width="10.5703125" style="9" customWidth="1"/>
    <col min="12050" max="12050" width="12.42578125" style="9" customWidth="1"/>
    <col min="12051" max="12051" width="11.5703125" style="9" customWidth="1"/>
    <col min="12052" max="12052" width="12.28515625" style="9" customWidth="1"/>
    <col min="12053" max="12053" width="12.7109375" style="9" customWidth="1"/>
    <col min="12054" max="12054" width="12.5703125" style="9" customWidth="1"/>
    <col min="12055" max="12055" width="13.140625" style="9" customWidth="1"/>
    <col min="12056" max="12056" width="13.42578125" style="9" customWidth="1"/>
    <col min="12057" max="12057" width="10.28515625" style="9" customWidth="1"/>
    <col min="12058" max="12058" width="14.28515625" style="9" customWidth="1"/>
    <col min="12059" max="12059" width="12.85546875" style="9" customWidth="1"/>
    <col min="12060" max="12060" width="12" style="9" customWidth="1"/>
    <col min="12061" max="12061" width="16.28515625" style="9" customWidth="1"/>
    <col min="12062" max="12062" width="14.5703125" style="9" customWidth="1"/>
    <col min="12063" max="12063" width="16.85546875" style="9" customWidth="1"/>
    <col min="12064" max="12064" width="11.140625" style="9" customWidth="1"/>
    <col min="12065" max="12065" width="10.42578125" style="9" customWidth="1"/>
    <col min="12066" max="12066" width="10.85546875" style="9" customWidth="1"/>
    <col min="12067" max="12067" width="10.140625" style="9" customWidth="1"/>
    <col min="12068" max="12068" width="12.85546875" style="9" customWidth="1"/>
    <col min="12069" max="12070" width="11" style="9" customWidth="1"/>
    <col min="12071" max="12071" width="11.5703125" style="9" customWidth="1"/>
    <col min="12072" max="12072" width="11.28515625" style="9" customWidth="1"/>
    <col min="12073" max="12073" width="10.140625" style="9" customWidth="1"/>
    <col min="12074" max="12075" width="11.85546875" style="9" customWidth="1"/>
    <col min="12076" max="12076" width="12.28515625" style="9" customWidth="1"/>
    <col min="12077" max="12077" width="12.7109375" style="9" customWidth="1"/>
    <col min="12078" max="12078" width="15.140625" style="9" customWidth="1"/>
    <col min="12079" max="12079" width="10" style="9" customWidth="1"/>
    <col min="12080" max="12090" width="7.85546875" style="9" customWidth="1"/>
    <col min="12091" max="12091" width="9.140625" style="9" customWidth="1"/>
    <col min="12092" max="12092" width="8.28515625" style="9" customWidth="1"/>
    <col min="12093" max="12093" width="10.140625" style="9" customWidth="1"/>
    <col min="12094" max="12094" width="9.140625" style="9"/>
    <col min="12095" max="12095" width="11.85546875" style="9" customWidth="1"/>
    <col min="12096" max="12096" width="14.28515625" style="9" customWidth="1"/>
    <col min="12097" max="12296" width="9.140625" style="9"/>
    <col min="12297" max="12297" width="0" style="9" hidden="1" customWidth="1"/>
    <col min="12298" max="12298" width="15.5703125" style="9" customWidth="1"/>
    <col min="12299" max="12299" width="55.140625" style="9" customWidth="1"/>
    <col min="12300" max="12300" width="15.5703125" style="9" customWidth="1"/>
    <col min="12301" max="12302" width="13" style="9" customWidth="1"/>
    <col min="12303" max="12304" width="13.140625" style="9" customWidth="1"/>
    <col min="12305" max="12305" width="10.5703125" style="9" customWidth="1"/>
    <col min="12306" max="12306" width="12.42578125" style="9" customWidth="1"/>
    <col min="12307" max="12307" width="11.5703125" style="9" customWidth="1"/>
    <col min="12308" max="12308" width="12.28515625" style="9" customWidth="1"/>
    <col min="12309" max="12309" width="12.7109375" style="9" customWidth="1"/>
    <col min="12310" max="12310" width="12.5703125" style="9" customWidth="1"/>
    <col min="12311" max="12311" width="13.140625" style="9" customWidth="1"/>
    <col min="12312" max="12312" width="13.42578125" style="9" customWidth="1"/>
    <col min="12313" max="12313" width="10.28515625" style="9" customWidth="1"/>
    <col min="12314" max="12314" width="14.28515625" style="9" customWidth="1"/>
    <col min="12315" max="12315" width="12.85546875" style="9" customWidth="1"/>
    <col min="12316" max="12316" width="12" style="9" customWidth="1"/>
    <col min="12317" max="12317" width="16.28515625" style="9" customWidth="1"/>
    <col min="12318" max="12318" width="14.5703125" style="9" customWidth="1"/>
    <col min="12319" max="12319" width="16.85546875" style="9" customWidth="1"/>
    <col min="12320" max="12320" width="11.140625" style="9" customWidth="1"/>
    <col min="12321" max="12321" width="10.42578125" style="9" customWidth="1"/>
    <col min="12322" max="12322" width="10.85546875" style="9" customWidth="1"/>
    <col min="12323" max="12323" width="10.140625" style="9" customWidth="1"/>
    <col min="12324" max="12324" width="12.85546875" style="9" customWidth="1"/>
    <col min="12325" max="12326" width="11" style="9" customWidth="1"/>
    <col min="12327" max="12327" width="11.5703125" style="9" customWidth="1"/>
    <col min="12328" max="12328" width="11.28515625" style="9" customWidth="1"/>
    <col min="12329" max="12329" width="10.140625" style="9" customWidth="1"/>
    <col min="12330" max="12331" width="11.85546875" style="9" customWidth="1"/>
    <col min="12332" max="12332" width="12.28515625" style="9" customWidth="1"/>
    <col min="12333" max="12333" width="12.7109375" style="9" customWidth="1"/>
    <col min="12334" max="12334" width="15.140625" style="9" customWidth="1"/>
    <col min="12335" max="12335" width="10" style="9" customWidth="1"/>
    <col min="12336" max="12346" width="7.85546875" style="9" customWidth="1"/>
    <col min="12347" max="12347" width="9.140625" style="9" customWidth="1"/>
    <col min="12348" max="12348" width="8.28515625" style="9" customWidth="1"/>
    <col min="12349" max="12349" width="10.140625" style="9" customWidth="1"/>
    <col min="12350" max="12350" width="9.140625" style="9"/>
    <col min="12351" max="12351" width="11.85546875" style="9" customWidth="1"/>
    <col min="12352" max="12352" width="14.28515625" style="9" customWidth="1"/>
    <col min="12353" max="12552" width="9.140625" style="9"/>
    <col min="12553" max="12553" width="0" style="9" hidden="1" customWidth="1"/>
    <col min="12554" max="12554" width="15.5703125" style="9" customWidth="1"/>
    <col min="12555" max="12555" width="55.140625" style="9" customWidth="1"/>
    <col min="12556" max="12556" width="15.5703125" style="9" customWidth="1"/>
    <col min="12557" max="12558" width="13" style="9" customWidth="1"/>
    <col min="12559" max="12560" width="13.140625" style="9" customWidth="1"/>
    <col min="12561" max="12561" width="10.5703125" style="9" customWidth="1"/>
    <col min="12562" max="12562" width="12.42578125" style="9" customWidth="1"/>
    <col min="12563" max="12563" width="11.5703125" style="9" customWidth="1"/>
    <col min="12564" max="12564" width="12.28515625" style="9" customWidth="1"/>
    <col min="12565" max="12565" width="12.7109375" style="9" customWidth="1"/>
    <col min="12566" max="12566" width="12.5703125" style="9" customWidth="1"/>
    <col min="12567" max="12567" width="13.140625" style="9" customWidth="1"/>
    <col min="12568" max="12568" width="13.42578125" style="9" customWidth="1"/>
    <col min="12569" max="12569" width="10.28515625" style="9" customWidth="1"/>
    <col min="12570" max="12570" width="14.28515625" style="9" customWidth="1"/>
    <col min="12571" max="12571" width="12.85546875" style="9" customWidth="1"/>
    <col min="12572" max="12572" width="12" style="9" customWidth="1"/>
    <col min="12573" max="12573" width="16.28515625" style="9" customWidth="1"/>
    <col min="12574" max="12574" width="14.5703125" style="9" customWidth="1"/>
    <col min="12575" max="12575" width="16.85546875" style="9" customWidth="1"/>
    <col min="12576" max="12576" width="11.140625" style="9" customWidth="1"/>
    <col min="12577" max="12577" width="10.42578125" style="9" customWidth="1"/>
    <col min="12578" max="12578" width="10.85546875" style="9" customWidth="1"/>
    <col min="12579" max="12579" width="10.140625" style="9" customWidth="1"/>
    <col min="12580" max="12580" width="12.85546875" style="9" customWidth="1"/>
    <col min="12581" max="12582" width="11" style="9" customWidth="1"/>
    <col min="12583" max="12583" width="11.5703125" style="9" customWidth="1"/>
    <col min="12584" max="12584" width="11.28515625" style="9" customWidth="1"/>
    <col min="12585" max="12585" width="10.140625" style="9" customWidth="1"/>
    <col min="12586" max="12587" width="11.85546875" style="9" customWidth="1"/>
    <col min="12588" max="12588" width="12.28515625" style="9" customWidth="1"/>
    <col min="12589" max="12589" width="12.7109375" style="9" customWidth="1"/>
    <col min="12590" max="12590" width="15.140625" style="9" customWidth="1"/>
    <col min="12591" max="12591" width="10" style="9" customWidth="1"/>
    <col min="12592" max="12602" width="7.85546875" style="9" customWidth="1"/>
    <col min="12603" max="12603" width="9.140625" style="9" customWidth="1"/>
    <col min="12604" max="12604" width="8.28515625" style="9" customWidth="1"/>
    <col min="12605" max="12605" width="10.140625" style="9" customWidth="1"/>
    <col min="12606" max="12606" width="9.140625" style="9"/>
    <col min="12607" max="12607" width="11.85546875" style="9" customWidth="1"/>
    <col min="12608" max="12608" width="14.28515625" style="9" customWidth="1"/>
    <col min="12609" max="12808" width="9.140625" style="9"/>
    <col min="12809" max="12809" width="0" style="9" hidden="1" customWidth="1"/>
    <col min="12810" max="12810" width="15.5703125" style="9" customWidth="1"/>
    <col min="12811" max="12811" width="55.140625" style="9" customWidth="1"/>
    <col min="12812" max="12812" width="15.5703125" style="9" customWidth="1"/>
    <col min="12813" max="12814" width="13" style="9" customWidth="1"/>
    <col min="12815" max="12816" width="13.140625" style="9" customWidth="1"/>
    <col min="12817" max="12817" width="10.5703125" style="9" customWidth="1"/>
    <col min="12818" max="12818" width="12.42578125" style="9" customWidth="1"/>
    <col min="12819" max="12819" width="11.5703125" style="9" customWidth="1"/>
    <col min="12820" max="12820" width="12.28515625" style="9" customWidth="1"/>
    <col min="12821" max="12821" width="12.7109375" style="9" customWidth="1"/>
    <col min="12822" max="12822" width="12.5703125" style="9" customWidth="1"/>
    <col min="12823" max="12823" width="13.140625" style="9" customWidth="1"/>
    <col min="12824" max="12824" width="13.42578125" style="9" customWidth="1"/>
    <col min="12825" max="12825" width="10.28515625" style="9" customWidth="1"/>
    <col min="12826" max="12826" width="14.28515625" style="9" customWidth="1"/>
    <col min="12827" max="12827" width="12.85546875" style="9" customWidth="1"/>
    <col min="12828" max="12828" width="12" style="9" customWidth="1"/>
    <col min="12829" max="12829" width="16.28515625" style="9" customWidth="1"/>
    <col min="12830" max="12830" width="14.5703125" style="9" customWidth="1"/>
    <col min="12831" max="12831" width="16.85546875" style="9" customWidth="1"/>
    <col min="12832" max="12832" width="11.140625" style="9" customWidth="1"/>
    <col min="12833" max="12833" width="10.42578125" style="9" customWidth="1"/>
    <col min="12834" max="12834" width="10.85546875" style="9" customWidth="1"/>
    <col min="12835" max="12835" width="10.140625" style="9" customWidth="1"/>
    <col min="12836" max="12836" width="12.85546875" style="9" customWidth="1"/>
    <col min="12837" max="12838" width="11" style="9" customWidth="1"/>
    <col min="12839" max="12839" width="11.5703125" style="9" customWidth="1"/>
    <col min="12840" max="12840" width="11.28515625" style="9" customWidth="1"/>
    <col min="12841" max="12841" width="10.140625" style="9" customWidth="1"/>
    <col min="12842" max="12843" width="11.85546875" style="9" customWidth="1"/>
    <col min="12844" max="12844" width="12.28515625" style="9" customWidth="1"/>
    <col min="12845" max="12845" width="12.7109375" style="9" customWidth="1"/>
    <col min="12846" max="12846" width="15.140625" style="9" customWidth="1"/>
    <col min="12847" max="12847" width="10" style="9" customWidth="1"/>
    <col min="12848" max="12858" width="7.85546875" style="9" customWidth="1"/>
    <col min="12859" max="12859" width="9.140625" style="9" customWidth="1"/>
    <col min="12860" max="12860" width="8.28515625" style="9" customWidth="1"/>
    <col min="12861" max="12861" width="10.140625" style="9" customWidth="1"/>
    <col min="12862" max="12862" width="9.140625" style="9"/>
    <col min="12863" max="12863" width="11.85546875" style="9" customWidth="1"/>
    <col min="12864" max="12864" width="14.28515625" style="9" customWidth="1"/>
    <col min="12865" max="13064" width="9.140625" style="9"/>
    <col min="13065" max="13065" width="0" style="9" hidden="1" customWidth="1"/>
    <col min="13066" max="13066" width="15.5703125" style="9" customWidth="1"/>
    <col min="13067" max="13067" width="55.140625" style="9" customWidth="1"/>
    <col min="13068" max="13068" width="15.5703125" style="9" customWidth="1"/>
    <col min="13069" max="13070" width="13" style="9" customWidth="1"/>
    <col min="13071" max="13072" width="13.140625" style="9" customWidth="1"/>
    <col min="13073" max="13073" width="10.5703125" style="9" customWidth="1"/>
    <col min="13074" max="13074" width="12.42578125" style="9" customWidth="1"/>
    <col min="13075" max="13075" width="11.5703125" style="9" customWidth="1"/>
    <col min="13076" max="13076" width="12.28515625" style="9" customWidth="1"/>
    <col min="13077" max="13077" width="12.7109375" style="9" customWidth="1"/>
    <col min="13078" max="13078" width="12.5703125" style="9" customWidth="1"/>
    <col min="13079" max="13079" width="13.140625" style="9" customWidth="1"/>
    <col min="13080" max="13080" width="13.42578125" style="9" customWidth="1"/>
    <col min="13081" max="13081" width="10.28515625" style="9" customWidth="1"/>
    <col min="13082" max="13082" width="14.28515625" style="9" customWidth="1"/>
    <col min="13083" max="13083" width="12.85546875" style="9" customWidth="1"/>
    <col min="13084" max="13084" width="12" style="9" customWidth="1"/>
    <col min="13085" max="13085" width="16.28515625" style="9" customWidth="1"/>
    <col min="13086" max="13086" width="14.5703125" style="9" customWidth="1"/>
    <col min="13087" max="13087" width="16.85546875" style="9" customWidth="1"/>
    <col min="13088" max="13088" width="11.140625" style="9" customWidth="1"/>
    <col min="13089" max="13089" width="10.42578125" style="9" customWidth="1"/>
    <col min="13090" max="13090" width="10.85546875" style="9" customWidth="1"/>
    <col min="13091" max="13091" width="10.140625" style="9" customWidth="1"/>
    <col min="13092" max="13092" width="12.85546875" style="9" customWidth="1"/>
    <col min="13093" max="13094" width="11" style="9" customWidth="1"/>
    <col min="13095" max="13095" width="11.5703125" style="9" customWidth="1"/>
    <col min="13096" max="13096" width="11.28515625" style="9" customWidth="1"/>
    <col min="13097" max="13097" width="10.140625" style="9" customWidth="1"/>
    <col min="13098" max="13099" width="11.85546875" style="9" customWidth="1"/>
    <col min="13100" max="13100" width="12.28515625" style="9" customWidth="1"/>
    <col min="13101" max="13101" width="12.7109375" style="9" customWidth="1"/>
    <col min="13102" max="13102" width="15.140625" style="9" customWidth="1"/>
    <col min="13103" max="13103" width="10" style="9" customWidth="1"/>
    <col min="13104" max="13114" width="7.85546875" style="9" customWidth="1"/>
    <col min="13115" max="13115" width="9.140625" style="9" customWidth="1"/>
    <col min="13116" max="13116" width="8.28515625" style="9" customWidth="1"/>
    <col min="13117" max="13117" width="10.140625" style="9" customWidth="1"/>
    <col min="13118" max="13118" width="9.140625" style="9"/>
    <col min="13119" max="13119" width="11.85546875" style="9" customWidth="1"/>
    <col min="13120" max="13120" width="14.28515625" style="9" customWidth="1"/>
    <col min="13121" max="13320" width="9.140625" style="9"/>
    <col min="13321" max="13321" width="0" style="9" hidden="1" customWidth="1"/>
    <col min="13322" max="13322" width="15.5703125" style="9" customWidth="1"/>
    <col min="13323" max="13323" width="55.140625" style="9" customWidth="1"/>
    <col min="13324" max="13324" width="15.5703125" style="9" customWidth="1"/>
    <col min="13325" max="13326" width="13" style="9" customWidth="1"/>
    <col min="13327" max="13328" width="13.140625" style="9" customWidth="1"/>
    <col min="13329" max="13329" width="10.5703125" style="9" customWidth="1"/>
    <col min="13330" max="13330" width="12.42578125" style="9" customWidth="1"/>
    <col min="13331" max="13331" width="11.5703125" style="9" customWidth="1"/>
    <col min="13332" max="13332" width="12.28515625" style="9" customWidth="1"/>
    <col min="13333" max="13333" width="12.7109375" style="9" customWidth="1"/>
    <col min="13334" max="13334" width="12.5703125" style="9" customWidth="1"/>
    <col min="13335" max="13335" width="13.140625" style="9" customWidth="1"/>
    <col min="13336" max="13336" width="13.42578125" style="9" customWidth="1"/>
    <col min="13337" max="13337" width="10.28515625" style="9" customWidth="1"/>
    <col min="13338" max="13338" width="14.28515625" style="9" customWidth="1"/>
    <col min="13339" max="13339" width="12.85546875" style="9" customWidth="1"/>
    <col min="13340" max="13340" width="12" style="9" customWidth="1"/>
    <col min="13341" max="13341" width="16.28515625" style="9" customWidth="1"/>
    <col min="13342" max="13342" width="14.5703125" style="9" customWidth="1"/>
    <col min="13343" max="13343" width="16.85546875" style="9" customWidth="1"/>
    <col min="13344" max="13344" width="11.140625" style="9" customWidth="1"/>
    <col min="13345" max="13345" width="10.42578125" style="9" customWidth="1"/>
    <col min="13346" max="13346" width="10.85546875" style="9" customWidth="1"/>
    <col min="13347" max="13347" width="10.140625" style="9" customWidth="1"/>
    <col min="13348" max="13348" width="12.85546875" style="9" customWidth="1"/>
    <col min="13349" max="13350" width="11" style="9" customWidth="1"/>
    <col min="13351" max="13351" width="11.5703125" style="9" customWidth="1"/>
    <col min="13352" max="13352" width="11.28515625" style="9" customWidth="1"/>
    <col min="13353" max="13353" width="10.140625" style="9" customWidth="1"/>
    <col min="13354" max="13355" width="11.85546875" style="9" customWidth="1"/>
    <col min="13356" max="13356" width="12.28515625" style="9" customWidth="1"/>
    <col min="13357" max="13357" width="12.7109375" style="9" customWidth="1"/>
    <col min="13358" max="13358" width="15.140625" style="9" customWidth="1"/>
    <col min="13359" max="13359" width="10" style="9" customWidth="1"/>
    <col min="13360" max="13370" width="7.85546875" style="9" customWidth="1"/>
    <col min="13371" max="13371" width="9.140625" style="9" customWidth="1"/>
    <col min="13372" max="13372" width="8.28515625" style="9" customWidth="1"/>
    <col min="13373" max="13373" width="10.140625" style="9" customWidth="1"/>
    <col min="13374" max="13374" width="9.140625" style="9"/>
    <col min="13375" max="13375" width="11.85546875" style="9" customWidth="1"/>
    <col min="13376" max="13376" width="14.28515625" style="9" customWidth="1"/>
    <col min="13377" max="13576" width="9.140625" style="9"/>
    <col min="13577" max="13577" width="0" style="9" hidden="1" customWidth="1"/>
    <col min="13578" max="13578" width="15.5703125" style="9" customWidth="1"/>
    <col min="13579" max="13579" width="55.140625" style="9" customWidth="1"/>
    <col min="13580" max="13580" width="15.5703125" style="9" customWidth="1"/>
    <col min="13581" max="13582" width="13" style="9" customWidth="1"/>
    <col min="13583" max="13584" width="13.140625" style="9" customWidth="1"/>
    <col min="13585" max="13585" width="10.5703125" style="9" customWidth="1"/>
    <col min="13586" max="13586" width="12.42578125" style="9" customWidth="1"/>
    <col min="13587" max="13587" width="11.5703125" style="9" customWidth="1"/>
    <col min="13588" max="13588" width="12.28515625" style="9" customWidth="1"/>
    <col min="13589" max="13589" width="12.7109375" style="9" customWidth="1"/>
    <col min="13590" max="13590" width="12.5703125" style="9" customWidth="1"/>
    <col min="13591" max="13591" width="13.140625" style="9" customWidth="1"/>
    <col min="13592" max="13592" width="13.42578125" style="9" customWidth="1"/>
    <col min="13593" max="13593" width="10.28515625" style="9" customWidth="1"/>
    <col min="13594" max="13594" width="14.28515625" style="9" customWidth="1"/>
    <col min="13595" max="13595" width="12.85546875" style="9" customWidth="1"/>
    <col min="13596" max="13596" width="12" style="9" customWidth="1"/>
    <col min="13597" max="13597" width="16.28515625" style="9" customWidth="1"/>
    <col min="13598" max="13598" width="14.5703125" style="9" customWidth="1"/>
    <col min="13599" max="13599" width="16.85546875" style="9" customWidth="1"/>
    <col min="13600" max="13600" width="11.140625" style="9" customWidth="1"/>
    <col min="13601" max="13601" width="10.42578125" style="9" customWidth="1"/>
    <col min="13602" max="13602" width="10.85546875" style="9" customWidth="1"/>
    <col min="13603" max="13603" width="10.140625" style="9" customWidth="1"/>
    <col min="13604" max="13604" width="12.85546875" style="9" customWidth="1"/>
    <col min="13605" max="13606" width="11" style="9" customWidth="1"/>
    <col min="13607" max="13607" width="11.5703125" style="9" customWidth="1"/>
    <col min="13608" max="13608" width="11.28515625" style="9" customWidth="1"/>
    <col min="13609" max="13609" width="10.140625" style="9" customWidth="1"/>
    <col min="13610" max="13611" width="11.85546875" style="9" customWidth="1"/>
    <col min="13612" max="13612" width="12.28515625" style="9" customWidth="1"/>
    <col min="13613" max="13613" width="12.7109375" style="9" customWidth="1"/>
    <col min="13614" max="13614" width="15.140625" style="9" customWidth="1"/>
    <col min="13615" max="13615" width="10" style="9" customWidth="1"/>
    <col min="13616" max="13626" width="7.85546875" style="9" customWidth="1"/>
    <col min="13627" max="13627" width="9.140625" style="9" customWidth="1"/>
    <col min="13628" max="13628" width="8.28515625" style="9" customWidth="1"/>
    <col min="13629" max="13629" width="10.140625" style="9" customWidth="1"/>
    <col min="13630" max="13630" width="9.140625" style="9"/>
    <col min="13631" max="13631" width="11.85546875" style="9" customWidth="1"/>
    <col min="13632" max="13632" width="14.28515625" style="9" customWidth="1"/>
    <col min="13633" max="13832" width="9.140625" style="9"/>
    <col min="13833" max="13833" width="0" style="9" hidden="1" customWidth="1"/>
    <col min="13834" max="13834" width="15.5703125" style="9" customWidth="1"/>
    <col min="13835" max="13835" width="55.140625" style="9" customWidth="1"/>
    <col min="13836" max="13836" width="15.5703125" style="9" customWidth="1"/>
    <col min="13837" max="13838" width="13" style="9" customWidth="1"/>
    <col min="13839" max="13840" width="13.140625" style="9" customWidth="1"/>
    <col min="13841" max="13841" width="10.5703125" style="9" customWidth="1"/>
    <col min="13842" max="13842" width="12.42578125" style="9" customWidth="1"/>
    <col min="13843" max="13843" width="11.5703125" style="9" customWidth="1"/>
    <col min="13844" max="13844" width="12.28515625" style="9" customWidth="1"/>
    <col min="13845" max="13845" width="12.7109375" style="9" customWidth="1"/>
    <col min="13846" max="13846" width="12.5703125" style="9" customWidth="1"/>
    <col min="13847" max="13847" width="13.140625" style="9" customWidth="1"/>
    <col min="13848" max="13848" width="13.42578125" style="9" customWidth="1"/>
    <col min="13849" max="13849" width="10.28515625" style="9" customWidth="1"/>
    <col min="13850" max="13850" width="14.28515625" style="9" customWidth="1"/>
    <col min="13851" max="13851" width="12.85546875" style="9" customWidth="1"/>
    <col min="13852" max="13852" width="12" style="9" customWidth="1"/>
    <col min="13853" max="13853" width="16.28515625" style="9" customWidth="1"/>
    <col min="13854" max="13854" width="14.5703125" style="9" customWidth="1"/>
    <col min="13855" max="13855" width="16.85546875" style="9" customWidth="1"/>
    <col min="13856" max="13856" width="11.140625" style="9" customWidth="1"/>
    <col min="13857" max="13857" width="10.42578125" style="9" customWidth="1"/>
    <col min="13858" max="13858" width="10.85546875" style="9" customWidth="1"/>
    <col min="13859" max="13859" width="10.140625" style="9" customWidth="1"/>
    <col min="13860" max="13860" width="12.85546875" style="9" customWidth="1"/>
    <col min="13861" max="13862" width="11" style="9" customWidth="1"/>
    <col min="13863" max="13863" width="11.5703125" style="9" customWidth="1"/>
    <col min="13864" max="13864" width="11.28515625" style="9" customWidth="1"/>
    <col min="13865" max="13865" width="10.140625" style="9" customWidth="1"/>
    <col min="13866" max="13867" width="11.85546875" style="9" customWidth="1"/>
    <col min="13868" max="13868" width="12.28515625" style="9" customWidth="1"/>
    <col min="13869" max="13869" width="12.7109375" style="9" customWidth="1"/>
    <col min="13870" max="13870" width="15.140625" style="9" customWidth="1"/>
    <col min="13871" max="13871" width="10" style="9" customWidth="1"/>
    <col min="13872" max="13882" width="7.85546875" style="9" customWidth="1"/>
    <col min="13883" max="13883" width="9.140625" style="9" customWidth="1"/>
    <col min="13884" max="13884" width="8.28515625" style="9" customWidth="1"/>
    <col min="13885" max="13885" width="10.140625" style="9" customWidth="1"/>
    <col min="13886" max="13886" width="9.140625" style="9"/>
    <col min="13887" max="13887" width="11.85546875" style="9" customWidth="1"/>
    <col min="13888" max="13888" width="14.28515625" style="9" customWidth="1"/>
    <col min="13889" max="14088" width="9.140625" style="9"/>
    <col min="14089" max="14089" width="0" style="9" hidden="1" customWidth="1"/>
    <col min="14090" max="14090" width="15.5703125" style="9" customWidth="1"/>
    <col min="14091" max="14091" width="55.140625" style="9" customWidth="1"/>
    <col min="14092" max="14092" width="15.5703125" style="9" customWidth="1"/>
    <col min="14093" max="14094" width="13" style="9" customWidth="1"/>
    <col min="14095" max="14096" width="13.140625" style="9" customWidth="1"/>
    <col min="14097" max="14097" width="10.5703125" style="9" customWidth="1"/>
    <col min="14098" max="14098" width="12.42578125" style="9" customWidth="1"/>
    <col min="14099" max="14099" width="11.5703125" style="9" customWidth="1"/>
    <col min="14100" max="14100" width="12.28515625" style="9" customWidth="1"/>
    <col min="14101" max="14101" width="12.7109375" style="9" customWidth="1"/>
    <col min="14102" max="14102" width="12.5703125" style="9" customWidth="1"/>
    <col min="14103" max="14103" width="13.140625" style="9" customWidth="1"/>
    <col min="14104" max="14104" width="13.42578125" style="9" customWidth="1"/>
    <col min="14105" max="14105" width="10.28515625" style="9" customWidth="1"/>
    <col min="14106" max="14106" width="14.28515625" style="9" customWidth="1"/>
    <col min="14107" max="14107" width="12.85546875" style="9" customWidth="1"/>
    <col min="14108" max="14108" width="12" style="9" customWidth="1"/>
    <col min="14109" max="14109" width="16.28515625" style="9" customWidth="1"/>
    <col min="14110" max="14110" width="14.5703125" style="9" customWidth="1"/>
    <col min="14111" max="14111" width="16.85546875" style="9" customWidth="1"/>
    <col min="14112" max="14112" width="11.140625" style="9" customWidth="1"/>
    <col min="14113" max="14113" width="10.42578125" style="9" customWidth="1"/>
    <col min="14114" max="14114" width="10.85546875" style="9" customWidth="1"/>
    <col min="14115" max="14115" width="10.140625" style="9" customWidth="1"/>
    <col min="14116" max="14116" width="12.85546875" style="9" customWidth="1"/>
    <col min="14117" max="14118" width="11" style="9" customWidth="1"/>
    <col min="14119" max="14119" width="11.5703125" style="9" customWidth="1"/>
    <col min="14120" max="14120" width="11.28515625" style="9" customWidth="1"/>
    <col min="14121" max="14121" width="10.140625" style="9" customWidth="1"/>
    <col min="14122" max="14123" width="11.85546875" style="9" customWidth="1"/>
    <col min="14124" max="14124" width="12.28515625" style="9" customWidth="1"/>
    <col min="14125" max="14125" width="12.7109375" style="9" customWidth="1"/>
    <col min="14126" max="14126" width="15.140625" style="9" customWidth="1"/>
    <col min="14127" max="14127" width="10" style="9" customWidth="1"/>
    <col min="14128" max="14138" width="7.85546875" style="9" customWidth="1"/>
    <col min="14139" max="14139" width="9.140625" style="9" customWidth="1"/>
    <col min="14140" max="14140" width="8.28515625" style="9" customWidth="1"/>
    <col min="14141" max="14141" width="10.140625" style="9" customWidth="1"/>
    <col min="14142" max="14142" width="9.140625" style="9"/>
    <col min="14143" max="14143" width="11.85546875" style="9" customWidth="1"/>
    <col min="14144" max="14144" width="14.28515625" style="9" customWidth="1"/>
    <col min="14145" max="14344" width="9.140625" style="9"/>
    <col min="14345" max="14345" width="0" style="9" hidden="1" customWidth="1"/>
    <col min="14346" max="14346" width="15.5703125" style="9" customWidth="1"/>
    <col min="14347" max="14347" width="55.140625" style="9" customWidth="1"/>
    <col min="14348" max="14348" width="15.5703125" style="9" customWidth="1"/>
    <col min="14349" max="14350" width="13" style="9" customWidth="1"/>
    <col min="14351" max="14352" width="13.140625" style="9" customWidth="1"/>
    <col min="14353" max="14353" width="10.5703125" style="9" customWidth="1"/>
    <col min="14354" max="14354" width="12.42578125" style="9" customWidth="1"/>
    <col min="14355" max="14355" width="11.5703125" style="9" customWidth="1"/>
    <col min="14356" max="14356" width="12.28515625" style="9" customWidth="1"/>
    <col min="14357" max="14357" width="12.7109375" style="9" customWidth="1"/>
    <col min="14358" max="14358" width="12.5703125" style="9" customWidth="1"/>
    <col min="14359" max="14359" width="13.140625" style="9" customWidth="1"/>
    <col min="14360" max="14360" width="13.42578125" style="9" customWidth="1"/>
    <col min="14361" max="14361" width="10.28515625" style="9" customWidth="1"/>
    <col min="14362" max="14362" width="14.28515625" style="9" customWidth="1"/>
    <col min="14363" max="14363" width="12.85546875" style="9" customWidth="1"/>
    <col min="14364" max="14364" width="12" style="9" customWidth="1"/>
    <col min="14365" max="14365" width="16.28515625" style="9" customWidth="1"/>
    <col min="14366" max="14366" width="14.5703125" style="9" customWidth="1"/>
    <col min="14367" max="14367" width="16.85546875" style="9" customWidth="1"/>
    <col min="14368" max="14368" width="11.140625" style="9" customWidth="1"/>
    <col min="14369" max="14369" width="10.42578125" style="9" customWidth="1"/>
    <col min="14370" max="14370" width="10.85546875" style="9" customWidth="1"/>
    <col min="14371" max="14371" width="10.140625" style="9" customWidth="1"/>
    <col min="14372" max="14372" width="12.85546875" style="9" customWidth="1"/>
    <col min="14373" max="14374" width="11" style="9" customWidth="1"/>
    <col min="14375" max="14375" width="11.5703125" style="9" customWidth="1"/>
    <col min="14376" max="14376" width="11.28515625" style="9" customWidth="1"/>
    <col min="14377" max="14377" width="10.140625" style="9" customWidth="1"/>
    <col min="14378" max="14379" width="11.85546875" style="9" customWidth="1"/>
    <col min="14380" max="14380" width="12.28515625" style="9" customWidth="1"/>
    <col min="14381" max="14381" width="12.7109375" style="9" customWidth="1"/>
    <col min="14382" max="14382" width="15.140625" style="9" customWidth="1"/>
    <col min="14383" max="14383" width="10" style="9" customWidth="1"/>
    <col min="14384" max="14394" width="7.85546875" style="9" customWidth="1"/>
    <col min="14395" max="14395" width="9.140625" style="9" customWidth="1"/>
    <col min="14396" max="14396" width="8.28515625" style="9" customWidth="1"/>
    <col min="14397" max="14397" width="10.140625" style="9" customWidth="1"/>
    <col min="14398" max="14398" width="9.140625" style="9"/>
    <col min="14399" max="14399" width="11.85546875" style="9" customWidth="1"/>
    <col min="14400" max="14400" width="14.28515625" style="9" customWidth="1"/>
    <col min="14401" max="14600" width="9.140625" style="9"/>
    <col min="14601" max="14601" width="0" style="9" hidden="1" customWidth="1"/>
    <col min="14602" max="14602" width="15.5703125" style="9" customWidth="1"/>
    <col min="14603" max="14603" width="55.140625" style="9" customWidth="1"/>
    <col min="14604" max="14604" width="15.5703125" style="9" customWidth="1"/>
    <col min="14605" max="14606" width="13" style="9" customWidth="1"/>
    <col min="14607" max="14608" width="13.140625" style="9" customWidth="1"/>
    <col min="14609" max="14609" width="10.5703125" style="9" customWidth="1"/>
    <col min="14610" max="14610" width="12.42578125" style="9" customWidth="1"/>
    <col min="14611" max="14611" width="11.5703125" style="9" customWidth="1"/>
    <col min="14612" max="14612" width="12.28515625" style="9" customWidth="1"/>
    <col min="14613" max="14613" width="12.7109375" style="9" customWidth="1"/>
    <col min="14614" max="14614" width="12.5703125" style="9" customWidth="1"/>
    <col min="14615" max="14615" width="13.140625" style="9" customWidth="1"/>
    <col min="14616" max="14616" width="13.42578125" style="9" customWidth="1"/>
    <col min="14617" max="14617" width="10.28515625" style="9" customWidth="1"/>
    <col min="14618" max="14618" width="14.28515625" style="9" customWidth="1"/>
    <col min="14619" max="14619" width="12.85546875" style="9" customWidth="1"/>
    <col min="14620" max="14620" width="12" style="9" customWidth="1"/>
    <col min="14621" max="14621" width="16.28515625" style="9" customWidth="1"/>
    <col min="14622" max="14622" width="14.5703125" style="9" customWidth="1"/>
    <col min="14623" max="14623" width="16.85546875" style="9" customWidth="1"/>
    <col min="14624" max="14624" width="11.140625" style="9" customWidth="1"/>
    <col min="14625" max="14625" width="10.42578125" style="9" customWidth="1"/>
    <col min="14626" max="14626" width="10.85546875" style="9" customWidth="1"/>
    <col min="14627" max="14627" width="10.140625" style="9" customWidth="1"/>
    <col min="14628" max="14628" width="12.85546875" style="9" customWidth="1"/>
    <col min="14629" max="14630" width="11" style="9" customWidth="1"/>
    <col min="14631" max="14631" width="11.5703125" style="9" customWidth="1"/>
    <col min="14632" max="14632" width="11.28515625" style="9" customWidth="1"/>
    <col min="14633" max="14633" width="10.140625" style="9" customWidth="1"/>
    <col min="14634" max="14635" width="11.85546875" style="9" customWidth="1"/>
    <col min="14636" max="14636" width="12.28515625" style="9" customWidth="1"/>
    <col min="14637" max="14637" width="12.7109375" style="9" customWidth="1"/>
    <col min="14638" max="14638" width="15.140625" style="9" customWidth="1"/>
    <col min="14639" max="14639" width="10" style="9" customWidth="1"/>
    <col min="14640" max="14650" width="7.85546875" style="9" customWidth="1"/>
    <col min="14651" max="14651" width="9.140625" style="9" customWidth="1"/>
    <col min="14652" max="14652" width="8.28515625" style="9" customWidth="1"/>
    <col min="14653" max="14653" width="10.140625" style="9" customWidth="1"/>
    <col min="14654" max="14654" width="9.140625" style="9"/>
    <col min="14655" max="14655" width="11.85546875" style="9" customWidth="1"/>
    <col min="14656" max="14656" width="14.28515625" style="9" customWidth="1"/>
    <col min="14657" max="14856" width="9.140625" style="9"/>
    <col min="14857" max="14857" width="0" style="9" hidden="1" customWidth="1"/>
    <col min="14858" max="14858" width="15.5703125" style="9" customWidth="1"/>
    <col min="14859" max="14859" width="55.140625" style="9" customWidth="1"/>
    <col min="14860" max="14860" width="15.5703125" style="9" customWidth="1"/>
    <col min="14861" max="14862" width="13" style="9" customWidth="1"/>
    <col min="14863" max="14864" width="13.140625" style="9" customWidth="1"/>
    <col min="14865" max="14865" width="10.5703125" style="9" customWidth="1"/>
    <col min="14866" max="14866" width="12.42578125" style="9" customWidth="1"/>
    <col min="14867" max="14867" width="11.5703125" style="9" customWidth="1"/>
    <col min="14868" max="14868" width="12.28515625" style="9" customWidth="1"/>
    <col min="14869" max="14869" width="12.7109375" style="9" customWidth="1"/>
    <col min="14870" max="14870" width="12.5703125" style="9" customWidth="1"/>
    <col min="14871" max="14871" width="13.140625" style="9" customWidth="1"/>
    <col min="14872" max="14872" width="13.42578125" style="9" customWidth="1"/>
    <col min="14873" max="14873" width="10.28515625" style="9" customWidth="1"/>
    <col min="14874" max="14874" width="14.28515625" style="9" customWidth="1"/>
    <col min="14875" max="14875" width="12.85546875" style="9" customWidth="1"/>
    <col min="14876" max="14876" width="12" style="9" customWidth="1"/>
    <col min="14877" max="14877" width="16.28515625" style="9" customWidth="1"/>
    <col min="14878" max="14878" width="14.5703125" style="9" customWidth="1"/>
    <col min="14879" max="14879" width="16.85546875" style="9" customWidth="1"/>
    <col min="14880" max="14880" width="11.140625" style="9" customWidth="1"/>
    <col min="14881" max="14881" width="10.42578125" style="9" customWidth="1"/>
    <col min="14882" max="14882" width="10.85546875" style="9" customWidth="1"/>
    <col min="14883" max="14883" width="10.140625" style="9" customWidth="1"/>
    <col min="14884" max="14884" width="12.85546875" style="9" customWidth="1"/>
    <col min="14885" max="14886" width="11" style="9" customWidth="1"/>
    <col min="14887" max="14887" width="11.5703125" style="9" customWidth="1"/>
    <col min="14888" max="14888" width="11.28515625" style="9" customWidth="1"/>
    <col min="14889" max="14889" width="10.140625" style="9" customWidth="1"/>
    <col min="14890" max="14891" width="11.85546875" style="9" customWidth="1"/>
    <col min="14892" max="14892" width="12.28515625" style="9" customWidth="1"/>
    <col min="14893" max="14893" width="12.7109375" style="9" customWidth="1"/>
    <col min="14894" max="14894" width="15.140625" style="9" customWidth="1"/>
    <col min="14895" max="14895" width="10" style="9" customWidth="1"/>
    <col min="14896" max="14906" width="7.85546875" style="9" customWidth="1"/>
    <col min="14907" max="14907" width="9.140625" style="9" customWidth="1"/>
    <col min="14908" max="14908" width="8.28515625" style="9" customWidth="1"/>
    <col min="14909" max="14909" width="10.140625" style="9" customWidth="1"/>
    <col min="14910" max="14910" width="9.140625" style="9"/>
    <col min="14911" max="14911" width="11.85546875" style="9" customWidth="1"/>
    <col min="14912" max="14912" width="14.28515625" style="9" customWidth="1"/>
    <col min="14913" max="15112" width="9.140625" style="9"/>
    <col min="15113" max="15113" width="0" style="9" hidden="1" customWidth="1"/>
    <col min="15114" max="15114" width="15.5703125" style="9" customWidth="1"/>
    <col min="15115" max="15115" width="55.140625" style="9" customWidth="1"/>
    <col min="15116" max="15116" width="15.5703125" style="9" customWidth="1"/>
    <col min="15117" max="15118" width="13" style="9" customWidth="1"/>
    <col min="15119" max="15120" width="13.140625" style="9" customWidth="1"/>
    <col min="15121" max="15121" width="10.5703125" style="9" customWidth="1"/>
    <col min="15122" max="15122" width="12.42578125" style="9" customWidth="1"/>
    <col min="15123" max="15123" width="11.5703125" style="9" customWidth="1"/>
    <col min="15124" max="15124" width="12.28515625" style="9" customWidth="1"/>
    <col min="15125" max="15125" width="12.7109375" style="9" customWidth="1"/>
    <col min="15126" max="15126" width="12.5703125" style="9" customWidth="1"/>
    <col min="15127" max="15127" width="13.140625" style="9" customWidth="1"/>
    <col min="15128" max="15128" width="13.42578125" style="9" customWidth="1"/>
    <col min="15129" max="15129" width="10.28515625" style="9" customWidth="1"/>
    <col min="15130" max="15130" width="14.28515625" style="9" customWidth="1"/>
    <col min="15131" max="15131" width="12.85546875" style="9" customWidth="1"/>
    <col min="15132" max="15132" width="12" style="9" customWidth="1"/>
    <col min="15133" max="15133" width="16.28515625" style="9" customWidth="1"/>
    <col min="15134" max="15134" width="14.5703125" style="9" customWidth="1"/>
    <col min="15135" max="15135" width="16.85546875" style="9" customWidth="1"/>
    <col min="15136" max="15136" width="11.140625" style="9" customWidth="1"/>
    <col min="15137" max="15137" width="10.42578125" style="9" customWidth="1"/>
    <col min="15138" max="15138" width="10.85546875" style="9" customWidth="1"/>
    <col min="15139" max="15139" width="10.140625" style="9" customWidth="1"/>
    <col min="15140" max="15140" width="12.85546875" style="9" customWidth="1"/>
    <col min="15141" max="15142" width="11" style="9" customWidth="1"/>
    <col min="15143" max="15143" width="11.5703125" style="9" customWidth="1"/>
    <col min="15144" max="15144" width="11.28515625" style="9" customWidth="1"/>
    <col min="15145" max="15145" width="10.140625" style="9" customWidth="1"/>
    <col min="15146" max="15147" width="11.85546875" style="9" customWidth="1"/>
    <col min="15148" max="15148" width="12.28515625" style="9" customWidth="1"/>
    <col min="15149" max="15149" width="12.7109375" style="9" customWidth="1"/>
    <col min="15150" max="15150" width="15.140625" style="9" customWidth="1"/>
    <col min="15151" max="15151" width="10" style="9" customWidth="1"/>
    <col min="15152" max="15162" width="7.85546875" style="9" customWidth="1"/>
    <col min="15163" max="15163" width="9.140625" style="9" customWidth="1"/>
    <col min="15164" max="15164" width="8.28515625" style="9" customWidth="1"/>
    <col min="15165" max="15165" width="10.140625" style="9" customWidth="1"/>
    <col min="15166" max="15166" width="9.140625" style="9"/>
    <col min="15167" max="15167" width="11.85546875" style="9" customWidth="1"/>
    <col min="15168" max="15168" width="14.28515625" style="9" customWidth="1"/>
    <col min="15169" max="15368" width="9.140625" style="9"/>
    <col min="15369" max="15369" width="0" style="9" hidden="1" customWidth="1"/>
    <col min="15370" max="15370" width="15.5703125" style="9" customWidth="1"/>
    <col min="15371" max="15371" width="55.140625" style="9" customWidth="1"/>
    <col min="15372" max="15372" width="15.5703125" style="9" customWidth="1"/>
    <col min="15373" max="15374" width="13" style="9" customWidth="1"/>
    <col min="15375" max="15376" width="13.140625" style="9" customWidth="1"/>
    <col min="15377" max="15377" width="10.5703125" style="9" customWidth="1"/>
    <col min="15378" max="15378" width="12.42578125" style="9" customWidth="1"/>
    <col min="15379" max="15379" width="11.5703125" style="9" customWidth="1"/>
    <col min="15380" max="15380" width="12.28515625" style="9" customWidth="1"/>
    <col min="15381" max="15381" width="12.7109375" style="9" customWidth="1"/>
    <col min="15382" max="15382" width="12.5703125" style="9" customWidth="1"/>
    <col min="15383" max="15383" width="13.140625" style="9" customWidth="1"/>
    <col min="15384" max="15384" width="13.42578125" style="9" customWidth="1"/>
    <col min="15385" max="15385" width="10.28515625" style="9" customWidth="1"/>
    <col min="15386" max="15386" width="14.28515625" style="9" customWidth="1"/>
    <col min="15387" max="15387" width="12.85546875" style="9" customWidth="1"/>
    <col min="15388" max="15388" width="12" style="9" customWidth="1"/>
    <col min="15389" max="15389" width="16.28515625" style="9" customWidth="1"/>
    <col min="15390" max="15390" width="14.5703125" style="9" customWidth="1"/>
    <col min="15391" max="15391" width="16.85546875" style="9" customWidth="1"/>
    <col min="15392" max="15392" width="11.140625" style="9" customWidth="1"/>
    <col min="15393" max="15393" width="10.42578125" style="9" customWidth="1"/>
    <col min="15394" max="15394" width="10.85546875" style="9" customWidth="1"/>
    <col min="15395" max="15395" width="10.140625" style="9" customWidth="1"/>
    <col min="15396" max="15396" width="12.85546875" style="9" customWidth="1"/>
    <col min="15397" max="15398" width="11" style="9" customWidth="1"/>
    <col min="15399" max="15399" width="11.5703125" style="9" customWidth="1"/>
    <col min="15400" max="15400" width="11.28515625" style="9" customWidth="1"/>
    <col min="15401" max="15401" width="10.140625" style="9" customWidth="1"/>
    <col min="15402" max="15403" width="11.85546875" style="9" customWidth="1"/>
    <col min="15404" max="15404" width="12.28515625" style="9" customWidth="1"/>
    <col min="15405" max="15405" width="12.7109375" style="9" customWidth="1"/>
    <col min="15406" max="15406" width="15.140625" style="9" customWidth="1"/>
    <col min="15407" max="15407" width="10" style="9" customWidth="1"/>
    <col min="15408" max="15418" width="7.85546875" style="9" customWidth="1"/>
    <col min="15419" max="15419" width="9.140625" style="9" customWidth="1"/>
    <col min="15420" max="15420" width="8.28515625" style="9" customWidth="1"/>
    <col min="15421" max="15421" width="10.140625" style="9" customWidth="1"/>
    <col min="15422" max="15422" width="9.140625" style="9"/>
    <col min="15423" max="15423" width="11.85546875" style="9" customWidth="1"/>
    <col min="15424" max="15424" width="14.28515625" style="9" customWidth="1"/>
    <col min="15425" max="15624" width="9.140625" style="9"/>
    <col min="15625" max="15625" width="0" style="9" hidden="1" customWidth="1"/>
    <col min="15626" max="15626" width="15.5703125" style="9" customWidth="1"/>
    <col min="15627" max="15627" width="55.140625" style="9" customWidth="1"/>
    <col min="15628" max="15628" width="15.5703125" style="9" customWidth="1"/>
    <col min="15629" max="15630" width="13" style="9" customWidth="1"/>
    <col min="15631" max="15632" width="13.140625" style="9" customWidth="1"/>
    <col min="15633" max="15633" width="10.5703125" style="9" customWidth="1"/>
    <col min="15634" max="15634" width="12.42578125" style="9" customWidth="1"/>
    <col min="15635" max="15635" width="11.5703125" style="9" customWidth="1"/>
    <col min="15636" max="15636" width="12.28515625" style="9" customWidth="1"/>
    <col min="15637" max="15637" width="12.7109375" style="9" customWidth="1"/>
    <col min="15638" max="15638" width="12.5703125" style="9" customWidth="1"/>
    <col min="15639" max="15639" width="13.140625" style="9" customWidth="1"/>
    <col min="15640" max="15640" width="13.42578125" style="9" customWidth="1"/>
    <col min="15641" max="15641" width="10.28515625" style="9" customWidth="1"/>
    <col min="15642" max="15642" width="14.28515625" style="9" customWidth="1"/>
    <col min="15643" max="15643" width="12.85546875" style="9" customWidth="1"/>
    <col min="15644" max="15644" width="12" style="9" customWidth="1"/>
    <col min="15645" max="15645" width="16.28515625" style="9" customWidth="1"/>
    <col min="15646" max="15646" width="14.5703125" style="9" customWidth="1"/>
    <col min="15647" max="15647" width="16.85546875" style="9" customWidth="1"/>
    <col min="15648" max="15648" width="11.140625" style="9" customWidth="1"/>
    <col min="15649" max="15649" width="10.42578125" style="9" customWidth="1"/>
    <col min="15650" max="15650" width="10.85546875" style="9" customWidth="1"/>
    <col min="15651" max="15651" width="10.140625" style="9" customWidth="1"/>
    <col min="15652" max="15652" width="12.85546875" style="9" customWidth="1"/>
    <col min="15653" max="15654" width="11" style="9" customWidth="1"/>
    <col min="15655" max="15655" width="11.5703125" style="9" customWidth="1"/>
    <col min="15656" max="15656" width="11.28515625" style="9" customWidth="1"/>
    <col min="15657" max="15657" width="10.140625" style="9" customWidth="1"/>
    <col min="15658" max="15659" width="11.85546875" style="9" customWidth="1"/>
    <col min="15660" max="15660" width="12.28515625" style="9" customWidth="1"/>
    <col min="15661" max="15661" width="12.7109375" style="9" customWidth="1"/>
    <col min="15662" max="15662" width="15.140625" style="9" customWidth="1"/>
    <col min="15663" max="15663" width="10" style="9" customWidth="1"/>
    <col min="15664" max="15674" width="7.85546875" style="9" customWidth="1"/>
    <col min="15675" max="15675" width="9.140625" style="9" customWidth="1"/>
    <col min="15676" max="15676" width="8.28515625" style="9" customWidth="1"/>
    <col min="15677" max="15677" width="10.140625" style="9" customWidth="1"/>
    <col min="15678" max="15678" width="9.140625" style="9"/>
    <col min="15679" max="15679" width="11.85546875" style="9" customWidth="1"/>
    <col min="15680" max="15680" width="14.28515625" style="9" customWidth="1"/>
    <col min="15681" max="15880" width="9.140625" style="9"/>
    <col min="15881" max="15881" width="0" style="9" hidden="1" customWidth="1"/>
    <col min="15882" max="15882" width="15.5703125" style="9" customWidth="1"/>
    <col min="15883" max="15883" width="55.140625" style="9" customWidth="1"/>
    <col min="15884" max="15884" width="15.5703125" style="9" customWidth="1"/>
    <col min="15885" max="15886" width="13" style="9" customWidth="1"/>
    <col min="15887" max="15888" width="13.140625" style="9" customWidth="1"/>
    <col min="15889" max="15889" width="10.5703125" style="9" customWidth="1"/>
    <col min="15890" max="15890" width="12.42578125" style="9" customWidth="1"/>
    <col min="15891" max="15891" width="11.5703125" style="9" customWidth="1"/>
    <col min="15892" max="15892" width="12.28515625" style="9" customWidth="1"/>
    <col min="15893" max="15893" width="12.7109375" style="9" customWidth="1"/>
    <col min="15894" max="15894" width="12.5703125" style="9" customWidth="1"/>
    <col min="15895" max="15895" width="13.140625" style="9" customWidth="1"/>
    <col min="15896" max="15896" width="13.42578125" style="9" customWidth="1"/>
    <col min="15897" max="15897" width="10.28515625" style="9" customWidth="1"/>
    <col min="15898" max="15898" width="14.28515625" style="9" customWidth="1"/>
    <col min="15899" max="15899" width="12.85546875" style="9" customWidth="1"/>
    <col min="15900" max="15900" width="12" style="9" customWidth="1"/>
    <col min="15901" max="15901" width="16.28515625" style="9" customWidth="1"/>
    <col min="15902" max="15902" width="14.5703125" style="9" customWidth="1"/>
    <col min="15903" max="15903" width="16.85546875" style="9" customWidth="1"/>
    <col min="15904" max="15904" width="11.140625" style="9" customWidth="1"/>
    <col min="15905" max="15905" width="10.42578125" style="9" customWidth="1"/>
    <col min="15906" max="15906" width="10.85546875" style="9" customWidth="1"/>
    <col min="15907" max="15907" width="10.140625" style="9" customWidth="1"/>
    <col min="15908" max="15908" width="12.85546875" style="9" customWidth="1"/>
    <col min="15909" max="15910" width="11" style="9" customWidth="1"/>
    <col min="15911" max="15911" width="11.5703125" style="9" customWidth="1"/>
    <col min="15912" max="15912" width="11.28515625" style="9" customWidth="1"/>
    <col min="15913" max="15913" width="10.140625" style="9" customWidth="1"/>
    <col min="15914" max="15915" width="11.85546875" style="9" customWidth="1"/>
    <col min="15916" max="15916" width="12.28515625" style="9" customWidth="1"/>
    <col min="15917" max="15917" width="12.7109375" style="9" customWidth="1"/>
    <col min="15918" max="15918" width="15.140625" style="9" customWidth="1"/>
    <col min="15919" max="15919" width="10" style="9" customWidth="1"/>
    <col min="15920" max="15930" width="7.85546875" style="9" customWidth="1"/>
    <col min="15931" max="15931" width="9.140625" style="9" customWidth="1"/>
    <col min="15932" max="15932" width="8.28515625" style="9" customWidth="1"/>
    <col min="15933" max="15933" width="10.140625" style="9" customWidth="1"/>
    <col min="15934" max="15934" width="9.140625" style="9"/>
    <col min="15935" max="15935" width="11.85546875" style="9" customWidth="1"/>
    <col min="15936" max="15936" width="14.28515625" style="9" customWidth="1"/>
    <col min="15937" max="16136" width="9.140625" style="9"/>
    <col min="16137" max="16137" width="0" style="9" hidden="1" customWidth="1"/>
    <col min="16138" max="16138" width="15.5703125" style="9" customWidth="1"/>
    <col min="16139" max="16139" width="55.140625" style="9" customWidth="1"/>
    <col min="16140" max="16140" width="15.5703125" style="9" customWidth="1"/>
    <col min="16141" max="16142" width="13" style="9" customWidth="1"/>
    <col min="16143" max="16144" width="13.140625" style="9" customWidth="1"/>
    <col min="16145" max="16145" width="10.5703125" style="9" customWidth="1"/>
    <col min="16146" max="16146" width="12.42578125" style="9" customWidth="1"/>
    <col min="16147" max="16147" width="11.5703125" style="9" customWidth="1"/>
    <col min="16148" max="16148" width="12.28515625" style="9" customWidth="1"/>
    <col min="16149" max="16149" width="12.7109375" style="9" customWidth="1"/>
    <col min="16150" max="16150" width="12.5703125" style="9" customWidth="1"/>
    <col min="16151" max="16151" width="13.140625" style="9" customWidth="1"/>
    <col min="16152" max="16152" width="13.42578125" style="9" customWidth="1"/>
    <col min="16153" max="16153" width="10.28515625" style="9" customWidth="1"/>
    <col min="16154" max="16154" width="14.28515625" style="9" customWidth="1"/>
    <col min="16155" max="16155" width="12.85546875" style="9" customWidth="1"/>
    <col min="16156" max="16156" width="12" style="9" customWidth="1"/>
    <col min="16157" max="16157" width="16.28515625" style="9" customWidth="1"/>
    <col min="16158" max="16158" width="14.5703125" style="9" customWidth="1"/>
    <col min="16159" max="16159" width="16.85546875" style="9" customWidth="1"/>
    <col min="16160" max="16160" width="11.140625" style="9" customWidth="1"/>
    <col min="16161" max="16161" width="10.42578125" style="9" customWidth="1"/>
    <col min="16162" max="16162" width="10.85546875" style="9" customWidth="1"/>
    <col min="16163" max="16163" width="10.140625" style="9" customWidth="1"/>
    <col min="16164" max="16164" width="12.85546875" style="9" customWidth="1"/>
    <col min="16165" max="16166" width="11" style="9" customWidth="1"/>
    <col min="16167" max="16167" width="11.5703125" style="9" customWidth="1"/>
    <col min="16168" max="16168" width="11.28515625" style="9" customWidth="1"/>
    <col min="16169" max="16169" width="10.140625" style="9" customWidth="1"/>
    <col min="16170" max="16171" width="11.85546875" style="9" customWidth="1"/>
    <col min="16172" max="16172" width="12.28515625" style="9" customWidth="1"/>
    <col min="16173" max="16173" width="12.7109375" style="9" customWidth="1"/>
    <col min="16174" max="16174" width="15.140625" style="9" customWidth="1"/>
    <col min="16175" max="16175" width="10" style="9" customWidth="1"/>
    <col min="16176" max="16186" width="7.85546875" style="9" customWidth="1"/>
    <col min="16187" max="16187" width="9.140625" style="9" customWidth="1"/>
    <col min="16188" max="16188" width="8.28515625" style="9" customWidth="1"/>
    <col min="16189" max="16189" width="10.140625" style="9" customWidth="1"/>
    <col min="16190" max="16190" width="9.140625" style="9"/>
    <col min="16191" max="16191" width="11.85546875" style="9" customWidth="1"/>
    <col min="16192" max="16192" width="14.28515625" style="9" customWidth="1"/>
    <col min="16193" max="16384" width="9.140625" style="9"/>
  </cols>
  <sheetData>
    <row r="1" spans="2:223" ht="21" customHeight="1" x14ac:dyDescent="0.35">
      <c r="B1" s="4" t="s">
        <v>0</v>
      </c>
      <c r="AK1" s="7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</row>
    <row r="2" spans="2:223" ht="21" customHeight="1" x14ac:dyDescent="0.35">
      <c r="B2" s="4"/>
      <c r="AK2" s="7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</row>
    <row r="3" spans="2:223" ht="21" customHeight="1" x14ac:dyDescent="0.35">
      <c r="B3" s="4"/>
      <c r="AK3" s="7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</row>
    <row r="4" spans="2:223" ht="21" customHeight="1" x14ac:dyDescent="0.35">
      <c r="B4" s="112" t="s">
        <v>141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U4" s="96"/>
      <c r="AV4" s="96"/>
      <c r="AW4" s="96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HO4" s="9" t="s">
        <v>149</v>
      </c>
    </row>
    <row r="5" spans="2:223" ht="21" customHeight="1" x14ac:dyDescent="0.35">
      <c r="B5" s="89"/>
      <c r="C5" s="89"/>
      <c r="D5" s="89" t="s">
        <v>165</v>
      </c>
      <c r="E5" s="89" t="s">
        <v>165</v>
      </c>
      <c r="F5" s="89" t="s">
        <v>165</v>
      </c>
      <c r="G5" s="89" t="s">
        <v>165</v>
      </c>
      <c r="H5" s="89" t="s">
        <v>165</v>
      </c>
      <c r="I5" s="89" t="s">
        <v>165</v>
      </c>
      <c r="J5" s="89"/>
      <c r="K5" s="89"/>
      <c r="L5" s="89"/>
      <c r="M5" s="89"/>
      <c r="N5" s="89"/>
      <c r="O5" s="89"/>
      <c r="P5" s="89"/>
      <c r="Q5" s="89" t="s">
        <v>148</v>
      </c>
      <c r="R5" s="89"/>
      <c r="S5" s="89"/>
      <c r="T5" s="90" t="s">
        <v>153</v>
      </c>
      <c r="U5" s="110">
        <v>2024</v>
      </c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U5" s="9"/>
      <c r="AV5" s="9"/>
      <c r="AW5" s="9" t="s">
        <v>165</v>
      </c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HO5" s="9" t="s">
        <v>150</v>
      </c>
    </row>
    <row r="6" spans="2:223" ht="21" customHeight="1" x14ac:dyDescent="0.35">
      <c r="B6" s="97"/>
      <c r="C6" s="97"/>
      <c r="D6" s="97"/>
      <c r="E6" s="97"/>
      <c r="F6" s="97" t="s">
        <v>165</v>
      </c>
      <c r="G6" s="97" t="s">
        <v>165</v>
      </c>
      <c r="H6" s="97" t="s">
        <v>165</v>
      </c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HO6" s="9" t="s">
        <v>151</v>
      </c>
    </row>
    <row r="7" spans="2:223" ht="18.75" customHeight="1" x14ac:dyDescent="0.35">
      <c r="B7" s="113" t="s">
        <v>1</v>
      </c>
      <c r="C7" s="113" t="s">
        <v>162</v>
      </c>
      <c r="D7" s="116" t="s">
        <v>166</v>
      </c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8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HO7" s="9" t="s">
        <v>152</v>
      </c>
    </row>
    <row r="8" spans="2:223" ht="34.5" customHeight="1" x14ac:dyDescent="0.35">
      <c r="B8" s="114"/>
      <c r="C8" s="114"/>
      <c r="D8" s="119" t="s">
        <v>143</v>
      </c>
      <c r="E8" s="122" t="s">
        <v>2</v>
      </c>
      <c r="F8" s="123"/>
      <c r="G8" s="122" t="s">
        <v>3</v>
      </c>
      <c r="H8" s="124"/>
      <c r="I8" s="124"/>
      <c r="J8" s="124"/>
      <c r="K8" s="124"/>
      <c r="L8" s="124"/>
      <c r="M8" s="124"/>
      <c r="N8" s="123"/>
      <c r="O8" s="122" t="s">
        <v>4</v>
      </c>
      <c r="P8" s="123"/>
      <c r="Q8" s="122" t="s">
        <v>5</v>
      </c>
      <c r="R8" s="124"/>
      <c r="S8" s="124"/>
      <c r="T8" s="124"/>
      <c r="U8" s="124"/>
      <c r="V8" s="124"/>
      <c r="W8" s="123"/>
      <c r="X8" s="122" t="s">
        <v>6</v>
      </c>
      <c r="Y8" s="124"/>
      <c r="Z8" s="123"/>
      <c r="AA8" s="122" t="s">
        <v>7</v>
      </c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3"/>
      <c r="AT8" s="91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4"/>
      <c r="HO8" s="9" t="s">
        <v>153</v>
      </c>
    </row>
    <row r="9" spans="2:223" ht="27.75" customHeight="1" x14ac:dyDescent="0.35">
      <c r="B9" s="114"/>
      <c r="C9" s="114"/>
      <c r="D9" s="120"/>
      <c r="E9" s="128" t="s">
        <v>8</v>
      </c>
      <c r="F9" s="128" t="s">
        <v>9</v>
      </c>
      <c r="G9" s="128" t="s">
        <v>10</v>
      </c>
      <c r="H9" s="131" t="s">
        <v>144</v>
      </c>
      <c r="I9" s="134" t="s">
        <v>11</v>
      </c>
      <c r="J9" s="134" t="s">
        <v>138</v>
      </c>
      <c r="K9" s="134" t="s">
        <v>12</v>
      </c>
      <c r="L9" s="137" t="s">
        <v>13</v>
      </c>
      <c r="M9" s="128" t="s">
        <v>140</v>
      </c>
      <c r="N9" s="131" t="s">
        <v>14</v>
      </c>
      <c r="O9" s="128" t="s">
        <v>15</v>
      </c>
      <c r="P9" s="128" t="s">
        <v>16</v>
      </c>
      <c r="Q9" s="131" t="s">
        <v>139</v>
      </c>
      <c r="R9" s="131" t="s">
        <v>40</v>
      </c>
      <c r="S9" s="128" t="s">
        <v>17</v>
      </c>
      <c r="T9" s="128" t="s">
        <v>18</v>
      </c>
      <c r="U9" s="128" t="s">
        <v>19</v>
      </c>
      <c r="V9" s="128" t="s">
        <v>20</v>
      </c>
      <c r="W9" s="128" t="s">
        <v>21</v>
      </c>
      <c r="X9" s="128" t="s">
        <v>22</v>
      </c>
      <c r="Y9" s="128" t="s">
        <v>23</v>
      </c>
      <c r="Z9" s="128" t="s">
        <v>24</v>
      </c>
      <c r="AA9" s="149" t="s">
        <v>25</v>
      </c>
      <c r="AB9" s="150"/>
      <c r="AC9" s="150"/>
      <c r="AD9" s="151"/>
      <c r="AE9" s="128" t="s">
        <v>26</v>
      </c>
      <c r="AF9" s="128" t="s">
        <v>27</v>
      </c>
      <c r="AG9" s="125" t="s">
        <v>28</v>
      </c>
      <c r="AH9" s="137" t="s">
        <v>29</v>
      </c>
      <c r="AI9" s="128" t="s">
        <v>30</v>
      </c>
      <c r="AJ9" s="128" t="s">
        <v>31</v>
      </c>
      <c r="AK9" s="137" t="s">
        <v>32</v>
      </c>
      <c r="AL9" s="137" t="s">
        <v>33</v>
      </c>
      <c r="AM9" s="125" t="s">
        <v>34</v>
      </c>
      <c r="AN9" s="125" t="s">
        <v>35</v>
      </c>
      <c r="AO9" s="125" t="s">
        <v>36</v>
      </c>
      <c r="AP9" s="125" t="s">
        <v>37</v>
      </c>
      <c r="AQ9" s="125" t="s">
        <v>137</v>
      </c>
      <c r="AR9" s="128" t="s">
        <v>38</v>
      </c>
      <c r="AS9" s="128" t="s">
        <v>39</v>
      </c>
      <c r="AT9" s="146"/>
      <c r="AU9" s="9">
        <v>1</v>
      </c>
      <c r="AV9" s="9">
        <v>2</v>
      </c>
      <c r="AW9" s="9">
        <v>3</v>
      </c>
      <c r="AX9" s="9">
        <v>4</v>
      </c>
      <c r="AY9" s="9">
        <v>5</v>
      </c>
      <c r="AZ9" s="9">
        <v>6</v>
      </c>
      <c r="BA9" s="9">
        <v>7</v>
      </c>
      <c r="BB9" s="9">
        <v>8</v>
      </c>
      <c r="BC9" s="9">
        <v>9</v>
      </c>
      <c r="BD9" s="9">
        <v>10</v>
      </c>
      <c r="BE9" s="9">
        <v>11</v>
      </c>
      <c r="BF9" s="9">
        <v>12</v>
      </c>
      <c r="BG9" s="9">
        <v>13</v>
      </c>
      <c r="BH9" s="9">
        <v>14</v>
      </c>
      <c r="BI9" s="9">
        <v>15</v>
      </c>
      <c r="BJ9" s="9">
        <v>16</v>
      </c>
      <c r="BK9" s="9">
        <v>17</v>
      </c>
      <c r="BL9" s="9">
        <v>18</v>
      </c>
      <c r="HO9" s="9" t="s">
        <v>154</v>
      </c>
    </row>
    <row r="10" spans="2:223" s="4" customFormat="1" ht="117" customHeight="1" x14ac:dyDescent="0.35">
      <c r="B10" s="114"/>
      <c r="C10" s="114"/>
      <c r="D10" s="120"/>
      <c r="E10" s="129"/>
      <c r="F10" s="129"/>
      <c r="G10" s="129"/>
      <c r="H10" s="132"/>
      <c r="I10" s="135"/>
      <c r="J10" s="135"/>
      <c r="K10" s="135"/>
      <c r="L10" s="138"/>
      <c r="M10" s="129"/>
      <c r="N10" s="132"/>
      <c r="O10" s="129"/>
      <c r="P10" s="129"/>
      <c r="Q10" s="132"/>
      <c r="R10" s="132"/>
      <c r="S10" s="129"/>
      <c r="T10" s="129"/>
      <c r="U10" s="129"/>
      <c r="V10" s="129"/>
      <c r="W10" s="129"/>
      <c r="X10" s="129"/>
      <c r="Y10" s="129"/>
      <c r="Z10" s="129"/>
      <c r="AA10" s="1" t="s">
        <v>41</v>
      </c>
      <c r="AB10" s="2" t="s">
        <v>15</v>
      </c>
      <c r="AC10" s="1" t="s">
        <v>42</v>
      </c>
      <c r="AD10" s="2" t="s">
        <v>15</v>
      </c>
      <c r="AE10" s="129"/>
      <c r="AF10" s="129"/>
      <c r="AG10" s="126"/>
      <c r="AH10" s="138"/>
      <c r="AI10" s="129"/>
      <c r="AJ10" s="129"/>
      <c r="AK10" s="138"/>
      <c r="AL10" s="138"/>
      <c r="AM10" s="126"/>
      <c r="AN10" s="126"/>
      <c r="AO10" s="126"/>
      <c r="AP10" s="126"/>
      <c r="AQ10" s="126"/>
      <c r="AR10" s="129"/>
      <c r="AS10" s="129"/>
      <c r="AT10" s="147"/>
      <c r="AU10" s="9"/>
      <c r="AV10" s="9"/>
      <c r="AW10" s="9"/>
      <c r="AX10" s="9" t="s">
        <v>165</v>
      </c>
      <c r="AY10" s="9"/>
      <c r="AZ10" s="9"/>
      <c r="BA10" s="9"/>
      <c r="BB10" s="9"/>
      <c r="BC10" s="9"/>
      <c r="BD10" s="9"/>
      <c r="BE10" s="9"/>
      <c r="BF10" s="9"/>
      <c r="BG10" s="9"/>
      <c r="BH10" s="9"/>
      <c r="HO10" s="9" t="s">
        <v>155</v>
      </c>
    </row>
    <row r="11" spans="2:223" s="4" customFormat="1" ht="31.5" customHeight="1" x14ac:dyDescent="0.35">
      <c r="B11" s="115"/>
      <c r="C11" s="115"/>
      <c r="D11" s="121"/>
      <c r="E11" s="130"/>
      <c r="F11" s="130"/>
      <c r="G11" s="130"/>
      <c r="H11" s="133"/>
      <c r="I11" s="136"/>
      <c r="J11" s="136"/>
      <c r="K11" s="136"/>
      <c r="L11" s="139"/>
      <c r="M11" s="130"/>
      <c r="N11" s="133"/>
      <c r="O11" s="130"/>
      <c r="P11" s="130"/>
      <c r="Q11" s="133"/>
      <c r="R11" s="133"/>
      <c r="S11" s="130"/>
      <c r="T11" s="130"/>
      <c r="U11" s="130"/>
      <c r="V11" s="130"/>
      <c r="W11" s="130"/>
      <c r="X11" s="130"/>
      <c r="Y11" s="130"/>
      <c r="Z11" s="130"/>
      <c r="AA11" s="1" t="s">
        <v>43</v>
      </c>
      <c r="AB11" s="1" t="s">
        <v>15</v>
      </c>
      <c r="AC11" s="1" t="s">
        <v>43</v>
      </c>
      <c r="AD11" s="1" t="s">
        <v>15</v>
      </c>
      <c r="AE11" s="130"/>
      <c r="AF11" s="130"/>
      <c r="AG11" s="127"/>
      <c r="AH11" s="139"/>
      <c r="AI11" s="130"/>
      <c r="AJ11" s="130"/>
      <c r="AK11" s="139"/>
      <c r="AL11" s="139"/>
      <c r="AM11" s="127"/>
      <c r="AN11" s="127"/>
      <c r="AO11" s="127"/>
      <c r="AP11" s="127"/>
      <c r="AQ11" s="127"/>
      <c r="AR11" s="130"/>
      <c r="AS11" s="130"/>
      <c r="AT11" s="148"/>
      <c r="AU11" s="140" t="s">
        <v>44</v>
      </c>
      <c r="AV11" s="140" t="s">
        <v>44</v>
      </c>
      <c r="AW11" s="140" t="s">
        <v>44</v>
      </c>
      <c r="AX11" s="140" t="s">
        <v>44</v>
      </c>
      <c r="AY11" s="140" t="s">
        <v>44</v>
      </c>
      <c r="AZ11" s="140" t="s">
        <v>44</v>
      </c>
      <c r="BA11" s="140" t="s">
        <v>44</v>
      </c>
      <c r="BB11" s="140" t="s">
        <v>44</v>
      </c>
      <c r="BC11" s="140" t="s">
        <v>44</v>
      </c>
      <c r="BD11" s="140" t="s">
        <v>44</v>
      </c>
      <c r="BE11" s="140" t="s">
        <v>44</v>
      </c>
      <c r="BF11" s="140" t="s">
        <v>44</v>
      </c>
      <c r="BG11" s="140" t="s">
        <v>44</v>
      </c>
      <c r="BH11" s="140" t="s">
        <v>44</v>
      </c>
      <c r="BI11" s="140" t="s">
        <v>44</v>
      </c>
      <c r="BJ11" s="140" t="s">
        <v>44</v>
      </c>
      <c r="BK11" s="140" t="s">
        <v>44</v>
      </c>
      <c r="BL11" s="142" t="s">
        <v>45</v>
      </c>
      <c r="HO11" s="9" t="s">
        <v>156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92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3"/>
      <c r="BM12" s="9" t="s">
        <v>161</v>
      </c>
      <c r="HO12" s="9" t="s">
        <v>157</v>
      </c>
    </row>
    <row r="13" spans="2:223" s="8" customFormat="1" ht="45.75" customHeight="1" x14ac:dyDescent="0.35">
      <c r="B13" s="11" t="s">
        <v>46</v>
      </c>
      <c r="C13" s="12" t="s">
        <v>47</v>
      </c>
      <c r="D13" s="12">
        <f>O13+P13</f>
        <v>1544</v>
      </c>
      <c r="E13" s="12">
        <v>442</v>
      </c>
      <c r="F13" s="12">
        <v>1102</v>
      </c>
      <c r="G13" s="12">
        <v>239</v>
      </c>
      <c r="H13" s="12">
        <v>239</v>
      </c>
      <c r="I13" s="12">
        <v>112</v>
      </c>
      <c r="J13" s="12">
        <v>112</v>
      </c>
      <c r="K13" s="12">
        <v>123</v>
      </c>
      <c r="L13" s="12">
        <v>291</v>
      </c>
      <c r="M13" s="12">
        <v>779</v>
      </c>
      <c r="N13" s="12">
        <v>248</v>
      </c>
      <c r="O13" s="12">
        <v>671</v>
      </c>
      <c r="P13" s="12">
        <v>873</v>
      </c>
      <c r="Q13" s="12">
        <v>221</v>
      </c>
      <c r="R13" s="12">
        <v>0</v>
      </c>
      <c r="S13" s="12">
        <v>488</v>
      </c>
      <c r="T13" s="12">
        <v>383</v>
      </c>
      <c r="U13" s="12">
        <v>357</v>
      </c>
      <c r="V13" s="12">
        <v>19</v>
      </c>
      <c r="W13" s="12">
        <v>76</v>
      </c>
      <c r="X13" s="12">
        <v>1254</v>
      </c>
      <c r="Y13" s="12">
        <v>290</v>
      </c>
      <c r="Z13" s="12">
        <v>0</v>
      </c>
      <c r="AA13" s="12">
        <v>12</v>
      </c>
      <c r="AB13" s="12">
        <v>5</v>
      </c>
      <c r="AC13" s="12">
        <v>165</v>
      </c>
      <c r="AD13" s="12">
        <v>143</v>
      </c>
      <c r="AE13" s="12">
        <v>0</v>
      </c>
      <c r="AF13" s="12">
        <v>2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0</v>
      </c>
      <c r="AO13" s="12">
        <v>0</v>
      </c>
      <c r="AP13" s="12">
        <v>0</v>
      </c>
      <c r="AQ13" s="12">
        <v>0</v>
      </c>
      <c r="AR13" s="12">
        <v>0</v>
      </c>
      <c r="AS13" s="12">
        <v>1367</v>
      </c>
      <c r="AT13" s="93">
        <v>2043</v>
      </c>
      <c r="AU13" s="13" t="str">
        <f>IF(G13++I13+K13+L13+M13=D13," ","GRESEALA")</f>
        <v xml:space="preserve"> </v>
      </c>
      <c r="AV13" s="13" t="str">
        <f>IF(AA13+AC13+AE13+AF13+AG13+AH13+AI13+AJ13+AK13+AL13+AM13+AN13+AO13+AP13+AQ13+AR13+AS13&gt;=D13," ","GRESEALA")</f>
        <v xml:space="preserve"> </v>
      </c>
      <c r="AW13" s="14" t="str">
        <f>IF(E13+F13=D13," ","GRESEALA")</f>
        <v xml:space="preserve"> </v>
      </c>
      <c r="AX13" s="14" t="str">
        <f>IF(O13+P13=D13," ","GRESEALA")</f>
        <v xml:space="preserve"> </v>
      </c>
      <c r="AY13" s="14" t="str">
        <f>IF(Q13+S13+T13+U13+V13+W13=D13," ","GRESEALA")</f>
        <v xml:space="preserve"> </v>
      </c>
      <c r="AZ13" s="14" t="str">
        <f>IF(X13+Y13+Z13=D13," ","GRESEALA")</f>
        <v xml:space="preserve"> </v>
      </c>
      <c r="BA13" s="14" t="str">
        <f>IF(N13&lt;=M13," ","GRESEALA")</f>
        <v xml:space="preserve"> </v>
      </c>
      <c r="BB13" s="14" t="str">
        <f>IF(AS13&lt;=D13," ","GRESEALA")</f>
        <v xml:space="preserve"> </v>
      </c>
      <c r="BC13" s="14" t="str">
        <f>IF(H13&lt;=G13," ","GRESEALA")</f>
        <v xml:space="preserve"> </v>
      </c>
      <c r="BD13" s="14" t="str">
        <f>IF(AS14&lt;=D14," ","GRESEALA")</f>
        <v xml:space="preserve"> </v>
      </c>
      <c r="BE13" s="14" t="str">
        <f>IF(H14&lt;=G14," ","GRESEALA")</f>
        <v xml:space="preserve"> </v>
      </c>
      <c r="BF13" s="14" t="str">
        <f>IF(AS15&lt;=D15," ","GRESEALA")</f>
        <v xml:space="preserve"> </v>
      </c>
      <c r="BG13" s="14" t="str">
        <f>IF(H15&lt;=G15," ","GRESEALA")</f>
        <v xml:space="preserve"> </v>
      </c>
      <c r="BH13" s="14" t="str">
        <f>IF(Z15&lt;=Z13," ","GRESEALA")</f>
        <v xml:space="preserve"> </v>
      </c>
      <c r="BI13" s="14" t="str">
        <f>IF(AA15&lt;=AA13," ","GRESEALA")</f>
        <v xml:space="preserve"> </v>
      </c>
      <c r="BJ13" s="14" t="str">
        <f>IF(AB15&lt;=AB13," ","GRESEALA")</f>
        <v xml:space="preserve"> </v>
      </c>
      <c r="BK13" s="14" t="str">
        <f>IF(H15&lt;=H13," ","GRESEALA")</f>
        <v xml:space="preserve"> </v>
      </c>
      <c r="BL13" s="15" t="str">
        <f>IF((X39=0)*AND(X40=0)*AND(X38=0),"  ","GRESEALA")</f>
        <v xml:space="preserve">  </v>
      </c>
      <c r="BM13" s="16" t="str">
        <f>IF(J14&lt;=I14," ","GRESEALA")</f>
        <v xml:space="preserve"> </v>
      </c>
      <c r="HO13" s="9" t="s">
        <v>158</v>
      </c>
    </row>
    <row r="14" spans="2:223" s="21" customFormat="1" ht="43.5" customHeight="1" x14ac:dyDescent="0.35">
      <c r="B14" s="17" t="s">
        <v>48</v>
      </c>
      <c r="C14" s="18" t="s">
        <v>49</v>
      </c>
      <c r="D14" s="19">
        <f>O14+P14</f>
        <v>691</v>
      </c>
      <c r="E14" s="19">
        <v>217</v>
      </c>
      <c r="F14" s="19">
        <v>474</v>
      </c>
      <c r="G14" s="19">
        <v>120</v>
      </c>
      <c r="H14" s="19">
        <v>120</v>
      </c>
      <c r="I14" s="19">
        <v>41</v>
      </c>
      <c r="J14" s="19">
        <v>41</v>
      </c>
      <c r="K14" s="19">
        <v>52</v>
      </c>
      <c r="L14" s="19">
        <v>100</v>
      </c>
      <c r="M14" s="19">
        <v>378</v>
      </c>
      <c r="N14" s="19">
        <v>125</v>
      </c>
      <c r="O14" s="19">
        <v>289</v>
      </c>
      <c r="P14" s="19">
        <v>402</v>
      </c>
      <c r="Q14" s="19">
        <v>43</v>
      </c>
      <c r="R14" s="19">
        <v>0</v>
      </c>
      <c r="S14" s="19">
        <v>232</v>
      </c>
      <c r="T14" s="19">
        <v>180</v>
      </c>
      <c r="U14" s="19">
        <v>189</v>
      </c>
      <c r="V14" s="19">
        <v>7</v>
      </c>
      <c r="W14" s="19">
        <v>40</v>
      </c>
      <c r="X14" s="19">
        <v>590</v>
      </c>
      <c r="Y14" s="19">
        <v>101</v>
      </c>
      <c r="Z14" s="19">
        <v>0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>
        <v>691</v>
      </c>
      <c r="AT14" s="93">
        <v>745</v>
      </c>
      <c r="AU14" s="14" t="str">
        <f>IF(E14+F14=D14," ","GRESEALA")</f>
        <v xml:space="preserve"> </v>
      </c>
      <c r="AV14" s="20" t="str">
        <f>IF(G14+K14+I14+L14+M14=D14," ","GRESEALA")</f>
        <v xml:space="preserve"> </v>
      </c>
      <c r="AW14" s="14" t="str">
        <f>IF(O14+P14=D14," ","GRESEALA")</f>
        <v xml:space="preserve"> </v>
      </c>
      <c r="AX14" s="14" t="str">
        <f>IF(Q14+S14+T14+U14+V14+W14=D14," ","GRESEALA")</f>
        <v xml:space="preserve"> </v>
      </c>
      <c r="AY14" s="14" t="str">
        <f>IF(X14+Y14+Z14=D14," ","GRESEALA")</f>
        <v xml:space="preserve"> </v>
      </c>
      <c r="AZ14" s="14" t="str">
        <f>IF(AA14+AC14+AE14+AF14+AG14+AH14+AI14+AJ14+AK14+AL14+AR14+AS14&gt;=D14," ","GRESEALA")</f>
        <v xml:space="preserve"> </v>
      </c>
      <c r="BA14" s="14" t="str">
        <f>IF(E15+F15=D15," ","GRESEALA")</f>
        <v xml:space="preserve"> </v>
      </c>
      <c r="BB14" s="20" t="str">
        <f>IF(G15+K15+I15+L15+M15=D15," ","GRESEALA")</f>
        <v xml:space="preserve"> </v>
      </c>
      <c r="BC14" s="14" t="str">
        <f>IF(O15+P15=D15," ","GRESEALA")</f>
        <v xml:space="preserve"> </v>
      </c>
      <c r="BD14" s="14" t="str">
        <f>IF(Q15+S15+T15+U15+V15+W15=D15," ","GRESEALA")</f>
        <v xml:space="preserve"> </v>
      </c>
      <c r="BE14" s="14" t="str">
        <f>IF(X15+Y15+Z15=D15," ","GRESEALA")</f>
        <v xml:space="preserve"> </v>
      </c>
      <c r="BF14" s="20" t="str">
        <f>IF(AA15+AC15+AE15+AF15+AG15+AH15+AI15+AJ15+AK15+AL15+AM15+AN15+AO15+AP15+AQ15+AR15+AS15&gt;=D15," ","GRESEALA")</f>
        <v xml:space="preserve"> </v>
      </c>
      <c r="BG14" s="14" t="str">
        <f>IF(D15&lt;=D13," ","GRESEALA")</f>
        <v xml:space="preserve"> </v>
      </c>
      <c r="BH14" s="14" t="str">
        <f>IF(E15&lt;=E13," ","GRESEALA")</f>
        <v xml:space="preserve"> </v>
      </c>
      <c r="BI14" s="14" t="str">
        <f>IF(F15&lt;=F13," ","GRESEALA")</f>
        <v xml:space="preserve"> </v>
      </c>
      <c r="BJ14" s="14" t="str">
        <f>IF(G15&lt;=G13," ","GRESEALA")</f>
        <v xml:space="preserve"> </v>
      </c>
      <c r="BK14" s="14" t="str">
        <f>IF(K15&lt;=K13," ","GRESEALA")</f>
        <v xml:space="preserve"> </v>
      </c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 t="s">
        <v>159</v>
      </c>
    </row>
    <row r="15" spans="2:223" s="24" customFormat="1" ht="42" customHeight="1" x14ac:dyDescent="0.35">
      <c r="B15" s="22" t="s">
        <v>50</v>
      </c>
      <c r="C15" s="23" t="s">
        <v>51</v>
      </c>
      <c r="D15" s="12">
        <f t="shared" ref="D15:D67" si="0">O15+P15</f>
        <v>658</v>
      </c>
      <c r="E15" s="12">
        <v>200</v>
      </c>
      <c r="F15" s="12">
        <v>458</v>
      </c>
      <c r="G15" s="12">
        <v>118</v>
      </c>
      <c r="H15" s="12">
        <v>118</v>
      </c>
      <c r="I15" s="12">
        <v>40</v>
      </c>
      <c r="J15" s="12">
        <v>40</v>
      </c>
      <c r="K15" s="12">
        <v>51</v>
      </c>
      <c r="L15" s="12">
        <v>96</v>
      </c>
      <c r="M15" s="12">
        <v>353</v>
      </c>
      <c r="N15" s="12">
        <v>118</v>
      </c>
      <c r="O15" s="12">
        <v>269</v>
      </c>
      <c r="P15" s="12">
        <v>389</v>
      </c>
      <c r="Q15" s="12">
        <v>40</v>
      </c>
      <c r="R15" s="12">
        <v>0</v>
      </c>
      <c r="S15" s="12">
        <v>221</v>
      </c>
      <c r="T15" s="12">
        <v>171</v>
      </c>
      <c r="U15" s="12">
        <v>181</v>
      </c>
      <c r="V15" s="12">
        <v>5</v>
      </c>
      <c r="W15" s="12">
        <v>40</v>
      </c>
      <c r="X15" s="12">
        <v>576</v>
      </c>
      <c r="Y15" s="12">
        <v>82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2">
        <v>0</v>
      </c>
      <c r="AO15" s="12">
        <v>0</v>
      </c>
      <c r="AP15" s="12">
        <v>0</v>
      </c>
      <c r="AQ15" s="12">
        <v>0</v>
      </c>
      <c r="AR15" s="12">
        <v>0</v>
      </c>
      <c r="AS15" s="12">
        <v>658</v>
      </c>
      <c r="AT15" s="93">
        <v>618</v>
      </c>
      <c r="AU15" s="14" t="str">
        <f>IF(AK15&lt;=AK13," ","GRESEALA")</f>
        <v xml:space="preserve"> </v>
      </c>
      <c r="AV15" s="14" t="str">
        <f>IF(AL15&lt;=AL13," ","GRESEALA")</f>
        <v xml:space="preserve"> </v>
      </c>
      <c r="AW15" s="14" t="str">
        <f>IF(AR15&lt;=AR13," ","GRESEALA")</f>
        <v xml:space="preserve"> </v>
      </c>
      <c r="AX15" s="14" t="str">
        <f>IF(AS15&lt;=AS13," ","GRESEALA")</f>
        <v xml:space="preserve"> </v>
      </c>
      <c r="AY15" s="20" t="str">
        <f>IF(AS15&lt;=AS13," ","GRESEALA")</f>
        <v xml:space="preserve"> </v>
      </c>
      <c r="AZ15" s="14" t="str">
        <f>IF(M15&lt;=M13," ","GRESEALA")</f>
        <v xml:space="preserve"> </v>
      </c>
      <c r="BA15" s="14" t="str">
        <f>IF(N15&lt;=N13," ","GRESEALA")</f>
        <v xml:space="preserve"> </v>
      </c>
      <c r="BB15" s="14" t="str">
        <f>IF(O15&lt;=O13," ","GRESEALA")</f>
        <v xml:space="preserve"> </v>
      </c>
      <c r="BC15" s="14" t="str">
        <f>IF(P15&lt;=P13," ","GRESEALA")</f>
        <v xml:space="preserve"> </v>
      </c>
      <c r="BD15" s="14" t="str">
        <f>IF(Q15&lt;=Q13," ","GRESEALA")</f>
        <v xml:space="preserve"> </v>
      </c>
      <c r="BE15" s="14" t="str">
        <f t="shared" ref="BE15:BK15" si="1">IF(S15&lt;=S13," ","GRESEALA")</f>
        <v xml:space="preserve"> </v>
      </c>
      <c r="BF15" s="14" t="str">
        <f t="shared" si="1"/>
        <v xml:space="preserve"> </v>
      </c>
      <c r="BG15" s="14" t="str">
        <f t="shared" si="1"/>
        <v xml:space="preserve"> </v>
      </c>
      <c r="BH15" s="14" t="str">
        <f t="shared" si="1"/>
        <v xml:space="preserve"> </v>
      </c>
      <c r="BI15" s="14" t="str">
        <f t="shared" si="1"/>
        <v xml:space="preserve"> </v>
      </c>
      <c r="BJ15" s="14" t="str">
        <f t="shared" si="1"/>
        <v xml:space="preserve"> </v>
      </c>
      <c r="BK15" s="14" t="str">
        <f t="shared" si="1"/>
        <v xml:space="preserve"> </v>
      </c>
      <c r="BL15" s="9"/>
      <c r="HO15" s="9" t="s">
        <v>160</v>
      </c>
    </row>
    <row r="16" spans="2:223" ht="42" customHeight="1" x14ac:dyDescent="0.35">
      <c r="B16" s="17" t="s">
        <v>52</v>
      </c>
      <c r="C16" s="25" t="s">
        <v>53</v>
      </c>
      <c r="D16" s="26">
        <f t="shared" si="0"/>
        <v>619</v>
      </c>
      <c r="E16" s="19">
        <v>175</v>
      </c>
      <c r="F16" s="19">
        <v>444</v>
      </c>
      <c r="G16" s="19">
        <v>118</v>
      </c>
      <c r="H16" s="19">
        <v>118</v>
      </c>
      <c r="I16" s="19">
        <v>40</v>
      </c>
      <c r="J16" s="19">
        <v>40</v>
      </c>
      <c r="K16" s="19">
        <v>48</v>
      </c>
      <c r="L16" s="19">
        <v>84</v>
      </c>
      <c r="M16" s="19">
        <v>329</v>
      </c>
      <c r="N16" s="19">
        <v>112</v>
      </c>
      <c r="O16" s="19">
        <v>251</v>
      </c>
      <c r="P16" s="19">
        <v>368</v>
      </c>
      <c r="Q16" s="19">
        <v>39</v>
      </c>
      <c r="R16" s="19">
        <v>0</v>
      </c>
      <c r="S16" s="19">
        <v>215</v>
      </c>
      <c r="T16" s="19">
        <v>158</v>
      </c>
      <c r="U16" s="19">
        <v>167</v>
      </c>
      <c r="V16" s="19">
        <v>4</v>
      </c>
      <c r="W16" s="19">
        <v>36</v>
      </c>
      <c r="X16" s="19">
        <v>576</v>
      </c>
      <c r="Y16" s="19">
        <v>43</v>
      </c>
      <c r="Z16" s="19">
        <v>0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619</v>
      </c>
      <c r="AT16" s="93">
        <v>618</v>
      </c>
      <c r="AU16" s="14" t="str">
        <f t="shared" ref="AU16:BB16" si="2">IF(AC15&lt;=AC13," ","GRESEALA")</f>
        <v xml:space="preserve"> </v>
      </c>
      <c r="AV16" s="14" t="str">
        <f t="shared" si="2"/>
        <v xml:space="preserve"> </v>
      </c>
      <c r="AW16" s="14" t="str">
        <f t="shared" si="2"/>
        <v xml:space="preserve"> </v>
      </c>
      <c r="AX16" s="14" t="str">
        <f t="shared" si="2"/>
        <v xml:space="preserve"> </v>
      </c>
      <c r="AY16" s="14" t="str">
        <f t="shared" si="2"/>
        <v xml:space="preserve"> </v>
      </c>
      <c r="AZ16" s="14" t="str">
        <f t="shared" si="2"/>
        <v xml:space="preserve"> </v>
      </c>
      <c r="BA16" s="14" t="str">
        <f t="shared" si="2"/>
        <v xml:space="preserve"> </v>
      </c>
      <c r="BB16" s="14" t="str">
        <f t="shared" si="2"/>
        <v xml:space="preserve"> </v>
      </c>
      <c r="BC16" s="14" t="str">
        <f>IF(D16&lt;=D14," ","GRESEALA")</f>
        <v xml:space="preserve"> </v>
      </c>
      <c r="BD16" s="14" t="str">
        <f>IF(E16&lt;=E14," ","GRESEALA")</f>
        <v xml:space="preserve"> </v>
      </c>
      <c r="BE16" s="14" t="str">
        <f>IF(F16&lt;=F14," ","GRESEALA")</f>
        <v xml:space="preserve"> </v>
      </c>
      <c r="BF16" s="14" t="str">
        <f>IF(G16&lt;=G14," ","GRESEALA")</f>
        <v xml:space="preserve"> </v>
      </c>
      <c r="BG16" s="14" t="str">
        <f>IF(H16&lt;=H14," ","GRESEALA")</f>
        <v xml:space="preserve"> </v>
      </c>
      <c r="BH16" s="14" t="str">
        <f>IF(K16&lt;=K14," ","GRESEALA")</f>
        <v xml:space="preserve"> </v>
      </c>
      <c r="BI16" s="20" t="str">
        <f>IF(L16&lt;=L14," ","GRESEALA")</f>
        <v xml:space="preserve"> </v>
      </c>
      <c r="BJ16" s="14" t="str">
        <f>IF(M16&lt;=M14," ","GRESEALA")</f>
        <v xml:space="preserve"> </v>
      </c>
      <c r="BK16" s="14" t="str">
        <f>IF(N16&lt;=N14," ","GRESEALA")</f>
        <v xml:space="preserve"> </v>
      </c>
    </row>
    <row r="17" spans="2:64" s="31" customFormat="1" ht="42" customHeight="1" x14ac:dyDescent="0.35">
      <c r="B17" s="27" t="s">
        <v>54</v>
      </c>
      <c r="C17" s="28" t="s">
        <v>55</v>
      </c>
      <c r="D17" s="29">
        <f t="shared" si="0"/>
        <v>568</v>
      </c>
      <c r="E17" s="30">
        <v>150</v>
      </c>
      <c r="F17" s="30">
        <v>418</v>
      </c>
      <c r="G17" s="30">
        <v>114</v>
      </c>
      <c r="H17" s="30">
        <v>114</v>
      </c>
      <c r="I17" s="30">
        <v>37</v>
      </c>
      <c r="J17" s="30">
        <v>37</v>
      </c>
      <c r="K17" s="30">
        <v>42</v>
      </c>
      <c r="L17" s="30">
        <v>77</v>
      </c>
      <c r="M17" s="30">
        <v>298</v>
      </c>
      <c r="N17" s="30">
        <v>102</v>
      </c>
      <c r="O17" s="30">
        <v>228</v>
      </c>
      <c r="P17" s="30">
        <v>340</v>
      </c>
      <c r="Q17" s="30">
        <v>35</v>
      </c>
      <c r="R17" s="30">
        <v>0</v>
      </c>
      <c r="S17" s="30">
        <v>198</v>
      </c>
      <c r="T17" s="30">
        <v>146</v>
      </c>
      <c r="U17" s="30">
        <v>154</v>
      </c>
      <c r="V17" s="30">
        <v>4</v>
      </c>
      <c r="W17" s="30">
        <v>31</v>
      </c>
      <c r="X17" s="30">
        <v>551</v>
      </c>
      <c r="Y17" s="30">
        <v>17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G17" s="30">
        <v>0</v>
      </c>
      <c r="AH17" s="30">
        <v>0</v>
      </c>
      <c r="AI17" s="30">
        <v>0</v>
      </c>
      <c r="AJ17" s="30">
        <v>0</v>
      </c>
      <c r="AK17" s="30">
        <v>0</v>
      </c>
      <c r="AL17" s="30">
        <v>0</v>
      </c>
      <c r="AM17" s="30">
        <v>0</v>
      </c>
      <c r="AN17" s="30">
        <v>0</v>
      </c>
      <c r="AO17" s="30">
        <v>0</v>
      </c>
      <c r="AP17" s="30">
        <v>0</v>
      </c>
      <c r="AQ17" s="30">
        <v>0</v>
      </c>
      <c r="AR17" s="30">
        <v>0</v>
      </c>
      <c r="AS17" s="30">
        <v>568</v>
      </c>
      <c r="AT17" s="34">
        <v>589</v>
      </c>
      <c r="AU17" s="14" t="str">
        <f>IF(O16&lt;=O14," ","GRESEALA")</f>
        <v xml:space="preserve"> </v>
      </c>
      <c r="AV17" s="14" t="str">
        <f>IF(P16&lt;=P14," ","GRESEALA")</f>
        <v xml:space="preserve"> </v>
      </c>
      <c r="AW17" s="14" t="str">
        <f>IF(Q16&lt;=Q14," ","GRESEALA")</f>
        <v xml:space="preserve"> </v>
      </c>
      <c r="AX17" s="14" t="str">
        <f t="shared" ref="AX17:BK17" si="3">IF(S16&lt;=S14," ","GRESEALA")</f>
        <v xml:space="preserve"> </v>
      </c>
      <c r="AY17" s="14" t="str">
        <f t="shared" si="3"/>
        <v xml:space="preserve"> </v>
      </c>
      <c r="AZ17" s="14" t="str">
        <f t="shared" si="3"/>
        <v xml:space="preserve"> </v>
      </c>
      <c r="BA17" s="14" t="str">
        <f t="shared" si="3"/>
        <v xml:space="preserve"> </v>
      </c>
      <c r="BB17" s="14" t="str">
        <f t="shared" si="3"/>
        <v xml:space="preserve"> </v>
      </c>
      <c r="BC17" s="14" t="str">
        <f t="shared" si="3"/>
        <v xml:space="preserve"> </v>
      </c>
      <c r="BD17" s="14" t="str">
        <f t="shared" si="3"/>
        <v xml:space="preserve"> </v>
      </c>
      <c r="BE17" s="14" t="str">
        <f t="shared" si="3"/>
        <v xml:space="preserve"> </v>
      </c>
      <c r="BF17" s="14" t="str">
        <f t="shared" si="3"/>
        <v xml:space="preserve"> </v>
      </c>
      <c r="BG17" s="14" t="str">
        <f t="shared" si="3"/>
        <v xml:space="preserve"> </v>
      </c>
      <c r="BH17" s="14" t="str">
        <f t="shared" si="3"/>
        <v xml:space="preserve"> </v>
      </c>
      <c r="BI17" s="14" t="str">
        <f t="shared" si="3"/>
        <v xml:space="preserve"> </v>
      </c>
      <c r="BJ17" s="14" t="str">
        <f t="shared" si="3"/>
        <v xml:space="preserve"> </v>
      </c>
      <c r="BK17" s="14" t="str">
        <f t="shared" si="3"/>
        <v xml:space="preserve"> </v>
      </c>
      <c r="BL17" s="9"/>
    </row>
    <row r="18" spans="2:64" ht="39.75" customHeight="1" x14ac:dyDescent="0.35">
      <c r="B18" s="27" t="s">
        <v>56</v>
      </c>
      <c r="C18" s="28" t="s">
        <v>57</v>
      </c>
      <c r="D18" s="29">
        <f t="shared" si="0"/>
        <v>51</v>
      </c>
      <c r="E18" s="30">
        <v>25</v>
      </c>
      <c r="F18" s="30">
        <v>26</v>
      </c>
      <c r="G18" s="30">
        <v>4</v>
      </c>
      <c r="H18" s="30">
        <v>4</v>
      </c>
      <c r="I18" s="30">
        <v>3</v>
      </c>
      <c r="J18" s="30">
        <v>3</v>
      </c>
      <c r="K18" s="30">
        <v>6</v>
      </c>
      <c r="L18" s="30">
        <v>7</v>
      </c>
      <c r="M18" s="30">
        <v>31</v>
      </c>
      <c r="N18" s="30">
        <v>10</v>
      </c>
      <c r="O18" s="30">
        <v>23</v>
      </c>
      <c r="P18" s="30">
        <v>28</v>
      </c>
      <c r="Q18" s="30">
        <v>4</v>
      </c>
      <c r="R18" s="30"/>
      <c r="S18" s="30">
        <v>17</v>
      </c>
      <c r="T18" s="30">
        <v>12</v>
      </c>
      <c r="U18" s="30">
        <v>13</v>
      </c>
      <c r="V18" s="30">
        <v>0</v>
      </c>
      <c r="W18" s="30">
        <v>5</v>
      </c>
      <c r="X18" s="30">
        <v>25</v>
      </c>
      <c r="Y18" s="30">
        <v>26</v>
      </c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>
        <v>51</v>
      </c>
      <c r="AT18" s="34">
        <v>29</v>
      </c>
      <c r="AU18" s="14" t="str">
        <f t="shared" ref="AU18:AZ18" si="4">IF(AG16&lt;=AG14," ","GRESEALA")</f>
        <v xml:space="preserve"> </v>
      </c>
      <c r="AV18" s="14" t="str">
        <f t="shared" si="4"/>
        <v xml:space="preserve"> </v>
      </c>
      <c r="AW18" s="14" t="str">
        <f t="shared" si="4"/>
        <v xml:space="preserve"> </v>
      </c>
      <c r="AX18" s="14" t="str">
        <f t="shared" si="4"/>
        <v xml:space="preserve"> </v>
      </c>
      <c r="AY18" s="14" t="str">
        <f t="shared" si="4"/>
        <v xml:space="preserve"> </v>
      </c>
      <c r="AZ18" s="14" t="str">
        <f t="shared" si="4"/>
        <v xml:space="preserve"> </v>
      </c>
      <c r="BA18" s="14" t="str">
        <f t="shared" ref="BA18:BB18" si="5">IF(AR16&lt;=AR14," ","GRESEALA")</f>
        <v xml:space="preserve"> </v>
      </c>
      <c r="BB18" s="14" t="str">
        <f t="shared" si="5"/>
        <v xml:space="preserve"> </v>
      </c>
      <c r="BC18" s="14" t="str">
        <f>IF(E17+E18=E16," ","GRESEALA")</f>
        <v xml:space="preserve"> </v>
      </c>
      <c r="BD18" s="14" t="str">
        <f>IF(F17+F18=F16," ","GRESEALA")</f>
        <v xml:space="preserve"> </v>
      </c>
      <c r="BE18" s="14" t="str">
        <f>IF(G17+G18=G16," ","GRESEALA")</f>
        <v xml:space="preserve"> </v>
      </c>
      <c r="BF18" s="14" t="str">
        <f>IF(H17+H18=H16," ","GRESEALA")</f>
        <v xml:space="preserve"> </v>
      </c>
      <c r="BG18" s="14" t="str">
        <f>IF(K17+K18=K16," ","GRESEALA")</f>
        <v xml:space="preserve"> </v>
      </c>
      <c r="BH18" s="20" t="str">
        <f>IF(L17+L18=L16," ","GRESEALA")</f>
        <v xml:space="preserve"> </v>
      </c>
      <c r="BI18" s="14" t="str">
        <f>IF(M17+M18=M16," ","GRESEALA")</f>
        <v xml:space="preserve"> </v>
      </c>
      <c r="BJ18" s="14" t="str">
        <f>IF(N17+N18=N16," ","GRESEALA")</f>
        <v xml:space="preserve"> </v>
      </c>
      <c r="BK18" s="14" t="str">
        <f>IF(O17+O18=O16," ","GRESEALA")</f>
        <v xml:space="preserve"> </v>
      </c>
    </row>
    <row r="19" spans="2:64" s="35" customFormat="1" ht="44.25" customHeight="1" x14ac:dyDescent="0.35">
      <c r="B19" s="32" t="s">
        <v>58</v>
      </c>
      <c r="C19" s="28" t="s">
        <v>59</v>
      </c>
      <c r="D19" s="33">
        <f t="shared" si="0"/>
        <v>0</v>
      </c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14" t="str">
        <f>IF(P17+P18=P16," ","GRESEALA")</f>
        <v xml:space="preserve"> </v>
      </c>
      <c r="AV19" s="14" t="str">
        <f>IF(Q17+Q18=Q16," ","GRESEALA")</f>
        <v xml:space="preserve"> </v>
      </c>
      <c r="AW19" s="14" t="str">
        <f t="shared" ref="AW19:BK19" si="6">IF(S17+S18=S16," ","GRESEALA")</f>
        <v xml:space="preserve"> </v>
      </c>
      <c r="AX19" s="14" t="str">
        <f t="shared" si="6"/>
        <v xml:space="preserve"> </v>
      </c>
      <c r="AY19" s="14" t="str">
        <f t="shared" si="6"/>
        <v xml:space="preserve"> </v>
      </c>
      <c r="AZ19" s="14" t="str">
        <f t="shared" si="6"/>
        <v xml:space="preserve"> </v>
      </c>
      <c r="BA19" s="14" t="str">
        <f t="shared" si="6"/>
        <v xml:space="preserve"> </v>
      </c>
      <c r="BB19" s="14" t="str">
        <f t="shared" si="6"/>
        <v xml:space="preserve"> </v>
      </c>
      <c r="BC19" s="14" t="str">
        <f t="shared" si="6"/>
        <v xml:space="preserve"> </v>
      </c>
      <c r="BD19" s="14" t="str">
        <f t="shared" si="6"/>
        <v xml:space="preserve"> </v>
      </c>
      <c r="BE19" s="14" t="str">
        <f t="shared" si="6"/>
        <v xml:space="preserve"> </v>
      </c>
      <c r="BF19" s="14" t="str">
        <f t="shared" si="6"/>
        <v xml:space="preserve"> </v>
      </c>
      <c r="BG19" s="14" t="str">
        <f t="shared" si="6"/>
        <v xml:space="preserve"> </v>
      </c>
      <c r="BH19" s="14" t="str">
        <f t="shared" si="6"/>
        <v xml:space="preserve"> </v>
      </c>
      <c r="BI19" s="14" t="str">
        <f t="shared" si="6"/>
        <v xml:space="preserve"> </v>
      </c>
      <c r="BJ19" s="14" t="str">
        <f t="shared" si="6"/>
        <v xml:space="preserve"> </v>
      </c>
      <c r="BK19" s="14" t="str">
        <f t="shared" si="6"/>
        <v xml:space="preserve"> </v>
      </c>
    </row>
    <row r="20" spans="2:64" s="35" customFormat="1" ht="62.25" customHeight="1" x14ac:dyDescent="0.35">
      <c r="B20" s="17" t="s">
        <v>60</v>
      </c>
      <c r="C20" s="36" t="s">
        <v>61</v>
      </c>
      <c r="D20" s="26">
        <f t="shared" si="0"/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93">
        <v>0</v>
      </c>
      <c r="AU20" s="14" t="str">
        <f>IF(AH17+AH18=AH16," ","GRESEALA")</f>
        <v xml:space="preserve"> </v>
      </c>
      <c r="AV20" s="14" t="str">
        <f>IF(AI17+AI18=AI16," ","GRESEALA")</f>
        <v xml:space="preserve"> </v>
      </c>
      <c r="AW20" s="14" t="str">
        <f>IF(AJ17+AJ18=AJ16," ","GRESEALA")</f>
        <v xml:space="preserve"> </v>
      </c>
      <c r="AX20" s="14" t="str">
        <f>IF(AK17+AK18=AK16," ","GRESEALA")</f>
        <v xml:space="preserve"> </v>
      </c>
      <c r="AY20" s="14" t="str">
        <f>IF(AL17+AL18=AL16," ","GRESEALA")</f>
        <v xml:space="preserve"> </v>
      </c>
      <c r="AZ20" s="14" t="str">
        <f t="shared" ref="AZ20:BA20" si="7">IF(AR17+AR18=AR16," ","GRESEALA")</f>
        <v xml:space="preserve"> </v>
      </c>
      <c r="BA20" s="14" t="str">
        <f t="shared" si="7"/>
        <v xml:space="preserve"> </v>
      </c>
      <c r="BB20" s="14" t="str">
        <f>IF(E16+F16=D16," ","GRESEALA")</f>
        <v xml:space="preserve"> </v>
      </c>
      <c r="BC20" s="14" t="str">
        <f>IF(G16+K16+I16+L16+M16=D16," ","GRESEALA")</f>
        <v xml:space="preserve"> </v>
      </c>
      <c r="BD20" s="14" t="str">
        <f>IF(O16+P16=D16," ","GRESEALA")</f>
        <v xml:space="preserve"> </v>
      </c>
      <c r="BE20" s="14" t="str">
        <f>IF(Q16+S16+T16+U16+V16+W16=D16," ","GRESEALA")</f>
        <v xml:space="preserve"> </v>
      </c>
      <c r="BF20" s="14" t="str">
        <f>IF(X16+Y16+Z16=D16," ","GRESEALA")</f>
        <v xml:space="preserve"> </v>
      </c>
      <c r="BG20" s="14" t="str">
        <f>IF(AA16+AC16+AE16+AF16+AG16+AH16+AI16+AJ16+AK16+AL16+AM16+AN16+AO16+AP16+AQ16+AR16+AS16&gt;=D16," ","GRESEALA")</f>
        <v xml:space="preserve"> </v>
      </c>
      <c r="BH20" s="14" t="str">
        <f>IF(AS16&lt;=D16," ","GRESEALA")</f>
        <v xml:space="preserve"> </v>
      </c>
      <c r="BI20" s="14" t="str">
        <f>IF(H16&lt;=G16," ","GRESEALA")</f>
        <v xml:space="preserve"> </v>
      </c>
      <c r="BJ20" s="14" t="str">
        <f>IF(E21+E22=E20," ","GRESEALA")</f>
        <v xml:space="preserve"> </v>
      </c>
      <c r="BK20" s="14" t="str">
        <f>IF(F21+F22=F20," ","GRESEALA")</f>
        <v xml:space="preserve"> </v>
      </c>
    </row>
    <row r="21" spans="2:64" s="35" customFormat="1" ht="38.25" customHeight="1" x14ac:dyDescent="0.35">
      <c r="B21" s="32" t="s">
        <v>62</v>
      </c>
      <c r="C21" s="38" t="s">
        <v>63</v>
      </c>
      <c r="D21" s="37">
        <f t="shared" si="0"/>
        <v>0</v>
      </c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14" t="str">
        <f>IF(G21+G22=G20," ","GRESEALA")</f>
        <v xml:space="preserve"> </v>
      </c>
      <c r="AV21" s="14" t="str">
        <f>IF(H21+H22=H20," ","GRESEALA")</f>
        <v xml:space="preserve"> </v>
      </c>
      <c r="AW21" s="14" t="str">
        <f t="shared" ref="AW21:BC21" si="8">IF(K21+K22=K20," ","GRESEALA")</f>
        <v xml:space="preserve"> </v>
      </c>
      <c r="AX21" s="14" t="str">
        <f t="shared" si="8"/>
        <v xml:space="preserve"> </v>
      </c>
      <c r="AY21" s="14" t="str">
        <f t="shared" si="8"/>
        <v xml:space="preserve"> </v>
      </c>
      <c r="AZ21" s="14" t="str">
        <f t="shared" si="8"/>
        <v xml:space="preserve"> </v>
      </c>
      <c r="BA21" s="14" t="str">
        <f t="shared" si="8"/>
        <v xml:space="preserve"> </v>
      </c>
      <c r="BB21" s="14" t="str">
        <f t="shared" si="8"/>
        <v xml:space="preserve"> </v>
      </c>
      <c r="BC21" s="14" t="str">
        <f t="shared" si="8"/>
        <v xml:space="preserve"> </v>
      </c>
      <c r="BD21" s="14" t="str">
        <f t="shared" ref="BD21:BK21" si="9">IF(S21+S22=S20," ","GRESEALA")</f>
        <v xml:space="preserve"> </v>
      </c>
      <c r="BE21" s="14" t="str">
        <f t="shared" si="9"/>
        <v xml:space="preserve"> </v>
      </c>
      <c r="BF21" s="14" t="str">
        <f t="shared" si="9"/>
        <v xml:space="preserve"> </v>
      </c>
      <c r="BG21" s="14" t="str">
        <f t="shared" si="9"/>
        <v xml:space="preserve"> </v>
      </c>
      <c r="BH21" s="14" t="str">
        <f t="shared" si="9"/>
        <v xml:space="preserve"> </v>
      </c>
      <c r="BI21" s="14" t="str">
        <f t="shared" si="9"/>
        <v xml:space="preserve"> </v>
      </c>
      <c r="BJ21" s="14" t="str">
        <f t="shared" si="9"/>
        <v xml:space="preserve"> </v>
      </c>
      <c r="BK21" s="14" t="str">
        <f t="shared" si="9"/>
        <v xml:space="preserve"> </v>
      </c>
    </row>
    <row r="22" spans="2:64" s="35" customFormat="1" ht="42" customHeight="1" x14ac:dyDescent="0.35">
      <c r="B22" s="32" t="s">
        <v>64</v>
      </c>
      <c r="C22" s="38" t="s">
        <v>65</v>
      </c>
      <c r="D22" s="37">
        <f t="shared" si="0"/>
        <v>0</v>
      </c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14" t="str">
        <f t="shared" ref="AU22:BF22" si="10">IF(AA21+AA22=AA20," ","GRESEALA")</f>
        <v xml:space="preserve"> </v>
      </c>
      <c r="AV22" s="14" t="str">
        <f t="shared" si="10"/>
        <v xml:space="preserve"> </v>
      </c>
      <c r="AW22" s="14" t="str">
        <f t="shared" si="10"/>
        <v xml:space="preserve"> </v>
      </c>
      <c r="AX22" s="14" t="str">
        <f t="shared" si="10"/>
        <v xml:space="preserve"> </v>
      </c>
      <c r="AY22" s="14" t="str">
        <f t="shared" si="10"/>
        <v xml:space="preserve"> </v>
      </c>
      <c r="AZ22" s="14" t="str">
        <f t="shared" si="10"/>
        <v xml:space="preserve"> </v>
      </c>
      <c r="BA22" s="14" t="str">
        <f t="shared" si="10"/>
        <v xml:space="preserve"> </v>
      </c>
      <c r="BB22" s="14" t="str">
        <f t="shared" si="10"/>
        <v xml:space="preserve"> </v>
      </c>
      <c r="BC22" s="14" t="str">
        <f t="shared" si="10"/>
        <v xml:space="preserve"> </v>
      </c>
      <c r="BD22" s="14" t="str">
        <f t="shared" si="10"/>
        <v xml:space="preserve"> </v>
      </c>
      <c r="BE22" s="14" t="str">
        <f t="shared" si="10"/>
        <v xml:space="preserve"> </v>
      </c>
      <c r="BF22" s="14" t="str">
        <f t="shared" si="10"/>
        <v xml:space="preserve"> </v>
      </c>
      <c r="BG22" s="14" t="str">
        <f t="shared" ref="BG22:BH22" si="11">IF(AR21+AR22=AR20," ","GRESEALA")</f>
        <v xml:space="preserve"> </v>
      </c>
      <c r="BH22" s="14" t="str">
        <f t="shared" si="11"/>
        <v xml:space="preserve"> </v>
      </c>
      <c r="BI22" s="14" t="str">
        <f>IF(E20+F20=D20," ","GRESEALA")</f>
        <v xml:space="preserve"> </v>
      </c>
      <c r="BJ22" s="14" t="str">
        <f>IF(G20+I20+K20+L20+M20=D20," ","GRESEALA")</f>
        <v xml:space="preserve"> </v>
      </c>
      <c r="BK22" s="14" t="str">
        <f>IF(O20+P20=D20," ","GRESEALA")</f>
        <v xml:space="preserve"> </v>
      </c>
    </row>
    <row r="23" spans="2:64" s="35" customFormat="1" ht="39" customHeight="1" x14ac:dyDescent="0.35">
      <c r="B23" s="17" t="s">
        <v>66</v>
      </c>
      <c r="C23" s="36" t="s">
        <v>67</v>
      </c>
      <c r="D23" s="26">
        <f t="shared" si="0"/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  <c r="AJ23" s="19">
        <v>0</v>
      </c>
      <c r="AK23" s="19">
        <v>0</v>
      </c>
      <c r="AL23" s="19">
        <v>0</v>
      </c>
      <c r="AM23" s="19">
        <v>0</v>
      </c>
      <c r="AN23" s="19">
        <v>0</v>
      </c>
      <c r="AO23" s="19">
        <v>0</v>
      </c>
      <c r="AP23" s="19">
        <v>0</v>
      </c>
      <c r="AQ23" s="19">
        <v>0</v>
      </c>
      <c r="AR23" s="19">
        <v>0</v>
      </c>
      <c r="AS23" s="19">
        <v>0</v>
      </c>
      <c r="AT23" s="93">
        <v>0</v>
      </c>
      <c r="AU23" s="14" t="str">
        <f>IF(Q20+S20+T20+U20+V20+W20=D20," ","GRESEALA")</f>
        <v xml:space="preserve"> </v>
      </c>
      <c r="AV23" s="14" t="str">
        <f>IF(X20+Y20+Z20=D20," ","GRESEALA")</f>
        <v xml:space="preserve"> </v>
      </c>
      <c r="AW23" s="14" t="str">
        <f>IF(AA20+AC20+AE20+AF20+AG20+AH20+AI20+AJ20+AK20+AL20+AR20+AS20&gt;=D20," ","GRESEALA")</f>
        <v xml:space="preserve"> </v>
      </c>
      <c r="AX23" s="14" t="str">
        <f>IF(AS20&gt;=D20," ","GRESEALA")</f>
        <v xml:space="preserve"> </v>
      </c>
      <c r="AY23" s="14" t="str">
        <f>IF(H20&gt;=G20," ","GRESEALA")</f>
        <v xml:space="preserve"> </v>
      </c>
      <c r="AZ23" s="14" t="str">
        <f>IF(E24+E25=E23," ","GRESEALA")</f>
        <v xml:space="preserve"> </v>
      </c>
      <c r="BA23" s="14" t="str">
        <f>IF(F24+F25=F23," ","GRESEALA")</f>
        <v xml:space="preserve"> </v>
      </c>
      <c r="BB23" s="14" t="str">
        <f>IF(G24+G25=G23," ","GRESEALA")</f>
        <v xml:space="preserve"> </v>
      </c>
      <c r="BC23" s="14" t="str">
        <f>IF(H24+H25=H23," ","GRESEALA")</f>
        <v xml:space="preserve"> </v>
      </c>
      <c r="BD23" s="14" t="str">
        <f t="shared" ref="BD23:BJ23" si="12">IF(K24+K25=K23," ","GRESEALA")</f>
        <v xml:space="preserve"> </v>
      </c>
      <c r="BE23" s="14" t="str">
        <f t="shared" si="12"/>
        <v xml:space="preserve"> </v>
      </c>
      <c r="BF23" s="14" t="str">
        <f t="shared" si="12"/>
        <v xml:space="preserve"> </v>
      </c>
      <c r="BG23" s="14" t="str">
        <f t="shared" si="12"/>
        <v xml:space="preserve"> </v>
      </c>
      <c r="BH23" s="14" t="str">
        <f t="shared" si="12"/>
        <v xml:space="preserve"> </v>
      </c>
      <c r="BI23" s="14" t="str">
        <f t="shared" si="12"/>
        <v xml:space="preserve"> </v>
      </c>
      <c r="BJ23" s="14" t="str">
        <f t="shared" si="12"/>
        <v xml:space="preserve"> </v>
      </c>
      <c r="BK23" s="14" t="str">
        <f t="shared" ref="BK23" si="13">IF(S24+S25=S23," ","GRESEALA")</f>
        <v xml:space="preserve"> </v>
      </c>
    </row>
    <row r="24" spans="2:64" s="35" customFormat="1" ht="42.75" customHeight="1" x14ac:dyDescent="0.35">
      <c r="B24" s="32" t="s">
        <v>68</v>
      </c>
      <c r="C24" s="38" t="s">
        <v>69</v>
      </c>
      <c r="D24" s="33">
        <f t="shared" si="0"/>
        <v>0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14" t="str">
        <f t="shared" ref="AU24:BK24" si="14">IF(T24+T25=T23," ","GRESEALA")</f>
        <v xml:space="preserve"> </v>
      </c>
      <c r="AV24" s="14" t="str">
        <f t="shared" si="14"/>
        <v xml:space="preserve"> </v>
      </c>
      <c r="AW24" s="14" t="str">
        <f t="shared" si="14"/>
        <v xml:space="preserve"> </v>
      </c>
      <c r="AX24" s="14" t="str">
        <f t="shared" si="14"/>
        <v xml:space="preserve"> </v>
      </c>
      <c r="AY24" s="14" t="str">
        <f t="shared" si="14"/>
        <v xml:space="preserve"> </v>
      </c>
      <c r="AZ24" s="14" t="str">
        <f t="shared" si="14"/>
        <v xml:space="preserve"> </v>
      </c>
      <c r="BA24" s="14" t="str">
        <f t="shared" si="14"/>
        <v xml:space="preserve"> </v>
      </c>
      <c r="BB24" s="14" t="str">
        <f t="shared" si="14"/>
        <v xml:space="preserve"> </v>
      </c>
      <c r="BC24" s="14" t="str">
        <f t="shared" si="14"/>
        <v xml:space="preserve"> </v>
      </c>
      <c r="BD24" s="14" t="str">
        <f t="shared" si="14"/>
        <v xml:space="preserve"> </v>
      </c>
      <c r="BE24" s="14" t="str">
        <f t="shared" si="14"/>
        <v xml:space="preserve"> </v>
      </c>
      <c r="BF24" s="14" t="str">
        <f t="shared" si="14"/>
        <v xml:space="preserve"> </v>
      </c>
      <c r="BG24" s="14" t="str">
        <f t="shared" si="14"/>
        <v xml:space="preserve"> </v>
      </c>
      <c r="BH24" s="14" t="str">
        <f t="shared" si="14"/>
        <v xml:space="preserve"> </v>
      </c>
      <c r="BI24" s="14" t="str">
        <f t="shared" si="14"/>
        <v xml:space="preserve"> </v>
      </c>
      <c r="BJ24" s="14" t="str">
        <f t="shared" si="14"/>
        <v xml:space="preserve"> </v>
      </c>
      <c r="BK24" s="14" t="str">
        <f t="shared" si="14"/>
        <v xml:space="preserve"> </v>
      </c>
    </row>
    <row r="25" spans="2:64" s="35" customFormat="1" ht="40.5" customHeight="1" x14ac:dyDescent="0.35">
      <c r="B25" s="32" t="s">
        <v>70</v>
      </c>
      <c r="C25" s="38" t="s">
        <v>71</v>
      </c>
      <c r="D25" s="33">
        <f t="shared" si="0"/>
        <v>0</v>
      </c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14" t="str">
        <f>IF(AK24+AK25=AK23," ","GRESEALA")</f>
        <v xml:space="preserve"> </v>
      </c>
      <c r="AV25" s="14" t="str">
        <f>IF(AL24+AL25=AL23," ","GRESEALA")</f>
        <v xml:space="preserve"> </v>
      </c>
      <c r="AW25" s="14" t="str">
        <f>IF(AR24+AR25=AR23," ","GRESEALA")</f>
        <v xml:space="preserve"> </v>
      </c>
      <c r="AX25" s="14" t="str">
        <f>IF(AS24+AS25=AS23," ","GRESEALA")</f>
        <v xml:space="preserve"> </v>
      </c>
      <c r="AY25" s="14" t="str">
        <f>IF(E23+F23=D23," ","GRESEALA")</f>
        <v xml:space="preserve"> </v>
      </c>
      <c r="AZ25" s="14" t="str">
        <f>IF(G23+K23+I23+L23+M23=D23," ","GRESEALA")</f>
        <v xml:space="preserve"> </v>
      </c>
      <c r="BA25" s="14" t="str">
        <f>IF(O23+P23=D23," ","GRESEALA")</f>
        <v xml:space="preserve"> </v>
      </c>
      <c r="BB25" s="14" t="str">
        <f>IF(Q23+S23+T23+U23+V23+W23=D23," ","GRESEALA")</f>
        <v xml:space="preserve"> </v>
      </c>
      <c r="BC25" s="14" t="str">
        <f>IF(X23+Y23+Z23=D23," ","GRESEALA")</f>
        <v xml:space="preserve"> </v>
      </c>
      <c r="BD25" s="14" t="str">
        <f>IF(AA23+AC23+AE23+AF23+AG23+AH23+AI23+AJ23+AK23+AL23+AM23+AN23+AO23+AP23+AQ23+AR23+AS23&gt;=D23," ","GRESEALA")</f>
        <v xml:space="preserve"> </v>
      </c>
      <c r="BE25" s="14" t="str">
        <f>IF(AS23&lt;=D23," ","GRESEALA")</f>
        <v xml:space="preserve"> </v>
      </c>
      <c r="BF25" s="14" t="str">
        <f>IF(H23&lt;=G23," ","GRESEALA")</f>
        <v xml:space="preserve"> </v>
      </c>
      <c r="BG25" s="14" t="str">
        <f>IF(E27+E28=E26," ","GRESEALA")</f>
        <v xml:space="preserve"> </v>
      </c>
      <c r="BH25" s="14" t="str">
        <f>IF(F27+F28=F26," ","GRESEALA")</f>
        <v xml:space="preserve"> </v>
      </c>
      <c r="BI25" s="14" t="str">
        <f>IF(G27+G28=G26," ","GRESEALA")</f>
        <v xml:space="preserve"> </v>
      </c>
      <c r="BJ25" s="14" t="str">
        <f>IF(H27+H28=H26," ","GRESEALA")</f>
        <v xml:space="preserve"> </v>
      </c>
      <c r="BK25" s="14" t="str">
        <f>IF(K27+K28=K26," ","GRESEALA")</f>
        <v xml:space="preserve"> </v>
      </c>
    </row>
    <row r="26" spans="2:64" s="35" customFormat="1" ht="57" customHeight="1" x14ac:dyDescent="0.35">
      <c r="B26" s="17" t="s">
        <v>72</v>
      </c>
      <c r="C26" s="36" t="s">
        <v>73</v>
      </c>
      <c r="D26" s="26">
        <f t="shared" si="0"/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93">
        <v>0</v>
      </c>
      <c r="AU26" s="14" t="str">
        <f t="shared" ref="AU26:AZ26" si="15">IF(L27+L28=L26," ","GRESEALA")</f>
        <v xml:space="preserve"> </v>
      </c>
      <c r="AV26" s="14" t="str">
        <f t="shared" si="15"/>
        <v xml:space="preserve"> </v>
      </c>
      <c r="AW26" s="14" t="str">
        <f t="shared" si="15"/>
        <v xml:space="preserve"> </v>
      </c>
      <c r="AX26" s="14" t="str">
        <f t="shared" si="15"/>
        <v xml:space="preserve"> </v>
      </c>
      <c r="AY26" s="14" t="str">
        <f t="shared" si="15"/>
        <v xml:space="preserve"> </v>
      </c>
      <c r="AZ26" s="14" t="str">
        <f t="shared" si="15"/>
        <v xml:space="preserve"> </v>
      </c>
      <c r="BA26" s="14" t="str">
        <f t="shared" ref="BA26:BK26" si="16">IF(S27+S28=S26," ","GRESEALA")</f>
        <v xml:space="preserve"> </v>
      </c>
      <c r="BB26" s="14" t="str">
        <f t="shared" si="16"/>
        <v xml:space="preserve"> </v>
      </c>
      <c r="BC26" s="14" t="str">
        <f t="shared" si="16"/>
        <v xml:space="preserve"> </v>
      </c>
      <c r="BD26" s="14" t="str">
        <f t="shared" si="16"/>
        <v xml:space="preserve"> </v>
      </c>
      <c r="BE26" s="14" t="str">
        <f t="shared" si="16"/>
        <v xml:space="preserve"> </v>
      </c>
      <c r="BF26" s="14" t="str">
        <f t="shared" si="16"/>
        <v xml:space="preserve"> </v>
      </c>
      <c r="BG26" s="14" t="str">
        <f t="shared" si="16"/>
        <v xml:space="preserve"> </v>
      </c>
      <c r="BH26" s="14" t="str">
        <f t="shared" si="16"/>
        <v xml:space="preserve"> </v>
      </c>
      <c r="BI26" s="14" t="str">
        <f t="shared" si="16"/>
        <v xml:space="preserve"> </v>
      </c>
      <c r="BJ26" s="14" t="str">
        <f t="shared" si="16"/>
        <v xml:space="preserve"> </v>
      </c>
      <c r="BK26" s="14" t="str">
        <f t="shared" si="16"/>
        <v xml:space="preserve"> </v>
      </c>
    </row>
    <row r="27" spans="2:64" s="35" customFormat="1" ht="37.5" customHeight="1" x14ac:dyDescent="0.35">
      <c r="B27" s="32" t="s">
        <v>74</v>
      </c>
      <c r="C27" s="38" t="s">
        <v>75</v>
      </c>
      <c r="D27" s="39">
        <f t="shared" si="0"/>
        <v>0</v>
      </c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14" t="str">
        <f t="shared" ref="AU27:BC27" si="17">IF(AD27+AD28=AD26," ","GRESEALA")</f>
        <v xml:space="preserve"> </v>
      </c>
      <c r="AV27" s="14" t="str">
        <f t="shared" si="17"/>
        <v xml:space="preserve"> </v>
      </c>
      <c r="AW27" s="14" t="str">
        <f t="shared" si="17"/>
        <v xml:space="preserve"> </v>
      </c>
      <c r="AX27" s="14" t="str">
        <f t="shared" si="17"/>
        <v xml:space="preserve"> </v>
      </c>
      <c r="AY27" s="14" t="str">
        <f t="shared" si="17"/>
        <v xml:space="preserve"> </v>
      </c>
      <c r="AZ27" s="14" t="str">
        <f t="shared" si="17"/>
        <v xml:space="preserve"> </v>
      </c>
      <c r="BA27" s="14" t="str">
        <f t="shared" si="17"/>
        <v xml:space="preserve"> </v>
      </c>
      <c r="BB27" s="14" t="str">
        <f t="shared" si="17"/>
        <v xml:space="preserve"> </v>
      </c>
      <c r="BC27" s="14" t="str">
        <f t="shared" si="17"/>
        <v xml:space="preserve"> </v>
      </c>
      <c r="BD27" s="14" t="str">
        <f t="shared" ref="BD27:BE27" si="18">IF(AR27+AR28=AR26," ","GRESEALA")</f>
        <v xml:space="preserve"> </v>
      </c>
      <c r="BE27" s="14" t="str">
        <f t="shared" si="18"/>
        <v xml:space="preserve"> </v>
      </c>
      <c r="BF27" s="14" t="str">
        <f>IF(E26+F26=D26," ","GRESEALA")</f>
        <v xml:space="preserve"> </v>
      </c>
      <c r="BG27" s="14" t="str">
        <f>IF(G26+K26+I26+L26+M26=D26," ","GRESEALA")</f>
        <v xml:space="preserve"> </v>
      </c>
      <c r="BH27" s="14" t="str">
        <f>IF(O26+P26=D26," ","GRESEALA")</f>
        <v xml:space="preserve"> </v>
      </c>
      <c r="BI27" s="14" t="str">
        <f>IF(Q26+S26+T26+U26+V26+W26=D26," ","GRESEALA")</f>
        <v xml:space="preserve"> </v>
      </c>
      <c r="BJ27" s="14" t="str">
        <f>IF(X26+Y26+Z26=D26," ","GRESEALA")</f>
        <v xml:space="preserve"> </v>
      </c>
      <c r="BK27" s="14" t="str">
        <f>IF(AA26+AC26+AE26+AF26+AG26+AH26+AI26+AJ26+AK26+AL26+AM26+AN26+AO26+AP26+AQ26+AR26+AS26&gt;=D26," ","GRESEALA")</f>
        <v xml:space="preserve"> </v>
      </c>
    </row>
    <row r="28" spans="2:64" s="35" customFormat="1" ht="45.75" customHeight="1" x14ac:dyDescent="0.35">
      <c r="B28" s="32" t="s">
        <v>76</v>
      </c>
      <c r="C28" s="38" t="s">
        <v>77</v>
      </c>
      <c r="D28" s="39">
        <f t="shared" si="0"/>
        <v>0</v>
      </c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14" t="str">
        <f>IF(AS26&lt;=D26," ","GRESEALA")</f>
        <v xml:space="preserve"> </v>
      </c>
      <c r="AV28" s="14" t="str">
        <f>IF(H26&lt;=G26," ","GRESEALA")</f>
        <v xml:space="preserve"> </v>
      </c>
      <c r="AW28" s="14" t="str">
        <f>IF(E30+E31=E29," ","GRESEALA")</f>
        <v xml:space="preserve"> </v>
      </c>
      <c r="AX28" s="14" t="str">
        <f>IF(F30+F31=F29," ","GRESEALA")</f>
        <v xml:space="preserve"> </v>
      </c>
      <c r="AY28" s="14" t="str">
        <f>IF(G30+G31=G29," ","GRESEALA")</f>
        <v xml:space="preserve"> </v>
      </c>
      <c r="AZ28" s="14" t="str">
        <f>IF(H30+H31=H29," ","GRESEALA")</f>
        <v xml:space="preserve"> </v>
      </c>
      <c r="BA28" s="14" t="str">
        <f t="shared" ref="BA28:BG28" si="19">IF(K30+K31=K29," ","GRESEALA")</f>
        <v xml:space="preserve"> </v>
      </c>
      <c r="BB28" s="14" t="str">
        <f t="shared" si="19"/>
        <v xml:space="preserve"> </v>
      </c>
      <c r="BC28" s="14" t="str">
        <f t="shared" si="19"/>
        <v xml:space="preserve"> </v>
      </c>
      <c r="BD28" s="14" t="str">
        <f t="shared" si="19"/>
        <v xml:space="preserve"> </v>
      </c>
      <c r="BE28" s="14" t="str">
        <f t="shared" si="19"/>
        <v xml:space="preserve"> </v>
      </c>
      <c r="BF28" s="14" t="str">
        <f t="shared" si="19"/>
        <v xml:space="preserve"> </v>
      </c>
      <c r="BG28" s="14" t="str">
        <f t="shared" si="19"/>
        <v xml:space="preserve"> </v>
      </c>
      <c r="BH28" s="14" t="str">
        <f t="shared" ref="BH28:BK28" si="20">IF(S30+S31=S29," ","GRESEALA")</f>
        <v xml:space="preserve"> </v>
      </c>
      <c r="BI28" s="14" t="str">
        <f t="shared" si="20"/>
        <v xml:space="preserve"> </v>
      </c>
      <c r="BJ28" s="14" t="str">
        <f t="shared" si="20"/>
        <v xml:space="preserve"> </v>
      </c>
      <c r="BK28" s="14" t="str">
        <f t="shared" si="20"/>
        <v xml:space="preserve"> </v>
      </c>
    </row>
    <row r="29" spans="2:64" s="35" customFormat="1" ht="41.25" customHeight="1" x14ac:dyDescent="0.35">
      <c r="B29" s="17" t="s">
        <v>78</v>
      </c>
      <c r="C29" s="36" t="s">
        <v>79</v>
      </c>
      <c r="D29" s="26">
        <f t="shared" si="0"/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0</v>
      </c>
      <c r="AC29" s="19">
        <v>0</v>
      </c>
      <c r="AD29" s="19">
        <v>0</v>
      </c>
      <c r="AE29" s="19">
        <v>0</v>
      </c>
      <c r="AF29" s="19">
        <v>0</v>
      </c>
      <c r="AG29" s="19">
        <v>0</v>
      </c>
      <c r="AH29" s="19">
        <v>0</v>
      </c>
      <c r="AI29" s="19">
        <v>0</v>
      </c>
      <c r="AJ29" s="19">
        <v>0</v>
      </c>
      <c r="AK29" s="19">
        <v>0</v>
      </c>
      <c r="AL29" s="19">
        <v>0</v>
      </c>
      <c r="AM29" s="19">
        <v>0</v>
      </c>
      <c r="AN29" s="19">
        <v>0</v>
      </c>
      <c r="AO29" s="19">
        <v>0</v>
      </c>
      <c r="AP29" s="19">
        <v>0</v>
      </c>
      <c r="AQ29" s="19">
        <v>0</v>
      </c>
      <c r="AR29" s="19">
        <v>0</v>
      </c>
      <c r="AS29" s="19">
        <v>0</v>
      </c>
      <c r="AT29" s="93">
        <v>0</v>
      </c>
      <c r="AU29" s="14" t="str">
        <f t="shared" ref="AU29:BJ29" si="21">IF(W30+W31=W29," ","GRESEALA")</f>
        <v xml:space="preserve"> </v>
      </c>
      <c r="AV29" s="14" t="str">
        <f t="shared" si="21"/>
        <v xml:space="preserve"> </v>
      </c>
      <c r="AW29" s="14" t="str">
        <f t="shared" si="21"/>
        <v xml:space="preserve"> </v>
      </c>
      <c r="AX29" s="14" t="str">
        <f t="shared" si="21"/>
        <v xml:space="preserve"> </v>
      </c>
      <c r="AY29" s="14" t="str">
        <f t="shared" si="21"/>
        <v xml:space="preserve"> </v>
      </c>
      <c r="AZ29" s="14" t="str">
        <f t="shared" si="21"/>
        <v xml:space="preserve"> </v>
      </c>
      <c r="BA29" s="14" t="str">
        <f t="shared" si="21"/>
        <v xml:space="preserve"> </v>
      </c>
      <c r="BB29" s="14" t="str">
        <f t="shared" si="21"/>
        <v xml:space="preserve"> </v>
      </c>
      <c r="BC29" s="14" t="str">
        <f t="shared" si="21"/>
        <v xml:space="preserve"> </v>
      </c>
      <c r="BD29" s="14" t="str">
        <f t="shared" si="21"/>
        <v xml:space="preserve"> </v>
      </c>
      <c r="BE29" s="14" t="str">
        <f t="shared" si="21"/>
        <v xml:space="preserve"> </v>
      </c>
      <c r="BF29" s="14" t="str">
        <f t="shared" si="21"/>
        <v xml:space="preserve"> </v>
      </c>
      <c r="BG29" s="14" t="str">
        <f t="shared" si="21"/>
        <v xml:space="preserve"> </v>
      </c>
      <c r="BH29" s="14" t="str">
        <f t="shared" si="21"/>
        <v xml:space="preserve"> </v>
      </c>
      <c r="BI29" s="14" t="str">
        <f t="shared" si="21"/>
        <v xml:space="preserve"> </v>
      </c>
      <c r="BJ29" s="14" t="str">
        <f t="shared" si="21"/>
        <v xml:space="preserve"> </v>
      </c>
      <c r="BK29" s="14" t="str">
        <f t="shared" ref="BK29:BL29" si="22">IF(AR30+AR31=AR29," ","GRESEALA")</f>
        <v xml:space="preserve"> </v>
      </c>
      <c r="BL29" s="40" t="str">
        <f t="shared" si="22"/>
        <v xml:space="preserve"> </v>
      </c>
    </row>
    <row r="30" spans="2:64" s="35" customFormat="1" ht="41.25" customHeight="1" x14ac:dyDescent="0.35">
      <c r="B30" s="32" t="s">
        <v>80</v>
      </c>
      <c r="C30" s="38" t="s">
        <v>81</v>
      </c>
      <c r="D30" s="33">
        <f t="shared" si="0"/>
        <v>0</v>
      </c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14" t="str">
        <f>IF(E29+F29=D29," ","GRESEALA")</f>
        <v xml:space="preserve"> </v>
      </c>
      <c r="AV30" s="14" t="str">
        <f>IF(G29+K29+I29+L29+M29=D29," ","GRESEALA")</f>
        <v xml:space="preserve"> </v>
      </c>
      <c r="AW30" s="14" t="str">
        <f>IF(O29+P29=D29," ","GRESEALA")</f>
        <v xml:space="preserve"> </v>
      </c>
      <c r="AX30" s="14" t="str">
        <f>IF(Q29+S29+T29+U29+V29+W29=D29," ","GRESEALA")</f>
        <v xml:space="preserve"> </v>
      </c>
      <c r="AY30" s="14" t="str">
        <f>IF(X29+Y29+Z29=D29," ","GRESEALA")</f>
        <v xml:space="preserve"> </v>
      </c>
      <c r="AZ30" s="14" t="str">
        <f>IF(AA29+AC29+AE29+AF29+AG29+AH29+AI29+AJ29+AK29+AL29+AM29+AN29+AO29+AP29+AQ29+AR29+AS29&gt;=D29," ","GRESEALA")</f>
        <v xml:space="preserve"> </v>
      </c>
      <c r="BA30" s="14" t="str">
        <f>IF(AS29&lt;=D29," ","GRESEALA")</f>
        <v xml:space="preserve"> </v>
      </c>
      <c r="BB30" s="14" t="str">
        <f>IF(H29&lt;=G29," ","GRESEALA")</f>
        <v xml:space="preserve"> </v>
      </c>
      <c r="BC30" s="14" t="str">
        <f>IF(E33+E34=E32," ","GRESEALA")</f>
        <v xml:space="preserve"> </v>
      </c>
      <c r="BD30" s="14" t="str">
        <f>IF(F33+F34=F32," ","GRESEALA")</f>
        <v xml:space="preserve"> </v>
      </c>
      <c r="BE30" s="14" t="str">
        <f>IF(G33+G34=G32," ","GRESEALA")</f>
        <v xml:space="preserve"> </v>
      </c>
      <c r="BF30" s="14" t="str">
        <f>IF(H33+H34=H32," ","GRESEALA")</f>
        <v xml:space="preserve"> </v>
      </c>
      <c r="BG30" s="14" t="str">
        <f>IF(K33+K34=K32," ","GRESEALA")</f>
        <v xml:space="preserve"> </v>
      </c>
      <c r="BH30" s="14" t="str">
        <f>IF(L33+L34=L32," ","GRESEALA")</f>
        <v xml:space="preserve"> </v>
      </c>
      <c r="BI30" s="14" t="str">
        <f>IF(M33+M34=M32," ","GRESEALA")</f>
        <v xml:space="preserve"> </v>
      </c>
      <c r="BJ30" s="14" t="str">
        <f>IF(N33+N34=N32," ","GRESEALA")</f>
        <v xml:space="preserve"> </v>
      </c>
      <c r="BK30" s="14" t="str">
        <f>IF(O33+O34=O32," ","GRESEALA")</f>
        <v xml:space="preserve"> </v>
      </c>
    </row>
    <row r="31" spans="2:64" s="35" customFormat="1" ht="42" customHeight="1" x14ac:dyDescent="0.35">
      <c r="B31" s="32" t="s">
        <v>82</v>
      </c>
      <c r="C31" s="38" t="s">
        <v>83</v>
      </c>
      <c r="D31" s="33">
        <f t="shared" si="0"/>
        <v>0</v>
      </c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14" t="str">
        <f>IF(P33+P34=P32," ","GRESEALA")</f>
        <v xml:space="preserve"> </v>
      </c>
      <c r="AV31" s="14" t="str">
        <f>IF(Q33+Q34=Q32," ","GRESEALA")</f>
        <v xml:space="preserve"> </v>
      </c>
      <c r="AW31" s="14" t="str">
        <f t="shared" ref="AW31:BK31" si="23">IF(S33+S34=S32," ","GRESEALA")</f>
        <v xml:space="preserve"> </v>
      </c>
      <c r="AX31" s="14" t="str">
        <f t="shared" si="23"/>
        <v xml:space="preserve"> </v>
      </c>
      <c r="AY31" s="14" t="str">
        <f t="shared" si="23"/>
        <v xml:space="preserve"> </v>
      </c>
      <c r="AZ31" s="14" t="str">
        <f t="shared" si="23"/>
        <v xml:space="preserve"> </v>
      </c>
      <c r="BA31" s="14" t="str">
        <f t="shared" si="23"/>
        <v xml:space="preserve"> </v>
      </c>
      <c r="BB31" s="14" t="str">
        <f t="shared" si="23"/>
        <v xml:space="preserve"> </v>
      </c>
      <c r="BC31" s="14" t="str">
        <f t="shared" si="23"/>
        <v xml:space="preserve"> </v>
      </c>
      <c r="BD31" s="14" t="str">
        <f t="shared" si="23"/>
        <v xml:space="preserve"> </v>
      </c>
      <c r="BE31" s="14" t="str">
        <f t="shared" si="23"/>
        <v xml:space="preserve"> </v>
      </c>
      <c r="BF31" s="14" t="str">
        <f t="shared" si="23"/>
        <v xml:space="preserve"> </v>
      </c>
      <c r="BG31" s="14" t="str">
        <f t="shared" si="23"/>
        <v xml:space="preserve"> </v>
      </c>
      <c r="BH31" s="14" t="str">
        <f t="shared" si="23"/>
        <v xml:space="preserve"> </v>
      </c>
      <c r="BI31" s="14" t="str">
        <f t="shared" si="23"/>
        <v xml:space="preserve"> </v>
      </c>
      <c r="BJ31" s="14" t="str">
        <f t="shared" si="23"/>
        <v xml:space="preserve"> </v>
      </c>
      <c r="BK31" s="14" t="str">
        <f t="shared" si="23"/>
        <v xml:space="preserve"> </v>
      </c>
    </row>
    <row r="32" spans="2:64" s="35" customFormat="1" ht="60.75" customHeight="1" x14ac:dyDescent="0.35">
      <c r="B32" s="17" t="s">
        <v>84</v>
      </c>
      <c r="C32" s="36" t="s">
        <v>85</v>
      </c>
      <c r="D32" s="26">
        <f t="shared" si="0"/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>
        <v>0</v>
      </c>
      <c r="AT32" s="93">
        <v>0</v>
      </c>
      <c r="AU32" s="14" t="str">
        <f>IF(AH33+AH34=AH32," ","GRESEALA")</f>
        <v xml:space="preserve"> </v>
      </c>
      <c r="AV32" s="14" t="str">
        <f>IF(AI33+AI34=AI32," ","GRESEALA")</f>
        <v xml:space="preserve"> </v>
      </c>
      <c r="AW32" s="14" t="str">
        <f>IF(AJ33+AJ34=AJ32," ","GRESEALA")</f>
        <v xml:space="preserve"> </v>
      </c>
      <c r="AX32" s="14" t="str">
        <f>IF(AK33+AK34=AK32," ","GRESEALA")</f>
        <v xml:space="preserve"> </v>
      </c>
      <c r="AY32" s="14" t="str">
        <f>IF(AL33+AL34=AL32," ","GRESEALA")</f>
        <v xml:space="preserve"> </v>
      </c>
      <c r="AZ32" s="14" t="str">
        <f t="shared" ref="AZ32:BA32" si="24">IF(AR33+AR34=AR32," ","GRESEALA")</f>
        <v xml:space="preserve"> </v>
      </c>
      <c r="BA32" s="14" t="str">
        <f t="shared" si="24"/>
        <v xml:space="preserve"> </v>
      </c>
      <c r="BB32" s="14" t="str">
        <f>IF(E32+F32=D32," ","GRESEALA")</f>
        <v xml:space="preserve"> </v>
      </c>
      <c r="BC32" s="14" t="str">
        <f>IF(G32+K32+I32+L32+M32=D32," ","GRESEALA")</f>
        <v xml:space="preserve"> </v>
      </c>
      <c r="BD32" s="14" t="str">
        <f>IF(O32+P32=D32," ","GRESEALA")</f>
        <v xml:space="preserve"> </v>
      </c>
      <c r="BE32" s="14" t="str">
        <f>IF(Q32+S32+T32+U32+V32+W32=D32," ","GRESEALA")</f>
        <v xml:space="preserve"> </v>
      </c>
      <c r="BF32" s="14" t="str">
        <f>IF(X32+Y32+Z32=D32," ","GRESEALA")</f>
        <v xml:space="preserve"> </v>
      </c>
      <c r="BG32" s="14" t="str">
        <f>IF(AA32+AC32+AE32+AF32+AG32+AH32+AI32+AJ32+AK32+AL32+AM32+AN32+AO32+AP32+AQ32+AR32+AS32&gt;=D32," ","GRESEALA")</f>
        <v xml:space="preserve"> </v>
      </c>
      <c r="BH32" s="14" t="str">
        <f>IF(AS32&lt;=D32," ","GRESEALA")</f>
        <v xml:space="preserve"> </v>
      </c>
      <c r="BI32" s="14" t="str">
        <f>IF(H32&gt;=G32," ","GRESEALA")</f>
        <v xml:space="preserve"> </v>
      </c>
      <c r="BJ32" s="14" t="str">
        <f>IF(E36+F36=D36," ","GRESEALA")</f>
        <v xml:space="preserve"> </v>
      </c>
      <c r="BK32" s="14" t="str">
        <f>IF(G36+K36+I36+L36+M36=D36," ","GRESEALA")</f>
        <v xml:space="preserve"> </v>
      </c>
    </row>
    <row r="33" spans="2:223" s="35" customFormat="1" ht="43.5" customHeight="1" x14ac:dyDescent="0.35">
      <c r="B33" s="32" t="s">
        <v>86</v>
      </c>
      <c r="C33" s="38" t="s">
        <v>87</v>
      </c>
      <c r="D33" s="33">
        <f t="shared" si="0"/>
        <v>0</v>
      </c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14" t="str">
        <f>IF(O36+P36=D36," ","GRESEALA")</f>
        <v xml:space="preserve"> </v>
      </c>
      <c r="AV33" s="14" t="str">
        <f>IF(Q36+S36+T36+U36+V36+W36=D36," ","GRESEALA")</f>
        <v xml:space="preserve"> </v>
      </c>
      <c r="AW33" s="14" t="str">
        <f>IF(X36+Y36+Z36=D36," ","GRESEALA")</f>
        <v xml:space="preserve"> </v>
      </c>
      <c r="AX33" s="14" t="str">
        <f>IF(AA36+AC36+AE36+AF36+AG36+AH36+AI36+AJ36+AK36+AL36+AM36+AN36+AO36+AP36+AQ36+AR36+AS36&gt;=D36," ","GRESEALA")</f>
        <v xml:space="preserve"> </v>
      </c>
      <c r="AY33" s="14" t="str">
        <f>IF(AS36&lt;=D36," ","GRESEALA")</f>
        <v xml:space="preserve"> </v>
      </c>
      <c r="AZ33" s="14" t="str">
        <f>IF(H36&lt;=G36," ","GRESEALA")</f>
        <v xml:space="preserve"> </v>
      </c>
      <c r="BA33" s="14" t="str">
        <f>IF(E39+E40=E38," ","GRESEALA")</f>
        <v xml:space="preserve"> </v>
      </c>
      <c r="BB33" s="14" t="str">
        <f>IF(F39+F40=F38," ","GRESEALA")</f>
        <v xml:space="preserve"> </v>
      </c>
      <c r="BC33" s="14" t="str">
        <f>IF(G39+G40=G38," ","GRESEALA")</f>
        <v xml:space="preserve"> </v>
      </c>
      <c r="BD33" s="14" t="str">
        <f>IF(H39+H40=H38," ","GRESEALA")</f>
        <v xml:space="preserve"> </v>
      </c>
      <c r="BE33" s="14" t="str">
        <f t="shared" ref="BE33:BK33" si="25">IF(K39+K40=K38," ","GRESEALA")</f>
        <v xml:space="preserve"> </v>
      </c>
      <c r="BF33" s="14" t="str">
        <f t="shared" si="25"/>
        <v xml:space="preserve"> </v>
      </c>
      <c r="BG33" s="14" t="str">
        <f t="shared" si="25"/>
        <v xml:space="preserve"> </v>
      </c>
      <c r="BH33" s="14" t="str">
        <f t="shared" si="25"/>
        <v xml:space="preserve"> </v>
      </c>
      <c r="BI33" s="14" t="str">
        <f t="shared" si="25"/>
        <v xml:space="preserve"> </v>
      </c>
      <c r="BJ33" s="14" t="str">
        <f t="shared" si="25"/>
        <v xml:space="preserve"> </v>
      </c>
      <c r="BK33" s="14" t="str">
        <f t="shared" si="25"/>
        <v xml:space="preserve"> </v>
      </c>
    </row>
    <row r="34" spans="2:223" s="35" customFormat="1" ht="45" customHeight="1" x14ac:dyDescent="0.35">
      <c r="B34" s="32" t="s">
        <v>88</v>
      </c>
      <c r="C34" s="38" t="s">
        <v>89</v>
      </c>
      <c r="D34" s="33">
        <f t="shared" si="0"/>
        <v>0</v>
      </c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14" t="str">
        <f t="shared" ref="AU34:BK34" si="26">IF(S39+S40=S38," ","GRESEALA")</f>
        <v xml:space="preserve"> </v>
      </c>
      <c r="AV34" s="14" t="str">
        <f t="shared" si="26"/>
        <v xml:space="preserve"> </v>
      </c>
      <c r="AW34" s="14" t="str">
        <f t="shared" si="26"/>
        <v xml:space="preserve"> </v>
      </c>
      <c r="AX34" s="14" t="str">
        <f t="shared" si="26"/>
        <v xml:space="preserve"> </v>
      </c>
      <c r="AY34" s="14" t="str">
        <f t="shared" si="26"/>
        <v xml:space="preserve"> </v>
      </c>
      <c r="AZ34" s="14" t="str">
        <f t="shared" si="26"/>
        <v xml:space="preserve"> </v>
      </c>
      <c r="BA34" s="14" t="str">
        <f t="shared" si="26"/>
        <v xml:space="preserve"> </v>
      </c>
      <c r="BB34" s="14" t="str">
        <f t="shared" si="26"/>
        <v xml:space="preserve"> </v>
      </c>
      <c r="BC34" s="14" t="str">
        <f t="shared" si="26"/>
        <v xml:space="preserve"> </v>
      </c>
      <c r="BD34" s="14" t="str">
        <f t="shared" si="26"/>
        <v xml:space="preserve"> </v>
      </c>
      <c r="BE34" s="14" t="str">
        <f t="shared" si="26"/>
        <v xml:space="preserve"> </v>
      </c>
      <c r="BF34" s="14" t="str">
        <f t="shared" si="26"/>
        <v xml:space="preserve"> </v>
      </c>
      <c r="BG34" s="14" t="str">
        <f t="shared" si="26"/>
        <v xml:space="preserve"> </v>
      </c>
      <c r="BH34" s="14" t="str">
        <f t="shared" si="26"/>
        <v xml:space="preserve"> </v>
      </c>
      <c r="BI34" s="14" t="str">
        <f t="shared" si="26"/>
        <v xml:space="preserve"> </v>
      </c>
      <c r="BJ34" s="14" t="str">
        <f t="shared" si="26"/>
        <v xml:space="preserve"> </v>
      </c>
      <c r="BK34" s="14" t="str">
        <f t="shared" si="26"/>
        <v xml:space="preserve"> </v>
      </c>
    </row>
    <row r="35" spans="2:223" s="35" customFormat="1" ht="32.25" customHeight="1" x14ac:dyDescent="0.35">
      <c r="B35" s="17" t="s">
        <v>90</v>
      </c>
      <c r="C35" s="36" t="s">
        <v>91</v>
      </c>
      <c r="D35" s="26">
        <f t="shared" si="0"/>
        <v>619</v>
      </c>
      <c r="E35" s="19">
        <v>175</v>
      </c>
      <c r="F35" s="19">
        <v>444</v>
      </c>
      <c r="G35" s="19">
        <v>118</v>
      </c>
      <c r="H35" s="19">
        <v>118</v>
      </c>
      <c r="I35" s="19">
        <v>40</v>
      </c>
      <c r="J35" s="19">
        <v>40</v>
      </c>
      <c r="K35" s="19">
        <v>48</v>
      </c>
      <c r="L35" s="19">
        <v>84</v>
      </c>
      <c r="M35" s="19">
        <v>329</v>
      </c>
      <c r="N35" s="19">
        <v>112</v>
      </c>
      <c r="O35" s="19">
        <v>251</v>
      </c>
      <c r="P35" s="19">
        <v>368</v>
      </c>
      <c r="Q35" s="19">
        <v>39</v>
      </c>
      <c r="R35" s="19">
        <v>0</v>
      </c>
      <c r="S35" s="19">
        <v>215</v>
      </c>
      <c r="T35" s="19">
        <v>158</v>
      </c>
      <c r="U35" s="19">
        <v>167</v>
      </c>
      <c r="V35" s="19">
        <v>4</v>
      </c>
      <c r="W35" s="19">
        <v>36</v>
      </c>
      <c r="X35" s="19">
        <v>576</v>
      </c>
      <c r="Y35" s="19">
        <v>43</v>
      </c>
      <c r="Z35" s="19">
        <v>0</v>
      </c>
      <c r="AA35" s="19">
        <v>0</v>
      </c>
      <c r="AB35" s="19">
        <v>0</v>
      </c>
      <c r="AC35" s="19">
        <v>0</v>
      </c>
      <c r="AD35" s="19">
        <v>0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  <c r="AJ35" s="19">
        <v>0</v>
      </c>
      <c r="AK35" s="19">
        <v>0</v>
      </c>
      <c r="AL35" s="19">
        <v>0</v>
      </c>
      <c r="AM35" s="19">
        <v>0</v>
      </c>
      <c r="AN35" s="19">
        <v>0</v>
      </c>
      <c r="AO35" s="19">
        <v>0</v>
      </c>
      <c r="AP35" s="19">
        <v>0</v>
      </c>
      <c r="AQ35" s="19">
        <v>0</v>
      </c>
      <c r="AR35" s="19">
        <v>0</v>
      </c>
      <c r="AS35" s="19">
        <v>619</v>
      </c>
      <c r="AT35" s="93">
        <v>618</v>
      </c>
      <c r="AU35" s="14" t="str">
        <f>IF(AJ39+AJ40=AJ38," ","GRESEALA")</f>
        <v xml:space="preserve"> </v>
      </c>
      <c r="AV35" s="14" t="str">
        <f>IF(AK39+AK40=AK38," ","GRESEALA")</f>
        <v xml:space="preserve"> </v>
      </c>
      <c r="AW35" s="14" t="str">
        <f>IF(AL39+AL40=AL38," ","GRESEALA")</f>
        <v xml:space="preserve"> </v>
      </c>
      <c r="AX35" s="14" t="str">
        <f>IF(AR39+AR40=AR38," ","GRESEALA")</f>
        <v xml:space="preserve"> </v>
      </c>
      <c r="AY35" s="14" t="str">
        <f>IF(AS39+AS40=AS38," ","GRESEALA")</f>
        <v xml:space="preserve"> </v>
      </c>
      <c r="AZ35" s="14" t="str">
        <f>IF(E38+F38=D38," ","GRESEALA")</f>
        <v xml:space="preserve"> </v>
      </c>
      <c r="BA35" s="14" t="str">
        <f>IF(G38+K38+I38+L38+M38=D38," ","GRESEALA")</f>
        <v xml:space="preserve"> </v>
      </c>
      <c r="BB35" s="14" t="str">
        <f>IF(O38+P38=D38," ","GRESEALA")</f>
        <v xml:space="preserve"> </v>
      </c>
      <c r="BC35" s="14" t="str">
        <f>IF(Q38+S38+T38+U38+V38+W38=D38," ","GRESEALA")</f>
        <v xml:space="preserve"> </v>
      </c>
      <c r="BD35" s="14" t="str">
        <f>IF(X38+Y38+Z38=D38," ","GRESEALA")</f>
        <v xml:space="preserve"> </v>
      </c>
      <c r="BE35" s="14" t="str">
        <f>IF(AA38+AC38+AE38+AF38+AG38+AH38+AI38+AJ38+AK38+AL38+AM38+AN38+AO38+AP38+AQ38+AR38+AS38&gt;=D38," ","GRESEALA")</f>
        <v xml:space="preserve"> </v>
      </c>
      <c r="BF35" s="14" t="str">
        <f>IF(AS38&lt;=D38," ","GRESEALA")</f>
        <v xml:space="preserve"> </v>
      </c>
      <c r="BG35" s="14" t="str">
        <f>IF(H38&lt;=G38," ","GRESEALA")</f>
        <v xml:space="preserve"> </v>
      </c>
      <c r="BH35" s="14" t="str">
        <f>IF(E37+F37=D37," ","GRESEALA")</f>
        <v xml:space="preserve"> </v>
      </c>
      <c r="BI35" s="14" t="str">
        <f>IF(G37+K37+I37+L37+M37=D37," ","GRESEALA")</f>
        <v xml:space="preserve"> </v>
      </c>
      <c r="BJ35" s="14" t="str">
        <f>IF(O37+P37=D37," ","GRESEALA")</f>
        <v xml:space="preserve"> </v>
      </c>
      <c r="BK35" s="14" t="str">
        <f>IF(Q37+S37+T37+U37+V37+W37=D37," ","GRESEALA")</f>
        <v xml:space="preserve"> </v>
      </c>
      <c r="BL35" s="41"/>
    </row>
    <row r="36" spans="2:223" ht="43.5" customHeight="1" x14ac:dyDescent="0.35">
      <c r="B36" s="22" t="s">
        <v>92</v>
      </c>
      <c r="C36" s="23" t="s">
        <v>93</v>
      </c>
      <c r="D36" s="23">
        <f t="shared" si="0"/>
        <v>886</v>
      </c>
      <c r="E36" s="12">
        <v>242</v>
      </c>
      <c r="F36" s="12">
        <v>644</v>
      </c>
      <c r="G36" s="12">
        <v>121</v>
      </c>
      <c r="H36" s="12">
        <v>121</v>
      </c>
      <c r="I36" s="12">
        <v>72</v>
      </c>
      <c r="J36" s="12">
        <v>72</v>
      </c>
      <c r="K36" s="12">
        <v>72</v>
      </c>
      <c r="L36" s="12">
        <v>195</v>
      </c>
      <c r="M36" s="12">
        <v>426</v>
      </c>
      <c r="N36" s="12">
        <v>130</v>
      </c>
      <c r="O36" s="12">
        <v>402</v>
      </c>
      <c r="P36" s="12">
        <v>484</v>
      </c>
      <c r="Q36" s="12">
        <v>181</v>
      </c>
      <c r="R36" s="12"/>
      <c r="S36" s="12">
        <v>267</v>
      </c>
      <c r="T36" s="12">
        <v>212</v>
      </c>
      <c r="U36" s="12">
        <v>176</v>
      </c>
      <c r="V36" s="12">
        <v>14</v>
      </c>
      <c r="W36" s="12">
        <v>36</v>
      </c>
      <c r="X36" s="12">
        <v>678</v>
      </c>
      <c r="Y36" s="12">
        <v>208</v>
      </c>
      <c r="Z36" s="12"/>
      <c r="AA36" s="12">
        <v>12</v>
      </c>
      <c r="AB36" s="12">
        <v>5</v>
      </c>
      <c r="AC36" s="12">
        <v>165</v>
      </c>
      <c r="AD36" s="12">
        <v>143</v>
      </c>
      <c r="AE36" s="12"/>
      <c r="AF36" s="12">
        <v>2</v>
      </c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>
        <v>709</v>
      </c>
      <c r="AT36" s="93">
        <v>1425</v>
      </c>
      <c r="AU36" s="14" t="str">
        <f>IF(X37+Y37+Z37=D37," ","GRESEALA")</f>
        <v xml:space="preserve"> </v>
      </c>
      <c r="AV36" s="14" t="str">
        <f>IF(AA37+AC37+AE37+AF37+AG37+AH37+AI37+AJ37+AK37+AL37+AR37+AS37&gt;=D37," ","GRESEALA")</f>
        <v xml:space="preserve"> </v>
      </c>
      <c r="AW36" s="14" t="str">
        <f>IF(AS37&lt;=D37," ","GRESEALA")</f>
        <v xml:space="preserve"> </v>
      </c>
      <c r="AX36" s="14" t="str">
        <f>IF(H37&lt;=G37," ","GRESEALA")</f>
        <v xml:space="preserve"> </v>
      </c>
      <c r="AY36" s="14" t="str">
        <f>IF(E41+F41=D41," ","GRESEALA")</f>
        <v xml:space="preserve"> </v>
      </c>
      <c r="AZ36" s="20" t="str">
        <f>IF(G41+K41+I41+L41+M41=D41," ","GRESEALA")</f>
        <v xml:space="preserve"> </v>
      </c>
      <c r="BA36" s="14" t="str">
        <f>IF(O41+P41=D41," ","GRESEALA")</f>
        <v xml:space="preserve"> </v>
      </c>
      <c r="BB36" s="14" t="str">
        <f>IF(Q41+S41+T41+U41+V41+W41=D41," ","GRESEALA")</f>
        <v xml:space="preserve"> </v>
      </c>
      <c r="BC36" s="14" t="str">
        <f>IF(X41+Y41+Z41=D41," ","GRESEALA")</f>
        <v xml:space="preserve"> </v>
      </c>
      <c r="BD36" s="14" t="str">
        <f>IF(AA41+AC41+AE41+AF41+AG41+AH41+AI41+AJ41+AK41+AL41+AR41+AS41&gt;=D41," ","GRESEALA")</f>
        <v xml:space="preserve"> </v>
      </c>
      <c r="BE36" s="14" t="str">
        <f>IF(AS41&lt;=D41," ","GRESEALA")</f>
        <v xml:space="preserve"> </v>
      </c>
      <c r="BF36" s="14" t="str">
        <f>IF(H41&lt;=G41," ","GRESEALA")</f>
        <v xml:space="preserve"> </v>
      </c>
      <c r="BG36" s="14" t="str">
        <f>IF(E43+E44=E42," ","GRESEALA")</f>
        <v xml:space="preserve"> </v>
      </c>
      <c r="BH36" s="14" t="str">
        <f>IF(F43+F44=F42," ","GRESEALA")</f>
        <v xml:space="preserve"> </v>
      </c>
      <c r="BI36" s="14" t="str">
        <f>IF(G43+G44=G42," ","GRESEALA")</f>
        <v xml:space="preserve"> </v>
      </c>
      <c r="BJ36" s="14" t="str">
        <f>IF(H43+H44=H42," ","GRESEALA")</f>
        <v xml:space="preserve"> </v>
      </c>
      <c r="BK36" s="14" t="str">
        <f>IF(K43+K44=K42," ","GRESEALA")</f>
        <v xml:space="preserve"> </v>
      </c>
    </row>
    <row r="37" spans="2:223" s="4" customFormat="1" ht="43.5" customHeight="1" x14ac:dyDescent="0.35">
      <c r="B37" s="27">
        <v>2</v>
      </c>
      <c r="C37" s="42" t="s">
        <v>94</v>
      </c>
      <c r="D37" s="43">
        <f t="shared" si="0"/>
        <v>21</v>
      </c>
      <c r="E37" s="30">
        <v>10</v>
      </c>
      <c r="F37" s="30">
        <v>11</v>
      </c>
      <c r="G37" s="30">
        <v>1</v>
      </c>
      <c r="H37" s="30">
        <v>1</v>
      </c>
      <c r="I37" s="30">
        <v>1</v>
      </c>
      <c r="J37" s="30">
        <v>1</v>
      </c>
      <c r="K37" s="30">
        <v>1</v>
      </c>
      <c r="L37" s="30">
        <v>2</v>
      </c>
      <c r="M37" s="30">
        <v>16</v>
      </c>
      <c r="N37" s="30">
        <v>7</v>
      </c>
      <c r="O37" s="30">
        <v>16</v>
      </c>
      <c r="P37" s="30">
        <v>5</v>
      </c>
      <c r="Q37" s="30">
        <v>0</v>
      </c>
      <c r="R37" s="30">
        <v>0</v>
      </c>
      <c r="S37" s="30">
        <v>7</v>
      </c>
      <c r="T37" s="30">
        <v>4</v>
      </c>
      <c r="U37" s="30">
        <v>8</v>
      </c>
      <c r="V37" s="30">
        <v>2</v>
      </c>
      <c r="W37" s="30">
        <v>0</v>
      </c>
      <c r="X37" s="30">
        <v>3</v>
      </c>
      <c r="Y37" s="30">
        <v>18</v>
      </c>
      <c r="Z37" s="44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>
        <v>21</v>
      </c>
      <c r="AT37" s="34">
        <v>10</v>
      </c>
      <c r="AU37" s="20" t="str">
        <f>IF(X43+X44=X42," ","GRESEALA")</f>
        <v xml:space="preserve"> </v>
      </c>
      <c r="AV37" s="14" t="str">
        <f>IF(M43+M44=M42," ","GRESEALA")</f>
        <v xml:space="preserve"> </v>
      </c>
      <c r="AW37" s="14" t="str">
        <f>IF(N43+N44=N42," ","GRESEALA")</f>
        <v xml:space="preserve"> </v>
      </c>
      <c r="AX37" s="14" t="str">
        <f>IF(O43+O44=O42," ","GRESEALA")</f>
        <v xml:space="preserve"> </v>
      </c>
      <c r="AY37" s="14" t="str">
        <f>IF(P43+P44=P42," ","GRESEALA")</f>
        <v xml:space="preserve"> </v>
      </c>
      <c r="AZ37" s="14" t="str">
        <f>IF(Q43+Q44=Q42," ","GRESEALA")</f>
        <v xml:space="preserve"> </v>
      </c>
      <c r="BA37" s="14" t="str">
        <f t="shared" ref="BA37:BK37" si="27">IF(S43+S44=S42," ","GRESEALA")</f>
        <v xml:space="preserve"> </v>
      </c>
      <c r="BB37" s="14" t="str">
        <f t="shared" si="27"/>
        <v xml:space="preserve"> </v>
      </c>
      <c r="BC37" s="14" t="str">
        <f t="shared" si="27"/>
        <v xml:space="preserve"> </v>
      </c>
      <c r="BD37" s="14" t="str">
        <f t="shared" si="27"/>
        <v xml:space="preserve"> </v>
      </c>
      <c r="BE37" s="14" t="str">
        <f t="shared" si="27"/>
        <v xml:space="preserve"> </v>
      </c>
      <c r="BF37" s="14" t="str">
        <f t="shared" si="27"/>
        <v xml:space="preserve"> </v>
      </c>
      <c r="BG37" s="14" t="str">
        <f t="shared" si="27"/>
        <v xml:space="preserve"> </v>
      </c>
      <c r="BH37" s="14" t="str">
        <f t="shared" si="27"/>
        <v xml:space="preserve"> </v>
      </c>
      <c r="BI37" s="14" t="str">
        <f t="shared" si="27"/>
        <v xml:space="preserve"> </v>
      </c>
      <c r="BJ37" s="14" t="str">
        <f t="shared" si="27"/>
        <v xml:space="preserve"> </v>
      </c>
      <c r="BK37" s="14" t="str">
        <f t="shared" si="27"/>
        <v xml:space="preserve"> </v>
      </c>
      <c r="BL37" s="9"/>
    </row>
    <row r="38" spans="2:223" s="4" customFormat="1" ht="62.25" customHeight="1" x14ac:dyDescent="0.35">
      <c r="B38" s="17">
        <v>3</v>
      </c>
      <c r="C38" s="18" t="s">
        <v>95</v>
      </c>
      <c r="D38" s="18">
        <f t="shared" si="0"/>
        <v>39</v>
      </c>
      <c r="E38" s="45">
        <v>25</v>
      </c>
      <c r="F38" s="45">
        <v>14</v>
      </c>
      <c r="G38" s="45">
        <v>0</v>
      </c>
      <c r="H38" s="45">
        <v>0</v>
      </c>
      <c r="I38" s="45">
        <v>0</v>
      </c>
      <c r="J38" s="45">
        <v>0</v>
      </c>
      <c r="K38" s="45">
        <v>3</v>
      </c>
      <c r="L38" s="45">
        <v>12</v>
      </c>
      <c r="M38" s="45">
        <v>24</v>
      </c>
      <c r="N38" s="45">
        <v>6</v>
      </c>
      <c r="O38" s="45">
        <v>18</v>
      </c>
      <c r="P38" s="45">
        <v>21</v>
      </c>
      <c r="Q38" s="45">
        <v>1</v>
      </c>
      <c r="R38" s="45">
        <v>0</v>
      </c>
      <c r="S38" s="45">
        <v>6</v>
      </c>
      <c r="T38" s="45">
        <v>13</v>
      </c>
      <c r="U38" s="45">
        <v>14</v>
      </c>
      <c r="V38" s="45">
        <v>1</v>
      </c>
      <c r="W38" s="45">
        <v>4</v>
      </c>
      <c r="X38" s="45">
        <v>0</v>
      </c>
      <c r="Y38" s="45">
        <v>39</v>
      </c>
      <c r="Z38" s="46">
        <v>0</v>
      </c>
      <c r="AA38" s="45">
        <v>0</v>
      </c>
      <c r="AB38" s="45">
        <v>0</v>
      </c>
      <c r="AC38" s="45">
        <v>0</v>
      </c>
      <c r="AD38" s="45">
        <v>0</v>
      </c>
      <c r="AE38" s="45">
        <v>0</v>
      </c>
      <c r="AF38" s="45">
        <v>0</v>
      </c>
      <c r="AG38" s="45">
        <v>0</v>
      </c>
      <c r="AH38" s="45">
        <v>0</v>
      </c>
      <c r="AI38" s="45">
        <v>0</v>
      </c>
      <c r="AJ38" s="45">
        <v>0</v>
      </c>
      <c r="AK38" s="45">
        <v>0</v>
      </c>
      <c r="AL38" s="45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45">
        <v>0</v>
      </c>
      <c r="AS38" s="45">
        <v>39</v>
      </c>
      <c r="AT38" s="43">
        <v>13</v>
      </c>
      <c r="AU38" s="14" t="str">
        <f>IF(M43+M44=M42," ","GRESEALA")</f>
        <v xml:space="preserve"> </v>
      </c>
      <c r="AV38" s="14" t="str">
        <f>IF(N43+N44=N42," ","GRESEALA")</f>
        <v xml:space="preserve"> </v>
      </c>
      <c r="AW38" s="14" t="str">
        <f>IF(O43+O44=O42," ","GRESEALA")</f>
        <v xml:space="preserve"> </v>
      </c>
      <c r="AX38" s="14" t="str">
        <f>IF(P43+P44=P42," ","GRESEALA")</f>
        <v xml:space="preserve"> </v>
      </c>
      <c r="AY38" s="14" t="str">
        <f>IF(Q43+Q44=Q42," ","GRESEALA")</f>
        <v xml:space="preserve"> </v>
      </c>
      <c r="AZ38" s="14" t="str">
        <f t="shared" ref="AZ38:BK38" si="28">IF(S43+S44=S42," ","GRESEALA")</f>
        <v xml:space="preserve"> </v>
      </c>
      <c r="BA38" s="14" t="str">
        <f t="shared" si="28"/>
        <v xml:space="preserve"> </v>
      </c>
      <c r="BB38" s="14" t="str">
        <f t="shared" si="28"/>
        <v xml:space="preserve"> </v>
      </c>
      <c r="BC38" s="14" t="str">
        <f t="shared" si="28"/>
        <v xml:space="preserve"> </v>
      </c>
      <c r="BD38" s="14" t="str">
        <f t="shared" si="28"/>
        <v xml:space="preserve"> </v>
      </c>
      <c r="BE38" s="14" t="str">
        <f t="shared" si="28"/>
        <v xml:space="preserve"> </v>
      </c>
      <c r="BF38" s="14" t="str">
        <f t="shared" si="28"/>
        <v xml:space="preserve"> </v>
      </c>
      <c r="BG38" s="14" t="str">
        <f t="shared" si="28"/>
        <v xml:space="preserve"> </v>
      </c>
      <c r="BH38" s="14" t="str">
        <f t="shared" si="28"/>
        <v xml:space="preserve"> </v>
      </c>
      <c r="BI38" s="14" t="str">
        <f t="shared" si="28"/>
        <v xml:space="preserve"> </v>
      </c>
      <c r="BJ38" s="14" t="str">
        <f t="shared" si="28"/>
        <v xml:space="preserve"> </v>
      </c>
      <c r="BK38" s="14" t="str">
        <f t="shared" si="28"/>
        <v xml:space="preserve"> </v>
      </c>
      <c r="BL38" s="9"/>
    </row>
    <row r="39" spans="2:223" ht="24.75" customHeight="1" x14ac:dyDescent="0.35">
      <c r="B39" s="47" t="s">
        <v>96</v>
      </c>
      <c r="C39" s="48" t="s">
        <v>97</v>
      </c>
      <c r="D39" s="49">
        <f t="shared" si="0"/>
        <v>0</v>
      </c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94"/>
      <c r="AU39" s="14" t="str">
        <f t="shared" ref="AU39:BB39" si="29">IF(AE43+AE44=AE42," ","GRESEALA")</f>
        <v xml:space="preserve"> </v>
      </c>
      <c r="AV39" s="14" t="str">
        <f t="shared" si="29"/>
        <v xml:space="preserve"> </v>
      </c>
      <c r="AW39" s="14" t="str">
        <f t="shared" si="29"/>
        <v xml:space="preserve"> </v>
      </c>
      <c r="AX39" s="14" t="str">
        <f t="shared" si="29"/>
        <v xml:space="preserve"> </v>
      </c>
      <c r="AY39" s="14" t="str">
        <f t="shared" si="29"/>
        <v xml:space="preserve"> </v>
      </c>
      <c r="AZ39" s="14" t="str">
        <f t="shared" si="29"/>
        <v xml:space="preserve"> </v>
      </c>
      <c r="BA39" s="14" t="str">
        <f t="shared" si="29"/>
        <v xml:space="preserve"> </v>
      </c>
      <c r="BB39" s="14" t="str">
        <f t="shared" si="29"/>
        <v xml:space="preserve"> </v>
      </c>
      <c r="BC39" s="14" t="str">
        <f t="shared" ref="BC39:BD39" si="30">IF(AR43+AR44=AR42," ","GRESEALA")</f>
        <v xml:space="preserve"> </v>
      </c>
      <c r="BD39" s="14" t="str">
        <f t="shared" si="30"/>
        <v xml:space="preserve"> </v>
      </c>
      <c r="BE39" s="14" t="str">
        <f>IF(E42+F42=D42," ","GRESEALA")</f>
        <v xml:space="preserve"> </v>
      </c>
      <c r="BF39" s="20" t="str">
        <f>IF(G42+K42+I42+L42+M42=D42," ","GRESEALA")</f>
        <v xml:space="preserve"> </v>
      </c>
      <c r="BG39" s="14" t="str">
        <f>IF(O42+P42=D42," ","GRESEALA")</f>
        <v xml:space="preserve"> </v>
      </c>
      <c r="BH39" s="14" t="str">
        <f>IF(Q42+S42+T42+U42+V42+W42=D42," ","GRESEALA")</f>
        <v xml:space="preserve"> </v>
      </c>
      <c r="BI39" s="14" t="str">
        <f>IF(X42+Y42+Z42=D42," ","GRESEALA")</f>
        <v xml:space="preserve"> </v>
      </c>
      <c r="BJ39" s="20" t="str">
        <f>IF(AA42+AC42+AE42+AF42+AG42+AH42+AI42+AJ42+AK42+AL42+AM42+AN42+AO42+AP42+AQ42+AR42+AS42&gt;=D42," ","GRESEALA")</f>
        <v xml:space="preserve"> </v>
      </c>
      <c r="BK39" s="14" t="str">
        <f>IF(AS42&lt;=D42," ","GRESEALA")</f>
        <v xml:space="preserve"> </v>
      </c>
      <c r="BL39" s="14" t="str">
        <f>IF(H42&lt;=G42," ","GRESEALA")</f>
        <v xml:space="preserve"> </v>
      </c>
    </row>
    <row r="40" spans="2:223" ht="45.75" customHeight="1" x14ac:dyDescent="0.35">
      <c r="B40" s="27" t="s">
        <v>98</v>
      </c>
      <c r="C40" s="51" t="s">
        <v>99</v>
      </c>
      <c r="D40" s="52">
        <f t="shared" si="0"/>
        <v>39</v>
      </c>
      <c r="E40" s="30">
        <v>25</v>
      </c>
      <c r="F40" s="30">
        <v>14</v>
      </c>
      <c r="G40" s="30"/>
      <c r="H40" s="30"/>
      <c r="I40" s="30"/>
      <c r="J40" s="30"/>
      <c r="K40" s="30">
        <v>3</v>
      </c>
      <c r="L40" s="30">
        <v>12</v>
      </c>
      <c r="M40" s="30">
        <v>24</v>
      </c>
      <c r="N40" s="30">
        <v>6</v>
      </c>
      <c r="O40" s="30">
        <v>18</v>
      </c>
      <c r="P40" s="30">
        <v>21</v>
      </c>
      <c r="Q40" s="30">
        <v>1</v>
      </c>
      <c r="R40" s="30"/>
      <c r="S40" s="30">
        <v>6</v>
      </c>
      <c r="T40" s="30">
        <v>13</v>
      </c>
      <c r="U40" s="30">
        <v>14</v>
      </c>
      <c r="V40" s="30">
        <v>1</v>
      </c>
      <c r="W40" s="30">
        <v>4</v>
      </c>
      <c r="X40" s="44"/>
      <c r="Y40" s="30">
        <v>39</v>
      </c>
      <c r="Z40" s="44"/>
      <c r="AA40" s="44"/>
      <c r="AB40" s="44"/>
      <c r="AC40" s="44"/>
      <c r="AD40" s="44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>
        <v>39</v>
      </c>
      <c r="AT40" s="34">
        <v>13</v>
      </c>
      <c r="AU40" s="14" t="str">
        <f>IF(AS13&lt;=D13," ","GRESEALA")</f>
        <v xml:space="preserve"> </v>
      </c>
      <c r="AV40" s="14" t="str">
        <f>IF(AS14&lt;=D14," ","GRESEALA")</f>
        <v xml:space="preserve"> </v>
      </c>
      <c r="AW40" s="14" t="str">
        <f>IF(AS15&lt;=D15," ","GRESEALA")</f>
        <v xml:space="preserve"> </v>
      </c>
      <c r="AX40" s="14" t="str">
        <f>IF(AS16&lt;=D16," ","GRESEALA")</f>
        <v xml:space="preserve"> </v>
      </c>
      <c r="AY40" s="14" t="str">
        <f>IF(AS17&lt;=D17," ","GRESEALA")</f>
        <v xml:space="preserve"> </v>
      </c>
      <c r="AZ40" s="14" t="str">
        <f>IF(AS18&lt;=D18," ","GRESEALA")</f>
        <v xml:space="preserve"> </v>
      </c>
      <c r="BA40" s="14" t="str">
        <f>IF(AS19&lt;=D19," ","GRESEALA")</f>
        <v xml:space="preserve"> </v>
      </c>
      <c r="BB40" s="14" t="str">
        <f>IF(AS20&lt;=D20," ","GRESEALA")</f>
        <v xml:space="preserve"> </v>
      </c>
      <c r="BC40" s="14" t="str">
        <f>IF(AS21&lt;=D21," ","GRESEALA")</f>
        <v xml:space="preserve"> </v>
      </c>
      <c r="BD40" s="14" t="str">
        <f>IF(AS22&lt;=D22," ","GRESEALA")</f>
        <v xml:space="preserve"> </v>
      </c>
      <c r="BE40" s="14" t="str">
        <f>IF(AS23&lt;=D23," ","GRESEALA")</f>
        <v xml:space="preserve"> </v>
      </c>
      <c r="BF40" s="14" t="str">
        <f>IF(AS24&lt;=D24," ","GRESEALA")</f>
        <v xml:space="preserve"> </v>
      </c>
      <c r="BG40" s="14" t="str">
        <f>IF(AS25&lt;=D25," ","GRESEALA")</f>
        <v xml:space="preserve"> </v>
      </c>
      <c r="BH40" s="14" t="str">
        <f>IF(AS26&lt;=D26," ","GRESEALA")</f>
        <v xml:space="preserve"> </v>
      </c>
      <c r="BI40" s="14" t="str">
        <f>IF(AS27&lt;=D27," ","GRESEALA")</f>
        <v xml:space="preserve"> </v>
      </c>
      <c r="BJ40" s="14" t="str">
        <f>IF(AS28&lt;=D28," ","GRESEALA")</f>
        <v xml:space="preserve"> </v>
      </c>
      <c r="BK40" s="14" t="str">
        <f>IF(AS29&lt;=D29," ","GRESEALA")</f>
        <v xml:space="preserve"> </v>
      </c>
    </row>
    <row r="41" spans="2:223" ht="54" customHeight="1" x14ac:dyDescent="0.35">
      <c r="B41" s="27">
        <v>4</v>
      </c>
      <c r="C41" s="53" t="s">
        <v>100</v>
      </c>
      <c r="D41" s="54">
        <f t="shared" si="0"/>
        <v>5</v>
      </c>
      <c r="E41" s="30">
        <v>3</v>
      </c>
      <c r="F41" s="30">
        <v>2</v>
      </c>
      <c r="G41" s="30"/>
      <c r="H41" s="30"/>
      <c r="I41" s="30"/>
      <c r="J41" s="30"/>
      <c r="K41" s="30"/>
      <c r="L41" s="30">
        <v>1</v>
      </c>
      <c r="M41" s="30">
        <v>4</v>
      </c>
      <c r="N41" s="30"/>
      <c r="O41" s="30">
        <v>3</v>
      </c>
      <c r="P41" s="30">
        <v>2</v>
      </c>
      <c r="Q41" s="30">
        <v>2</v>
      </c>
      <c r="R41" s="30"/>
      <c r="S41" s="30">
        <v>2</v>
      </c>
      <c r="T41" s="30">
        <v>1</v>
      </c>
      <c r="U41" s="30"/>
      <c r="V41" s="30"/>
      <c r="W41" s="30"/>
      <c r="X41" s="55">
        <v>5</v>
      </c>
      <c r="Y41" s="44"/>
      <c r="Z41" s="44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>
        <v>5</v>
      </c>
      <c r="AT41" s="34">
        <v>3</v>
      </c>
      <c r="AU41" s="14" t="str">
        <f>IF(AS30&lt;=D30," ","GRESEALA")</f>
        <v xml:space="preserve"> </v>
      </c>
      <c r="AV41" s="14" t="str">
        <f>IF(AS31&lt;=D31," ","GRESEALA")</f>
        <v xml:space="preserve"> </v>
      </c>
      <c r="AW41" s="14" t="str">
        <f>IF(AS32&lt;=D32," ","GRESEALA")</f>
        <v xml:space="preserve"> </v>
      </c>
      <c r="AX41" s="14" t="str">
        <f>IF(AS33&lt;=D33," ","GRESEALA")</f>
        <v xml:space="preserve"> </v>
      </c>
      <c r="AY41" s="14" t="str">
        <f>IF(AS34&lt;=D34," ","GRESEALA")</f>
        <v xml:space="preserve"> </v>
      </c>
      <c r="AZ41" s="14" t="str">
        <f>IF(AS35&lt;=D35," ","GRESEALA")</f>
        <v xml:space="preserve"> </v>
      </c>
      <c r="BA41" s="14" t="str">
        <f>IF(AS36&lt;=D36," ","GRESEALA")</f>
        <v xml:space="preserve"> </v>
      </c>
      <c r="BB41" s="14" t="str">
        <f>IF(AS37&lt;=D37," ","GRESEALA")</f>
        <v xml:space="preserve"> </v>
      </c>
      <c r="BC41" s="14" t="str">
        <f>IF(AS38&lt;=D38," ","GRESEALA")</f>
        <v xml:space="preserve"> </v>
      </c>
      <c r="BD41" s="14" t="str">
        <f>IF(AS39&lt;=D39," ","GRESEALA")</f>
        <v xml:space="preserve"> </v>
      </c>
      <c r="BE41" s="14" t="str">
        <f>IF(AS40&lt;=D40," ","GRESEALA")</f>
        <v xml:space="preserve"> </v>
      </c>
      <c r="BF41" s="14" t="str">
        <f>IF(AS41&lt;=D41," ","GRESEALA")</f>
        <v xml:space="preserve"> </v>
      </c>
      <c r="BG41" s="14" t="str">
        <f>IF(AS42&lt;=D42," ","GRESEALA")</f>
        <v xml:space="preserve"> </v>
      </c>
      <c r="BH41" s="14" t="str">
        <f>IF(AS43&lt;=D43," ","GRESEALA")</f>
        <v xml:space="preserve"> </v>
      </c>
      <c r="BI41" s="14" t="str">
        <f>IF(AS44&lt;=D44," ","GRESEALA")</f>
        <v xml:space="preserve"> </v>
      </c>
      <c r="BJ41" s="14" t="str">
        <f>IF(AS45&lt;=D45," ","GRESEALA")</f>
        <v xml:space="preserve"> </v>
      </c>
      <c r="BK41" s="14" t="str">
        <f>IF(AS46&lt;=D46," ","GRESEALA")</f>
        <v xml:space="preserve"> </v>
      </c>
    </row>
    <row r="42" spans="2:223" ht="88.5" customHeight="1" x14ac:dyDescent="0.35">
      <c r="B42" s="17">
        <v>5</v>
      </c>
      <c r="C42" s="18" t="s">
        <v>101</v>
      </c>
      <c r="D42" s="18">
        <f t="shared" si="0"/>
        <v>190</v>
      </c>
      <c r="E42" s="45">
        <v>87</v>
      </c>
      <c r="F42" s="45">
        <v>103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45">
        <v>190</v>
      </c>
      <c r="N42" s="45">
        <v>28</v>
      </c>
      <c r="O42" s="45">
        <v>88</v>
      </c>
      <c r="P42" s="45">
        <v>102</v>
      </c>
      <c r="Q42" s="45">
        <v>21</v>
      </c>
      <c r="R42" s="45">
        <v>0</v>
      </c>
      <c r="S42" s="45">
        <v>45</v>
      </c>
      <c r="T42" s="45">
        <v>72</v>
      </c>
      <c r="U42" s="45">
        <v>43</v>
      </c>
      <c r="V42" s="45">
        <v>2</v>
      </c>
      <c r="W42" s="45">
        <v>7</v>
      </c>
      <c r="X42" s="45">
        <v>162</v>
      </c>
      <c r="Y42" s="45">
        <v>28</v>
      </c>
      <c r="Z42" s="46">
        <v>0</v>
      </c>
      <c r="AA42" s="45">
        <v>0</v>
      </c>
      <c r="AB42" s="45">
        <v>0</v>
      </c>
      <c r="AC42" s="45">
        <v>0</v>
      </c>
      <c r="AD42" s="45">
        <v>0</v>
      </c>
      <c r="AE42" s="45">
        <v>0</v>
      </c>
      <c r="AF42" s="45">
        <v>0</v>
      </c>
      <c r="AG42" s="45">
        <v>0</v>
      </c>
      <c r="AH42" s="45">
        <v>0</v>
      </c>
      <c r="AI42" s="45">
        <v>0</v>
      </c>
      <c r="AJ42" s="45">
        <v>0</v>
      </c>
      <c r="AK42" s="45">
        <v>0</v>
      </c>
      <c r="AL42" s="45">
        <v>0</v>
      </c>
      <c r="AM42" s="45">
        <v>0</v>
      </c>
      <c r="AN42" s="45">
        <v>0</v>
      </c>
      <c r="AO42" s="45">
        <v>0</v>
      </c>
      <c r="AP42" s="45">
        <v>0</v>
      </c>
      <c r="AQ42" s="45">
        <v>0</v>
      </c>
      <c r="AR42" s="45">
        <v>0</v>
      </c>
      <c r="AS42" s="45">
        <v>190</v>
      </c>
      <c r="AT42" s="43">
        <v>87</v>
      </c>
      <c r="AU42" s="14" t="str">
        <f>IF(AS47&lt;=D47," ","GRESEALA")</f>
        <v xml:space="preserve"> </v>
      </c>
      <c r="AV42" s="14" t="str">
        <f>IF(AS48&lt;=D48," ","GRESEALA")</f>
        <v xml:space="preserve"> </v>
      </c>
      <c r="AW42" s="14" t="str">
        <f>IF(AS49&lt;=D49," ","GRESEALA")</f>
        <v xml:space="preserve"> </v>
      </c>
      <c r="AX42" s="14" t="str">
        <f>IF(AS50&lt;=D50," ","GRESEALA")</f>
        <v xml:space="preserve"> </v>
      </c>
      <c r="AY42" s="14" t="str">
        <f>IF(AS51&lt;=D51," ","GRESEALA")</f>
        <v xml:space="preserve"> </v>
      </c>
      <c r="AZ42" s="14" t="str">
        <f>IF(AS52&lt;=D52," ","GRESEALA")</f>
        <v xml:space="preserve"> </v>
      </c>
      <c r="BA42" s="14" t="str">
        <f>IF(AS53&lt;=D53," ","GRESEALA")</f>
        <v xml:space="preserve"> </v>
      </c>
      <c r="BB42" s="14" t="str">
        <f>IF(AS54&lt;=D54," ","GRESEALA")</f>
        <v xml:space="preserve"> </v>
      </c>
      <c r="BC42" s="14" t="str">
        <f>IF(AS55&lt;=D55," ","GRESEALA")</f>
        <v xml:space="preserve"> </v>
      </c>
      <c r="BD42" s="14" t="str">
        <f>IF(AS56&lt;=D56," ","GRESEALA")</f>
        <v xml:space="preserve"> </v>
      </c>
      <c r="BE42" s="14" t="str">
        <f>IF(AS57&lt;=D57," ","GRESEALA")</f>
        <v xml:space="preserve"> </v>
      </c>
      <c r="BF42" s="14" t="str">
        <f>IF(AS58&lt;=D58," ","GRESEALA")</f>
        <v xml:space="preserve"> </v>
      </c>
      <c r="BG42" s="14" t="str">
        <f>IF(AS59&lt;=D59," ","GRESEALA")</f>
        <v xml:space="preserve"> </v>
      </c>
      <c r="BH42" s="14" t="str">
        <f>IF(AS60&lt;=D60," ","GRESEALA")</f>
        <v xml:space="preserve"> </v>
      </c>
      <c r="BI42" s="14" t="str">
        <f>IF(AS61&lt;=D61," ","GRESEALA")</f>
        <v xml:space="preserve"> </v>
      </c>
      <c r="BJ42" s="14" t="str">
        <f>IF(AS62&lt;=D62," ","GRESEALA")</f>
        <v xml:space="preserve"> </v>
      </c>
      <c r="BK42" s="14" t="str">
        <f>IF(AS63&lt;=D63," ","GRESEALA")</f>
        <v xml:space="preserve"> </v>
      </c>
    </row>
    <row r="43" spans="2:223" ht="32.25" customHeight="1" x14ac:dyDescent="0.35">
      <c r="B43" s="56" t="s">
        <v>102</v>
      </c>
      <c r="C43" s="57" t="s">
        <v>103</v>
      </c>
      <c r="D43" s="52">
        <f t="shared" si="0"/>
        <v>190</v>
      </c>
      <c r="E43" s="30">
        <v>87</v>
      </c>
      <c r="F43" s="30">
        <v>103</v>
      </c>
      <c r="G43" s="44"/>
      <c r="H43" s="44"/>
      <c r="I43" s="44"/>
      <c r="J43" s="44"/>
      <c r="K43" s="44"/>
      <c r="L43" s="44"/>
      <c r="M43" s="30">
        <v>190</v>
      </c>
      <c r="N43" s="30">
        <v>28</v>
      </c>
      <c r="O43" s="30">
        <v>88</v>
      </c>
      <c r="P43" s="30">
        <v>102</v>
      </c>
      <c r="Q43" s="30">
        <v>21</v>
      </c>
      <c r="R43" s="30"/>
      <c r="S43" s="30">
        <v>45</v>
      </c>
      <c r="T43" s="30">
        <v>72</v>
      </c>
      <c r="U43" s="30">
        <v>43</v>
      </c>
      <c r="V43" s="30">
        <v>2</v>
      </c>
      <c r="W43" s="30">
        <v>7</v>
      </c>
      <c r="X43" s="30">
        <v>162</v>
      </c>
      <c r="Y43" s="30">
        <v>28</v>
      </c>
      <c r="Z43" s="44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>
        <v>190</v>
      </c>
      <c r="AT43" s="34">
        <v>87</v>
      </c>
      <c r="AU43" s="14" t="str">
        <f>IF(AS64&lt;=D64," ","GRESEALA")</f>
        <v xml:space="preserve"> </v>
      </c>
      <c r="AV43" s="14" t="str">
        <f>IF(AS65&lt;=D65," ","GRESEALA")</f>
        <v xml:space="preserve"> </v>
      </c>
      <c r="AW43" s="14" t="str">
        <f>IF(AS66&lt;=D66," ","GRESEALA")</f>
        <v xml:space="preserve"> </v>
      </c>
      <c r="AX43" s="14" t="str">
        <f>IF(AS67&lt;=D67," ","GRESEALA")</f>
        <v xml:space="preserve"> </v>
      </c>
      <c r="AY43" s="14" t="str">
        <f>IF(E45+F45=D45," ","GRESEALA")</f>
        <v xml:space="preserve"> </v>
      </c>
      <c r="AZ43" s="20" t="str">
        <f>IF(G45+K45+I45+L45+M45=D45," ","GRESEALA")</f>
        <v xml:space="preserve"> </v>
      </c>
      <c r="BA43" s="14" t="str">
        <f>IF(O45+P45=D45," ","GRESEALA")</f>
        <v xml:space="preserve"> </v>
      </c>
      <c r="BB43" s="14" t="str">
        <f>IF(Q45+S45+T45+U45+V45+W45=D45," ","GRESEALA")</f>
        <v xml:space="preserve"> </v>
      </c>
      <c r="BC43" s="14" t="str">
        <f>IF(X45+Y45+Z45=D45," ","GRESEALA")</f>
        <v xml:space="preserve"> </v>
      </c>
      <c r="BD43" s="20" t="str">
        <f>IF(AA45+AC45+AE45+AF45+AG45+AH45+AI45+AJ45+AK45+AL45+AM45+AN45+AO45+AP45+AQ45+AR45+AS45&gt;=D45," ","GRESEALA")</f>
        <v xml:space="preserve"> </v>
      </c>
      <c r="BE43" s="14" t="str">
        <f>IF(H45&lt;=G45," ","GRESEALA")</f>
        <v xml:space="preserve"> </v>
      </c>
      <c r="BF43" s="14" t="str">
        <f>IF(E46+F46=D46," ","GRESEALA")</f>
        <v xml:space="preserve"> </v>
      </c>
      <c r="BG43" s="20" t="str">
        <f>IF(G46+K46+I46+L46+M46=D46," ","GRESEALA")</f>
        <v xml:space="preserve"> </v>
      </c>
      <c r="BH43" s="14" t="str">
        <f>IF(O46+P46=D46," ","GRESEALA")</f>
        <v xml:space="preserve"> </v>
      </c>
      <c r="BI43" s="14" t="str">
        <f>IF(Q46+S46+T46+U46+V46+W46=D46," ","GRESEALA")</f>
        <v xml:space="preserve"> </v>
      </c>
      <c r="BJ43" s="14" t="str">
        <f>IF(X46+Y46+Z46=D46," ","GRESEALA")</f>
        <v xml:space="preserve"> </v>
      </c>
      <c r="BK43" s="20" t="str">
        <f>IF(AA46+AC46+AE46+AF46+AG46+AH46+AI46+AJ46+AK46+AL46+AM46+AN46+AO46+AP46+AQ46+AR46+AS46&gt;=D46," ","GRESEALA")</f>
        <v xml:space="preserve"> </v>
      </c>
      <c r="BL43" s="14" t="str">
        <f>IF(H46&lt;=G46," ","GRESEALA")</f>
        <v xml:space="preserve"> </v>
      </c>
    </row>
    <row r="44" spans="2:223" ht="43.5" customHeight="1" x14ac:dyDescent="0.35">
      <c r="B44" s="56" t="s">
        <v>104</v>
      </c>
      <c r="C44" s="57" t="s">
        <v>105</v>
      </c>
      <c r="D44" s="52">
        <f t="shared" si="0"/>
        <v>0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44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4"/>
      <c r="AU44" s="14" t="str">
        <f>IF(E47+F47=D47," ","GRESEALA")</f>
        <v xml:space="preserve"> </v>
      </c>
      <c r="AV44" s="20" t="str">
        <f>IF(G47+K47+I47+L47+M47=D47," ","GRESEALA")</f>
        <v xml:space="preserve"> </v>
      </c>
      <c r="AW44" s="14" t="str">
        <f>IF(O47+P47=D47," ","GRESEALA")</f>
        <v xml:space="preserve"> </v>
      </c>
      <c r="AX44" s="14" t="str">
        <f>IF(Q47+S47+T47+U47+V47+W47=D47," ","GRESEALA")</f>
        <v xml:space="preserve"> </v>
      </c>
      <c r="AY44" s="14" t="str">
        <f>IF(X47+Y47+Z47=D47," ","GRESEALA")</f>
        <v xml:space="preserve"> </v>
      </c>
      <c r="AZ44" s="14" t="str">
        <f>IF(AA47+AC47+AE47+AF47+AG47+AH47+AI47+AJ47+AK47+AL47+AR47+AS47&gt;=D47," ","GRESEALA")</f>
        <v xml:space="preserve"> </v>
      </c>
      <c r="BA44" s="14" t="str">
        <f>IF(H47&lt;=G47," ","GRESEALA")</f>
        <v xml:space="preserve"> </v>
      </c>
      <c r="BB44" s="14" t="str">
        <f>IF(E49+E50+E51=E48," ","GRESEALA")</f>
        <v xml:space="preserve"> </v>
      </c>
      <c r="BC44" s="14" t="str">
        <f>IF(F49+F50+F51=F48," ","GRESEALA")</f>
        <v xml:space="preserve"> </v>
      </c>
      <c r="BD44" s="14" t="str">
        <f>IF(G49+G50+G51=G48," ","GRESEALA")</f>
        <v xml:space="preserve"> </v>
      </c>
      <c r="BE44" s="14" t="str">
        <f>IF(H49+H50+H51=H48," ","GRESEALA")</f>
        <v xml:space="preserve"> </v>
      </c>
      <c r="BF44" s="14" t="str">
        <f t="shared" ref="BF44:BK44" si="31">IF(K49+K50+K51=K48," ","GRESEALA")</f>
        <v xml:space="preserve"> </v>
      </c>
      <c r="BG44" s="20" t="str">
        <f t="shared" si="31"/>
        <v xml:space="preserve"> </v>
      </c>
      <c r="BH44" s="14" t="str">
        <f t="shared" si="31"/>
        <v xml:space="preserve"> </v>
      </c>
      <c r="BI44" s="14" t="str">
        <f t="shared" si="31"/>
        <v xml:space="preserve"> </v>
      </c>
      <c r="BJ44" s="14" t="str">
        <f t="shared" si="31"/>
        <v xml:space="preserve"> </v>
      </c>
      <c r="BK44" s="14" t="str">
        <f t="shared" si="31"/>
        <v xml:space="preserve"> </v>
      </c>
    </row>
    <row r="45" spans="2:223" ht="60.75" customHeight="1" x14ac:dyDescent="0.35">
      <c r="B45" s="27">
        <v>6</v>
      </c>
      <c r="C45" s="58" t="s">
        <v>145</v>
      </c>
      <c r="D45" s="54">
        <f t="shared" si="0"/>
        <v>68</v>
      </c>
      <c r="E45" s="30">
        <v>35</v>
      </c>
      <c r="F45" s="30">
        <v>33</v>
      </c>
      <c r="G45" s="55">
        <v>41</v>
      </c>
      <c r="H45" s="55">
        <v>41</v>
      </c>
      <c r="I45" s="55">
        <v>27</v>
      </c>
      <c r="J45" s="55">
        <v>27</v>
      </c>
      <c r="K45" s="44"/>
      <c r="L45" s="44"/>
      <c r="M45" s="44"/>
      <c r="N45" s="44"/>
      <c r="O45" s="30">
        <v>38</v>
      </c>
      <c r="P45" s="30">
        <v>30</v>
      </c>
      <c r="Q45" s="30">
        <v>0</v>
      </c>
      <c r="R45" s="30">
        <v>0</v>
      </c>
      <c r="S45" s="30">
        <v>0</v>
      </c>
      <c r="T45" s="30">
        <v>22</v>
      </c>
      <c r="U45" s="30">
        <v>37</v>
      </c>
      <c r="V45" s="30">
        <v>2</v>
      </c>
      <c r="W45" s="30">
        <v>7</v>
      </c>
      <c r="X45" s="30">
        <v>47</v>
      </c>
      <c r="Y45" s="30">
        <v>21</v>
      </c>
      <c r="Z45" s="44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>
        <v>68</v>
      </c>
      <c r="AT45" s="34">
        <v>13</v>
      </c>
      <c r="AU45" s="14" t="str">
        <f>IF(Q49+Q50+Q51=Q48," ","GRESEALA")</f>
        <v xml:space="preserve"> </v>
      </c>
      <c r="AV45" s="14" t="str">
        <f t="shared" ref="AV45:BK45" si="32">IF(S49+S50+S51=S48," ","GRESEALA")</f>
        <v xml:space="preserve"> </v>
      </c>
      <c r="AW45" s="14" t="str">
        <f t="shared" si="32"/>
        <v xml:space="preserve"> </v>
      </c>
      <c r="AX45" s="14" t="str">
        <f t="shared" si="32"/>
        <v xml:space="preserve"> </v>
      </c>
      <c r="AY45" s="14" t="str">
        <f t="shared" si="32"/>
        <v xml:space="preserve"> </v>
      </c>
      <c r="AZ45" s="14" t="str">
        <f t="shared" si="32"/>
        <v xml:space="preserve"> </v>
      </c>
      <c r="BA45" s="14" t="str">
        <f t="shared" si="32"/>
        <v xml:space="preserve"> </v>
      </c>
      <c r="BB45" s="14" t="str">
        <f t="shared" si="32"/>
        <v xml:space="preserve"> </v>
      </c>
      <c r="BC45" s="14" t="str">
        <f t="shared" si="32"/>
        <v xml:space="preserve"> </v>
      </c>
      <c r="BD45" s="14" t="str">
        <f t="shared" si="32"/>
        <v xml:space="preserve"> </v>
      </c>
      <c r="BE45" s="14" t="str">
        <f t="shared" si="32"/>
        <v xml:space="preserve"> </v>
      </c>
      <c r="BF45" s="14" t="str">
        <f t="shared" si="32"/>
        <v xml:space="preserve"> </v>
      </c>
      <c r="BG45" s="14" t="str">
        <f t="shared" si="32"/>
        <v xml:space="preserve"> </v>
      </c>
      <c r="BH45" s="14" t="str">
        <f t="shared" si="32"/>
        <v xml:space="preserve"> </v>
      </c>
      <c r="BI45" s="14" t="str">
        <f t="shared" si="32"/>
        <v xml:space="preserve"> </v>
      </c>
      <c r="BJ45" s="14" t="str">
        <f t="shared" si="32"/>
        <v xml:space="preserve"> </v>
      </c>
      <c r="BK45" s="14" t="str">
        <f t="shared" si="32"/>
        <v xml:space="preserve"> </v>
      </c>
    </row>
    <row r="46" spans="2:223" s="21" customFormat="1" ht="70.5" customHeight="1" x14ac:dyDescent="0.35">
      <c r="B46" s="27">
        <v>7</v>
      </c>
      <c r="C46" s="58" t="s">
        <v>146</v>
      </c>
      <c r="D46" s="59">
        <f t="shared" si="0"/>
        <v>0</v>
      </c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55"/>
      <c r="Y46" s="44"/>
      <c r="Z46" s="44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4"/>
      <c r="AU46" s="14" t="str">
        <f>IF(AI49+AI50+AI51=AI48," ","GRESEALA")</f>
        <v xml:space="preserve"> </v>
      </c>
      <c r="AV46" s="14" t="str">
        <f>IF(AJ49+AJ50+AJ51=AJ48," ","GRESEALA")</f>
        <v xml:space="preserve"> </v>
      </c>
      <c r="AW46" s="14" t="str">
        <f>IF(AK49+AK50+AK51=AK48," ","GRESEALA")</f>
        <v xml:space="preserve"> </v>
      </c>
      <c r="AX46" s="14" t="str">
        <f>IF(AL49+AL50+AL51=AL48," ","GRESEALA")</f>
        <v xml:space="preserve"> </v>
      </c>
      <c r="AY46" s="14" t="str">
        <f t="shared" ref="AY46:AZ46" si="33">IF(AR49+AR50+AR51=AR48," ","GRESEALA")</f>
        <v xml:space="preserve"> </v>
      </c>
      <c r="AZ46" s="14" t="str">
        <f t="shared" si="33"/>
        <v xml:space="preserve"> </v>
      </c>
      <c r="BA46" s="14" t="str">
        <f>IF(E48+F48=D48," ","GRESEALA")</f>
        <v xml:space="preserve"> </v>
      </c>
      <c r="BB46" s="20" t="str">
        <f>IF(G48+K48+I48+L48+M48=D48," ","GRESEALA")</f>
        <v xml:space="preserve"> </v>
      </c>
      <c r="BC46" s="14" t="str">
        <f>IF(O48+P48=D48," ","GRESEALA")</f>
        <v xml:space="preserve"> </v>
      </c>
      <c r="BD46" s="14" t="str">
        <f>IF(Q48+S48+T48+U48+V48+W48=D48," ","GRESEALA")</f>
        <v xml:space="preserve"> </v>
      </c>
      <c r="BE46" s="14" t="str">
        <f>IF(X48+Y48+Z48=D48," ","GRESEALA")</f>
        <v xml:space="preserve"> </v>
      </c>
      <c r="BF46" s="20" t="str">
        <f>IF(AA48+AC48+AE48+AF48+AG48+AH48+AI48+AJ48+AK48+AL48+AM48+AN48+AO48+AP48+AQ48+AR48+AS48&gt;=D48," ","GRESEALA")</f>
        <v xml:space="preserve"> </v>
      </c>
      <c r="BG46" s="14" t="str">
        <f>IF(H48&lt;=G48," ","GRESEALA")</f>
        <v xml:space="preserve"> </v>
      </c>
      <c r="BH46" s="14" t="str">
        <f>IF(H13&lt;=G13," ","GRESEALA")</f>
        <v xml:space="preserve"> </v>
      </c>
      <c r="BI46" s="14" t="str">
        <f>IF(H14&lt;=G14," ","GRESEALA")</f>
        <v xml:space="preserve"> </v>
      </c>
      <c r="BJ46" s="14" t="str">
        <f>IF(H15&lt;=G15," ","GRESEALA")</f>
        <v xml:space="preserve"> </v>
      </c>
      <c r="BK46" s="14" t="str">
        <f>IF(H16&lt;=G16," ","GRESEALA")</f>
        <v xml:space="preserve"> </v>
      </c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</row>
    <row r="47" spans="2:223" ht="61.5" customHeight="1" x14ac:dyDescent="0.35">
      <c r="B47" s="27">
        <v>8</v>
      </c>
      <c r="C47" s="42" t="s">
        <v>106</v>
      </c>
      <c r="D47" s="52">
        <f t="shared" si="0"/>
        <v>0</v>
      </c>
      <c r="E47" s="30"/>
      <c r="F47" s="30"/>
      <c r="G47" s="44"/>
      <c r="H47" s="44"/>
      <c r="I47" s="44"/>
      <c r="J47" s="44"/>
      <c r="K47" s="44"/>
      <c r="L47" s="44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44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4"/>
      <c r="AU47" s="14" t="str">
        <f>IF(H17&lt;=G17," ","GRESEALA")</f>
        <v xml:space="preserve"> </v>
      </c>
      <c r="AV47" s="14" t="str">
        <f>IF(H18&lt;=G18," ","GRESEALA")</f>
        <v xml:space="preserve"> </v>
      </c>
      <c r="AW47" s="14" t="str">
        <f>IF(H19&lt;=G19," ","GRESEALA")</f>
        <v xml:space="preserve"> </v>
      </c>
      <c r="AX47" s="14" t="str">
        <f>IF(H20&lt;=G20," ","GRESEALA")</f>
        <v xml:space="preserve"> </v>
      </c>
      <c r="AY47" s="14" t="str">
        <f>IF(H21&lt;=G21," ","GRESEALA")</f>
        <v xml:space="preserve"> </v>
      </c>
      <c r="AZ47" s="14" t="str">
        <f>IF(H22&lt;=G22," ","GRESEALA")</f>
        <v xml:space="preserve"> </v>
      </c>
      <c r="BA47" s="14" t="str">
        <f>IF(H23&lt;=G23," ","GRESEALA")</f>
        <v xml:space="preserve"> </v>
      </c>
      <c r="BB47" s="14" t="str">
        <f>IF(H24&lt;=G24," ","GRESEALA")</f>
        <v xml:space="preserve"> </v>
      </c>
      <c r="BC47" s="14" t="str">
        <f>IF(H25&lt;=G25," ","GRESEALA")</f>
        <v xml:space="preserve"> </v>
      </c>
      <c r="BD47" s="14" t="str">
        <f>IF(H26&lt;=G26," ","GRESEALA")</f>
        <v xml:space="preserve"> </v>
      </c>
      <c r="BE47" s="14" t="str">
        <f>IF(H27&lt;=G27," ","GRESEALA")</f>
        <v xml:space="preserve"> </v>
      </c>
      <c r="BF47" s="14" t="str">
        <f>IF(H28&lt;=G28," ","GRESEALA")</f>
        <v xml:space="preserve"> </v>
      </c>
      <c r="BG47" s="14" t="str">
        <f>IF(H29&lt;=G29," ","GRESEALA")</f>
        <v xml:space="preserve"> </v>
      </c>
      <c r="BH47" s="14" t="str">
        <f>IF(H30&lt;=G30," ","GRESEALA")</f>
        <v xml:space="preserve"> </v>
      </c>
      <c r="BI47" s="14" t="str">
        <f>IF(H31&lt;=G31," ","GRESEALA")</f>
        <v xml:space="preserve"> </v>
      </c>
      <c r="BJ47" s="14" t="str">
        <f>IF(H32&lt;=G32," ","GRESEALA")</f>
        <v xml:space="preserve"> </v>
      </c>
      <c r="BK47" s="14" t="str">
        <f>IF(H33&lt;=G33," ","GRESEALA")</f>
        <v xml:space="preserve"> </v>
      </c>
      <c r="BL47" s="35"/>
    </row>
    <row r="48" spans="2:223" ht="42" customHeight="1" x14ac:dyDescent="0.35">
      <c r="B48" s="17">
        <v>9</v>
      </c>
      <c r="C48" s="18" t="s">
        <v>107</v>
      </c>
      <c r="D48" s="18">
        <f t="shared" si="0"/>
        <v>7</v>
      </c>
      <c r="E48" s="45">
        <v>4</v>
      </c>
      <c r="F48" s="45">
        <v>3</v>
      </c>
      <c r="G48" s="45">
        <v>1</v>
      </c>
      <c r="H48" s="45">
        <v>1</v>
      </c>
      <c r="I48" s="45">
        <v>0</v>
      </c>
      <c r="J48" s="45">
        <v>0</v>
      </c>
      <c r="K48" s="45">
        <v>0</v>
      </c>
      <c r="L48" s="45">
        <v>1</v>
      </c>
      <c r="M48" s="45">
        <v>5</v>
      </c>
      <c r="N48" s="45">
        <v>0</v>
      </c>
      <c r="O48" s="45">
        <v>1</v>
      </c>
      <c r="P48" s="45">
        <v>6</v>
      </c>
      <c r="Q48" s="45">
        <v>1</v>
      </c>
      <c r="R48" s="45">
        <v>0</v>
      </c>
      <c r="S48" s="45">
        <v>2</v>
      </c>
      <c r="T48" s="45">
        <v>4</v>
      </c>
      <c r="U48" s="45">
        <v>0</v>
      </c>
      <c r="V48" s="45">
        <v>0</v>
      </c>
      <c r="W48" s="45">
        <v>0</v>
      </c>
      <c r="X48" s="45">
        <v>6</v>
      </c>
      <c r="Y48" s="45">
        <v>1</v>
      </c>
      <c r="Z48" s="46">
        <v>0</v>
      </c>
      <c r="AA48" s="45">
        <v>0</v>
      </c>
      <c r="AB48" s="45">
        <v>0</v>
      </c>
      <c r="AC48" s="45">
        <v>0</v>
      </c>
      <c r="AD48" s="45">
        <v>0</v>
      </c>
      <c r="AE48" s="45">
        <v>0</v>
      </c>
      <c r="AF48" s="45">
        <v>0</v>
      </c>
      <c r="AG48" s="45">
        <v>0</v>
      </c>
      <c r="AH48" s="45">
        <v>0</v>
      </c>
      <c r="AI48" s="45">
        <v>0</v>
      </c>
      <c r="AJ48" s="45">
        <v>0</v>
      </c>
      <c r="AK48" s="45">
        <v>0</v>
      </c>
      <c r="AL48" s="45">
        <v>0</v>
      </c>
      <c r="AM48" s="45">
        <v>0</v>
      </c>
      <c r="AN48" s="45">
        <v>0</v>
      </c>
      <c r="AO48" s="45">
        <v>0</v>
      </c>
      <c r="AP48" s="45">
        <v>0</v>
      </c>
      <c r="AQ48" s="45">
        <v>0</v>
      </c>
      <c r="AR48" s="45">
        <v>0</v>
      </c>
      <c r="AS48" s="45">
        <v>7</v>
      </c>
      <c r="AT48" s="43">
        <v>1</v>
      </c>
      <c r="AU48" s="14" t="str">
        <f>IF(H34&lt;=G34," ","GRESEALA")</f>
        <v xml:space="preserve"> </v>
      </c>
      <c r="AV48" s="14" t="str">
        <f>IF(H35&lt;=G35," ","GRESEALA")</f>
        <v xml:space="preserve"> </v>
      </c>
      <c r="AW48" s="14" t="str">
        <f>IF(H36&lt;=G36," ","GRESEALA")</f>
        <v xml:space="preserve"> </v>
      </c>
      <c r="AX48" s="14" t="str">
        <f>IF(H37&lt;=G37," ","GRESEALA")</f>
        <v xml:space="preserve"> </v>
      </c>
      <c r="AY48" s="14" t="str">
        <f>IF(H38&lt;=G38," ","GRESEALA")</f>
        <v xml:space="preserve"> </v>
      </c>
      <c r="AZ48" s="14" t="str">
        <f>IF(H39&lt;=G39," ","GRESEALA")</f>
        <v xml:space="preserve"> </v>
      </c>
      <c r="BA48" s="14" t="str">
        <f>IF(H40&lt;=G40," ","GRESEALA")</f>
        <v xml:space="preserve"> </v>
      </c>
      <c r="BB48" s="14" t="str">
        <f>IF(H41&lt;=G41," ","GRESEALA")</f>
        <v xml:space="preserve"> </v>
      </c>
      <c r="BC48" s="14" t="str">
        <f>IF(H42&lt;=G42," ","GRESEALA")</f>
        <v xml:space="preserve"> </v>
      </c>
      <c r="BD48" s="14" t="str">
        <f>IF(H43&lt;=G43," ","GRESEALA")</f>
        <v xml:space="preserve"> </v>
      </c>
      <c r="BE48" s="14" t="str">
        <f>IF(H44&lt;=G44," ","GRESEALA")</f>
        <v xml:space="preserve"> </v>
      </c>
      <c r="BF48" s="14" t="str">
        <f>IF(H45&lt;=G45," ","GRESEALA")</f>
        <v xml:space="preserve"> </v>
      </c>
      <c r="BG48" s="14" t="str">
        <f>IF(H46&lt;=G46," ","GRESEALA")</f>
        <v xml:space="preserve"> </v>
      </c>
      <c r="BH48" s="14" t="str">
        <f>IF(H47&lt;=G47," ","GRESEALA")</f>
        <v xml:space="preserve"> </v>
      </c>
      <c r="BI48" s="14" t="str">
        <f>IF(H48&lt;=G48," ","GRESEALA")</f>
        <v xml:space="preserve"> </v>
      </c>
      <c r="BJ48" s="14" t="str">
        <f>IF(H49&lt;=G49," ","GRESEALA")</f>
        <v xml:space="preserve"> </v>
      </c>
      <c r="BK48" s="14" t="str">
        <f>IF(H50&lt;=G50," ","GRESEALA")</f>
        <v xml:space="preserve"> </v>
      </c>
    </row>
    <row r="49" spans="2:64" ht="50.25" customHeight="1" x14ac:dyDescent="0.35">
      <c r="B49" s="27" t="s">
        <v>108</v>
      </c>
      <c r="C49" s="60" t="s">
        <v>109</v>
      </c>
      <c r="D49" s="39">
        <f t="shared" si="0"/>
        <v>6</v>
      </c>
      <c r="E49" s="30">
        <v>4</v>
      </c>
      <c r="F49" s="30">
        <v>2</v>
      </c>
      <c r="G49" s="30">
        <v>1</v>
      </c>
      <c r="H49" s="30">
        <v>1</v>
      </c>
      <c r="I49" s="30"/>
      <c r="J49" s="30"/>
      <c r="K49" s="30"/>
      <c r="L49" s="30">
        <v>1</v>
      </c>
      <c r="M49" s="30">
        <v>4</v>
      </c>
      <c r="N49" s="30">
        <v>0</v>
      </c>
      <c r="O49" s="30">
        <v>1</v>
      </c>
      <c r="P49" s="30">
        <v>5</v>
      </c>
      <c r="Q49" s="30">
        <v>1</v>
      </c>
      <c r="R49" s="30"/>
      <c r="S49" s="30">
        <v>2</v>
      </c>
      <c r="T49" s="30">
        <v>3</v>
      </c>
      <c r="U49" s="30"/>
      <c r="V49" s="30"/>
      <c r="W49" s="30"/>
      <c r="X49" s="30">
        <v>5</v>
      </c>
      <c r="Y49" s="30">
        <v>1</v>
      </c>
      <c r="Z49" s="44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>
        <v>6</v>
      </c>
      <c r="AT49" s="34">
        <v>1</v>
      </c>
      <c r="AU49" s="14" t="str">
        <f>IF(H51&lt;=G51," ","GRESEALA")</f>
        <v xml:space="preserve"> </v>
      </c>
      <c r="AV49" s="14" t="str">
        <f>IF(H52&lt;=G52," ","GRESEALA")</f>
        <v xml:space="preserve"> </v>
      </c>
      <c r="AW49" s="14" t="str">
        <f>IF(H53&lt;=G53," ","GRESEALA")</f>
        <v xml:space="preserve"> </v>
      </c>
      <c r="AX49" s="14" t="str">
        <f>IF(H54&lt;=G54," ","GRESEALA")</f>
        <v xml:space="preserve"> </v>
      </c>
      <c r="AY49" s="14" t="str">
        <f>IF(H55&lt;=G55," ","GRESEALA")</f>
        <v xml:space="preserve"> </v>
      </c>
      <c r="AZ49" s="14" t="str">
        <f>IF(H56&lt;=G56," ","GRESEALA")</f>
        <v xml:space="preserve"> </v>
      </c>
      <c r="BA49" s="14" t="str">
        <f>IF(H57&lt;=G57," ","GRESEALA")</f>
        <v xml:space="preserve"> </v>
      </c>
      <c r="BB49" s="14" t="str">
        <f>IF(H58&lt;=G58," ","GRESEALA")</f>
        <v xml:space="preserve"> </v>
      </c>
      <c r="BC49" s="14" t="str">
        <f>IF(H59&lt;=G59," ","GRESEALA")</f>
        <v xml:space="preserve"> </v>
      </c>
      <c r="BD49" s="14" t="str">
        <f>IF(H60&lt;=G60," ","GRESEALA")</f>
        <v xml:space="preserve"> </v>
      </c>
      <c r="BE49" s="14" t="str">
        <f>IF(H61&lt;=G61," ","GRESEALA")</f>
        <v xml:space="preserve"> </v>
      </c>
      <c r="BF49" s="14" t="str">
        <f>IF(H62&lt;=G62," ","GRESEALA")</f>
        <v xml:space="preserve"> </v>
      </c>
      <c r="BG49" s="14" t="str">
        <f>IF(H63&lt;=G63," ","GRESEALA")</f>
        <v xml:space="preserve"> </v>
      </c>
      <c r="BH49" s="14" t="str">
        <f>IF(H64&lt;=G64," ","GRESEALA")</f>
        <v xml:space="preserve"> </v>
      </c>
      <c r="BI49" s="14" t="str">
        <f>IF(H65&lt;=G65," ","GRESEALA")</f>
        <v xml:space="preserve"> </v>
      </c>
      <c r="BJ49" s="14" t="str">
        <f>IF(H66&lt;=G66," ","GRESEALA")</f>
        <v xml:space="preserve"> </v>
      </c>
      <c r="BK49" s="14" t="str">
        <f>IF(H67&lt;=G67," ","GRESEALA")</f>
        <v xml:space="preserve"> </v>
      </c>
    </row>
    <row r="50" spans="2:64" ht="41.25" customHeight="1" x14ac:dyDescent="0.35">
      <c r="B50" s="27" t="s">
        <v>110</v>
      </c>
      <c r="C50" s="60" t="s">
        <v>111</v>
      </c>
      <c r="D50" s="52">
        <f t="shared" si="0"/>
        <v>0</v>
      </c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44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4"/>
      <c r="AU50" s="14" t="str">
        <f>IF(E52+F52=D52," ","GRESEALA")</f>
        <v xml:space="preserve"> </v>
      </c>
      <c r="AV50" s="20" t="str">
        <f>IF(G52+K52+I52+L52++M52=D52," ","GRESEALA")</f>
        <v xml:space="preserve"> </v>
      </c>
      <c r="AW50" s="14" t="str">
        <f>IF(O52+P52=D52," ","GRESEALA")</f>
        <v xml:space="preserve"> </v>
      </c>
      <c r="AX50" s="14" t="str">
        <f>IF(Q52+S52+T52+U52+V52+W52=D52," ","GRESEALA")</f>
        <v xml:space="preserve"> </v>
      </c>
      <c r="AY50" s="14" t="str">
        <f>IF(X52+Y52+Z52=D52," ","GRESEALA")</f>
        <v xml:space="preserve"> </v>
      </c>
      <c r="AZ50" s="20" t="str">
        <f>IF(AA52+AC52+AE52+AF52+AG52+AH52+AI52+AJ52+AK52+AL52+AM52+AN52+AO52+AP52+AQ52+AR52+AS52&gt;=D52," ","GRESEALA")</f>
        <v xml:space="preserve"> </v>
      </c>
      <c r="BA50" s="14" t="str">
        <f>IF(E36&lt;=E13," ","GRESEALA")</f>
        <v xml:space="preserve"> </v>
      </c>
      <c r="BB50" s="14" t="str">
        <f>IF(F36&lt;=F13," ","GRESEALA")</f>
        <v xml:space="preserve"> </v>
      </c>
      <c r="BC50" s="14" t="str">
        <f>IF(G36&lt;=G13," ","GRESEALA")</f>
        <v xml:space="preserve"> </v>
      </c>
      <c r="BD50" s="14" t="str">
        <f>IF(H36&lt;=H13," ","GRESEALA")</f>
        <v xml:space="preserve"> </v>
      </c>
      <c r="BE50" s="14" t="str">
        <f t="shared" ref="BE50:BK50" si="34">IF(K36&lt;=K13," ","GRESEALA")</f>
        <v xml:space="preserve"> </v>
      </c>
      <c r="BF50" s="20" t="str">
        <f t="shared" si="34"/>
        <v xml:space="preserve"> </v>
      </c>
      <c r="BG50" s="14" t="str">
        <f t="shared" si="34"/>
        <v xml:space="preserve"> </v>
      </c>
      <c r="BH50" s="14" t="str">
        <f t="shared" si="34"/>
        <v xml:space="preserve"> </v>
      </c>
      <c r="BI50" s="14" t="str">
        <f t="shared" si="34"/>
        <v xml:space="preserve"> </v>
      </c>
      <c r="BJ50" s="14" t="str">
        <f t="shared" si="34"/>
        <v xml:space="preserve"> </v>
      </c>
      <c r="BK50" s="14" t="str">
        <f t="shared" si="34"/>
        <v xml:space="preserve"> </v>
      </c>
    </row>
    <row r="51" spans="2:64" ht="31.5" customHeight="1" x14ac:dyDescent="0.35">
      <c r="B51" s="27" t="s">
        <v>112</v>
      </c>
      <c r="C51" s="60" t="s">
        <v>113</v>
      </c>
      <c r="D51" s="52">
        <f t="shared" si="0"/>
        <v>1</v>
      </c>
      <c r="E51" s="30"/>
      <c r="F51" s="30">
        <v>1</v>
      </c>
      <c r="G51" s="30"/>
      <c r="H51" s="30"/>
      <c r="I51" s="30"/>
      <c r="J51" s="30"/>
      <c r="K51" s="30"/>
      <c r="L51" s="30"/>
      <c r="M51" s="30">
        <v>1</v>
      </c>
      <c r="N51" s="30"/>
      <c r="O51" s="30"/>
      <c r="P51" s="30">
        <v>1</v>
      </c>
      <c r="Q51" s="30"/>
      <c r="R51" s="30"/>
      <c r="S51" s="30"/>
      <c r="T51" s="30">
        <v>1</v>
      </c>
      <c r="U51" s="30"/>
      <c r="V51" s="30"/>
      <c r="W51" s="30"/>
      <c r="X51" s="30">
        <v>1</v>
      </c>
      <c r="Y51" s="30"/>
      <c r="Z51" s="44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>
        <v>1</v>
      </c>
      <c r="AT51" s="34"/>
      <c r="AU51" s="14" t="str">
        <f t="shared" ref="AU51:BK51" si="35">IF(S36&lt;=S13," ","GRESEALA")</f>
        <v xml:space="preserve"> </v>
      </c>
      <c r="AV51" s="14" t="str">
        <f t="shared" si="35"/>
        <v xml:space="preserve"> </v>
      </c>
      <c r="AW51" s="14" t="str">
        <f t="shared" si="35"/>
        <v xml:space="preserve"> </v>
      </c>
      <c r="AX51" s="14" t="str">
        <f t="shared" si="35"/>
        <v xml:space="preserve"> </v>
      </c>
      <c r="AY51" s="14" t="str">
        <f t="shared" si="35"/>
        <v xml:space="preserve"> </v>
      </c>
      <c r="AZ51" s="14" t="str">
        <f t="shared" si="35"/>
        <v xml:space="preserve"> </v>
      </c>
      <c r="BA51" s="14" t="str">
        <f t="shared" si="35"/>
        <v xml:space="preserve"> </v>
      </c>
      <c r="BB51" s="14" t="str">
        <f t="shared" si="35"/>
        <v xml:space="preserve"> </v>
      </c>
      <c r="BC51" s="14" t="str">
        <f t="shared" si="35"/>
        <v xml:space="preserve"> </v>
      </c>
      <c r="BD51" s="14" t="str">
        <f t="shared" si="35"/>
        <v xml:space="preserve"> </v>
      </c>
      <c r="BE51" s="14" t="str">
        <f t="shared" si="35"/>
        <v xml:space="preserve"> </v>
      </c>
      <c r="BF51" s="14" t="str">
        <f t="shared" si="35"/>
        <v xml:space="preserve"> </v>
      </c>
      <c r="BG51" s="14" t="str">
        <f t="shared" si="35"/>
        <v xml:space="preserve"> </v>
      </c>
      <c r="BH51" s="14" t="str">
        <f t="shared" si="35"/>
        <v xml:space="preserve"> </v>
      </c>
      <c r="BI51" s="14" t="str">
        <f t="shared" si="35"/>
        <v xml:space="preserve"> </v>
      </c>
      <c r="BJ51" s="14" t="str">
        <f t="shared" si="35"/>
        <v xml:space="preserve"> </v>
      </c>
      <c r="BK51" s="14" t="str">
        <f t="shared" si="35"/>
        <v xml:space="preserve"> </v>
      </c>
    </row>
    <row r="52" spans="2:64" ht="45" customHeight="1" x14ac:dyDescent="0.35">
      <c r="B52" s="27">
        <v>10</v>
      </c>
      <c r="C52" s="42" t="s">
        <v>114</v>
      </c>
      <c r="D52" s="52">
        <f>O52+P52</f>
        <v>2</v>
      </c>
      <c r="E52" s="30">
        <v>2</v>
      </c>
      <c r="F52" s="30"/>
      <c r="G52" s="30">
        <v>2</v>
      </c>
      <c r="H52" s="30">
        <v>2</v>
      </c>
      <c r="I52" s="30"/>
      <c r="J52" s="30"/>
      <c r="K52" s="30"/>
      <c r="L52" s="30"/>
      <c r="M52" s="30"/>
      <c r="N52" s="30"/>
      <c r="O52" s="30">
        <v>2</v>
      </c>
      <c r="P52" s="30"/>
      <c r="Q52" s="44"/>
      <c r="R52" s="44"/>
      <c r="S52" s="30"/>
      <c r="T52" s="30"/>
      <c r="U52" s="30">
        <v>1</v>
      </c>
      <c r="V52" s="30">
        <v>1</v>
      </c>
      <c r="W52" s="30"/>
      <c r="X52" s="30">
        <v>2</v>
      </c>
      <c r="Y52" s="30"/>
      <c r="Z52" s="44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>
        <v>2</v>
      </c>
      <c r="AT52" s="34"/>
      <c r="AU52" s="14" t="str">
        <f>IF(AJ36&lt;=AJ13," ","GRESEALA")</f>
        <v xml:space="preserve"> </v>
      </c>
      <c r="AV52" s="14" t="str">
        <f>IF(AK36&lt;=AK13," ","GRESEALA")</f>
        <v xml:space="preserve"> </v>
      </c>
      <c r="AW52" s="14" t="str">
        <f>IF(AL36&lt;=AL13," ","GRESEALA")</f>
        <v xml:space="preserve"> </v>
      </c>
      <c r="AX52" s="14" t="str">
        <f>IF(AR36&lt;=AR13," ","GRESEALA")</f>
        <v xml:space="preserve"> </v>
      </c>
      <c r="AY52" s="14" t="str">
        <f>IF(AS36&lt;=AS13," ","GRESEALA")</f>
        <v xml:space="preserve"> </v>
      </c>
      <c r="AZ52" s="14" t="str">
        <f>IF(E16+E37+E38+E41+E42+E45+E46+E47+E48+E52+E53+E54+E55+E60+E61+E63+E64&gt;=E14," ","GRESEALA")</f>
        <v xml:space="preserve"> </v>
      </c>
      <c r="BA52" s="14" t="str">
        <f>IF(F16+F37+F38+F41+F42+F45+F46+F47+F48+F52+F53+F54+F55+F60+F61+F63+F64&gt;=F14," ","GRESEALA")</f>
        <v xml:space="preserve"> </v>
      </c>
      <c r="BB52" s="14" t="str">
        <f>IF(G16+G37+G38+G41+G42+G45+G46+G47+G48+G52+G53+G54+G55+G60+G61+G63+G64&gt;=G14," ","GRESEALA")</f>
        <v xml:space="preserve"> </v>
      </c>
      <c r="BC52" s="14" t="str">
        <f>IF(H16+H37+H38+H41+H42+H45+H46+H47+H48+H52+H53+H54+H55+H60+H61+H63+H64&gt;=H14," ","GRESEALA")</f>
        <v xml:space="preserve"> </v>
      </c>
      <c r="BD52" s="14" t="str">
        <f t="shared" ref="BD52:BJ52" si="36">IF(K16+K37+K38+K41+K42+K45+K46+K47+K48+K52+K53+K54+K55+K60+K61+K63+K64&gt;=K14," ","GRESEALA")</f>
        <v xml:space="preserve"> </v>
      </c>
      <c r="BE52" s="20" t="str">
        <f t="shared" si="36"/>
        <v xml:space="preserve"> </v>
      </c>
      <c r="BF52" s="14" t="str">
        <f t="shared" si="36"/>
        <v xml:space="preserve"> </v>
      </c>
      <c r="BG52" s="14" t="str">
        <f t="shared" si="36"/>
        <v xml:space="preserve"> </v>
      </c>
      <c r="BH52" s="14" t="str">
        <f t="shared" si="36"/>
        <v xml:space="preserve"> </v>
      </c>
      <c r="BI52" s="14" t="str">
        <f t="shared" si="36"/>
        <v xml:space="preserve"> </v>
      </c>
      <c r="BJ52" s="14" t="str">
        <f t="shared" si="36"/>
        <v xml:space="preserve"> </v>
      </c>
      <c r="BK52" s="14" t="str">
        <f>IF(S16+S37+S38+S41+S42+S45+S46+S47+S48+S52+S53+S54+S55+S60+S61+S63+S64&gt;=S14," ","GRESEALA")</f>
        <v xml:space="preserve"> </v>
      </c>
    </row>
    <row r="53" spans="2:64" ht="49.5" customHeight="1" x14ac:dyDescent="0.35">
      <c r="B53" s="27">
        <v>11</v>
      </c>
      <c r="C53" s="58" t="s">
        <v>115</v>
      </c>
      <c r="D53" s="52">
        <f>O53+P53</f>
        <v>0</v>
      </c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44"/>
      <c r="R53" s="44"/>
      <c r="S53" s="30"/>
      <c r="T53" s="30"/>
      <c r="U53" s="30"/>
      <c r="V53" s="30"/>
      <c r="W53" s="30"/>
      <c r="X53" s="30"/>
      <c r="Y53" s="30"/>
      <c r="Z53" s="44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4"/>
      <c r="AU53" s="14" t="str">
        <f t="shared" ref="AU53:BK53" si="37">IF(T16+T37+T38+T41+T42+T45+T46+T47+T48+T52+T53+T54+T55+T60+T61+T63+T64&gt;=T14," ","GRESEALA")</f>
        <v xml:space="preserve"> </v>
      </c>
      <c r="AV53" s="14" t="str">
        <f t="shared" si="37"/>
        <v xml:space="preserve"> </v>
      </c>
      <c r="AW53" s="14" t="str">
        <f t="shared" si="37"/>
        <v xml:space="preserve"> </v>
      </c>
      <c r="AX53" s="14" t="str">
        <f t="shared" si="37"/>
        <v xml:space="preserve"> </v>
      </c>
      <c r="AY53" s="14" t="str">
        <f t="shared" si="37"/>
        <v xml:space="preserve"> </v>
      </c>
      <c r="AZ53" s="14" t="str">
        <f t="shared" si="37"/>
        <v xml:space="preserve"> </v>
      </c>
      <c r="BA53" s="14" t="str">
        <f t="shared" si="37"/>
        <v xml:space="preserve"> </v>
      </c>
      <c r="BB53" s="14" t="str">
        <f t="shared" si="37"/>
        <v xml:space="preserve"> </v>
      </c>
      <c r="BC53" s="14" t="str">
        <f t="shared" si="37"/>
        <v xml:space="preserve"> </v>
      </c>
      <c r="BD53" s="14" t="str">
        <f t="shared" si="37"/>
        <v xml:space="preserve"> </v>
      </c>
      <c r="BE53" s="14" t="str">
        <f t="shared" si="37"/>
        <v xml:space="preserve"> </v>
      </c>
      <c r="BF53" s="14" t="str">
        <f t="shared" si="37"/>
        <v xml:space="preserve"> </v>
      </c>
      <c r="BG53" s="14" t="str">
        <f t="shared" si="37"/>
        <v xml:space="preserve"> </v>
      </c>
      <c r="BH53" s="14" t="str">
        <f t="shared" si="37"/>
        <v xml:space="preserve"> </v>
      </c>
      <c r="BI53" s="14" t="str">
        <f t="shared" si="37"/>
        <v xml:space="preserve"> </v>
      </c>
      <c r="BJ53" s="14" t="str">
        <f t="shared" si="37"/>
        <v xml:space="preserve"> </v>
      </c>
      <c r="BK53" s="14" t="str">
        <f t="shared" si="37"/>
        <v xml:space="preserve"> </v>
      </c>
    </row>
    <row r="54" spans="2:64" ht="60" customHeight="1" x14ac:dyDescent="0.35">
      <c r="B54" s="27">
        <v>12</v>
      </c>
      <c r="C54" s="42" t="s">
        <v>116</v>
      </c>
      <c r="D54" s="54">
        <f t="shared" si="0"/>
        <v>0</v>
      </c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44"/>
      <c r="AA54" s="30"/>
      <c r="AB54" s="30"/>
      <c r="AC54" s="30"/>
      <c r="AD54" s="30"/>
      <c r="AE54" s="55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4"/>
      <c r="AU54" s="14" t="str">
        <f>IF(AK16+AK37+AK38+AK41+AK42+AK45+AK46+AK47+AK48+AK52+AK53+AK54+AK55+AK60+AK61+AK63+AK64&gt;=AK14," ","GRESEALA")</f>
        <v xml:space="preserve"> </v>
      </c>
      <c r="AV54" s="14" t="str">
        <f>IF(AL16+AL37+AL38+AL41+AL42+AL45+AL46+AL47+AL48+AL52+AL53+AL54+AL55+AL60+AL61+AL63+AL64&gt;=AL14," ","GRESEALA")</f>
        <v xml:space="preserve"> </v>
      </c>
      <c r="AW54" s="14" t="str">
        <f>IF(AR16+AR37+AR38+AR41+AR42+AR45+AR46+AR47+AR48+AR52+AR53+AR54+AR55+AR60+AR61+AR63+AR64&gt;=AR14," ","GRESEALA")</f>
        <v xml:space="preserve"> </v>
      </c>
      <c r="AX54" s="14" t="str">
        <f>IF(AS16+AS37+AS38+AS41+AS42+AS45+AS46+AS47+AS48+AS52+AS53+AS54+AS55+AS60+AS61+AS63+AS64&gt;=AS14," ","GRESEALA")</f>
        <v xml:space="preserve"> </v>
      </c>
      <c r="AY54" s="14" t="str">
        <f>IF(E15+E36+E59+E62&gt;=E13," ","GRESEALA")</f>
        <v xml:space="preserve"> </v>
      </c>
      <c r="AZ54" s="14" t="str">
        <f>IF(F15+F36+F59+F62&gt;=F13," ","GRESEALA")</f>
        <v xml:space="preserve"> </v>
      </c>
      <c r="BA54" s="14" t="str">
        <f>IF(G15+G36+G59+G62&gt;=G13," ","GRESEALA")</f>
        <v xml:space="preserve"> </v>
      </c>
      <c r="BB54" s="14" t="str">
        <f>IF(H15+H36+H59+H62&gt;=H13," ","GRESEALA")</f>
        <v xml:space="preserve"> </v>
      </c>
      <c r="BC54" s="14" t="str">
        <f t="shared" ref="BC54:BI54" si="38">IF(K15+K36+K59+K62&gt;=K13," ","GRESEALA")</f>
        <v xml:space="preserve"> </v>
      </c>
      <c r="BD54" s="20" t="str">
        <f t="shared" si="38"/>
        <v xml:space="preserve"> </v>
      </c>
      <c r="BE54" s="14" t="str">
        <f t="shared" si="38"/>
        <v xml:space="preserve"> </v>
      </c>
      <c r="BF54" s="14" t="str">
        <f t="shared" si="38"/>
        <v xml:space="preserve"> </v>
      </c>
      <c r="BG54" s="14" t="str">
        <f t="shared" si="38"/>
        <v xml:space="preserve"> </v>
      </c>
      <c r="BH54" s="14" t="str">
        <f t="shared" si="38"/>
        <v xml:space="preserve"> </v>
      </c>
      <c r="BI54" s="14" t="str">
        <f t="shared" si="38"/>
        <v xml:space="preserve"> </v>
      </c>
      <c r="BJ54" s="14" t="str">
        <f t="shared" ref="BJ54:BK54" si="39">IF(S15+S36+S59+S62&gt;=S13," ","GRESEALA")</f>
        <v xml:space="preserve"> </v>
      </c>
      <c r="BK54" s="14" t="str">
        <f t="shared" si="39"/>
        <v xml:space="preserve"> </v>
      </c>
    </row>
    <row r="55" spans="2:64" ht="60.75" hidden="1" customHeight="1" x14ac:dyDescent="0.35">
      <c r="B55" s="17"/>
      <c r="C55" s="18" t="s">
        <v>117</v>
      </c>
      <c r="D55" s="26">
        <f t="shared" si="0"/>
        <v>0</v>
      </c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6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3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</row>
    <row r="56" spans="2:64" ht="27" hidden="1" customHeight="1" x14ac:dyDescent="0.35">
      <c r="B56" s="62"/>
      <c r="C56" s="63" t="s">
        <v>118</v>
      </c>
      <c r="D56" s="64">
        <f t="shared" si="0"/>
        <v>0</v>
      </c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34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</row>
    <row r="57" spans="2:64" ht="40.5" hidden="1" customHeight="1" x14ac:dyDescent="0.35">
      <c r="B57" s="62"/>
      <c r="C57" s="63" t="s">
        <v>119</v>
      </c>
      <c r="D57" s="65">
        <f t="shared" si="0"/>
        <v>0</v>
      </c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34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</row>
    <row r="58" spans="2:64" ht="45.75" hidden="1" customHeight="1" x14ac:dyDescent="0.35">
      <c r="B58" s="62"/>
      <c r="C58" s="63" t="s">
        <v>120</v>
      </c>
      <c r="D58" s="64">
        <f t="shared" si="0"/>
        <v>0</v>
      </c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34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</row>
    <row r="59" spans="2:64" ht="88.5" customHeight="1" x14ac:dyDescent="0.35">
      <c r="B59" s="66">
        <v>13.1</v>
      </c>
      <c r="C59" s="23" t="s">
        <v>121</v>
      </c>
      <c r="D59" s="23">
        <f t="shared" si="0"/>
        <v>0</v>
      </c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67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93"/>
      <c r="AU59" s="14" t="str">
        <f t="shared" ref="AU59:BK59" si="40">IF(U15+U36+U59+U62&gt;=U13," ","GRESEALA")</f>
        <v xml:space="preserve"> </v>
      </c>
      <c r="AV59" s="14" t="str">
        <f t="shared" si="40"/>
        <v xml:space="preserve"> </v>
      </c>
      <c r="AW59" s="14" t="str">
        <f t="shared" si="40"/>
        <v xml:space="preserve"> </v>
      </c>
      <c r="AX59" s="14" t="str">
        <f t="shared" si="40"/>
        <v xml:space="preserve"> </v>
      </c>
      <c r="AY59" s="14" t="str">
        <f t="shared" si="40"/>
        <v xml:space="preserve"> </v>
      </c>
      <c r="AZ59" s="14" t="str">
        <f t="shared" si="40"/>
        <v xml:space="preserve"> </v>
      </c>
      <c r="BA59" s="14" t="str">
        <f t="shared" si="40"/>
        <v xml:space="preserve"> </v>
      </c>
      <c r="BB59" s="14" t="str">
        <f t="shared" si="40"/>
        <v xml:space="preserve"> </v>
      </c>
      <c r="BC59" s="14" t="str">
        <f t="shared" si="40"/>
        <v xml:space="preserve"> </v>
      </c>
      <c r="BD59" s="14" t="str">
        <f t="shared" si="40"/>
        <v xml:space="preserve"> </v>
      </c>
      <c r="BE59" s="14" t="str">
        <f t="shared" si="40"/>
        <v xml:space="preserve"> </v>
      </c>
      <c r="BF59" s="14" t="str">
        <f t="shared" si="40"/>
        <v xml:space="preserve"> </v>
      </c>
      <c r="BG59" s="14" t="str">
        <f t="shared" si="40"/>
        <v xml:space="preserve"> </v>
      </c>
      <c r="BH59" s="14" t="str">
        <f t="shared" si="40"/>
        <v xml:space="preserve"> </v>
      </c>
      <c r="BI59" s="14" t="str">
        <f t="shared" si="40"/>
        <v xml:space="preserve"> </v>
      </c>
      <c r="BJ59" s="14" t="str">
        <f t="shared" si="40"/>
        <v xml:space="preserve"> </v>
      </c>
      <c r="BK59" s="14" t="str">
        <f t="shared" si="40"/>
        <v xml:space="preserve"> </v>
      </c>
    </row>
    <row r="60" spans="2:64" ht="89.25" customHeight="1" x14ac:dyDescent="0.35">
      <c r="B60" s="27">
        <v>13</v>
      </c>
      <c r="C60" s="42" t="s">
        <v>122</v>
      </c>
      <c r="D60" s="64">
        <f t="shared" si="0"/>
        <v>0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44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4"/>
      <c r="AU60" s="14" t="str">
        <f>IF(AL15+AL36+AL59+AL62&gt;=AL13," ","GRESEALA")</f>
        <v xml:space="preserve"> </v>
      </c>
      <c r="AV60" s="14" t="str">
        <f>IF(AR15+AR36+AR59+AR62&gt;=AR13," ","GRESEALA")</f>
        <v xml:space="preserve"> </v>
      </c>
      <c r="AW60" s="14" t="str">
        <f>IF(AS15+AS36+AS59+AS62&gt;=AS13," ","GRESEALA")</f>
        <v xml:space="preserve"> </v>
      </c>
      <c r="AX60" s="14" t="str">
        <f>IF(E53+F53=D53," ","GRESEALA")</f>
        <v xml:space="preserve"> </v>
      </c>
      <c r="AY60" s="20" t="str">
        <f>IF(G53+K53+I53+L53+M53=D53," ","GRESEALA")</f>
        <v xml:space="preserve"> </v>
      </c>
      <c r="AZ60" s="14" t="str">
        <f>IF(O53+P53=D53," ","GRESEALA")</f>
        <v xml:space="preserve"> </v>
      </c>
      <c r="BA60" s="14" t="str">
        <f>IF(Q53+S53+T53+U53+V53+W53=D53," ","GRESEALA")</f>
        <v xml:space="preserve"> </v>
      </c>
      <c r="BB60" s="14" t="str">
        <f>IF(X53+Y53+Z53=D53," ","GRESEALA")</f>
        <v xml:space="preserve"> </v>
      </c>
      <c r="BC60" s="20" t="str">
        <f>IF(AA53+AC53+AE53+AF53+AG53+AH53+AI53+AJ53+AK53+AL53+AM53+AN53+AO53+AP53+AQ53+AR53+AS53&gt;=D53," ","GRESEALA")</f>
        <v xml:space="preserve"> </v>
      </c>
      <c r="BD60" s="14" t="str">
        <f>IF(E54+F54=D54," ","GRESEALA")</f>
        <v xml:space="preserve"> </v>
      </c>
      <c r="BE60" s="20" t="str">
        <f>IF(G54+K54+I54+L54+M54=D54," ","GRESEALA")</f>
        <v xml:space="preserve"> </v>
      </c>
      <c r="BF60" s="14" t="str">
        <f>IF(O54+P54=D54," ","GRESEALA")</f>
        <v xml:space="preserve"> </v>
      </c>
      <c r="BG60" s="14" t="str">
        <f>IF(Q54+S54+T54+U54+V54+W54=D54," ","GRESEALA")</f>
        <v xml:space="preserve"> </v>
      </c>
      <c r="BH60" s="14" t="str">
        <f>IF(X54+Y54+Z54=D54," ","GRESEALA")</f>
        <v xml:space="preserve"> </v>
      </c>
      <c r="BI60" s="20" t="str">
        <f>IF(AA54+AC54+AE54+AF54+AG54+AH54+AI54+AJ54+AK54+AL54+AM54+AN54+AO54+AP54+AQ54+AR54+AS54&gt;=D54," ","GRESEALA")</f>
        <v xml:space="preserve"> </v>
      </c>
      <c r="BJ60" s="14" t="str">
        <f>IF(E59+F59=D59," ","GRESEALA")</f>
        <v xml:space="preserve"> </v>
      </c>
      <c r="BK60" s="20" t="str">
        <f>IF(G59+K59+I59+L59+M59=D59," ","GRESEALA")</f>
        <v xml:space="preserve"> </v>
      </c>
    </row>
    <row r="61" spans="2:64" ht="62.25" hidden="1" customHeight="1" x14ac:dyDescent="0.35">
      <c r="B61" s="27">
        <v>14</v>
      </c>
      <c r="C61" s="42" t="s">
        <v>123</v>
      </c>
      <c r="D61" s="52">
        <f t="shared" si="0"/>
        <v>0</v>
      </c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44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4"/>
      <c r="AU61" s="14" t="str">
        <f>IF(O59+P59=D59," ","GRESEALA")</f>
        <v xml:space="preserve"> </v>
      </c>
      <c r="AV61" s="14" t="str">
        <f>IF(Q59+S59+T59+U59+V59+W59=D59," ","GRESEALA")</f>
        <v xml:space="preserve"> </v>
      </c>
      <c r="AW61" s="14" t="str">
        <f>IF(X59+Y59+Z59=D59," ","GRESEALA")</f>
        <v xml:space="preserve"> </v>
      </c>
      <c r="AX61" s="14" t="str">
        <f>IF(AA59+AC59+AE59+AF59+AG59+AH59+AI59+AJ59+AK59+AL59+AR59+AS59&gt;=D59," ","GRESEALA")</f>
        <v xml:space="preserve"> </v>
      </c>
      <c r="AY61" s="14" t="str">
        <f>IF(D54=AE54," ","GRESEALA")</f>
        <v xml:space="preserve"> </v>
      </c>
      <c r="AZ61" s="14" t="str">
        <f>IF(E60+F60=D60," ","GRESEALA")</f>
        <v xml:space="preserve"> </v>
      </c>
      <c r="BA61" s="20" t="str">
        <f>IF(G60+K60+I60+L60+M60=D60," ","GRESEALA")</f>
        <v xml:space="preserve"> </v>
      </c>
      <c r="BB61" s="14" t="str">
        <f>IF(O60+P60=D60," ","GRESEALA")</f>
        <v xml:space="preserve"> </v>
      </c>
      <c r="BC61" s="14" t="str">
        <f>IF(Q60+S60+T60+U60+V60+W60=D60," ","GRESEALA")</f>
        <v xml:space="preserve"> </v>
      </c>
      <c r="BD61" s="14" t="str">
        <f>IF(X60+Y60+Z60=D60," ","GRESEALA")</f>
        <v xml:space="preserve"> </v>
      </c>
      <c r="BE61" s="20" t="str">
        <f>IF(AA60+AC60+AE60+AF60+AG60+AH60+AI60+AJ60+AK60+AL60+AM60+AN60+AO60+AP60+AQ60+AR60+AS60&gt;=D60," ","GRESEALA")</f>
        <v xml:space="preserve"> </v>
      </c>
      <c r="BF61" s="14" t="str">
        <f>IF(E61+F61=D61," ","GRESEALA")</f>
        <v xml:space="preserve"> </v>
      </c>
      <c r="BG61" s="20" t="str">
        <f>IF(G61+K61+I61+L61+M61=D61," ","GRESEALA")</f>
        <v xml:space="preserve"> </v>
      </c>
      <c r="BH61" s="14" t="str">
        <f>IF(O61+P61=D61," ","GRESEALA")</f>
        <v xml:space="preserve"> </v>
      </c>
      <c r="BI61" s="14" t="str">
        <f>IF(Q61+S61+T61+U61+V61+W61=D61," ","GRESEALA")</f>
        <v xml:space="preserve"> </v>
      </c>
      <c r="BJ61" s="14" t="str">
        <f>IF(X61+Y61+Z61=D61," ","GRESEALA")</f>
        <v xml:space="preserve"> </v>
      </c>
      <c r="BK61" s="20" t="str">
        <f>IF(AA61+AC61+AE61+AF61+AG61+AH61+AI61+AJ61+AK61+AL61+AM61+AN61+AO61+AP61+AQ61+AR61+AS61&gt;=D61," ","GRESEALA")</f>
        <v xml:space="preserve"> </v>
      </c>
    </row>
    <row r="62" spans="2:64" s="24" customFormat="1" ht="52.5" customHeight="1" x14ac:dyDescent="0.35">
      <c r="B62" s="66">
        <v>15.1</v>
      </c>
      <c r="C62" s="23" t="s">
        <v>124</v>
      </c>
      <c r="D62" s="23">
        <f t="shared" si="0"/>
        <v>0</v>
      </c>
      <c r="E62" s="12"/>
      <c r="F62" s="12"/>
      <c r="G62" s="12"/>
      <c r="H62" s="12"/>
      <c r="I62" s="12"/>
      <c r="J62" s="12"/>
      <c r="K62" s="12"/>
      <c r="L62" s="12"/>
      <c r="M62" s="68"/>
      <c r="N62" s="68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67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93"/>
      <c r="AU62" s="14" t="str">
        <f>IF(E62+F62=D62," ","GRESEALA")</f>
        <v xml:space="preserve"> </v>
      </c>
      <c r="AV62" s="20" t="str">
        <f>IF(G62+K62+I62+L62+M62=D62," ","GRESEALA")</f>
        <v xml:space="preserve"> </v>
      </c>
      <c r="AW62" s="14" t="str">
        <f>IF(O62+P62=D62," ","GRESEALA")</f>
        <v xml:space="preserve"> </v>
      </c>
      <c r="AX62" s="14" t="str">
        <f>IF(Q62+S62+T62+U62+V62+W62=D62," ","GRESEALA")</f>
        <v xml:space="preserve"> </v>
      </c>
      <c r="AY62" s="14" t="str">
        <f>IF(X62+Y62+Z62=D62," ","GRESEALA")</f>
        <v xml:space="preserve"> </v>
      </c>
      <c r="AZ62" s="14" t="str">
        <f>IF(AA62+AC62+AE62+AF62+AG62+AH62+AI62+AJ62+AK62+AL62+AR62+AS62&gt;=D62," ","GRESEALA")</f>
        <v xml:space="preserve"> </v>
      </c>
      <c r="BA62" s="14" t="str">
        <f>IF(E63+F63=D63," ","GRESEALA")</f>
        <v xml:space="preserve"> </v>
      </c>
      <c r="BB62" s="20" t="str">
        <f>IF(G63+K63+I63+L63+M63=D63," ","GRESEALA")</f>
        <v xml:space="preserve"> </v>
      </c>
      <c r="BC62" s="14" t="str">
        <f>IF(O63+P63=D63," ","GRESEALA")</f>
        <v xml:space="preserve"> </v>
      </c>
      <c r="BD62" s="14" t="str">
        <f>IF(Q63+S63+T63+U63+V63+W63=D63," ","GRESEALA")</f>
        <v xml:space="preserve"> </v>
      </c>
      <c r="BE62" s="14" t="str">
        <f>IF(X63+Y63+Z63=D63," ","GRESEALA")</f>
        <v xml:space="preserve"> </v>
      </c>
      <c r="BF62" s="20" t="str">
        <f>IF(AA63+AC63+AE63+AF63+AG63+AH63+AI63+AJ63+AK63+AL63+AM63+AN63+AO63+AP63+AQ63+AR63+AS63&gt;=D63," ","GRESEALA")</f>
        <v xml:space="preserve"> </v>
      </c>
      <c r="BG62" s="14" t="str">
        <f>IF(E64+F64=D64," ","GRESEALA")</f>
        <v xml:space="preserve"> </v>
      </c>
      <c r="BH62" s="20" t="str">
        <f>IF(G64+K64+I64+L64+M64=D64," ","GRESEALA")</f>
        <v xml:space="preserve"> </v>
      </c>
      <c r="BI62" s="14" t="str">
        <f>IF(O64+P64=D64," ","GRESEALA")</f>
        <v xml:space="preserve"> </v>
      </c>
      <c r="BJ62" s="14" t="str">
        <f>IF(Q64+S64+T64+U64+V64+W64=D64," ","GRESEALA")</f>
        <v xml:space="preserve"> </v>
      </c>
      <c r="BK62" s="14" t="str">
        <f>IF(X64+Y64+Z64=D64," ","GRESEALA")</f>
        <v xml:space="preserve"> </v>
      </c>
    </row>
    <row r="63" spans="2:64" ht="69" customHeight="1" x14ac:dyDescent="0.35">
      <c r="B63" s="27">
        <v>15</v>
      </c>
      <c r="C63" s="42" t="s">
        <v>125</v>
      </c>
      <c r="D63" s="52">
        <f t="shared" si="0"/>
        <v>0</v>
      </c>
      <c r="E63" s="30"/>
      <c r="F63" s="30"/>
      <c r="G63" s="30"/>
      <c r="H63" s="30"/>
      <c r="I63" s="30"/>
      <c r="J63" s="30"/>
      <c r="K63" s="30"/>
      <c r="L63" s="30"/>
      <c r="M63" s="44"/>
      <c r="N63" s="44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44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4"/>
      <c r="AU63" s="14" t="str">
        <f>IF(E65+E66+E67=E64," ","GRESEALA")</f>
        <v xml:space="preserve"> </v>
      </c>
      <c r="AV63" s="14" t="str">
        <f>IF(F65+F66+F67=F64," ","GRESEALA")</f>
        <v xml:space="preserve"> </v>
      </c>
      <c r="AW63" s="14" t="str">
        <f>IF(G65+G66+G67=G64," ","GRESEALA")</f>
        <v xml:space="preserve"> </v>
      </c>
      <c r="AX63" s="14" t="str">
        <f>IF(H65+H66+H67=H64," ","GRESEALA")</f>
        <v xml:space="preserve"> </v>
      </c>
      <c r="AY63" s="14" t="str">
        <f t="shared" ref="AY63:BE63" si="41">IF(K65+K66+K67=K64," ","GRESEALA")</f>
        <v xml:space="preserve"> </v>
      </c>
      <c r="AZ63" s="20" t="str">
        <f t="shared" si="41"/>
        <v xml:space="preserve"> </v>
      </c>
      <c r="BA63" s="14" t="str">
        <f t="shared" si="41"/>
        <v xml:space="preserve"> </v>
      </c>
      <c r="BB63" s="14" t="str">
        <f t="shared" si="41"/>
        <v xml:space="preserve"> </v>
      </c>
      <c r="BC63" s="14" t="str">
        <f t="shared" si="41"/>
        <v xml:space="preserve"> </v>
      </c>
      <c r="BD63" s="14" t="str">
        <f t="shared" si="41"/>
        <v xml:space="preserve"> </v>
      </c>
      <c r="BE63" s="14" t="str">
        <f t="shared" si="41"/>
        <v xml:space="preserve"> </v>
      </c>
      <c r="BF63" s="14" t="str">
        <f t="shared" ref="BF63:BK63" si="42">IF(S65+S66+S67=S64," ","GRESEALA")</f>
        <v xml:space="preserve"> </v>
      </c>
      <c r="BG63" s="14" t="str">
        <f t="shared" si="42"/>
        <v xml:space="preserve"> </v>
      </c>
      <c r="BH63" s="14" t="str">
        <f t="shared" si="42"/>
        <v xml:space="preserve"> </v>
      </c>
      <c r="BI63" s="14" t="str">
        <f t="shared" si="42"/>
        <v xml:space="preserve"> </v>
      </c>
      <c r="BJ63" s="14" t="str">
        <f t="shared" si="42"/>
        <v xml:space="preserve"> </v>
      </c>
      <c r="BK63" s="14" t="str">
        <f t="shared" si="42"/>
        <v xml:space="preserve"> </v>
      </c>
      <c r="BL63" s="4"/>
    </row>
    <row r="64" spans="2:64" ht="39.75" customHeight="1" x14ac:dyDescent="0.35">
      <c r="B64" s="17">
        <v>16</v>
      </c>
      <c r="C64" s="69" t="s">
        <v>126</v>
      </c>
      <c r="D64" s="70">
        <f t="shared" si="0"/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19">
        <v>0</v>
      </c>
      <c r="Y64" s="19">
        <v>0</v>
      </c>
      <c r="Z64" s="67">
        <v>0</v>
      </c>
      <c r="AA64" s="19">
        <v>0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0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0</v>
      </c>
      <c r="AR64" s="19">
        <v>0</v>
      </c>
      <c r="AS64" s="19">
        <v>0</v>
      </c>
      <c r="AT64" s="93">
        <v>0</v>
      </c>
      <c r="AU64" s="14" t="str">
        <f t="shared" ref="AU64:BH64" si="43">IF(Y65+Y66+Y67=Y64," ","GRESEALA")</f>
        <v xml:space="preserve"> </v>
      </c>
      <c r="AV64" s="14" t="str">
        <f t="shared" si="43"/>
        <v xml:space="preserve"> </v>
      </c>
      <c r="AW64" s="14" t="str">
        <f t="shared" si="43"/>
        <v xml:space="preserve"> </v>
      </c>
      <c r="AX64" s="14" t="str">
        <f t="shared" si="43"/>
        <v xml:space="preserve"> </v>
      </c>
      <c r="AY64" s="14" t="str">
        <f t="shared" si="43"/>
        <v xml:space="preserve"> </v>
      </c>
      <c r="AZ64" s="14" t="str">
        <f t="shared" si="43"/>
        <v xml:space="preserve"> </v>
      </c>
      <c r="BA64" s="14" t="str">
        <f t="shared" si="43"/>
        <v xml:space="preserve"> </v>
      </c>
      <c r="BB64" s="14" t="str">
        <f t="shared" si="43"/>
        <v xml:space="preserve"> </v>
      </c>
      <c r="BC64" s="14" t="str">
        <f t="shared" si="43"/>
        <v xml:space="preserve"> </v>
      </c>
      <c r="BD64" s="14" t="str">
        <f t="shared" si="43"/>
        <v xml:space="preserve"> </v>
      </c>
      <c r="BE64" s="14" t="str">
        <f t="shared" si="43"/>
        <v xml:space="preserve"> </v>
      </c>
      <c r="BF64" s="14" t="str">
        <f t="shared" si="43"/>
        <v xml:space="preserve"> </v>
      </c>
      <c r="BG64" s="14" t="str">
        <f t="shared" si="43"/>
        <v xml:space="preserve"> </v>
      </c>
      <c r="BH64" s="14" t="str">
        <f t="shared" si="43"/>
        <v xml:space="preserve"> </v>
      </c>
      <c r="BI64" s="14" t="str">
        <f t="shared" ref="BI64:BJ64" si="44">IF(AR65+AR66+AR67=AR64," ","GRESEALA")</f>
        <v xml:space="preserve"> </v>
      </c>
      <c r="BJ64" s="14" t="str">
        <f t="shared" si="44"/>
        <v xml:space="preserve"> </v>
      </c>
      <c r="BK64" s="20" t="str">
        <f>IF(AA64+AC64+AE64+AF64+AG64+AH64+AI64+AJ64+AK64+AL64+AM64+AN64+AO64+AP64+AQ64+AR64+AS64&gt;=D64," ","GRESEALA")</f>
        <v xml:space="preserve"> </v>
      </c>
      <c r="BL64" s="71" t="str">
        <f>IF(X35+Y35+Z35=D35," ","GRESEALA")</f>
        <v xml:space="preserve"> </v>
      </c>
    </row>
    <row r="65" spans="2:66" ht="39.75" customHeight="1" x14ac:dyDescent="0.35">
      <c r="B65" s="32" t="s">
        <v>127</v>
      </c>
      <c r="C65" s="72"/>
      <c r="D65" s="52">
        <f t="shared" si="0"/>
        <v>0</v>
      </c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44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4"/>
      <c r="AU65" s="14" t="str">
        <f>IF(E19+F19=D19," ","GRESEALA")</f>
        <v xml:space="preserve"> </v>
      </c>
      <c r="AV65" s="20" t="str">
        <f>IF(G19+K19+I19+L19+M19=D19," ","GRESEALA")</f>
        <v xml:space="preserve"> </v>
      </c>
      <c r="AW65" s="14" t="str">
        <f>IF(O19+P19=D19," ","GRESEALA")</f>
        <v xml:space="preserve"> </v>
      </c>
      <c r="AX65" s="14" t="str">
        <f>IF(Q19+S19+T19+U19+V19+W19=D19," ","GRESEALA")</f>
        <v xml:space="preserve"> </v>
      </c>
      <c r="AY65" s="14" t="str">
        <f>IF(X19+Y19+Z19=D19," ","GRESEALA")</f>
        <v xml:space="preserve"> </v>
      </c>
      <c r="AZ65" s="20" t="str">
        <f>IF(AA19+AC19+AE19+AF19+AG19+AH19+AI19+AJ19+AK19+AL19+AM19+AN19+AO19+AP19+AQ19+AR19+AS19&gt;=D19," ","GRESEALA")</f>
        <v xml:space="preserve"> </v>
      </c>
      <c r="BA65" s="71" t="str">
        <f>IF(E17+F17=D17," ","GRESEALA")</f>
        <v xml:space="preserve"> </v>
      </c>
      <c r="BB65" s="20" t="str">
        <f>IF(G17+K17+I17+L17+M17=D17," ","GRESEALA")</f>
        <v xml:space="preserve"> </v>
      </c>
      <c r="BC65" s="71" t="str">
        <f>IF(O17+P17=D17," ","GRESEALA")</f>
        <v xml:space="preserve"> </v>
      </c>
      <c r="BD65" s="71" t="str">
        <f>IF(Q17+S17+T17+U17+V17+W17=D17," ","GRESEALA")</f>
        <v xml:space="preserve"> </v>
      </c>
      <c r="BE65" s="71" t="str">
        <f>IF(X17+Y17+Z17=D17," ","GRESEALA")</f>
        <v xml:space="preserve"> </v>
      </c>
      <c r="BF65" s="71" t="str">
        <f>IF(E18+F18=D18," ","GRESEALA")</f>
        <v xml:space="preserve"> </v>
      </c>
      <c r="BG65" s="20" t="str">
        <f>IF(G18+K18+I18+L18+M18=D18," ","GRESEALA")</f>
        <v xml:space="preserve"> </v>
      </c>
      <c r="BH65" s="71" t="str">
        <f>IF(O18+P18=D18," ","GRESEALA")</f>
        <v xml:space="preserve"> </v>
      </c>
      <c r="BI65" s="71" t="str">
        <f>IF(Q18+S18+T18+U18+V18+W18=D18," ","GRESEALA")</f>
        <v xml:space="preserve"> </v>
      </c>
      <c r="BJ65" s="71" t="str">
        <f>IF(X18+Y18+Z18=D18," ","GRESEALA")</f>
        <v xml:space="preserve"> </v>
      </c>
      <c r="BK65" s="71" t="str">
        <f>IF(E19+F19=D19," ","GRESEALA")</f>
        <v xml:space="preserve"> </v>
      </c>
      <c r="BL65" s="71" t="str">
        <f>IF(E35+F35=D35," ","GRESEALA")</f>
        <v xml:space="preserve"> </v>
      </c>
      <c r="BM65" s="20" t="str">
        <f>IF(G35+K35+I35+L35+M35=D35," ","GRESEALA")</f>
        <v xml:space="preserve"> </v>
      </c>
      <c r="BN65" s="71" t="str">
        <f>IF(O35+P35=D35," ","GRESEALA")</f>
        <v xml:space="preserve"> </v>
      </c>
    </row>
    <row r="66" spans="2:66" ht="39.75" customHeight="1" x14ac:dyDescent="0.35">
      <c r="B66" s="32" t="s">
        <v>128</v>
      </c>
      <c r="C66" s="72"/>
      <c r="D66" s="52">
        <f t="shared" si="0"/>
        <v>0</v>
      </c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44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4"/>
      <c r="AU66" s="71" t="str">
        <f>IF(G19+I19+K19+L19+M19=D19," ","GRESEALA")</f>
        <v xml:space="preserve"> </v>
      </c>
      <c r="AV66" s="71" t="str">
        <f>IF(O19+P19=D19," ","GRESEALA")</f>
        <v xml:space="preserve"> </v>
      </c>
      <c r="AW66" s="71" t="str">
        <f>IF(Q19+S19+T19+U19+V19+W19=D19," ","GRESEALA")</f>
        <v xml:space="preserve"> </v>
      </c>
      <c r="AX66" s="71" t="str">
        <f>IF(X19+Y19+Z19=D19," ","GRESEALA")</f>
        <v xml:space="preserve"> </v>
      </c>
      <c r="AY66" s="71" t="str">
        <f>IF(E20+F20=D20," ","GRESEALA")</f>
        <v xml:space="preserve"> </v>
      </c>
      <c r="AZ66" s="20" t="str">
        <f>IF(G20+K20+I20+L20+M20=D20," ","GRESEALA")</f>
        <v xml:space="preserve"> </v>
      </c>
      <c r="BA66" s="71" t="str">
        <f>IF(O20+P20=D20," ","GRESEALA")</f>
        <v xml:space="preserve"> </v>
      </c>
      <c r="BB66" s="71" t="str">
        <f>IF(Q20+S20+T20+U20+V20+W20=D20," ","GRESEALA")</f>
        <v xml:space="preserve"> </v>
      </c>
      <c r="BC66" s="71" t="str">
        <f>IF(X20+Y20+Z20=D20," ","GRESEALA")</f>
        <v xml:space="preserve"> </v>
      </c>
      <c r="BD66" s="71" t="str">
        <f>IF(E21+F21=D21," ","GRESEALA")</f>
        <v xml:space="preserve"> </v>
      </c>
      <c r="BE66" s="20" t="str">
        <f>IF(G21+K21+I21+L21+M21=D21," ","GRESEALA")</f>
        <v xml:space="preserve"> </v>
      </c>
      <c r="BF66" s="71" t="str">
        <f>IF(O21+P21=D21," ","GRESEALA")</f>
        <v xml:space="preserve"> </v>
      </c>
      <c r="BG66" s="71" t="str">
        <f>IF(Q21+S21+T21+U21+V21+W21=D21," ","GRESEALA")</f>
        <v xml:space="preserve"> </v>
      </c>
      <c r="BH66" s="71" t="str">
        <f>IF(X21+Y21+Z21=D21," ","GRESEALA")</f>
        <v xml:space="preserve"> </v>
      </c>
      <c r="BI66" s="73" t="str">
        <f>IF(E22+F22=D22," ","GRESEALA")</f>
        <v xml:space="preserve"> </v>
      </c>
      <c r="BJ66" s="74" t="str">
        <f>IF(G22+K22+I22+L22+M22=D22," ","GRESEALA")</f>
        <v xml:space="preserve"> </v>
      </c>
      <c r="BK66" s="73" t="str">
        <f>IF(O22+P22=D22," ","GRESEALA")</f>
        <v xml:space="preserve"> </v>
      </c>
      <c r="BL66" s="75" t="str">
        <f>IF(Q22+S22+T22+U22+V22+W22=D22," ","GRESEALA")</f>
        <v xml:space="preserve"> </v>
      </c>
      <c r="BM66" s="76" t="str">
        <f>IF(X22+Y22+Z22=D22," ","GRESEALA")</f>
        <v xml:space="preserve"> </v>
      </c>
      <c r="BN66" s="71" t="str">
        <f>IF(Q35+S35+T35+U35+V35+W35=D35," ","GRESEALA")</f>
        <v xml:space="preserve"> </v>
      </c>
    </row>
    <row r="67" spans="2:66" ht="39.75" customHeight="1" x14ac:dyDescent="0.35">
      <c r="B67" s="32" t="s">
        <v>129</v>
      </c>
      <c r="C67" s="72"/>
      <c r="D67" s="52">
        <f t="shared" si="0"/>
        <v>0</v>
      </c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44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4"/>
      <c r="AU67" s="71" t="str">
        <f>IF(E23+F23=D23," ","GRESEALA")</f>
        <v xml:space="preserve"> </v>
      </c>
      <c r="AV67" s="20" t="str">
        <f>IF(G23+K23+I23+L23+M23=D23," ","GRESEALA")</f>
        <v xml:space="preserve"> </v>
      </c>
      <c r="AW67" s="71" t="str">
        <f>IF(O23+P23=D23," ","GRESEALA")</f>
        <v xml:space="preserve"> </v>
      </c>
      <c r="AX67" s="71" t="str">
        <f>IF(Q23+S23+T23+U23+V23+W23=D23," ","GRESEALA")</f>
        <v xml:space="preserve"> </v>
      </c>
      <c r="AY67" s="71" t="str">
        <f>IF(X23+Y23+Z23=D23," ","GRESEALA")</f>
        <v xml:space="preserve"> </v>
      </c>
      <c r="AZ67" s="71" t="str">
        <f>IF(E24+F24=D24," ","GRESEALA")</f>
        <v xml:space="preserve"> </v>
      </c>
      <c r="BA67" s="20" t="str">
        <f>IF(G24+K24+I24+L24+M24=D24," ","GRESEALA")</f>
        <v xml:space="preserve"> </v>
      </c>
      <c r="BB67" s="71" t="str">
        <f>IF(O24+P24=D24," ","GRESEALA")</f>
        <v xml:space="preserve"> </v>
      </c>
      <c r="BC67" s="71" t="str">
        <f>IF(Q24+S24+T24+U24+V24+W24=D24," ","GRESEALA")</f>
        <v xml:space="preserve"> </v>
      </c>
      <c r="BD67" s="71" t="str">
        <f>IF(X24+Y24+Z24=D24," ","GRESEALA")</f>
        <v xml:space="preserve"> </v>
      </c>
      <c r="BE67" s="71" t="str">
        <f>IF(E25+F25=D25," ","GRESEALA")</f>
        <v xml:space="preserve"> </v>
      </c>
      <c r="BF67" s="20" t="str">
        <f>IF(G25+K25+I25+L25+M25=D25," ","GRESEALA")</f>
        <v xml:space="preserve"> </v>
      </c>
      <c r="BG67" s="71" t="str">
        <f>IF(O25+P25=D25," ","GRESEALA")</f>
        <v xml:space="preserve"> </v>
      </c>
      <c r="BH67" s="71" t="str">
        <f>IF(Q25+S25+T25+U25+V25+W25=D25," ","GRESEALA")</f>
        <v xml:space="preserve"> </v>
      </c>
      <c r="BI67" s="71" t="str">
        <f>IF(X25+Y25+Z25=D25," ","GRESEALA")</f>
        <v xml:space="preserve"> </v>
      </c>
      <c r="BJ67" s="71" t="str">
        <f>IF(E26+F26=D26," ","GRESEALA")</f>
        <v xml:space="preserve"> </v>
      </c>
      <c r="BK67" s="20" t="str">
        <f>IF(G26+K26+I26+L26+M26=D26," ","GRESEALA")</f>
        <v xml:space="preserve"> </v>
      </c>
      <c r="BL67" s="71" t="str">
        <f>IF(O26+P26=D26," ","GRESEALA")</f>
        <v xml:space="preserve"> </v>
      </c>
      <c r="BM67" s="71" t="str">
        <f>IF(Q26+S26+T26+U26+V26+W26=D26," ","GRESEALA")</f>
        <v xml:space="preserve"> </v>
      </c>
      <c r="BN67" s="71" t="str">
        <f>IF(X26+Y26+Z26=D26," ","GRESEALA")</f>
        <v xml:space="preserve"> </v>
      </c>
    </row>
    <row r="68" spans="2:66" ht="40.5" customHeight="1" x14ac:dyDescent="0.35">
      <c r="B68" s="17" t="s">
        <v>130</v>
      </c>
      <c r="C68" s="18" t="s">
        <v>131</v>
      </c>
      <c r="D68" s="26">
        <f>O68+P68</f>
        <v>619</v>
      </c>
      <c r="E68" s="26">
        <v>175</v>
      </c>
      <c r="F68" s="26">
        <v>444</v>
      </c>
      <c r="G68" s="26">
        <v>118</v>
      </c>
      <c r="H68" s="26">
        <v>118</v>
      </c>
      <c r="I68" s="26">
        <v>40</v>
      </c>
      <c r="J68" s="26">
        <v>40</v>
      </c>
      <c r="K68" s="26">
        <v>48</v>
      </c>
      <c r="L68" s="26">
        <v>84</v>
      </c>
      <c r="M68" s="26">
        <v>329</v>
      </c>
      <c r="N68" s="26">
        <v>112</v>
      </c>
      <c r="O68" s="26">
        <v>251</v>
      </c>
      <c r="P68" s="26">
        <v>368</v>
      </c>
      <c r="Q68" s="26">
        <v>39</v>
      </c>
      <c r="R68" s="26">
        <v>0</v>
      </c>
      <c r="S68" s="26">
        <v>215</v>
      </c>
      <c r="T68" s="26">
        <v>158</v>
      </c>
      <c r="U68" s="26">
        <v>167</v>
      </c>
      <c r="V68" s="26">
        <v>4</v>
      </c>
      <c r="W68" s="26">
        <v>36</v>
      </c>
      <c r="X68" s="26">
        <v>576</v>
      </c>
      <c r="Y68" s="26">
        <v>43</v>
      </c>
      <c r="Z68" s="26">
        <v>0</v>
      </c>
      <c r="AA68" s="26">
        <v>0</v>
      </c>
      <c r="AB68" s="26">
        <v>0</v>
      </c>
      <c r="AC68" s="26">
        <v>0</v>
      </c>
      <c r="AD68" s="26">
        <v>0</v>
      </c>
      <c r="AE68" s="26">
        <v>0</v>
      </c>
      <c r="AF68" s="26">
        <v>0</v>
      </c>
      <c r="AG68" s="26">
        <v>0</v>
      </c>
      <c r="AH68" s="26"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619</v>
      </c>
      <c r="AT68" s="64">
        <v>618</v>
      </c>
      <c r="AU68" s="71" t="str">
        <f>IF(E27+F27=D27," ","GRESEALA")</f>
        <v xml:space="preserve"> </v>
      </c>
      <c r="AV68" s="20" t="str">
        <f>IF(G27+K27+I27+L27+M27=D27," ","GRESEALA")</f>
        <v xml:space="preserve"> </v>
      </c>
      <c r="AW68" s="71" t="str">
        <f>IF(O27+P27=D27," ","GRESEALA")</f>
        <v xml:space="preserve"> </v>
      </c>
      <c r="AX68" s="71" t="str">
        <f>IF(Q27+S27+T27+U27+V27+W27=D27," ","GRESEALA")</f>
        <v xml:space="preserve"> </v>
      </c>
      <c r="AY68" s="71" t="str">
        <f>IF(X27+Y27+Z27=D27," ","GRESEALA")</f>
        <v xml:space="preserve"> </v>
      </c>
      <c r="AZ68" s="71" t="str">
        <f>IF(E28+F28=D28," ","GRESEALA")</f>
        <v xml:space="preserve"> </v>
      </c>
      <c r="BA68" s="20" t="str">
        <f>IF(G28+K28+I28+L28++M28=D28," ","GRESEALA")</f>
        <v xml:space="preserve"> </v>
      </c>
      <c r="BB68" s="71" t="str">
        <f>IF(O28+P28=D28," ","GRESEALA")</f>
        <v xml:space="preserve"> </v>
      </c>
      <c r="BC68" s="71" t="str">
        <f>IF(Q28+S28+T28+U28+V28+W28=D28," ","GRESEALA")</f>
        <v xml:space="preserve"> </v>
      </c>
      <c r="BD68" s="71" t="str">
        <f>IF(X28+Y28+Z28=D28," ","GRESEALA")</f>
        <v xml:space="preserve"> </v>
      </c>
      <c r="BE68" s="71" t="str">
        <f>IF(E29+F29=D29," ","GRESEALA")</f>
        <v xml:space="preserve"> </v>
      </c>
      <c r="BF68" s="20" t="str">
        <f>IF(G29+K29+I29+L29+M29=D29," ","GRESEALA")</f>
        <v xml:space="preserve"> </v>
      </c>
      <c r="BG68" s="71" t="str">
        <f>IF(O29+P29=D29," ","GRESEALA")</f>
        <v xml:space="preserve"> </v>
      </c>
      <c r="BH68" s="71" t="str">
        <f>IF(Q29+S29+T29+U29+V29+W29=D29," ","GRESEALA")</f>
        <v xml:space="preserve"> </v>
      </c>
      <c r="BI68" s="71" t="str">
        <f>IF(X29+Y29+Z29=D29," ","GRESEALA")</f>
        <v xml:space="preserve"> </v>
      </c>
      <c r="BJ68" s="71" t="str">
        <f>IF(E30+F30=D30," ","GRESEALA")</f>
        <v xml:space="preserve"> </v>
      </c>
      <c r="BK68" s="20" t="str">
        <f>IF(G30+K30+I30+L30+M30=D30," ","GRESEALA")</f>
        <v xml:space="preserve"> </v>
      </c>
      <c r="BL68" s="71" t="str">
        <f>IF(O30+P30=D30," ","GRESEALA")</f>
        <v xml:space="preserve"> </v>
      </c>
      <c r="BM68" s="71" t="str">
        <f>IF(Q30+S30+T30+U30+V30+W30=D30," ","GRESEALA")</f>
        <v xml:space="preserve"> </v>
      </c>
      <c r="BN68" s="71" t="str">
        <f>IF(X30+Y30+Z30=D30," ","GRESEALA")</f>
        <v xml:space="preserve"> </v>
      </c>
    </row>
    <row r="69" spans="2:66" ht="32.25" customHeight="1" x14ac:dyDescent="0.35">
      <c r="B69" s="77"/>
      <c r="C69" s="78" t="s">
        <v>132</v>
      </c>
      <c r="D69" s="79" t="str">
        <f t="shared" ref="D69:AS69" si="45">IF(D68=D16, "  ", "GRESEALA")</f>
        <v xml:space="preserve">  </v>
      </c>
      <c r="E69" s="80" t="str">
        <f t="shared" si="45"/>
        <v xml:space="preserve">  </v>
      </c>
      <c r="F69" s="80" t="str">
        <f t="shared" si="45"/>
        <v xml:space="preserve">  </v>
      </c>
      <c r="G69" s="80" t="str">
        <f t="shared" si="45"/>
        <v xml:space="preserve">  </v>
      </c>
      <c r="H69" s="80" t="str">
        <f t="shared" si="45"/>
        <v xml:space="preserve">  </v>
      </c>
      <c r="I69" s="80" t="str">
        <f t="shared" si="45"/>
        <v xml:space="preserve">  </v>
      </c>
      <c r="J69" s="80" t="str">
        <f t="shared" si="45"/>
        <v xml:space="preserve">  </v>
      </c>
      <c r="K69" s="80" t="str">
        <f t="shared" si="45"/>
        <v xml:space="preserve">  </v>
      </c>
      <c r="L69" s="80" t="str">
        <f t="shared" si="45"/>
        <v xml:space="preserve">  </v>
      </c>
      <c r="M69" s="80" t="str">
        <f t="shared" si="45"/>
        <v xml:space="preserve">  </v>
      </c>
      <c r="N69" s="80" t="str">
        <f t="shared" si="45"/>
        <v xml:space="preserve">  </v>
      </c>
      <c r="O69" s="80" t="str">
        <f t="shared" si="45"/>
        <v xml:space="preserve">  </v>
      </c>
      <c r="P69" s="80" t="str">
        <f t="shared" si="45"/>
        <v xml:space="preserve">  </v>
      </c>
      <c r="Q69" s="80" t="str">
        <f t="shared" si="45"/>
        <v xml:space="preserve">  </v>
      </c>
      <c r="R69" s="80" t="str">
        <f t="shared" si="45"/>
        <v xml:space="preserve">  </v>
      </c>
      <c r="S69" s="80" t="str">
        <f t="shared" si="45"/>
        <v xml:space="preserve">  </v>
      </c>
      <c r="T69" s="80" t="str">
        <f t="shared" si="45"/>
        <v xml:space="preserve">  </v>
      </c>
      <c r="U69" s="80" t="str">
        <f t="shared" si="45"/>
        <v xml:space="preserve">  </v>
      </c>
      <c r="V69" s="80" t="str">
        <f t="shared" si="45"/>
        <v xml:space="preserve">  </v>
      </c>
      <c r="W69" s="80" t="str">
        <f t="shared" si="45"/>
        <v xml:space="preserve">  </v>
      </c>
      <c r="X69" s="80" t="str">
        <f t="shared" si="45"/>
        <v xml:space="preserve">  </v>
      </c>
      <c r="Y69" s="80" t="str">
        <f t="shared" si="45"/>
        <v xml:space="preserve">  </v>
      </c>
      <c r="Z69" s="80" t="str">
        <f t="shared" si="45"/>
        <v xml:space="preserve">  </v>
      </c>
      <c r="AA69" s="80" t="str">
        <f t="shared" si="45"/>
        <v xml:space="preserve">  </v>
      </c>
      <c r="AB69" s="80" t="str">
        <f t="shared" si="45"/>
        <v xml:space="preserve">  </v>
      </c>
      <c r="AC69" s="80" t="str">
        <f t="shared" si="45"/>
        <v xml:space="preserve">  </v>
      </c>
      <c r="AD69" s="80" t="str">
        <f t="shared" si="45"/>
        <v xml:space="preserve">  </v>
      </c>
      <c r="AE69" s="80" t="str">
        <f t="shared" si="45"/>
        <v xml:space="preserve">  </v>
      </c>
      <c r="AF69" s="80" t="str">
        <f t="shared" si="45"/>
        <v xml:space="preserve">  </v>
      </c>
      <c r="AG69" s="80" t="str">
        <f t="shared" si="45"/>
        <v xml:space="preserve">  </v>
      </c>
      <c r="AH69" s="80" t="str">
        <f t="shared" si="45"/>
        <v xml:space="preserve">  </v>
      </c>
      <c r="AI69" s="80" t="str">
        <f t="shared" si="45"/>
        <v xml:space="preserve">  </v>
      </c>
      <c r="AJ69" s="80" t="str">
        <f t="shared" si="45"/>
        <v xml:space="preserve">  </v>
      </c>
      <c r="AK69" s="80" t="str">
        <f t="shared" si="45"/>
        <v xml:space="preserve">  </v>
      </c>
      <c r="AL69" s="80" t="str">
        <f t="shared" si="45"/>
        <v xml:space="preserve">  </v>
      </c>
      <c r="AM69" s="80" t="str">
        <f t="shared" si="45"/>
        <v xml:space="preserve">  </v>
      </c>
      <c r="AN69" s="80" t="str">
        <f t="shared" si="45"/>
        <v xml:space="preserve">  </v>
      </c>
      <c r="AO69" s="80" t="str">
        <f t="shared" si="45"/>
        <v xml:space="preserve">  </v>
      </c>
      <c r="AP69" s="80" t="str">
        <f t="shared" si="45"/>
        <v xml:space="preserve">  </v>
      </c>
      <c r="AQ69" s="80" t="str">
        <f t="shared" si="45"/>
        <v xml:space="preserve">  </v>
      </c>
      <c r="AR69" s="80" t="str">
        <f t="shared" si="45"/>
        <v xml:space="preserve">  </v>
      </c>
      <c r="AS69" s="80" t="str">
        <f t="shared" si="45"/>
        <v xml:space="preserve">  </v>
      </c>
      <c r="AT69" s="95"/>
      <c r="AU69" s="71" t="str">
        <f>IF(E31+F31=D31," ","GRESEALA")</f>
        <v xml:space="preserve"> </v>
      </c>
      <c r="AV69" s="20" t="str">
        <f>IF(G31+K31+I31+L31+M31=D31," ","GRESEALA")</f>
        <v xml:space="preserve"> </v>
      </c>
      <c r="AW69" s="71" t="str">
        <f>IF(O31+P31=D31," ","GRESEALA")</f>
        <v xml:space="preserve"> </v>
      </c>
      <c r="AX69" s="71" t="str">
        <f>IF(Q31+S31+T31+U31+V31+W31=D31," ","GRESEALA")</f>
        <v xml:space="preserve"> </v>
      </c>
      <c r="AY69" s="71" t="str">
        <f>IF(X31+Y31+Z31=D31," ","GRESEALA")</f>
        <v xml:space="preserve"> </v>
      </c>
      <c r="AZ69" s="71" t="str">
        <f>IF(E32+F32=D32," ","GRESEALA")</f>
        <v xml:space="preserve"> </v>
      </c>
      <c r="BA69" s="20" t="str">
        <f>IF(G32+K32+I32+L32+M32=D32," ","GRESEALA")</f>
        <v xml:space="preserve"> </v>
      </c>
      <c r="BB69" s="71" t="str">
        <f>IF(O32+P32=D32," ","GRESEALA")</f>
        <v xml:space="preserve"> </v>
      </c>
      <c r="BC69" s="71" t="str">
        <f>IF(Q32+S32+T32+U32+V32+W32=D32," ","GRESEALA")</f>
        <v xml:space="preserve"> </v>
      </c>
      <c r="BD69" s="71" t="str">
        <f>IF(X32+Y32+Z32=D32," ","GRESEALA")</f>
        <v xml:space="preserve"> </v>
      </c>
      <c r="BE69" s="71" t="str">
        <f>IF(E33+F33=D33," ","GRESEALA")</f>
        <v xml:space="preserve"> </v>
      </c>
      <c r="BF69" s="20" t="str">
        <f>IF(G33+K33+I33+L33+M33=D33," ","GRESEALA")</f>
        <v xml:space="preserve"> </v>
      </c>
      <c r="BG69" s="71" t="str">
        <f>IF(O33+P33=D33," ","GRESEALA")</f>
        <v xml:space="preserve"> </v>
      </c>
      <c r="BH69" s="71" t="str">
        <f>IF(Q33+S33+T33+U33+V33+W33=D33," ","GRESEALA")</f>
        <v xml:space="preserve"> </v>
      </c>
      <c r="BI69" s="71" t="str">
        <f>IF(X33+Y33+Z33=D33," ","GRESEALA")</f>
        <v xml:space="preserve"> </v>
      </c>
      <c r="BJ69" s="71" t="str">
        <f>IF(E34+F34=D34," ","GRESEALA")</f>
        <v xml:space="preserve"> </v>
      </c>
      <c r="BK69" s="20" t="str">
        <f>IF(G34+K34+I34+L34+M34=D34," ","GRESEALA")</f>
        <v xml:space="preserve"> </v>
      </c>
      <c r="BL69" s="71" t="str">
        <f>IF(O34+P34=D34," ","GRESEALA")</f>
        <v xml:space="preserve"> </v>
      </c>
      <c r="BM69" s="71" t="str">
        <f>IF(Q34+S34+T34+U34+V34+W34=D34," ","GRESEALA")</f>
        <v xml:space="preserve"> </v>
      </c>
      <c r="BN69" s="71" t="str">
        <f>IF(X34+Y34+Z34=D34," ","GRESEALA")</f>
        <v xml:space="preserve"> </v>
      </c>
    </row>
    <row r="70" spans="2:66" s="82" customFormat="1" ht="46.5" customHeight="1" x14ac:dyDescent="0.35">
      <c r="C70" s="144" t="s">
        <v>133</v>
      </c>
      <c r="D70" s="145"/>
      <c r="E70" s="83"/>
      <c r="F70" s="84"/>
      <c r="G70" s="85"/>
      <c r="H70" s="85"/>
      <c r="I70" s="85"/>
      <c r="J70" s="85"/>
      <c r="K70" s="85"/>
      <c r="L70" s="85"/>
      <c r="M70" s="86"/>
      <c r="N70" s="85"/>
      <c r="Z70" s="86"/>
      <c r="AA70" s="86"/>
      <c r="AB70" s="86"/>
      <c r="AC70" s="86"/>
      <c r="AD70" s="86"/>
      <c r="AE70" s="86"/>
      <c r="AV70" s="86"/>
      <c r="AW70" s="86"/>
      <c r="AX70" s="86"/>
      <c r="AY70" s="86"/>
      <c r="AZ70" s="86"/>
      <c r="BA70" s="86"/>
    </row>
    <row r="71" spans="2:66" s="82" customFormat="1" ht="12.75" customHeight="1" x14ac:dyDescent="0.35">
      <c r="B71" s="87"/>
      <c r="C71" s="83"/>
      <c r="D71" s="83"/>
      <c r="E71" s="83"/>
      <c r="F71" s="84"/>
      <c r="G71" s="85"/>
      <c r="H71" s="85"/>
      <c r="I71" s="85"/>
      <c r="J71" s="85"/>
      <c r="K71" s="85"/>
      <c r="L71" s="85"/>
      <c r="M71" s="86"/>
      <c r="N71" s="85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V71" s="86"/>
      <c r="AW71" s="86"/>
      <c r="AX71" s="86"/>
      <c r="AY71" s="86"/>
      <c r="AZ71" s="86"/>
      <c r="BA71" s="86"/>
    </row>
    <row r="72" spans="2:66" s="82" customFormat="1" ht="19.899999999999999" customHeight="1" x14ac:dyDescent="0.35">
      <c r="B72" s="87"/>
      <c r="C72" s="83"/>
      <c r="D72" s="83"/>
      <c r="E72" s="83"/>
      <c r="F72" s="84"/>
      <c r="G72" s="85"/>
      <c r="H72" s="85"/>
      <c r="I72" s="85"/>
      <c r="J72" s="85"/>
      <c r="K72" s="85"/>
      <c r="L72" s="85"/>
      <c r="M72" s="86"/>
      <c r="N72" s="85"/>
      <c r="Z72" s="86"/>
      <c r="AA72" s="86"/>
      <c r="AB72" s="86"/>
      <c r="AC72" s="86"/>
      <c r="AD72" s="86"/>
      <c r="AE72" s="86"/>
      <c r="AV72" s="86"/>
      <c r="AW72" s="86"/>
      <c r="AX72" s="86"/>
      <c r="AY72" s="86"/>
      <c r="AZ72" s="86"/>
      <c r="BA72" s="86"/>
    </row>
    <row r="73" spans="2:66" s="82" customFormat="1" ht="19.899999999999999" customHeight="1" x14ac:dyDescent="0.35">
      <c r="C73" s="87" t="s">
        <v>134</v>
      </c>
      <c r="D73" s="83"/>
      <c r="E73" s="83"/>
      <c r="F73" s="84"/>
      <c r="G73" s="85"/>
      <c r="H73" s="85"/>
      <c r="I73" s="85"/>
      <c r="J73" s="85"/>
      <c r="K73" s="85"/>
      <c r="L73" s="85"/>
      <c r="M73" s="86"/>
      <c r="N73" s="85"/>
      <c r="O73" s="86"/>
      <c r="P73" s="86"/>
      <c r="Q73" s="84" t="s">
        <v>135</v>
      </c>
      <c r="R73" s="84"/>
      <c r="S73" s="86"/>
      <c r="T73" s="86"/>
      <c r="U73" s="86"/>
      <c r="V73" s="86"/>
      <c r="W73" s="86"/>
      <c r="X73" s="86"/>
      <c r="Y73" s="84" t="s">
        <v>136</v>
      </c>
      <c r="Z73" s="86"/>
      <c r="AA73" s="86"/>
      <c r="AB73" s="86"/>
      <c r="AC73" s="86"/>
      <c r="AD73" s="86"/>
      <c r="AE73" s="86"/>
      <c r="AH73" s="84"/>
      <c r="AV73" s="86"/>
      <c r="AW73" s="86"/>
      <c r="AX73" s="86"/>
      <c r="AY73" s="86"/>
      <c r="AZ73" s="86"/>
      <c r="BA73" s="86"/>
    </row>
    <row r="74" spans="2:66" ht="32.25" customHeight="1" x14ac:dyDescent="0.35">
      <c r="C74" s="96" t="s">
        <v>163</v>
      </c>
      <c r="Q74" s="111"/>
      <c r="R74" s="111"/>
      <c r="Y74" s="111" t="s">
        <v>164</v>
      </c>
      <c r="Z74" s="111"/>
      <c r="BB74" s="9"/>
      <c r="BC74" s="9"/>
      <c r="BD74" s="9"/>
      <c r="BE74" s="9"/>
      <c r="BF74" s="9"/>
      <c r="BG74" s="9"/>
      <c r="BH74" s="9"/>
    </row>
    <row r="75" spans="2:66" ht="32.25" customHeight="1" x14ac:dyDescent="0.35">
      <c r="BA75" s="9"/>
      <c r="BB75" s="9"/>
      <c r="BC75" s="9"/>
      <c r="BD75" s="9"/>
      <c r="BE75" s="9"/>
      <c r="BF75" s="9"/>
      <c r="BG75" s="9"/>
      <c r="BH75" s="9"/>
    </row>
    <row r="76" spans="2:66" ht="32.25" customHeight="1" x14ac:dyDescent="0.35">
      <c r="BA76" s="9"/>
      <c r="BB76" s="9"/>
      <c r="BC76" s="9"/>
      <c r="BD76" s="9"/>
      <c r="BE76" s="9"/>
      <c r="BF76" s="9"/>
      <c r="BG76" s="9"/>
      <c r="BH76" s="9"/>
    </row>
    <row r="77" spans="2:66" ht="32.25" customHeight="1" x14ac:dyDescent="0.35"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</row>
    <row r="78" spans="2:66" ht="32.25" customHeight="1" x14ac:dyDescent="0.35"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</row>
    <row r="79" spans="2:66" ht="32.25" customHeight="1" x14ac:dyDescent="0.35"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</row>
    <row r="80" spans="2:66" ht="32.25" customHeight="1" x14ac:dyDescent="0.35"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</row>
    <row r="81" spans="3:60" ht="32.25" customHeight="1" x14ac:dyDescent="0.35"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</row>
    <row r="82" spans="3:60" ht="32.25" customHeight="1" x14ac:dyDescent="0.35"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</row>
    <row r="83" spans="3:60" ht="32.25" customHeight="1" x14ac:dyDescent="0.35"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</row>
    <row r="84" spans="3:60" ht="32.25" customHeight="1" x14ac:dyDescent="0.35"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</row>
    <row r="85" spans="3:60" ht="32.25" customHeight="1" x14ac:dyDescent="0.35"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</row>
    <row r="86" spans="3:60" ht="32.25" customHeight="1" x14ac:dyDescent="0.35"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</row>
    <row r="87" spans="3:60" ht="32.25" customHeight="1" x14ac:dyDescent="0.35"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</row>
    <row r="88" spans="3:60" ht="32.25" customHeight="1" x14ac:dyDescent="0.35"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</row>
    <row r="89" spans="3:60" ht="32.25" customHeight="1" x14ac:dyDescent="0.35"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</row>
    <row r="90" spans="3:60" ht="32.25" customHeight="1" x14ac:dyDescent="0.35"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</row>
    <row r="91" spans="3:60" ht="32.25" customHeight="1" x14ac:dyDescent="0.35"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</row>
    <row r="92" spans="3:60" ht="32.25" customHeight="1" x14ac:dyDescent="0.35"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</row>
    <row r="93" spans="3:60" ht="32.25" customHeight="1" x14ac:dyDescent="0.35"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</row>
    <row r="94" spans="3:60" ht="32.25" customHeight="1" x14ac:dyDescent="0.35"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</row>
    <row r="95" spans="3:60" ht="32.25" customHeight="1" x14ac:dyDescent="0.35"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</row>
    <row r="96" spans="3:60" ht="32.25" customHeight="1" x14ac:dyDescent="0.35"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</row>
    <row r="97" spans="3:60" ht="32.25" customHeight="1" x14ac:dyDescent="0.35"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</row>
    <row r="98" spans="3:60" ht="32.25" customHeight="1" x14ac:dyDescent="0.35"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</row>
    <row r="99" spans="3:60" ht="32.25" customHeight="1" x14ac:dyDescent="0.35"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</row>
    <row r="100" spans="3:60" ht="32.25" customHeight="1" x14ac:dyDescent="0.35"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</row>
    <row r="101" spans="3:60" ht="32.25" customHeight="1" x14ac:dyDescent="0.35"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</row>
    <row r="102" spans="3:60" ht="32.25" customHeight="1" x14ac:dyDescent="0.35"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</row>
    <row r="103" spans="3:60" ht="32.25" customHeight="1" x14ac:dyDescent="0.35"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</row>
    <row r="104" spans="3:60" ht="32.25" customHeight="1" x14ac:dyDescent="0.35"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</row>
    <row r="105" spans="3:60" ht="32.25" customHeight="1" x14ac:dyDescent="0.35"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</row>
    <row r="106" spans="3:60" ht="32.25" customHeight="1" x14ac:dyDescent="0.35"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</row>
    <row r="107" spans="3:60" ht="32.25" customHeight="1" x14ac:dyDescent="0.35"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</row>
    <row r="108" spans="3:60" ht="32.25" customHeight="1" x14ac:dyDescent="0.35"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</row>
    <row r="109" spans="3:60" ht="32.25" customHeight="1" x14ac:dyDescent="0.35"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</row>
    <row r="110" spans="3:60" ht="32.25" customHeight="1" x14ac:dyDescent="0.35"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</row>
  </sheetData>
  <mergeCells count="71"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X8:Z8"/>
    <mergeCell ref="S9:S11"/>
    <mergeCell ref="AA8:AS8"/>
    <mergeCell ref="E9:E11"/>
    <mergeCell ref="F9:F11"/>
    <mergeCell ref="G9:G11"/>
    <mergeCell ref="H9:H11"/>
    <mergeCell ref="I9:I11"/>
    <mergeCell ref="J9:J11"/>
    <mergeCell ref="K9:K11"/>
    <mergeCell ref="L9:L11"/>
    <mergeCell ref="M9:M11"/>
    <mergeCell ref="N9:N11"/>
    <mergeCell ref="O9:O11"/>
    <mergeCell ref="P9:P11"/>
    <mergeCell ref="Q9:Q11"/>
    <mergeCell ref="R9:R11"/>
    <mergeCell ref="AH9:AH11"/>
    <mergeCell ref="T9:T11"/>
    <mergeCell ref="U9:U11"/>
    <mergeCell ref="V9:V11"/>
    <mergeCell ref="W9:W11"/>
    <mergeCell ref="X9:X11"/>
    <mergeCell ref="Y9:Y11"/>
    <mergeCell ref="Z9:Z11"/>
    <mergeCell ref="AA9:AD9"/>
    <mergeCell ref="AE9:AE11"/>
    <mergeCell ref="AF9:AF11"/>
    <mergeCell ref="AG9:AG11"/>
    <mergeCell ref="AT9:AT11"/>
    <mergeCell ref="AI9:AI11"/>
    <mergeCell ref="AJ9:AJ11"/>
    <mergeCell ref="AK9:AK11"/>
    <mergeCell ref="AL9:AL11"/>
    <mergeCell ref="AM9:AM11"/>
    <mergeCell ref="AN9:AN11"/>
    <mergeCell ref="BI11:BI12"/>
    <mergeCell ref="BJ11:BJ12"/>
    <mergeCell ref="BK11:BK12"/>
    <mergeCell ref="BL11:BL12"/>
    <mergeCell ref="BA11:BA12"/>
    <mergeCell ref="BB11:BB12"/>
    <mergeCell ref="BC11:BC12"/>
    <mergeCell ref="BD11:BD12"/>
    <mergeCell ref="BE11:BE12"/>
    <mergeCell ref="BF11:BF12"/>
    <mergeCell ref="C70:D70"/>
    <mergeCell ref="Q74:R74"/>
    <mergeCell ref="Y74:Z74"/>
    <mergeCell ref="BG11:BG12"/>
    <mergeCell ref="BH11:BH12"/>
    <mergeCell ref="AU11:AU12"/>
    <mergeCell ref="AV11:AV12"/>
    <mergeCell ref="AW11:AW12"/>
    <mergeCell ref="AX11:AX12"/>
    <mergeCell ref="AY11:AY12"/>
    <mergeCell ref="AZ11:AZ12"/>
    <mergeCell ref="AO9:AO11"/>
    <mergeCell ref="AP9:AP11"/>
    <mergeCell ref="AQ9:AQ11"/>
    <mergeCell ref="AR9:AR11"/>
    <mergeCell ref="AS9:AS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10"/>
  <sheetViews>
    <sheetView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E13" sqref="E13:AS68"/>
    </sheetView>
  </sheetViews>
  <sheetFormatPr defaultRowHeight="12.75" customHeight="1" x14ac:dyDescent="0.35"/>
  <cols>
    <col min="1" max="1" width="3.42578125" style="9" hidden="1" customWidth="1"/>
    <col min="2" max="2" width="15.5703125" style="9" customWidth="1"/>
    <col min="3" max="3" width="55.140625" style="96" customWidth="1"/>
    <col min="4" max="4" width="15.5703125" style="6" customWidth="1"/>
    <col min="5" max="6" width="13" style="6" customWidth="1"/>
    <col min="7" max="8" width="13.140625" style="4" customWidth="1"/>
    <col min="9" max="9" width="20" style="4" customWidth="1"/>
    <col min="10" max="10" width="19.140625" style="4" customWidth="1"/>
    <col min="11" max="11" width="16.5703125" style="7" customWidth="1"/>
    <col min="12" max="12" width="17.7109375" style="7" customWidth="1"/>
    <col min="13" max="13" width="13.28515625" style="7" customWidth="1"/>
    <col min="14" max="14" width="12.28515625" style="7" customWidth="1"/>
    <col min="15" max="15" width="12.7109375" style="7" customWidth="1"/>
    <col min="16" max="16" width="12.5703125" style="8" customWidth="1"/>
    <col min="17" max="18" width="13.140625" style="8" customWidth="1"/>
    <col min="19" max="19" width="13.42578125" style="8" customWidth="1"/>
    <col min="20" max="20" width="10.28515625" style="8" customWidth="1"/>
    <col min="21" max="21" width="14.28515625" style="8" customWidth="1"/>
    <col min="22" max="22" width="12.85546875" style="8" customWidth="1"/>
    <col min="23" max="23" width="13.140625" style="8" customWidth="1"/>
    <col min="24" max="24" width="16.28515625" style="8" customWidth="1"/>
    <col min="25" max="25" width="14.5703125" style="8" customWidth="1"/>
    <col min="26" max="26" width="16.85546875" style="8" customWidth="1"/>
    <col min="27" max="27" width="11.140625" style="8" customWidth="1"/>
    <col min="28" max="28" width="10.42578125" style="8" customWidth="1"/>
    <col min="29" max="29" width="10.85546875" style="8" customWidth="1"/>
    <col min="30" max="30" width="10.140625" style="8" customWidth="1"/>
    <col min="31" max="31" width="12.85546875" style="8" customWidth="1"/>
    <col min="32" max="33" width="11" style="8" customWidth="1"/>
    <col min="34" max="34" width="11.5703125" style="8" customWidth="1"/>
    <col min="35" max="35" width="11.28515625" style="9" customWidth="1"/>
    <col min="36" max="36" width="12" style="9" customWidth="1"/>
    <col min="37" max="37" width="12.85546875" style="9" customWidth="1"/>
    <col min="38" max="43" width="11.85546875" style="9" customWidth="1"/>
    <col min="44" max="44" width="14.85546875" style="9" customWidth="1"/>
    <col min="45" max="45" width="12.7109375" style="9" customWidth="1"/>
    <col min="46" max="46" width="15.140625" style="9" hidden="1" customWidth="1"/>
    <col min="47" max="60" width="12.140625" style="81" customWidth="1"/>
    <col min="61" max="65" width="12.140625" style="9" customWidth="1"/>
    <col min="66" max="82" width="26.140625" style="9" customWidth="1"/>
    <col min="83" max="222" width="9.140625" style="9"/>
    <col min="223" max="223" width="13.42578125" style="9" customWidth="1"/>
    <col min="224" max="264" width="9.140625" style="9"/>
    <col min="265" max="265" width="0" style="9" hidden="1" customWidth="1"/>
    <col min="266" max="266" width="15.5703125" style="9" customWidth="1"/>
    <col min="267" max="267" width="55.140625" style="9" customWidth="1"/>
    <col min="268" max="268" width="15.5703125" style="9" customWidth="1"/>
    <col min="269" max="270" width="13" style="9" customWidth="1"/>
    <col min="271" max="272" width="13.140625" style="9" customWidth="1"/>
    <col min="273" max="273" width="10.5703125" style="9" customWidth="1"/>
    <col min="274" max="274" width="12.42578125" style="9" customWidth="1"/>
    <col min="275" max="275" width="11.5703125" style="9" customWidth="1"/>
    <col min="276" max="276" width="12.28515625" style="9" customWidth="1"/>
    <col min="277" max="277" width="12.7109375" style="9" customWidth="1"/>
    <col min="278" max="278" width="12.5703125" style="9" customWidth="1"/>
    <col min="279" max="279" width="13.140625" style="9" customWidth="1"/>
    <col min="280" max="280" width="13.42578125" style="9" customWidth="1"/>
    <col min="281" max="281" width="10.28515625" style="9" customWidth="1"/>
    <col min="282" max="282" width="14.28515625" style="9" customWidth="1"/>
    <col min="283" max="283" width="12.85546875" style="9" customWidth="1"/>
    <col min="284" max="284" width="12" style="9" customWidth="1"/>
    <col min="285" max="285" width="16.28515625" style="9" customWidth="1"/>
    <col min="286" max="286" width="14.5703125" style="9" customWidth="1"/>
    <col min="287" max="287" width="16.85546875" style="9" customWidth="1"/>
    <col min="288" max="288" width="11.140625" style="9" customWidth="1"/>
    <col min="289" max="289" width="10.42578125" style="9" customWidth="1"/>
    <col min="290" max="290" width="10.85546875" style="9" customWidth="1"/>
    <col min="291" max="291" width="10.140625" style="9" customWidth="1"/>
    <col min="292" max="292" width="12.85546875" style="9" customWidth="1"/>
    <col min="293" max="294" width="11" style="9" customWidth="1"/>
    <col min="295" max="295" width="11.5703125" style="9" customWidth="1"/>
    <col min="296" max="296" width="11.28515625" style="9" customWidth="1"/>
    <col min="297" max="297" width="10.140625" style="9" customWidth="1"/>
    <col min="298" max="299" width="11.85546875" style="9" customWidth="1"/>
    <col min="300" max="300" width="12.28515625" style="9" customWidth="1"/>
    <col min="301" max="301" width="12.7109375" style="9" customWidth="1"/>
    <col min="302" max="302" width="15.140625" style="9" customWidth="1"/>
    <col min="303" max="303" width="10" style="9" customWidth="1"/>
    <col min="304" max="314" width="7.85546875" style="9" customWidth="1"/>
    <col min="315" max="315" width="9.140625" style="9" customWidth="1"/>
    <col min="316" max="316" width="8.28515625" style="9" customWidth="1"/>
    <col min="317" max="317" width="10.140625" style="9" customWidth="1"/>
    <col min="318" max="318" width="9.140625" style="9"/>
    <col min="319" max="319" width="11.85546875" style="9" customWidth="1"/>
    <col min="320" max="320" width="14.28515625" style="9" customWidth="1"/>
    <col min="321" max="520" width="9.140625" style="9"/>
    <col min="521" max="521" width="0" style="9" hidden="1" customWidth="1"/>
    <col min="522" max="522" width="15.5703125" style="9" customWidth="1"/>
    <col min="523" max="523" width="55.140625" style="9" customWidth="1"/>
    <col min="524" max="524" width="15.5703125" style="9" customWidth="1"/>
    <col min="525" max="526" width="13" style="9" customWidth="1"/>
    <col min="527" max="528" width="13.140625" style="9" customWidth="1"/>
    <col min="529" max="529" width="10.5703125" style="9" customWidth="1"/>
    <col min="530" max="530" width="12.42578125" style="9" customWidth="1"/>
    <col min="531" max="531" width="11.5703125" style="9" customWidth="1"/>
    <col min="532" max="532" width="12.28515625" style="9" customWidth="1"/>
    <col min="533" max="533" width="12.7109375" style="9" customWidth="1"/>
    <col min="534" max="534" width="12.5703125" style="9" customWidth="1"/>
    <col min="535" max="535" width="13.140625" style="9" customWidth="1"/>
    <col min="536" max="536" width="13.42578125" style="9" customWidth="1"/>
    <col min="537" max="537" width="10.28515625" style="9" customWidth="1"/>
    <col min="538" max="538" width="14.28515625" style="9" customWidth="1"/>
    <col min="539" max="539" width="12.85546875" style="9" customWidth="1"/>
    <col min="540" max="540" width="12" style="9" customWidth="1"/>
    <col min="541" max="541" width="16.28515625" style="9" customWidth="1"/>
    <col min="542" max="542" width="14.5703125" style="9" customWidth="1"/>
    <col min="543" max="543" width="16.85546875" style="9" customWidth="1"/>
    <col min="544" max="544" width="11.140625" style="9" customWidth="1"/>
    <col min="545" max="545" width="10.42578125" style="9" customWidth="1"/>
    <col min="546" max="546" width="10.85546875" style="9" customWidth="1"/>
    <col min="547" max="547" width="10.140625" style="9" customWidth="1"/>
    <col min="548" max="548" width="12.85546875" style="9" customWidth="1"/>
    <col min="549" max="550" width="11" style="9" customWidth="1"/>
    <col min="551" max="551" width="11.5703125" style="9" customWidth="1"/>
    <col min="552" max="552" width="11.28515625" style="9" customWidth="1"/>
    <col min="553" max="553" width="10.140625" style="9" customWidth="1"/>
    <col min="554" max="555" width="11.85546875" style="9" customWidth="1"/>
    <col min="556" max="556" width="12.28515625" style="9" customWidth="1"/>
    <col min="557" max="557" width="12.7109375" style="9" customWidth="1"/>
    <col min="558" max="558" width="15.140625" style="9" customWidth="1"/>
    <col min="559" max="559" width="10" style="9" customWidth="1"/>
    <col min="560" max="570" width="7.85546875" style="9" customWidth="1"/>
    <col min="571" max="571" width="9.140625" style="9" customWidth="1"/>
    <col min="572" max="572" width="8.28515625" style="9" customWidth="1"/>
    <col min="573" max="573" width="10.140625" style="9" customWidth="1"/>
    <col min="574" max="574" width="9.140625" style="9"/>
    <col min="575" max="575" width="11.85546875" style="9" customWidth="1"/>
    <col min="576" max="576" width="14.28515625" style="9" customWidth="1"/>
    <col min="577" max="776" width="9.140625" style="9"/>
    <col min="777" max="777" width="0" style="9" hidden="1" customWidth="1"/>
    <col min="778" max="778" width="15.5703125" style="9" customWidth="1"/>
    <col min="779" max="779" width="55.140625" style="9" customWidth="1"/>
    <col min="780" max="780" width="15.5703125" style="9" customWidth="1"/>
    <col min="781" max="782" width="13" style="9" customWidth="1"/>
    <col min="783" max="784" width="13.140625" style="9" customWidth="1"/>
    <col min="785" max="785" width="10.5703125" style="9" customWidth="1"/>
    <col min="786" max="786" width="12.42578125" style="9" customWidth="1"/>
    <col min="787" max="787" width="11.5703125" style="9" customWidth="1"/>
    <col min="788" max="788" width="12.28515625" style="9" customWidth="1"/>
    <col min="789" max="789" width="12.7109375" style="9" customWidth="1"/>
    <col min="790" max="790" width="12.5703125" style="9" customWidth="1"/>
    <col min="791" max="791" width="13.140625" style="9" customWidth="1"/>
    <col min="792" max="792" width="13.42578125" style="9" customWidth="1"/>
    <col min="793" max="793" width="10.28515625" style="9" customWidth="1"/>
    <col min="794" max="794" width="14.28515625" style="9" customWidth="1"/>
    <col min="795" max="795" width="12.85546875" style="9" customWidth="1"/>
    <col min="796" max="796" width="12" style="9" customWidth="1"/>
    <col min="797" max="797" width="16.28515625" style="9" customWidth="1"/>
    <col min="798" max="798" width="14.5703125" style="9" customWidth="1"/>
    <col min="799" max="799" width="16.85546875" style="9" customWidth="1"/>
    <col min="800" max="800" width="11.140625" style="9" customWidth="1"/>
    <col min="801" max="801" width="10.42578125" style="9" customWidth="1"/>
    <col min="802" max="802" width="10.85546875" style="9" customWidth="1"/>
    <col min="803" max="803" width="10.140625" style="9" customWidth="1"/>
    <col min="804" max="804" width="12.85546875" style="9" customWidth="1"/>
    <col min="805" max="806" width="11" style="9" customWidth="1"/>
    <col min="807" max="807" width="11.5703125" style="9" customWidth="1"/>
    <col min="808" max="808" width="11.28515625" style="9" customWidth="1"/>
    <col min="809" max="809" width="10.140625" style="9" customWidth="1"/>
    <col min="810" max="811" width="11.85546875" style="9" customWidth="1"/>
    <col min="812" max="812" width="12.28515625" style="9" customWidth="1"/>
    <col min="813" max="813" width="12.7109375" style="9" customWidth="1"/>
    <col min="814" max="814" width="15.140625" style="9" customWidth="1"/>
    <col min="815" max="815" width="10" style="9" customWidth="1"/>
    <col min="816" max="826" width="7.85546875" style="9" customWidth="1"/>
    <col min="827" max="827" width="9.140625" style="9" customWidth="1"/>
    <col min="828" max="828" width="8.28515625" style="9" customWidth="1"/>
    <col min="829" max="829" width="10.140625" style="9" customWidth="1"/>
    <col min="830" max="830" width="9.140625" style="9"/>
    <col min="831" max="831" width="11.85546875" style="9" customWidth="1"/>
    <col min="832" max="832" width="14.28515625" style="9" customWidth="1"/>
    <col min="833" max="1032" width="9.140625" style="9"/>
    <col min="1033" max="1033" width="0" style="9" hidden="1" customWidth="1"/>
    <col min="1034" max="1034" width="15.5703125" style="9" customWidth="1"/>
    <col min="1035" max="1035" width="55.140625" style="9" customWidth="1"/>
    <col min="1036" max="1036" width="15.5703125" style="9" customWidth="1"/>
    <col min="1037" max="1038" width="13" style="9" customWidth="1"/>
    <col min="1039" max="1040" width="13.140625" style="9" customWidth="1"/>
    <col min="1041" max="1041" width="10.5703125" style="9" customWidth="1"/>
    <col min="1042" max="1042" width="12.42578125" style="9" customWidth="1"/>
    <col min="1043" max="1043" width="11.5703125" style="9" customWidth="1"/>
    <col min="1044" max="1044" width="12.28515625" style="9" customWidth="1"/>
    <col min="1045" max="1045" width="12.7109375" style="9" customWidth="1"/>
    <col min="1046" max="1046" width="12.5703125" style="9" customWidth="1"/>
    <col min="1047" max="1047" width="13.140625" style="9" customWidth="1"/>
    <col min="1048" max="1048" width="13.42578125" style="9" customWidth="1"/>
    <col min="1049" max="1049" width="10.28515625" style="9" customWidth="1"/>
    <col min="1050" max="1050" width="14.28515625" style="9" customWidth="1"/>
    <col min="1051" max="1051" width="12.85546875" style="9" customWidth="1"/>
    <col min="1052" max="1052" width="12" style="9" customWidth="1"/>
    <col min="1053" max="1053" width="16.28515625" style="9" customWidth="1"/>
    <col min="1054" max="1054" width="14.5703125" style="9" customWidth="1"/>
    <col min="1055" max="1055" width="16.85546875" style="9" customWidth="1"/>
    <col min="1056" max="1056" width="11.140625" style="9" customWidth="1"/>
    <col min="1057" max="1057" width="10.42578125" style="9" customWidth="1"/>
    <col min="1058" max="1058" width="10.85546875" style="9" customWidth="1"/>
    <col min="1059" max="1059" width="10.140625" style="9" customWidth="1"/>
    <col min="1060" max="1060" width="12.85546875" style="9" customWidth="1"/>
    <col min="1061" max="1062" width="11" style="9" customWidth="1"/>
    <col min="1063" max="1063" width="11.5703125" style="9" customWidth="1"/>
    <col min="1064" max="1064" width="11.28515625" style="9" customWidth="1"/>
    <col min="1065" max="1065" width="10.140625" style="9" customWidth="1"/>
    <col min="1066" max="1067" width="11.85546875" style="9" customWidth="1"/>
    <col min="1068" max="1068" width="12.28515625" style="9" customWidth="1"/>
    <col min="1069" max="1069" width="12.7109375" style="9" customWidth="1"/>
    <col min="1070" max="1070" width="15.140625" style="9" customWidth="1"/>
    <col min="1071" max="1071" width="10" style="9" customWidth="1"/>
    <col min="1072" max="1082" width="7.85546875" style="9" customWidth="1"/>
    <col min="1083" max="1083" width="9.140625" style="9" customWidth="1"/>
    <col min="1084" max="1084" width="8.28515625" style="9" customWidth="1"/>
    <col min="1085" max="1085" width="10.140625" style="9" customWidth="1"/>
    <col min="1086" max="1086" width="9.140625" style="9"/>
    <col min="1087" max="1087" width="11.85546875" style="9" customWidth="1"/>
    <col min="1088" max="1088" width="14.28515625" style="9" customWidth="1"/>
    <col min="1089" max="1288" width="9.140625" style="9"/>
    <col min="1289" max="1289" width="0" style="9" hidden="1" customWidth="1"/>
    <col min="1290" max="1290" width="15.5703125" style="9" customWidth="1"/>
    <col min="1291" max="1291" width="55.140625" style="9" customWidth="1"/>
    <col min="1292" max="1292" width="15.5703125" style="9" customWidth="1"/>
    <col min="1293" max="1294" width="13" style="9" customWidth="1"/>
    <col min="1295" max="1296" width="13.140625" style="9" customWidth="1"/>
    <col min="1297" max="1297" width="10.5703125" style="9" customWidth="1"/>
    <col min="1298" max="1298" width="12.42578125" style="9" customWidth="1"/>
    <col min="1299" max="1299" width="11.5703125" style="9" customWidth="1"/>
    <col min="1300" max="1300" width="12.28515625" style="9" customWidth="1"/>
    <col min="1301" max="1301" width="12.7109375" style="9" customWidth="1"/>
    <col min="1302" max="1302" width="12.5703125" style="9" customWidth="1"/>
    <col min="1303" max="1303" width="13.140625" style="9" customWidth="1"/>
    <col min="1304" max="1304" width="13.42578125" style="9" customWidth="1"/>
    <col min="1305" max="1305" width="10.28515625" style="9" customWidth="1"/>
    <col min="1306" max="1306" width="14.28515625" style="9" customWidth="1"/>
    <col min="1307" max="1307" width="12.85546875" style="9" customWidth="1"/>
    <col min="1308" max="1308" width="12" style="9" customWidth="1"/>
    <col min="1309" max="1309" width="16.28515625" style="9" customWidth="1"/>
    <col min="1310" max="1310" width="14.5703125" style="9" customWidth="1"/>
    <col min="1311" max="1311" width="16.85546875" style="9" customWidth="1"/>
    <col min="1312" max="1312" width="11.140625" style="9" customWidth="1"/>
    <col min="1313" max="1313" width="10.42578125" style="9" customWidth="1"/>
    <col min="1314" max="1314" width="10.85546875" style="9" customWidth="1"/>
    <col min="1315" max="1315" width="10.140625" style="9" customWidth="1"/>
    <col min="1316" max="1316" width="12.85546875" style="9" customWidth="1"/>
    <col min="1317" max="1318" width="11" style="9" customWidth="1"/>
    <col min="1319" max="1319" width="11.5703125" style="9" customWidth="1"/>
    <col min="1320" max="1320" width="11.28515625" style="9" customWidth="1"/>
    <col min="1321" max="1321" width="10.140625" style="9" customWidth="1"/>
    <col min="1322" max="1323" width="11.85546875" style="9" customWidth="1"/>
    <col min="1324" max="1324" width="12.28515625" style="9" customWidth="1"/>
    <col min="1325" max="1325" width="12.7109375" style="9" customWidth="1"/>
    <col min="1326" max="1326" width="15.140625" style="9" customWidth="1"/>
    <col min="1327" max="1327" width="10" style="9" customWidth="1"/>
    <col min="1328" max="1338" width="7.85546875" style="9" customWidth="1"/>
    <col min="1339" max="1339" width="9.140625" style="9" customWidth="1"/>
    <col min="1340" max="1340" width="8.28515625" style="9" customWidth="1"/>
    <col min="1341" max="1341" width="10.140625" style="9" customWidth="1"/>
    <col min="1342" max="1342" width="9.140625" style="9"/>
    <col min="1343" max="1343" width="11.85546875" style="9" customWidth="1"/>
    <col min="1344" max="1344" width="14.28515625" style="9" customWidth="1"/>
    <col min="1345" max="1544" width="9.140625" style="9"/>
    <col min="1545" max="1545" width="0" style="9" hidden="1" customWidth="1"/>
    <col min="1546" max="1546" width="15.5703125" style="9" customWidth="1"/>
    <col min="1547" max="1547" width="55.140625" style="9" customWidth="1"/>
    <col min="1548" max="1548" width="15.5703125" style="9" customWidth="1"/>
    <col min="1549" max="1550" width="13" style="9" customWidth="1"/>
    <col min="1551" max="1552" width="13.140625" style="9" customWidth="1"/>
    <col min="1553" max="1553" width="10.5703125" style="9" customWidth="1"/>
    <col min="1554" max="1554" width="12.42578125" style="9" customWidth="1"/>
    <col min="1555" max="1555" width="11.5703125" style="9" customWidth="1"/>
    <col min="1556" max="1556" width="12.28515625" style="9" customWidth="1"/>
    <col min="1557" max="1557" width="12.7109375" style="9" customWidth="1"/>
    <col min="1558" max="1558" width="12.5703125" style="9" customWidth="1"/>
    <col min="1559" max="1559" width="13.140625" style="9" customWidth="1"/>
    <col min="1560" max="1560" width="13.42578125" style="9" customWidth="1"/>
    <col min="1561" max="1561" width="10.28515625" style="9" customWidth="1"/>
    <col min="1562" max="1562" width="14.28515625" style="9" customWidth="1"/>
    <col min="1563" max="1563" width="12.85546875" style="9" customWidth="1"/>
    <col min="1564" max="1564" width="12" style="9" customWidth="1"/>
    <col min="1565" max="1565" width="16.28515625" style="9" customWidth="1"/>
    <col min="1566" max="1566" width="14.5703125" style="9" customWidth="1"/>
    <col min="1567" max="1567" width="16.85546875" style="9" customWidth="1"/>
    <col min="1568" max="1568" width="11.140625" style="9" customWidth="1"/>
    <col min="1569" max="1569" width="10.42578125" style="9" customWidth="1"/>
    <col min="1570" max="1570" width="10.85546875" style="9" customWidth="1"/>
    <col min="1571" max="1571" width="10.140625" style="9" customWidth="1"/>
    <col min="1572" max="1572" width="12.85546875" style="9" customWidth="1"/>
    <col min="1573" max="1574" width="11" style="9" customWidth="1"/>
    <col min="1575" max="1575" width="11.5703125" style="9" customWidth="1"/>
    <col min="1576" max="1576" width="11.28515625" style="9" customWidth="1"/>
    <col min="1577" max="1577" width="10.140625" style="9" customWidth="1"/>
    <col min="1578" max="1579" width="11.85546875" style="9" customWidth="1"/>
    <col min="1580" max="1580" width="12.28515625" style="9" customWidth="1"/>
    <col min="1581" max="1581" width="12.7109375" style="9" customWidth="1"/>
    <col min="1582" max="1582" width="15.140625" style="9" customWidth="1"/>
    <col min="1583" max="1583" width="10" style="9" customWidth="1"/>
    <col min="1584" max="1594" width="7.85546875" style="9" customWidth="1"/>
    <col min="1595" max="1595" width="9.140625" style="9" customWidth="1"/>
    <col min="1596" max="1596" width="8.28515625" style="9" customWidth="1"/>
    <col min="1597" max="1597" width="10.140625" style="9" customWidth="1"/>
    <col min="1598" max="1598" width="9.140625" style="9"/>
    <col min="1599" max="1599" width="11.85546875" style="9" customWidth="1"/>
    <col min="1600" max="1600" width="14.28515625" style="9" customWidth="1"/>
    <col min="1601" max="1800" width="9.140625" style="9"/>
    <col min="1801" max="1801" width="0" style="9" hidden="1" customWidth="1"/>
    <col min="1802" max="1802" width="15.5703125" style="9" customWidth="1"/>
    <col min="1803" max="1803" width="55.140625" style="9" customWidth="1"/>
    <col min="1804" max="1804" width="15.5703125" style="9" customWidth="1"/>
    <col min="1805" max="1806" width="13" style="9" customWidth="1"/>
    <col min="1807" max="1808" width="13.140625" style="9" customWidth="1"/>
    <col min="1809" max="1809" width="10.5703125" style="9" customWidth="1"/>
    <col min="1810" max="1810" width="12.42578125" style="9" customWidth="1"/>
    <col min="1811" max="1811" width="11.5703125" style="9" customWidth="1"/>
    <col min="1812" max="1812" width="12.28515625" style="9" customWidth="1"/>
    <col min="1813" max="1813" width="12.7109375" style="9" customWidth="1"/>
    <col min="1814" max="1814" width="12.5703125" style="9" customWidth="1"/>
    <col min="1815" max="1815" width="13.140625" style="9" customWidth="1"/>
    <col min="1816" max="1816" width="13.42578125" style="9" customWidth="1"/>
    <col min="1817" max="1817" width="10.28515625" style="9" customWidth="1"/>
    <col min="1818" max="1818" width="14.28515625" style="9" customWidth="1"/>
    <col min="1819" max="1819" width="12.85546875" style="9" customWidth="1"/>
    <col min="1820" max="1820" width="12" style="9" customWidth="1"/>
    <col min="1821" max="1821" width="16.28515625" style="9" customWidth="1"/>
    <col min="1822" max="1822" width="14.5703125" style="9" customWidth="1"/>
    <col min="1823" max="1823" width="16.85546875" style="9" customWidth="1"/>
    <col min="1824" max="1824" width="11.140625" style="9" customWidth="1"/>
    <col min="1825" max="1825" width="10.42578125" style="9" customWidth="1"/>
    <col min="1826" max="1826" width="10.85546875" style="9" customWidth="1"/>
    <col min="1827" max="1827" width="10.140625" style="9" customWidth="1"/>
    <col min="1828" max="1828" width="12.85546875" style="9" customWidth="1"/>
    <col min="1829" max="1830" width="11" style="9" customWidth="1"/>
    <col min="1831" max="1831" width="11.5703125" style="9" customWidth="1"/>
    <col min="1832" max="1832" width="11.28515625" style="9" customWidth="1"/>
    <col min="1833" max="1833" width="10.140625" style="9" customWidth="1"/>
    <col min="1834" max="1835" width="11.85546875" style="9" customWidth="1"/>
    <col min="1836" max="1836" width="12.28515625" style="9" customWidth="1"/>
    <col min="1837" max="1837" width="12.7109375" style="9" customWidth="1"/>
    <col min="1838" max="1838" width="15.140625" style="9" customWidth="1"/>
    <col min="1839" max="1839" width="10" style="9" customWidth="1"/>
    <col min="1840" max="1850" width="7.85546875" style="9" customWidth="1"/>
    <col min="1851" max="1851" width="9.140625" style="9" customWidth="1"/>
    <col min="1852" max="1852" width="8.28515625" style="9" customWidth="1"/>
    <col min="1853" max="1853" width="10.140625" style="9" customWidth="1"/>
    <col min="1854" max="1854" width="9.140625" style="9"/>
    <col min="1855" max="1855" width="11.85546875" style="9" customWidth="1"/>
    <col min="1856" max="1856" width="14.28515625" style="9" customWidth="1"/>
    <col min="1857" max="2056" width="9.140625" style="9"/>
    <col min="2057" max="2057" width="0" style="9" hidden="1" customWidth="1"/>
    <col min="2058" max="2058" width="15.5703125" style="9" customWidth="1"/>
    <col min="2059" max="2059" width="55.140625" style="9" customWidth="1"/>
    <col min="2060" max="2060" width="15.5703125" style="9" customWidth="1"/>
    <col min="2061" max="2062" width="13" style="9" customWidth="1"/>
    <col min="2063" max="2064" width="13.140625" style="9" customWidth="1"/>
    <col min="2065" max="2065" width="10.5703125" style="9" customWidth="1"/>
    <col min="2066" max="2066" width="12.42578125" style="9" customWidth="1"/>
    <col min="2067" max="2067" width="11.5703125" style="9" customWidth="1"/>
    <col min="2068" max="2068" width="12.28515625" style="9" customWidth="1"/>
    <col min="2069" max="2069" width="12.7109375" style="9" customWidth="1"/>
    <col min="2070" max="2070" width="12.5703125" style="9" customWidth="1"/>
    <col min="2071" max="2071" width="13.140625" style="9" customWidth="1"/>
    <col min="2072" max="2072" width="13.42578125" style="9" customWidth="1"/>
    <col min="2073" max="2073" width="10.28515625" style="9" customWidth="1"/>
    <col min="2074" max="2074" width="14.28515625" style="9" customWidth="1"/>
    <col min="2075" max="2075" width="12.85546875" style="9" customWidth="1"/>
    <col min="2076" max="2076" width="12" style="9" customWidth="1"/>
    <col min="2077" max="2077" width="16.28515625" style="9" customWidth="1"/>
    <col min="2078" max="2078" width="14.5703125" style="9" customWidth="1"/>
    <col min="2079" max="2079" width="16.85546875" style="9" customWidth="1"/>
    <col min="2080" max="2080" width="11.140625" style="9" customWidth="1"/>
    <col min="2081" max="2081" width="10.42578125" style="9" customWidth="1"/>
    <col min="2082" max="2082" width="10.85546875" style="9" customWidth="1"/>
    <col min="2083" max="2083" width="10.140625" style="9" customWidth="1"/>
    <col min="2084" max="2084" width="12.85546875" style="9" customWidth="1"/>
    <col min="2085" max="2086" width="11" style="9" customWidth="1"/>
    <col min="2087" max="2087" width="11.5703125" style="9" customWidth="1"/>
    <col min="2088" max="2088" width="11.28515625" style="9" customWidth="1"/>
    <col min="2089" max="2089" width="10.140625" style="9" customWidth="1"/>
    <col min="2090" max="2091" width="11.85546875" style="9" customWidth="1"/>
    <col min="2092" max="2092" width="12.28515625" style="9" customWidth="1"/>
    <col min="2093" max="2093" width="12.7109375" style="9" customWidth="1"/>
    <col min="2094" max="2094" width="15.140625" style="9" customWidth="1"/>
    <col min="2095" max="2095" width="10" style="9" customWidth="1"/>
    <col min="2096" max="2106" width="7.85546875" style="9" customWidth="1"/>
    <col min="2107" max="2107" width="9.140625" style="9" customWidth="1"/>
    <col min="2108" max="2108" width="8.28515625" style="9" customWidth="1"/>
    <col min="2109" max="2109" width="10.140625" style="9" customWidth="1"/>
    <col min="2110" max="2110" width="9.140625" style="9"/>
    <col min="2111" max="2111" width="11.85546875" style="9" customWidth="1"/>
    <col min="2112" max="2112" width="14.28515625" style="9" customWidth="1"/>
    <col min="2113" max="2312" width="9.140625" style="9"/>
    <col min="2313" max="2313" width="0" style="9" hidden="1" customWidth="1"/>
    <col min="2314" max="2314" width="15.5703125" style="9" customWidth="1"/>
    <col min="2315" max="2315" width="55.140625" style="9" customWidth="1"/>
    <col min="2316" max="2316" width="15.5703125" style="9" customWidth="1"/>
    <col min="2317" max="2318" width="13" style="9" customWidth="1"/>
    <col min="2319" max="2320" width="13.140625" style="9" customWidth="1"/>
    <col min="2321" max="2321" width="10.5703125" style="9" customWidth="1"/>
    <col min="2322" max="2322" width="12.42578125" style="9" customWidth="1"/>
    <col min="2323" max="2323" width="11.5703125" style="9" customWidth="1"/>
    <col min="2324" max="2324" width="12.28515625" style="9" customWidth="1"/>
    <col min="2325" max="2325" width="12.7109375" style="9" customWidth="1"/>
    <col min="2326" max="2326" width="12.5703125" style="9" customWidth="1"/>
    <col min="2327" max="2327" width="13.140625" style="9" customWidth="1"/>
    <col min="2328" max="2328" width="13.42578125" style="9" customWidth="1"/>
    <col min="2329" max="2329" width="10.28515625" style="9" customWidth="1"/>
    <col min="2330" max="2330" width="14.28515625" style="9" customWidth="1"/>
    <col min="2331" max="2331" width="12.85546875" style="9" customWidth="1"/>
    <col min="2332" max="2332" width="12" style="9" customWidth="1"/>
    <col min="2333" max="2333" width="16.28515625" style="9" customWidth="1"/>
    <col min="2334" max="2334" width="14.5703125" style="9" customWidth="1"/>
    <col min="2335" max="2335" width="16.85546875" style="9" customWidth="1"/>
    <col min="2336" max="2336" width="11.140625" style="9" customWidth="1"/>
    <col min="2337" max="2337" width="10.42578125" style="9" customWidth="1"/>
    <col min="2338" max="2338" width="10.85546875" style="9" customWidth="1"/>
    <col min="2339" max="2339" width="10.140625" style="9" customWidth="1"/>
    <col min="2340" max="2340" width="12.85546875" style="9" customWidth="1"/>
    <col min="2341" max="2342" width="11" style="9" customWidth="1"/>
    <col min="2343" max="2343" width="11.5703125" style="9" customWidth="1"/>
    <col min="2344" max="2344" width="11.28515625" style="9" customWidth="1"/>
    <col min="2345" max="2345" width="10.140625" style="9" customWidth="1"/>
    <col min="2346" max="2347" width="11.85546875" style="9" customWidth="1"/>
    <col min="2348" max="2348" width="12.28515625" style="9" customWidth="1"/>
    <col min="2349" max="2349" width="12.7109375" style="9" customWidth="1"/>
    <col min="2350" max="2350" width="15.140625" style="9" customWidth="1"/>
    <col min="2351" max="2351" width="10" style="9" customWidth="1"/>
    <col min="2352" max="2362" width="7.85546875" style="9" customWidth="1"/>
    <col min="2363" max="2363" width="9.140625" style="9" customWidth="1"/>
    <col min="2364" max="2364" width="8.28515625" style="9" customWidth="1"/>
    <col min="2365" max="2365" width="10.140625" style="9" customWidth="1"/>
    <col min="2366" max="2366" width="9.140625" style="9"/>
    <col min="2367" max="2367" width="11.85546875" style="9" customWidth="1"/>
    <col min="2368" max="2368" width="14.28515625" style="9" customWidth="1"/>
    <col min="2369" max="2568" width="9.140625" style="9"/>
    <col min="2569" max="2569" width="0" style="9" hidden="1" customWidth="1"/>
    <col min="2570" max="2570" width="15.5703125" style="9" customWidth="1"/>
    <col min="2571" max="2571" width="55.140625" style="9" customWidth="1"/>
    <col min="2572" max="2572" width="15.5703125" style="9" customWidth="1"/>
    <col min="2573" max="2574" width="13" style="9" customWidth="1"/>
    <col min="2575" max="2576" width="13.140625" style="9" customWidth="1"/>
    <col min="2577" max="2577" width="10.5703125" style="9" customWidth="1"/>
    <col min="2578" max="2578" width="12.42578125" style="9" customWidth="1"/>
    <col min="2579" max="2579" width="11.5703125" style="9" customWidth="1"/>
    <col min="2580" max="2580" width="12.28515625" style="9" customWidth="1"/>
    <col min="2581" max="2581" width="12.7109375" style="9" customWidth="1"/>
    <col min="2582" max="2582" width="12.5703125" style="9" customWidth="1"/>
    <col min="2583" max="2583" width="13.140625" style="9" customWidth="1"/>
    <col min="2584" max="2584" width="13.42578125" style="9" customWidth="1"/>
    <col min="2585" max="2585" width="10.28515625" style="9" customWidth="1"/>
    <col min="2586" max="2586" width="14.28515625" style="9" customWidth="1"/>
    <col min="2587" max="2587" width="12.85546875" style="9" customWidth="1"/>
    <col min="2588" max="2588" width="12" style="9" customWidth="1"/>
    <col min="2589" max="2589" width="16.28515625" style="9" customWidth="1"/>
    <col min="2590" max="2590" width="14.5703125" style="9" customWidth="1"/>
    <col min="2591" max="2591" width="16.85546875" style="9" customWidth="1"/>
    <col min="2592" max="2592" width="11.140625" style="9" customWidth="1"/>
    <col min="2593" max="2593" width="10.42578125" style="9" customWidth="1"/>
    <col min="2594" max="2594" width="10.85546875" style="9" customWidth="1"/>
    <col min="2595" max="2595" width="10.140625" style="9" customWidth="1"/>
    <col min="2596" max="2596" width="12.85546875" style="9" customWidth="1"/>
    <col min="2597" max="2598" width="11" style="9" customWidth="1"/>
    <col min="2599" max="2599" width="11.5703125" style="9" customWidth="1"/>
    <col min="2600" max="2600" width="11.28515625" style="9" customWidth="1"/>
    <col min="2601" max="2601" width="10.140625" style="9" customWidth="1"/>
    <col min="2602" max="2603" width="11.85546875" style="9" customWidth="1"/>
    <col min="2604" max="2604" width="12.28515625" style="9" customWidth="1"/>
    <col min="2605" max="2605" width="12.7109375" style="9" customWidth="1"/>
    <col min="2606" max="2606" width="15.140625" style="9" customWidth="1"/>
    <col min="2607" max="2607" width="10" style="9" customWidth="1"/>
    <col min="2608" max="2618" width="7.85546875" style="9" customWidth="1"/>
    <col min="2619" max="2619" width="9.140625" style="9" customWidth="1"/>
    <col min="2620" max="2620" width="8.28515625" style="9" customWidth="1"/>
    <col min="2621" max="2621" width="10.140625" style="9" customWidth="1"/>
    <col min="2622" max="2622" width="9.140625" style="9"/>
    <col min="2623" max="2623" width="11.85546875" style="9" customWidth="1"/>
    <col min="2624" max="2624" width="14.28515625" style="9" customWidth="1"/>
    <col min="2625" max="2824" width="9.140625" style="9"/>
    <col min="2825" max="2825" width="0" style="9" hidden="1" customWidth="1"/>
    <col min="2826" max="2826" width="15.5703125" style="9" customWidth="1"/>
    <col min="2827" max="2827" width="55.140625" style="9" customWidth="1"/>
    <col min="2828" max="2828" width="15.5703125" style="9" customWidth="1"/>
    <col min="2829" max="2830" width="13" style="9" customWidth="1"/>
    <col min="2831" max="2832" width="13.140625" style="9" customWidth="1"/>
    <col min="2833" max="2833" width="10.5703125" style="9" customWidth="1"/>
    <col min="2834" max="2834" width="12.42578125" style="9" customWidth="1"/>
    <col min="2835" max="2835" width="11.5703125" style="9" customWidth="1"/>
    <col min="2836" max="2836" width="12.28515625" style="9" customWidth="1"/>
    <col min="2837" max="2837" width="12.7109375" style="9" customWidth="1"/>
    <col min="2838" max="2838" width="12.5703125" style="9" customWidth="1"/>
    <col min="2839" max="2839" width="13.140625" style="9" customWidth="1"/>
    <col min="2840" max="2840" width="13.42578125" style="9" customWidth="1"/>
    <col min="2841" max="2841" width="10.28515625" style="9" customWidth="1"/>
    <col min="2842" max="2842" width="14.28515625" style="9" customWidth="1"/>
    <col min="2843" max="2843" width="12.85546875" style="9" customWidth="1"/>
    <col min="2844" max="2844" width="12" style="9" customWidth="1"/>
    <col min="2845" max="2845" width="16.28515625" style="9" customWidth="1"/>
    <col min="2846" max="2846" width="14.5703125" style="9" customWidth="1"/>
    <col min="2847" max="2847" width="16.85546875" style="9" customWidth="1"/>
    <col min="2848" max="2848" width="11.140625" style="9" customWidth="1"/>
    <col min="2849" max="2849" width="10.42578125" style="9" customWidth="1"/>
    <col min="2850" max="2850" width="10.85546875" style="9" customWidth="1"/>
    <col min="2851" max="2851" width="10.140625" style="9" customWidth="1"/>
    <col min="2852" max="2852" width="12.85546875" style="9" customWidth="1"/>
    <col min="2853" max="2854" width="11" style="9" customWidth="1"/>
    <col min="2855" max="2855" width="11.5703125" style="9" customWidth="1"/>
    <col min="2856" max="2856" width="11.28515625" style="9" customWidth="1"/>
    <col min="2857" max="2857" width="10.140625" style="9" customWidth="1"/>
    <col min="2858" max="2859" width="11.85546875" style="9" customWidth="1"/>
    <col min="2860" max="2860" width="12.28515625" style="9" customWidth="1"/>
    <col min="2861" max="2861" width="12.7109375" style="9" customWidth="1"/>
    <col min="2862" max="2862" width="15.140625" style="9" customWidth="1"/>
    <col min="2863" max="2863" width="10" style="9" customWidth="1"/>
    <col min="2864" max="2874" width="7.85546875" style="9" customWidth="1"/>
    <col min="2875" max="2875" width="9.140625" style="9" customWidth="1"/>
    <col min="2876" max="2876" width="8.28515625" style="9" customWidth="1"/>
    <col min="2877" max="2877" width="10.140625" style="9" customWidth="1"/>
    <col min="2878" max="2878" width="9.140625" style="9"/>
    <col min="2879" max="2879" width="11.85546875" style="9" customWidth="1"/>
    <col min="2880" max="2880" width="14.28515625" style="9" customWidth="1"/>
    <col min="2881" max="3080" width="9.140625" style="9"/>
    <col min="3081" max="3081" width="0" style="9" hidden="1" customWidth="1"/>
    <col min="3082" max="3082" width="15.5703125" style="9" customWidth="1"/>
    <col min="3083" max="3083" width="55.140625" style="9" customWidth="1"/>
    <col min="3084" max="3084" width="15.5703125" style="9" customWidth="1"/>
    <col min="3085" max="3086" width="13" style="9" customWidth="1"/>
    <col min="3087" max="3088" width="13.140625" style="9" customWidth="1"/>
    <col min="3089" max="3089" width="10.5703125" style="9" customWidth="1"/>
    <col min="3090" max="3090" width="12.42578125" style="9" customWidth="1"/>
    <col min="3091" max="3091" width="11.5703125" style="9" customWidth="1"/>
    <col min="3092" max="3092" width="12.28515625" style="9" customWidth="1"/>
    <col min="3093" max="3093" width="12.7109375" style="9" customWidth="1"/>
    <col min="3094" max="3094" width="12.5703125" style="9" customWidth="1"/>
    <col min="3095" max="3095" width="13.140625" style="9" customWidth="1"/>
    <col min="3096" max="3096" width="13.42578125" style="9" customWidth="1"/>
    <col min="3097" max="3097" width="10.28515625" style="9" customWidth="1"/>
    <col min="3098" max="3098" width="14.28515625" style="9" customWidth="1"/>
    <col min="3099" max="3099" width="12.85546875" style="9" customWidth="1"/>
    <col min="3100" max="3100" width="12" style="9" customWidth="1"/>
    <col min="3101" max="3101" width="16.28515625" style="9" customWidth="1"/>
    <col min="3102" max="3102" width="14.5703125" style="9" customWidth="1"/>
    <col min="3103" max="3103" width="16.85546875" style="9" customWidth="1"/>
    <col min="3104" max="3104" width="11.140625" style="9" customWidth="1"/>
    <col min="3105" max="3105" width="10.42578125" style="9" customWidth="1"/>
    <col min="3106" max="3106" width="10.85546875" style="9" customWidth="1"/>
    <col min="3107" max="3107" width="10.140625" style="9" customWidth="1"/>
    <col min="3108" max="3108" width="12.85546875" style="9" customWidth="1"/>
    <col min="3109" max="3110" width="11" style="9" customWidth="1"/>
    <col min="3111" max="3111" width="11.5703125" style="9" customWidth="1"/>
    <col min="3112" max="3112" width="11.28515625" style="9" customWidth="1"/>
    <col min="3113" max="3113" width="10.140625" style="9" customWidth="1"/>
    <col min="3114" max="3115" width="11.85546875" style="9" customWidth="1"/>
    <col min="3116" max="3116" width="12.28515625" style="9" customWidth="1"/>
    <col min="3117" max="3117" width="12.7109375" style="9" customWidth="1"/>
    <col min="3118" max="3118" width="15.140625" style="9" customWidth="1"/>
    <col min="3119" max="3119" width="10" style="9" customWidth="1"/>
    <col min="3120" max="3130" width="7.85546875" style="9" customWidth="1"/>
    <col min="3131" max="3131" width="9.140625" style="9" customWidth="1"/>
    <col min="3132" max="3132" width="8.28515625" style="9" customWidth="1"/>
    <col min="3133" max="3133" width="10.140625" style="9" customWidth="1"/>
    <col min="3134" max="3134" width="9.140625" style="9"/>
    <col min="3135" max="3135" width="11.85546875" style="9" customWidth="1"/>
    <col min="3136" max="3136" width="14.28515625" style="9" customWidth="1"/>
    <col min="3137" max="3336" width="9.140625" style="9"/>
    <col min="3337" max="3337" width="0" style="9" hidden="1" customWidth="1"/>
    <col min="3338" max="3338" width="15.5703125" style="9" customWidth="1"/>
    <col min="3339" max="3339" width="55.140625" style="9" customWidth="1"/>
    <col min="3340" max="3340" width="15.5703125" style="9" customWidth="1"/>
    <col min="3341" max="3342" width="13" style="9" customWidth="1"/>
    <col min="3343" max="3344" width="13.140625" style="9" customWidth="1"/>
    <col min="3345" max="3345" width="10.5703125" style="9" customWidth="1"/>
    <col min="3346" max="3346" width="12.42578125" style="9" customWidth="1"/>
    <col min="3347" max="3347" width="11.5703125" style="9" customWidth="1"/>
    <col min="3348" max="3348" width="12.28515625" style="9" customWidth="1"/>
    <col min="3349" max="3349" width="12.7109375" style="9" customWidth="1"/>
    <col min="3350" max="3350" width="12.5703125" style="9" customWidth="1"/>
    <col min="3351" max="3351" width="13.140625" style="9" customWidth="1"/>
    <col min="3352" max="3352" width="13.42578125" style="9" customWidth="1"/>
    <col min="3353" max="3353" width="10.28515625" style="9" customWidth="1"/>
    <col min="3354" max="3354" width="14.28515625" style="9" customWidth="1"/>
    <col min="3355" max="3355" width="12.85546875" style="9" customWidth="1"/>
    <col min="3356" max="3356" width="12" style="9" customWidth="1"/>
    <col min="3357" max="3357" width="16.28515625" style="9" customWidth="1"/>
    <col min="3358" max="3358" width="14.5703125" style="9" customWidth="1"/>
    <col min="3359" max="3359" width="16.85546875" style="9" customWidth="1"/>
    <col min="3360" max="3360" width="11.140625" style="9" customWidth="1"/>
    <col min="3361" max="3361" width="10.42578125" style="9" customWidth="1"/>
    <col min="3362" max="3362" width="10.85546875" style="9" customWidth="1"/>
    <col min="3363" max="3363" width="10.140625" style="9" customWidth="1"/>
    <col min="3364" max="3364" width="12.85546875" style="9" customWidth="1"/>
    <col min="3365" max="3366" width="11" style="9" customWidth="1"/>
    <col min="3367" max="3367" width="11.5703125" style="9" customWidth="1"/>
    <col min="3368" max="3368" width="11.28515625" style="9" customWidth="1"/>
    <col min="3369" max="3369" width="10.140625" style="9" customWidth="1"/>
    <col min="3370" max="3371" width="11.85546875" style="9" customWidth="1"/>
    <col min="3372" max="3372" width="12.28515625" style="9" customWidth="1"/>
    <col min="3373" max="3373" width="12.7109375" style="9" customWidth="1"/>
    <col min="3374" max="3374" width="15.140625" style="9" customWidth="1"/>
    <col min="3375" max="3375" width="10" style="9" customWidth="1"/>
    <col min="3376" max="3386" width="7.85546875" style="9" customWidth="1"/>
    <col min="3387" max="3387" width="9.140625" style="9" customWidth="1"/>
    <col min="3388" max="3388" width="8.28515625" style="9" customWidth="1"/>
    <col min="3389" max="3389" width="10.140625" style="9" customWidth="1"/>
    <col min="3390" max="3390" width="9.140625" style="9"/>
    <col min="3391" max="3391" width="11.85546875" style="9" customWidth="1"/>
    <col min="3392" max="3392" width="14.28515625" style="9" customWidth="1"/>
    <col min="3393" max="3592" width="9.140625" style="9"/>
    <col min="3593" max="3593" width="0" style="9" hidden="1" customWidth="1"/>
    <col min="3594" max="3594" width="15.5703125" style="9" customWidth="1"/>
    <col min="3595" max="3595" width="55.140625" style="9" customWidth="1"/>
    <col min="3596" max="3596" width="15.5703125" style="9" customWidth="1"/>
    <col min="3597" max="3598" width="13" style="9" customWidth="1"/>
    <col min="3599" max="3600" width="13.140625" style="9" customWidth="1"/>
    <col min="3601" max="3601" width="10.5703125" style="9" customWidth="1"/>
    <col min="3602" max="3602" width="12.42578125" style="9" customWidth="1"/>
    <col min="3603" max="3603" width="11.5703125" style="9" customWidth="1"/>
    <col min="3604" max="3604" width="12.28515625" style="9" customWidth="1"/>
    <col min="3605" max="3605" width="12.7109375" style="9" customWidth="1"/>
    <col min="3606" max="3606" width="12.5703125" style="9" customWidth="1"/>
    <col min="3607" max="3607" width="13.140625" style="9" customWidth="1"/>
    <col min="3608" max="3608" width="13.42578125" style="9" customWidth="1"/>
    <col min="3609" max="3609" width="10.28515625" style="9" customWidth="1"/>
    <col min="3610" max="3610" width="14.28515625" style="9" customWidth="1"/>
    <col min="3611" max="3611" width="12.85546875" style="9" customWidth="1"/>
    <col min="3612" max="3612" width="12" style="9" customWidth="1"/>
    <col min="3613" max="3613" width="16.28515625" style="9" customWidth="1"/>
    <col min="3614" max="3614" width="14.5703125" style="9" customWidth="1"/>
    <col min="3615" max="3615" width="16.85546875" style="9" customWidth="1"/>
    <col min="3616" max="3616" width="11.140625" style="9" customWidth="1"/>
    <col min="3617" max="3617" width="10.42578125" style="9" customWidth="1"/>
    <col min="3618" max="3618" width="10.85546875" style="9" customWidth="1"/>
    <col min="3619" max="3619" width="10.140625" style="9" customWidth="1"/>
    <col min="3620" max="3620" width="12.85546875" style="9" customWidth="1"/>
    <col min="3621" max="3622" width="11" style="9" customWidth="1"/>
    <col min="3623" max="3623" width="11.5703125" style="9" customWidth="1"/>
    <col min="3624" max="3624" width="11.28515625" style="9" customWidth="1"/>
    <col min="3625" max="3625" width="10.140625" style="9" customWidth="1"/>
    <col min="3626" max="3627" width="11.85546875" style="9" customWidth="1"/>
    <col min="3628" max="3628" width="12.28515625" style="9" customWidth="1"/>
    <col min="3629" max="3629" width="12.7109375" style="9" customWidth="1"/>
    <col min="3630" max="3630" width="15.140625" style="9" customWidth="1"/>
    <col min="3631" max="3631" width="10" style="9" customWidth="1"/>
    <col min="3632" max="3642" width="7.85546875" style="9" customWidth="1"/>
    <col min="3643" max="3643" width="9.140625" style="9" customWidth="1"/>
    <col min="3644" max="3644" width="8.28515625" style="9" customWidth="1"/>
    <col min="3645" max="3645" width="10.140625" style="9" customWidth="1"/>
    <col min="3646" max="3646" width="9.140625" style="9"/>
    <col min="3647" max="3647" width="11.85546875" style="9" customWidth="1"/>
    <col min="3648" max="3648" width="14.28515625" style="9" customWidth="1"/>
    <col min="3649" max="3848" width="9.140625" style="9"/>
    <col min="3849" max="3849" width="0" style="9" hidden="1" customWidth="1"/>
    <col min="3850" max="3850" width="15.5703125" style="9" customWidth="1"/>
    <col min="3851" max="3851" width="55.140625" style="9" customWidth="1"/>
    <col min="3852" max="3852" width="15.5703125" style="9" customWidth="1"/>
    <col min="3853" max="3854" width="13" style="9" customWidth="1"/>
    <col min="3855" max="3856" width="13.140625" style="9" customWidth="1"/>
    <col min="3857" max="3857" width="10.5703125" style="9" customWidth="1"/>
    <col min="3858" max="3858" width="12.42578125" style="9" customWidth="1"/>
    <col min="3859" max="3859" width="11.5703125" style="9" customWidth="1"/>
    <col min="3860" max="3860" width="12.28515625" style="9" customWidth="1"/>
    <col min="3861" max="3861" width="12.7109375" style="9" customWidth="1"/>
    <col min="3862" max="3862" width="12.5703125" style="9" customWidth="1"/>
    <col min="3863" max="3863" width="13.140625" style="9" customWidth="1"/>
    <col min="3864" max="3864" width="13.42578125" style="9" customWidth="1"/>
    <col min="3865" max="3865" width="10.28515625" style="9" customWidth="1"/>
    <col min="3866" max="3866" width="14.28515625" style="9" customWidth="1"/>
    <col min="3867" max="3867" width="12.85546875" style="9" customWidth="1"/>
    <col min="3868" max="3868" width="12" style="9" customWidth="1"/>
    <col min="3869" max="3869" width="16.28515625" style="9" customWidth="1"/>
    <col min="3870" max="3870" width="14.5703125" style="9" customWidth="1"/>
    <col min="3871" max="3871" width="16.85546875" style="9" customWidth="1"/>
    <col min="3872" max="3872" width="11.140625" style="9" customWidth="1"/>
    <col min="3873" max="3873" width="10.42578125" style="9" customWidth="1"/>
    <col min="3874" max="3874" width="10.85546875" style="9" customWidth="1"/>
    <col min="3875" max="3875" width="10.140625" style="9" customWidth="1"/>
    <col min="3876" max="3876" width="12.85546875" style="9" customWidth="1"/>
    <col min="3877" max="3878" width="11" style="9" customWidth="1"/>
    <col min="3879" max="3879" width="11.5703125" style="9" customWidth="1"/>
    <col min="3880" max="3880" width="11.28515625" style="9" customWidth="1"/>
    <col min="3881" max="3881" width="10.140625" style="9" customWidth="1"/>
    <col min="3882" max="3883" width="11.85546875" style="9" customWidth="1"/>
    <col min="3884" max="3884" width="12.28515625" style="9" customWidth="1"/>
    <col min="3885" max="3885" width="12.7109375" style="9" customWidth="1"/>
    <col min="3886" max="3886" width="15.140625" style="9" customWidth="1"/>
    <col min="3887" max="3887" width="10" style="9" customWidth="1"/>
    <col min="3888" max="3898" width="7.85546875" style="9" customWidth="1"/>
    <col min="3899" max="3899" width="9.140625" style="9" customWidth="1"/>
    <col min="3900" max="3900" width="8.28515625" style="9" customWidth="1"/>
    <col min="3901" max="3901" width="10.140625" style="9" customWidth="1"/>
    <col min="3902" max="3902" width="9.140625" style="9"/>
    <col min="3903" max="3903" width="11.85546875" style="9" customWidth="1"/>
    <col min="3904" max="3904" width="14.28515625" style="9" customWidth="1"/>
    <col min="3905" max="4104" width="9.140625" style="9"/>
    <col min="4105" max="4105" width="0" style="9" hidden="1" customWidth="1"/>
    <col min="4106" max="4106" width="15.5703125" style="9" customWidth="1"/>
    <col min="4107" max="4107" width="55.140625" style="9" customWidth="1"/>
    <col min="4108" max="4108" width="15.5703125" style="9" customWidth="1"/>
    <col min="4109" max="4110" width="13" style="9" customWidth="1"/>
    <col min="4111" max="4112" width="13.140625" style="9" customWidth="1"/>
    <col min="4113" max="4113" width="10.5703125" style="9" customWidth="1"/>
    <col min="4114" max="4114" width="12.42578125" style="9" customWidth="1"/>
    <col min="4115" max="4115" width="11.5703125" style="9" customWidth="1"/>
    <col min="4116" max="4116" width="12.28515625" style="9" customWidth="1"/>
    <col min="4117" max="4117" width="12.7109375" style="9" customWidth="1"/>
    <col min="4118" max="4118" width="12.5703125" style="9" customWidth="1"/>
    <col min="4119" max="4119" width="13.140625" style="9" customWidth="1"/>
    <col min="4120" max="4120" width="13.42578125" style="9" customWidth="1"/>
    <col min="4121" max="4121" width="10.28515625" style="9" customWidth="1"/>
    <col min="4122" max="4122" width="14.28515625" style="9" customWidth="1"/>
    <col min="4123" max="4123" width="12.85546875" style="9" customWidth="1"/>
    <col min="4124" max="4124" width="12" style="9" customWidth="1"/>
    <col min="4125" max="4125" width="16.28515625" style="9" customWidth="1"/>
    <col min="4126" max="4126" width="14.5703125" style="9" customWidth="1"/>
    <col min="4127" max="4127" width="16.85546875" style="9" customWidth="1"/>
    <col min="4128" max="4128" width="11.140625" style="9" customWidth="1"/>
    <col min="4129" max="4129" width="10.42578125" style="9" customWidth="1"/>
    <col min="4130" max="4130" width="10.85546875" style="9" customWidth="1"/>
    <col min="4131" max="4131" width="10.140625" style="9" customWidth="1"/>
    <col min="4132" max="4132" width="12.85546875" style="9" customWidth="1"/>
    <col min="4133" max="4134" width="11" style="9" customWidth="1"/>
    <col min="4135" max="4135" width="11.5703125" style="9" customWidth="1"/>
    <col min="4136" max="4136" width="11.28515625" style="9" customWidth="1"/>
    <col min="4137" max="4137" width="10.140625" style="9" customWidth="1"/>
    <col min="4138" max="4139" width="11.85546875" style="9" customWidth="1"/>
    <col min="4140" max="4140" width="12.28515625" style="9" customWidth="1"/>
    <col min="4141" max="4141" width="12.7109375" style="9" customWidth="1"/>
    <col min="4142" max="4142" width="15.140625" style="9" customWidth="1"/>
    <col min="4143" max="4143" width="10" style="9" customWidth="1"/>
    <col min="4144" max="4154" width="7.85546875" style="9" customWidth="1"/>
    <col min="4155" max="4155" width="9.140625" style="9" customWidth="1"/>
    <col min="4156" max="4156" width="8.28515625" style="9" customWidth="1"/>
    <col min="4157" max="4157" width="10.140625" style="9" customWidth="1"/>
    <col min="4158" max="4158" width="9.140625" style="9"/>
    <col min="4159" max="4159" width="11.85546875" style="9" customWidth="1"/>
    <col min="4160" max="4160" width="14.28515625" style="9" customWidth="1"/>
    <col min="4161" max="4360" width="9.140625" style="9"/>
    <col min="4361" max="4361" width="0" style="9" hidden="1" customWidth="1"/>
    <col min="4362" max="4362" width="15.5703125" style="9" customWidth="1"/>
    <col min="4363" max="4363" width="55.140625" style="9" customWidth="1"/>
    <col min="4364" max="4364" width="15.5703125" style="9" customWidth="1"/>
    <col min="4365" max="4366" width="13" style="9" customWidth="1"/>
    <col min="4367" max="4368" width="13.140625" style="9" customWidth="1"/>
    <col min="4369" max="4369" width="10.5703125" style="9" customWidth="1"/>
    <col min="4370" max="4370" width="12.42578125" style="9" customWidth="1"/>
    <col min="4371" max="4371" width="11.5703125" style="9" customWidth="1"/>
    <col min="4372" max="4372" width="12.28515625" style="9" customWidth="1"/>
    <col min="4373" max="4373" width="12.7109375" style="9" customWidth="1"/>
    <col min="4374" max="4374" width="12.5703125" style="9" customWidth="1"/>
    <col min="4375" max="4375" width="13.140625" style="9" customWidth="1"/>
    <col min="4376" max="4376" width="13.42578125" style="9" customWidth="1"/>
    <col min="4377" max="4377" width="10.28515625" style="9" customWidth="1"/>
    <col min="4378" max="4378" width="14.28515625" style="9" customWidth="1"/>
    <col min="4379" max="4379" width="12.85546875" style="9" customWidth="1"/>
    <col min="4380" max="4380" width="12" style="9" customWidth="1"/>
    <col min="4381" max="4381" width="16.28515625" style="9" customWidth="1"/>
    <col min="4382" max="4382" width="14.5703125" style="9" customWidth="1"/>
    <col min="4383" max="4383" width="16.85546875" style="9" customWidth="1"/>
    <col min="4384" max="4384" width="11.140625" style="9" customWidth="1"/>
    <col min="4385" max="4385" width="10.42578125" style="9" customWidth="1"/>
    <col min="4386" max="4386" width="10.85546875" style="9" customWidth="1"/>
    <col min="4387" max="4387" width="10.140625" style="9" customWidth="1"/>
    <col min="4388" max="4388" width="12.85546875" style="9" customWidth="1"/>
    <col min="4389" max="4390" width="11" style="9" customWidth="1"/>
    <col min="4391" max="4391" width="11.5703125" style="9" customWidth="1"/>
    <col min="4392" max="4392" width="11.28515625" style="9" customWidth="1"/>
    <col min="4393" max="4393" width="10.140625" style="9" customWidth="1"/>
    <col min="4394" max="4395" width="11.85546875" style="9" customWidth="1"/>
    <col min="4396" max="4396" width="12.28515625" style="9" customWidth="1"/>
    <col min="4397" max="4397" width="12.7109375" style="9" customWidth="1"/>
    <col min="4398" max="4398" width="15.140625" style="9" customWidth="1"/>
    <col min="4399" max="4399" width="10" style="9" customWidth="1"/>
    <col min="4400" max="4410" width="7.85546875" style="9" customWidth="1"/>
    <col min="4411" max="4411" width="9.140625" style="9" customWidth="1"/>
    <col min="4412" max="4412" width="8.28515625" style="9" customWidth="1"/>
    <col min="4413" max="4413" width="10.140625" style="9" customWidth="1"/>
    <col min="4414" max="4414" width="9.140625" style="9"/>
    <col min="4415" max="4415" width="11.85546875" style="9" customWidth="1"/>
    <col min="4416" max="4416" width="14.28515625" style="9" customWidth="1"/>
    <col min="4417" max="4616" width="9.140625" style="9"/>
    <col min="4617" max="4617" width="0" style="9" hidden="1" customWidth="1"/>
    <col min="4618" max="4618" width="15.5703125" style="9" customWidth="1"/>
    <col min="4619" max="4619" width="55.140625" style="9" customWidth="1"/>
    <col min="4620" max="4620" width="15.5703125" style="9" customWidth="1"/>
    <col min="4621" max="4622" width="13" style="9" customWidth="1"/>
    <col min="4623" max="4624" width="13.140625" style="9" customWidth="1"/>
    <col min="4625" max="4625" width="10.5703125" style="9" customWidth="1"/>
    <col min="4626" max="4626" width="12.42578125" style="9" customWidth="1"/>
    <col min="4627" max="4627" width="11.5703125" style="9" customWidth="1"/>
    <col min="4628" max="4628" width="12.28515625" style="9" customWidth="1"/>
    <col min="4629" max="4629" width="12.7109375" style="9" customWidth="1"/>
    <col min="4630" max="4630" width="12.5703125" style="9" customWidth="1"/>
    <col min="4631" max="4631" width="13.140625" style="9" customWidth="1"/>
    <col min="4632" max="4632" width="13.42578125" style="9" customWidth="1"/>
    <col min="4633" max="4633" width="10.28515625" style="9" customWidth="1"/>
    <col min="4634" max="4634" width="14.28515625" style="9" customWidth="1"/>
    <col min="4635" max="4635" width="12.85546875" style="9" customWidth="1"/>
    <col min="4636" max="4636" width="12" style="9" customWidth="1"/>
    <col min="4637" max="4637" width="16.28515625" style="9" customWidth="1"/>
    <col min="4638" max="4638" width="14.5703125" style="9" customWidth="1"/>
    <col min="4639" max="4639" width="16.85546875" style="9" customWidth="1"/>
    <col min="4640" max="4640" width="11.140625" style="9" customWidth="1"/>
    <col min="4641" max="4641" width="10.42578125" style="9" customWidth="1"/>
    <col min="4642" max="4642" width="10.85546875" style="9" customWidth="1"/>
    <col min="4643" max="4643" width="10.140625" style="9" customWidth="1"/>
    <col min="4644" max="4644" width="12.85546875" style="9" customWidth="1"/>
    <col min="4645" max="4646" width="11" style="9" customWidth="1"/>
    <col min="4647" max="4647" width="11.5703125" style="9" customWidth="1"/>
    <col min="4648" max="4648" width="11.28515625" style="9" customWidth="1"/>
    <col min="4649" max="4649" width="10.140625" style="9" customWidth="1"/>
    <col min="4650" max="4651" width="11.85546875" style="9" customWidth="1"/>
    <col min="4652" max="4652" width="12.28515625" style="9" customWidth="1"/>
    <col min="4653" max="4653" width="12.7109375" style="9" customWidth="1"/>
    <col min="4654" max="4654" width="15.140625" style="9" customWidth="1"/>
    <col min="4655" max="4655" width="10" style="9" customWidth="1"/>
    <col min="4656" max="4666" width="7.85546875" style="9" customWidth="1"/>
    <col min="4667" max="4667" width="9.140625" style="9" customWidth="1"/>
    <col min="4668" max="4668" width="8.28515625" style="9" customWidth="1"/>
    <col min="4669" max="4669" width="10.140625" style="9" customWidth="1"/>
    <col min="4670" max="4670" width="9.140625" style="9"/>
    <col min="4671" max="4671" width="11.85546875" style="9" customWidth="1"/>
    <col min="4672" max="4672" width="14.28515625" style="9" customWidth="1"/>
    <col min="4673" max="4872" width="9.140625" style="9"/>
    <col min="4873" max="4873" width="0" style="9" hidden="1" customWidth="1"/>
    <col min="4874" max="4874" width="15.5703125" style="9" customWidth="1"/>
    <col min="4875" max="4875" width="55.140625" style="9" customWidth="1"/>
    <col min="4876" max="4876" width="15.5703125" style="9" customWidth="1"/>
    <col min="4877" max="4878" width="13" style="9" customWidth="1"/>
    <col min="4879" max="4880" width="13.140625" style="9" customWidth="1"/>
    <col min="4881" max="4881" width="10.5703125" style="9" customWidth="1"/>
    <col min="4882" max="4882" width="12.42578125" style="9" customWidth="1"/>
    <col min="4883" max="4883" width="11.5703125" style="9" customWidth="1"/>
    <col min="4884" max="4884" width="12.28515625" style="9" customWidth="1"/>
    <col min="4885" max="4885" width="12.7109375" style="9" customWidth="1"/>
    <col min="4886" max="4886" width="12.5703125" style="9" customWidth="1"/>
    <col min="4887" max="4887" width="13.140625" style="9" customWidth="1"/>
    <col min="4888" max="4888" width="13.42578125" style="9" customWidth="1"/>
    <col min="4889" max="4889" width="10.28515625" style="9" customWidth="1"/>
    <col min="4890" max="4890" width="14.28515625" style="9" customWidth="1"/>
    <col min="4891" max="4891" width="12.85546875" style="9" customWidth="1"/>
    <col min="4892" max="4892" width="12" style="9" customWidth="1"/>
    <col min="4893" max="4893" width="16.28515625" style="9" customWidth="1"/>
    <col min="4894" max="4894" width="14.5703125" style="9" customWidth="1"/>
    <col min="4895" max="4895" width="16.85546875" style="9" customWidth="1"/>
    <col min="4896" max="4896" width="11.140625" style="9" customWidth="1"/>
    <col min="4897" max="4897" width="10.42578125" style="9" customWidth="1"/>
    <col min="4898" max="4898" width="10.85546875" style="9" customWidth="1"/>
    <col min="4899" max="4899" width="10.140625" style="9" customWidth="1"/>
    <col min="4900" max="4900" width="12.85546875" style="9" customWidth="1"/>
    <col min="4901" max="4902" width="11" style="9" customWidth="1"/>
    <col min="4903" max="4903" width="11.5703125" style="9" customWidth="1"/>
    <col min="4904" max="4904" width="11.28515625" style="9" customWidth="1"/>
    <col min="4905" max="4905" width="10.140625" style="9" customWidth="1"/>
    <col min="4906" max="4907" width="11.85546875" style="9" customWidth="1"/>
    <col min="4908" max="4908" width="12.28515625" style="9" customWidth="1"/>
    <col min="4909" max="4909" width="12.7109375" style="9" customWidth="1"/>
    <col min="4910" max="4910" width="15.140625" style="9" customWidth="1"/>
    <col min="4911" max="4911" width="10" style="9" customWidth="1"/>
    <col min="4912" max="4922" width="7.85546875" style="9" customWidth="1"/>
    <col min="4923" max="4923" width="9.140625" style="9" customWidth="1"/>
    <col min="4924" max="4924" width="8.28515625" style="9" customWidth="1"/>
    <col min="4925" max="4925" width="10.140625" style="9" customWidth="1"/>
    <col min="4926" max="4926" width="9.140625" style="9"/>
    <col min="4927" max="4927" width="11.85546875" style="9" customWidth="1"/>
    <col min="4928" max="4928" width="14.28515625" style="9" customWidth="1"/>
    <col min="4929" max="5128" width="9.140625" style="9"/>
    <col min="5129" max="5129" width="0" style="9" hidden="1" customWidth="1"/>
    <col min="5130" max="5130" width="15.5703125" style="9" customWidth="1"/>
    <col min="5131" max="5131" width="55.140625" style="9" customWidth="1"/>
    <col min="5132" max="5132" width="15.5703125" style="9" customWidth="1"/>
    <col min="5133" max="5134" width="13" style="9" customWidth="1"/>
    <col min="5135" max="5136" width="13.140625" style="9" customWidth="1"/>
    <col min="5137" max="5137" width="10.5703125" style="9" customWidth="1"/>
    <col min="5138" max="5138" width="12.42578125" style="9" customWidth="1"/>
    <col min="5139" max="5139" width="11.5703125" style="9" customWidth="1"/>
    <col min="5140" max="5140" width="12.28515625" style="9" customWidth="1"/>
    <col min="5141" max="5141" width="12.7109375" style="9" customWidth="1"/>
    <col min="5142" max="5142" width="12.5703125" style="9" customWidth="1"/>
    <col min="5143" max="5143" width="13.140625" style="9" customWidth="1"/>
    <col min="5144" max="5144" width="13.42578125" style="9" customWidth="1"/>
    <col min="5145" max="5145" width="10.28515625" style="9" customWidth="1"/>
    <col min="5146" max="5146" width="14.28515625" style="9" customWidth="1"/>
    <col min="5147" max="5147" width="12.85546875" style="9" customWidth="1"/>
    <col min="5148" max="5148" width="12" style="9" customWidth="1"/>
    <col min="5149" max="5149" width="16.28515625" style="9" customWidth="1"/>
    <col min="5150" max="5150" width="14.5703125" style="9" customWidth="1"/>
    <col min="5151" max="5151" width="16.85546875" style="9" customWidth="1"/>
    <col min="5152" max="5152" width="11.140625" style="9" customWidth="1"/>
    <col min="5153" max="5153" width="10.42578125" style="9" customWidth="1"/>
    <col min="5154" max="5154" width="10.85546875" style="9" customWidth="1"/>
    <col min="5155" max="5155" width="10.140625" style="9" customWidth="1"/>
    <col min="5156" max="5156" width="12.85546875" style="9" customWidth="1"/>
    <col min="5157" max="5158" width="11" style="9" customWidth="1"/>
    <col min="5159" max="5159" width="11.5703125" style="9" customWidth="1"/>
    <col min="5160" max="5160" width="11.28515625" style="9" customWidth="1"/>
    <col min="5161" max="5161" width="10.140625" style="9" customWidth="1"/>
    <col min="5162" max="5163" width="11.85546875" style="9" customWidth="1"/>
    <col min="5164" max="5164" width="12.28515625" style="9" customWidth="1"/>
    <col min="5165" max="5165" width="12.7109375" style="9" customWidth="1"/>
    <col min="5166" max="5166" width="15.140625" style="9" customWidth="1"/>
    <col min="5167" max="5167" width="10" style="9" customWidth="1"/>
    <col min="5168" max="5178" width="7.85546875" style="9" customWidth="1"/>
    <col min="5179" max="5179" width="9.140625" style="9" customWidth="1"/>
    <col min="5180" max="5180" width="8.28515625" style="9" customWidth="1"/>
    <col min="5181" max="5181" width="10.140625" style="9" customWidth="1"/>
    <col min="5182" max="5182" width="9.140625" style="9"/>
    <col min="5183" max="5183" width="11.85546875" style="9" customWidth="1"/>
    <col min="5184" max="5184" width="14.28515625" style="9" customWidth="1"/>
    <col min="5185" max="5384" width="9.140625" style="9"/>
    <col min="5385" max="5385" width="0" style="9" hidden="1" customWidth="1"/>
    <col min="5386" max="5386" width="15.5703125" style="9" customWidth="1"/>
    <col min="5387" max="5387" width="55.140625" style="9" customWidth="1"/>
    <col min="5388" max="5388" width="15.5703125" style="9" customWidth="1"/>
    <col min="5389" max="5390" width="13" style="9" customWidth="1"/>
    <col min="5391" max="5392" width="13.140625" style="9" customWidth="1"/>
    <col min="5393" max="5393" width="10.5703125" style="9" customWidth="1"/>
    <col min="5394" max="5394" width="12.42578125" style="9" customWidth="1"/>
    <col min="5395" max="5395" width="11.5703125" style="9" customWidth="1"/>
    <col min="5396" max="5396" width="12.28515625" style="9" customWidth="1"/>
    <col min="5397" max="5397" width="12.7109375" style="9" customWidth="1"/>
    <col min="5398" max="5398" width="12.5703125" style="9" customWidth="1"/>
    <col min="5399" max="5399" width="13.140625" style="9" customWidth="1"/>
    <col min="5400" max="5400" width="13.42578125" style="9" customWidth="1"/>
    <col min="5401" max="5401" width="10.28515625" style="9" customWidth="1"/>
    <col min="5402" max="5402" width="14.28515625" style="9" customWidth="1"/>
    <col min="5403" max="5403" width="12.85546875" style="9" customWidth="1"/>
    <col min="5404" max="5404" width="12" style="9" customWidth="1"/>
    <col min="5405" max="5405" width="16.28515625" style="9" customWidth="1"/>
    <col min="5406" max="5406" width="14.5703125" style="9" customWidth="1"/>
    <col min="5407" max="5407" width="16.85546875" style="9" customWidth="1"/>
    <col min="5408" max="5408" width="11.140625" style="9" customWidth="1"/>
    <col min="5409" max="5409" width="10.42578125" style="9" customWidth="1"/>
    <col min="5410" max="5410" width="10.85546875" style="9" customWidth="1"/>
    <col min="5411" max="5411" width="10.140625" style="9" customWidth="1"/>
    <col min="5412" max="5412" width="12.85546875" style="9" customWidth="1"/>
    <col min="5413" max="5414" width="11" style="9" customWidth="1"/>
    <col min="5415" max="5415" width="11.5703125" style="9" customWidth="1"/>
    <col min="5416" max="5416" width="11.28515625" style="9" customWidth="1"/>
    <col min="5417" max="5417" width="10.140625" style="9" customWidth="1"/>
    <col min="5418" max="5419" width="11.85546875" style="9" customWidth="1"/>
    <col min="5420" max="5420" width="12.28515625" style="9" customWidth="1"/>
    <col min="5421" max="5421" width="12.7109375" style="9" customWidth="1"/>
    <col min="5422" max="5422" width="15.140625" style="9" customWidth="1"/>
    <col min="5423" max="5423" width="10" style="9" customWidth="1"/>
    <col min="5424" max="5434" width="7.85546875" style="9" customWidth="1"/>
    <col min="5435" max="5435" width="9.140625" style="9" customWidth="1"/>
    <col min="5436" max="5436" width="8.28515625" style="9" customWidth="1"/>
    <col min="5437" max="5437" width="10.140625" style="9" customWidth="1"/>
    <col min="5438" max="5438" width="9.140625" style="9"/>
    <col min="5439" max="5439" width="11.85546875" style="9" customWidth="1"/>
    <col min="5440" max="5440" width="14.28515625" style="9" customWidth="1"/>
    <col min="5441" max="5640" width="9.140625" style="9"/>
    <col min="5641" max="5641" width="0" style="9" hidden="1" customWidth="1"/>
    <col min="5642" max="5642" width="15.5703125" style="9" customWidth="1"/>
    <col min="5643" max="5643" width="55.140625" style="9" customWidth="1"/>
    <col min="5644" max="5644" width="15.5703125" style="9" customWidth="1"/>
    <col min="5645" max="5646" width="13" style="9" customWidth="1"/>
    <col min="5647" max="5648" width="13.140625" style="9" customWidth="1"/>
    <col min="5649" max="5649" width="10.5703125" style="9" customWidth="1"/>
    <col min="5650" max="5650" width="12.42578125" style="9" customWidth="1"/>
    <col min="5651" max="5651" width="11.5703125" style="9" customWidth="1"/>
    <col min="5652" max="5652" width="12.28515625" style="9" customWidth="1"/>
    <col min="5653" max="5653" width="12.7109375" style="9" customWidth="1"/>
    <col min="5654" max="5654" width="12.5703125" style="9" customWidth="1"/>
    <col min="5655" max="5655" width="13.140625" style="9" customWidth="1"/>
    <col min="5656" max="5656" width="13.42578125" style="9" customWidth="1"/>
    <col min="5657" max="5657" width="10.28515625" style="9" customWidth="1"/>
    <col min="5658" max="5658" width="14.28515625" style="9" customWidth="1"/>
    <col min="5659" max="5659" width="12.85546875" style="9" customWidth="1"/>
    <col min="5660" max="5660" width="12" style="9" customWidth="1"/>
    <col min="5661" max="5661" width="16.28515625" style="9" customWidth="1"/>
    <col min="5662" max="5662" width="14.5703125" style="9" customWidth="1"/>
    <col min="5663" max="5663" width="16.85546875" style="9" customWidth="1"/>
    <col min="5664" max="5664" width="11.140625" style="9" customWidth="1"/>
    <col min="5665" max="5665" width="10.42578125" style="9" customWidth="1"/>
    <col min="5666" max="5666" width="10.85546875" style="9" customWidth="1"/>
    <col min="5667" max="5667" width="10.140625" style="9" customWidth="1"/>
    <col min="5668" max="5668" width="12.85546875" style="9" customWidth="1"/>
    <col min="5669" max="5670" width="11" style="9" customWidth="1"/>
    <col min="5671" max="5671" width="11.5703125" style="9" customWidth="1"/>
    <col min="5672" max="5672" width="11.28515625" style="9" customWidth="1"/>
    <col min="5673" max="5673" width="10.140625" style="9" customWidth="1"/>
    <col min="5674" max="5675" width="11.85546875" style="9" customWidth="1"/>
    <col min="5676" max="5676" width="12.28515625" style="9" customWidth="1"/>
    <col min="5677" max="5677" width="12.7109375" style="9" customWidth="1"/>
    <col min="5678" max="5678" width="15.140625" style="9" customWidth="1"/>
    <col min="5679" max="5679" width="10" style="9" customWidth="1"/>
    <col min="5680" max="5690" width="7.85546875" style="9" customWidth="1"/>
    <col min="5691" max="5691" width="9.140625" style="9" customWidth="1"/>
    <col min="5692" max="5692" width="8.28515625" style="9" customWidth="1"/>
    <col min="5693" max="5693" width="10.140625" style="9" customWidth="1"/>
    <col min="5694" max="5694" width="9.140625" style="9"/>
    <col min="5695" max="5695" width="11.85546875" style="9" customWidth="1"/>
    <col min="5696" max="5696" width="14.28515625" style="9" customWidth="1"/>
    <col min="5697" max="5896" width="9.140625" style="9"/>
    <col min="5897" max="5897" width="0" style="9" hidden="1" customWidth="1"/>
    <col min="5898" max="5898" width="15.5703125" style="9" customWidth="1"/>
    <col min="5899" max="5899" width="55.140625" style="9" customWidth="1"/>
    <col min="5900" max="5900" width="15.5703125" style="9" customWidth="1"/>
    <col min="5901" max="5902" width="13" style="9" customWidth="1"/>
    <col min="5903" max="5904" width="13.140625" style="9" customWidth="1"/>
    <col min="5905" max="5905" width="10.5703125" style="9" customWidth="1"/>
    <col min="5906" max="5906" width="12.42578125" style="9" customWidth="1"/>
    <col min="5907" max="5907" width="11.5703125" style="9" customWidth="1"/>
    <col min="5908" max="5908" width="12.28515625" style="9" customWidth="1"/>
    <col min="5909" max="5909" width="12.7109375" style="9" customWidth="1"/>
    <col min="5910" max="5910" width="12.5703125" style="9" customWidth="1"/>
    <col min="5911" max="5911" width="13.140625" style="9" customWidth="1"/>
    <col min="5912" max="5912" width="13.42578125" style="9" customWidth="1"/>
    <col min="5913" max="5913" width="10.28515625" style="9" customWidth="1"/>
    <col min="5914" max="5914" width="14.28515625" style="9" customWidth="1"/>
    <col min="5915" max="5915" width="12.85546875" style="9" customWidth="1"/>
    <col min="5916" max="5916" width="12" style="9" customWidth="1"/>
    <col min="5917" max="5917" width="16.28515625" style="9" customWidth="1"/>
    <col min="5918" max="5918" width="14.5703125" style="9" customWidth="1"/>
    <col min="5919" max="5919" width="16.85546875" style="9" customWidth="1"/>
    <col min="5920" max="5920" width="11.140625" style="9" customWidth="1"/>
    <col min="5921" max="5921" width="10.42578125" style="9" customWidth="1"/>
    <col min="5922" max="5922" width="10.85546875" style="9" customWidth="1"/>
    <col min="5923" max="5923" width="10.140625" style="9" customWidth="1"/>
    <col min="5924" max="5924" width="12.85546875" style="9" customWidth="1"/>
    <col min="5925" max="5926" width="11" style="9" customWidth="1"/>
    <col min="5927" max="5927" width="11.5703125" style="9" customWidth="1"/>
    <col min="5928" max="5928" width="11.28515625" style="9" customWidth="1"/>
    <col min="5929" max="5929" width="10.140625" style="9" customWidth="1"/>
    <col min="5930" max="5931" width="11.85546875" style="9" customWidth="1"/>
    <col min="5932" max="5932" width="12.28515625" style="9" customWidth="1"/>
    <col min="5933" max="5933" width="12.7109375" style="9" customWidth="1"/>
    <col min="5934" max="5934" width="15.140625" style="9" customWidth="1"/>
    <col min="5935" max="5935" width="10" style="9" customWidth="1"/>
    <col min="5936" max="5946" width="7.85546875" style="9" customWidth="1"/>
    <col min="5947" max="5947" width="9.140625" style="9" customWidth="1"/>
    <col min="5948" max="5948" width="8.28515625" style="9" customWidth="1"/>
    <col min="5949" max="5949" width="10.140625" style="9" customWidth="1"/>
    <col min="5950" max="5950" width="9.140625" style="9"/>
    <col min="5951" max="5951" width="11.85546875" style="9" customWidth="1"/>
    <col min="5952" max="5952" width="14.28515625" style="9" customWidth="1"/>
    <col min="5953" max="6152" width="9.140625" style="9"/>
    <col min="6153" max="6153" width="0" style="9" hidden="1" customWidth="1"/>
    <col min="6154" max="6154" width="15.5703125" style="9" customWidth="1"/>
    <col min="6155" max="6155" width="55.140625" style="9" customWidth="1"/>
    <col min="6156" max="6156" width="15.5703125" style="9" customWidth="1"/>
    <col min="6157" max="6158" width="13" style="9" customWidth="1"/>
    <col min="6159" max="6160" width="13.140625" style="9" customWidth="1"/>
    <col min="6161" max="6161" width="10.5703125" style="9" customWidth="1"/>
    <col min="6162" max="6162" width="12.42578125" style="9" customWidth="1"/>
    <col min="6163" max="6163" width="11.5703125" style="9" customWidth="1"/>
    <col min="6164" max="6164" width="12.28515625" style="9" customWidth="1"/>
    <col min="6165" max="6165" width="12.7109375" style="9" customWidth="1"/>
    <col min="6166" max="6166" width="12.5703125" style="9" customWidth="1"/>
    <col min="6167" max="6167" width="13.140625" style="9" customWidth="1"/>
    <col min="6168" max="6168" width="13.42578125" style="9" customWidth="1"/>
    <col min="6169" max="6169" width="10.28515625" style="9" customWidth="1"/>
    <col min="6170" max="6170" width="14.28515625" style="9" customWidth="1"/>
    <col min="6171" max="6171" width="12.85546875" style="9" customWidth="1"/>
    <col min="6172" max="6172" width="12" style="9" customWidth="1"/>
    <col min="6173" max="6173" width="16.28515625" style="9" customWidth="1"/>
    <col min="6174" max="6174" width="14.5703125" style="9" customWidth="1"/>
    <col min="6175" max="6175" width="16.85546875" style="9" customWidth="1"/>
    <col min="6176" max="6176" width="11.140625" style="9" customWidth="1"/>
    <col min="6177" max="6177" width="10.42578125" style="9" customWidth="1"/>
    <col min="6178" max="6178" width="10.85546875" style="9" customWidth="1"/>
    <col min="6179" max="6179" width="10.140625" style="9" customWidth="1"/>
    <col min="6180" max="6180" width="12.85546875" style="9" customWidth="1"/>
    <col min="6181" max="6182" width="11" style="9" customWidth="1"/>
    <col min="6183" max="6183" width="11.5703125" style="9" customWidth="1"/>
    <col min="6184" max="6184" width="11.28515625" style="9" customWidth="1"/>
    <col min="6185" max="6185" width="10.140625" style="9" customWidth="1"/>
    <col min="6186" max="6187" width="11.85546875" style="9" customWidth="1"/>
    <col min="6188" max="6188" width="12.28515625" style="9" customWidth="1"/>
    <col min="6189" max="6189" width="12.7109375" style="9" customWidth="1"/>
    <col min="6190" max="6190" width="15.140625" style="9" customWidth="1"/>
    <col min="6191" max="6191" width="10" style="9" customWidth="1"/>
    <col min="6192" max="6202" width="7.85546875" style="9" customWidth="1"/>
    <col min="6203" max="6203" width="9.140625" style="9" customWidth="1"/>
    <col min="6204" max="6204" width="8.28515625" style="9" customWidth="1"/>
    <col min="6205" max="6205" width="10.140625" style="9" customWidth="1"/>
    <col min="6206" max="6206" width="9.140625" style="9"/>
    <col min="6207" max="6207" width="11.85546875" style="9" customWidth="1"/>
    <col min="6208" max="6208" width="14.28515625" style="9" customWidth="1"/>
    <col min="6209" max="6408" width="9.140625" style="9"/>
    <col min="6409" max="6409" width="0" style="9" hidden="1" customWidth="1"/>
    <col min="6410" max="6410" width="15.5703125" style="9" customWidth="1"/>
    <col min="6411" max="6411" width="55.140625" style="9" customWidth="1"/>
    <col min="6412" max="6412" width="15.5703125" style="9" customWidth="1"/>
    <col min="6413" max="6414" width="13" style="9" customWidth="1"/>
    <col min="6415" max="6416" width="13.140625" style="9" customWidth="1"/>
    <col min="6417" max="6417" width="10.5703125" style="9" customWidth="1"/>
    <col min="6418" max="6418" width="12.42578125" style="9" customWidth="1"/>
    <col min="6419" max="6419" width="11.5703125" style="9" customWidth="1"/>
    <col min="6420" max="6420" width="12.28515625" style="9" customWidth="1"/>
    <col min="6421" max="6421" width="12.7109375" style="9" customWidth="1"/>
    <col min="6422" max="6422" width="12.5703125" style="9" customWidth="1"/>
    <col min="6423" max="6423" width="13.140625" style="9" customWidth="1"/>
    <col min="6424" max="6424" width="13.42578125" style="9" customWidth="1"/>
    <col min="6425" max="6425" width="10.28515625" style="9" customWidth="1"/>
    <col min="6426" max="6426" width="14.28515625" style="9" customWidth="1"/>
    <col min="6427" max="6427" width="12.85546875" style="9" customWidth="1"/>
    <col min="6428" max="6428" width="12" style="9" customWidth="1"/>
    <col min="6429" max="6429" width="16.28515625" style="9" customWidth="1"/>
    <col min="6430" max="6430" width="14.5703125" style="9" customWidth="1"/>
    <col min="6431" max="6431" width="16.85546875" style="9" customWidth="1"/>
    <col min="6432" max="6432" width="11.140625" style="9" customWidth="1"/>
    <col min="6433" max="6433" width="10.42578125" style="9" customWidth="1"/>
    <col min="6434" max="6434" width="10.85546875" style="9" customWidth="1"/>
    <col min="6435" max="6435" width="10.140625" style="9" customWidth="1"/>
    <col min="6436" max="6436" width="12.85546875" style="9" customWidth="1"/>
    <col min="6437" max="6438" width="11" style="9" customWidth="1"/>
    <col min="6439" max="6439" width="11.5703125" style="9" customWidth="1"/>
    <col min="6440" max="6440" width="11.28515625" style="9" customWidth="1"/>
    <col min="6441" max="6441" width="10.140625" style="9" customWidth="1"/>
    <col min="6442" max="6443" width="11.85546875" style="9" customWidth="1"/>
    <col min="6444" max="6444" width="12.28515625" style="9" customWidth="1"/>
    <col min="6445" max="6445" width="12.7109375" style="9" customWidth="1"/>
    <col min="6446" max="6446" width="15.140625" style="9" customWidth="1"/>
    <col min="6447" max="6447" width="10" style="9" customWidth="1"/>
    <col min="6448" max="6458" width="7.85546875" style="9" customWidth="1"/>
    <col min="6459" max="6459" width="9.140625" style="9" customWidth="1"/>
    <col min="6460" max="6460" width="8.28515625" style="9" customWidth="1"/>
    <col min="6461" max="6461" width="10.140625" style="9" customWidth="1"/>
    <col min="6462" max="6462" width="9.140625" style="9"/>
    <col min="6463" max="6463" width="11.85546875" style="9" customWidth="1"/>
    <col min="6464" max="6464" width="14.28515625" style="9" customWidth="1"/>
    <col min="6465" max="6664" width="9.140625" style="9"/>
    <col min="6665" max="6665" width="0" style="9" hidden="1" customWidth="1"/>
    <col min="6666" max="6666" width="15.5703125" style="9" customWidth="1"/>
    <col min="6667" max="6667" width="55.140625" style="9" customWidth="1"/>
    <col min="6668" max="6668" width="15.5703125" style="9" customWidth="1"/>
    <col min="6669" max="6670" width="13" style="9" customWidth="1"/>
    <col min="6671" max="6672" width="13.140625" style="9" customWidth="1"/>
    <col min="6673" max="6673" width="10.5703125" style="9" customWidth="1"/>
    <col min="6674" max="6674" width="12.42578125" style="9" customWidth="1"/>
    <col min="6675" max="6675" width="11.5703125" style="9" customWidth="1"/>
    <col min="6676" max="6676" width="12.28515625" style="9" customWidth="1"/>
    <col min="6677" max="6677" width="12.7109375" style="9" customWidth="1"/>
    <col min="6678" max="6678" width="12.5703125" style="9" customWidth="1"/>
    <col min="6679" max="6679" width="13.140625" style="9" customWidth="1"/>
    <col min="6680" max="6680" width="13.42578125" style="9" customWidth="1"/>
    <col min="6681" max="6681" width="10.28515625" style="9" customWidth="1"/>
    <col min="6682" max="6682" width="14.28515625" style="9" customWidth="1"/>
    <col min="6683" max="6683" width="12.85546875" style="9" customWidth="1"/>
    <col min="6684" max="6684" width="12" style="9" customWidth="1"/>
    <col min="6685" max="6685" width="16.28515625" style="9" customWidth="1"/>
    <col min="6686" max="6686" width="14.5703125" style="9" customWidth="1"/>
    <col min="6687" max="6687" width="16.85546875" style="9" customWidth="1"/>
    <col min="6688" max="6688" width="11.140625" style="9" customWidth="1"/>
    <col min="6689" max="6689" width="10.42578125" style="9" customWidth="1"/>
    <col min="6690" max="6690" width="10.85546875" style="9" customWidth="1"/>
    <col min="6691" max="6691" width="10.140625" style="9" customWidth="1"/>
    <col min="6692" max="6692" width="12.85546875" style="9" customWidth="1"/>
    <col min="6693" max="6694" width="11" style="9" customWidth="1"/>
    <col min="6695" max="6695" width="11.5703125" style="9" customWidth="1"/>
    <col min="6696" max="6696" width="11.28515625" style="9" customWidth="1"/>
    <col min="6697" max="6697" width="10.140625" style="9" customWidth="1"/>
    <col min="6698" max="6699" width="11.85546875" style="9" customWidth="1"/>
    <col min="6700" max="6700" width="12.28515625" style="9" customWidth="1"/>
    <col min="6701" max="6701" width="12.7109375" style="9" customWidth="1"/>
    <col min="6702" max="6702" width="15.140625" style="9" customWidth="1"/>
    <col min="6703" max="6703" width="10" style="9" customWidth="1"/>
    <col min="6704" max="6714" width="7.85546875" style="9" customWidth="1"/>
    <col min="6715" max="6715" width="9.140625" style="9" customWidth="1"/>
    <col min="6716" max="6716" width="8.28515625" style="9" customWidth="1"/>
    <col min="6717" max="6717" width="10.140625" style="9" customWidth="1"/>
    <col min="6718" max="6718" width="9.140625" style="9"/>
    <col min="6719" max="6719" width="11.85546875" style="9" customWidth="1"/>
    <col min="6720" max="6720" width="14.28515625" style="9" customWidth="1"/>
    <col min="6721" max="6920" width="9.140625" style="9"/>
    <col min="6921" max="6921" width="0" style="9" hidden="1" customWidth="1"/>
    <col min="6922" max="6922" width="15.5703125" style="9" customWidth="1"/>
    <col min="6923" max="6923" width="55.140625" style="9" customWidth="1"/>
    <col min="6924" max="6924" width="15.5703125" style="9" customWidth="1"/>
    <col min="6925" max="6926" width="13" style="9" customWidth="1"/>
    <col min="6927" max="6928" width="13.140625" style="9" customWidth="1"/>
    <col min="6929" max="6929" width="10.5703125" style="9" customWidth="1"/>
    <col min="6930" max="6930" width="12.42578125" style="9" customWidth="1"/>
    <col min="6931" max="6931" width="11.5703125" style="9" customWidth="1"/>
    <col min="6932" max="6932" width="12.28515625" style="9" customWidth="1"/>
    <col min="6933" max="6933" width="12.7109375" style="9" customWidth="1"/>
    <col min="6934" max="6934" width="12.5703125" style="9" customWidth="1"/>
    <col min="6935" max="6935" width="13.140625" style="9" customWidth="1"/>
    <col min="6936" max="6936" width="13.42578125" style="9" customWidth="1"/>
    <col min="6937" max="6937" width="10.28515625" style="9" customWidth="1"/>
    <col min="6938" max="6938" width="14.28515625" style="9" customWidth="1"/>
    <col min="6939" max="6939" width="12.85546875" style="9" customWidth="1"/>
    <col min="6940" max="6940" width="12" style="9" customWidth="1"/>
    <col min="6941" max="6941" width="16.28515625" style="9" customWidth="1"/>
    <col min="6942" max="6942" width="14.5703125" style="9" customWidth="1"/>
    <col min="6943" max="6943" width="16.85546875" style="9" customWidth="1"/>
    <col min="6944" max="6944" width="11.140625" style="9" customWidth="1"/>
    <col min="6945" max="6945" width="10.42578125" style="9" customWidth="1"/>
    <col min="6946" max="6946" width="10.85546875" style="9" customWidth="1"/>
    <col min="6947" max="6947" width="10.140625" style="9" customWidth="1"/>
    <col min="6948" max="6948" width="12.85546875" style="9" customWidth="1"/>
    <col min="6949" max="6950" width="11" style="9" customWidth="1"/>
    <col min="6951" max="6951" width="11.5703125" style="9" customWidth="1"/>
    <col min="6952" max="6952" width="11.28515625" style="9" customWidth="1"/>
    <col min="6953" max="6953" width="10.140625" style="9" customWidth="1"/>
    <col min="6954" max="6955" width="11.85546875" style="9" customWidth="1"/>
    <col min="6956" max="6956" width="12.28515625" style="9" customWidth="1"/>
    <col min="6957" max="6957" width="12.7109375" style="9" customWidth="1"/>
    <col min="6958" max="6958" width="15.140625" style="9" customWidth="1"/>
    <col min="6959" max="6959" width="10" style="9" customWidth="1"/>
    <col min="6960" max="6970" width="7.85546875" style="9" customWidth="1"/>
    <col min="6971" max="6971" width="9.140625" style="9" customWidth="1"/>
    <col min="6972" max="6972" width="8.28515625" style="9" customWidth="1"/>
    <col min="6973" max="6973" width="10.140625" style="9" customWidth="1"/>
    <col min="6974" max="6974" width="9.140625" style="9"/>
    <col min="6975" max="6975" width="11.85546875" style="9" customWidth="1"/>
    <col min="6976" max="6976" width="14.28515625" style="9" customWidth="1"/>
    <col min="6977" max="7176" width="9.140625" style="9"/>
    <col min="7177" max="7177" width="0" style="9" hidden="1" customWidth="1"/>
    <col min="7178" max="7178" width="15.5703125" style="9" customWidth="1"/>
    <col min="7179" max="7179" width="55.140625" style="9" customWidth="1"/>
    <col min="7180" max="7180" width="15.5703125" style="9" customWidth="1"/>
    <col min="7181" max="7182" width="13" style="9" customWidth="1"/>
    <col min="7183" max="7184" width="13.140625" style="9" customWidth="1"/>
    <col min="7185" max="7185" width="10.5703125" style="9" customWidth="1"/>
    <col min="7186" max="7186" width="12.42578125" style="9" customWidth="1"/>
    <col min="7187" max="7187" width="11.5703125" style="9" customWidth="1"/>
    <col min="7188" max="7188" width="12.28515625" style="9" customWidth="1"/>
    <col min="7189" max="7189" width="12.7109375" style="9" customWidth="1"/>
    <col min="7190" max="7190" width="12.5703125" style="9" customWidth="1"/>
    <col min="7191" max="7191" width="13.140625" style="9" customWidth="1"/>
    <col min="7192" max="7192" width="13.42578125" style="9" customWidth="1"/>
    <col min="7193" max="7193" width="10.28515625" style="9" customWidth="1"/>
    <col min="7194" max="7194" width="14.28515625" style="9" customWidth="1"/>
    <col min="7195" max="7195" width="12.85546875" style="9" customWidth="1"/>
    <col min="7196" max="7196" width="12" style="9" customWidth="1"/>
    <col min="7197" max="7197" width="16.28515625" style="9" customWidth="1"/>
    <col min="7198" max="7198" width="14.5703125" style="9" customWidth="1"/>
    <col min="7199" max="7199" width="16.85546875" style="9" customWidth="1"/>
    <col min="7200" max="7200" width="11.140625" style="9" customWidth="1"/>
    <col min="7201" max="7201" width="10.42578125" style="9" customWidth="1"/>
    <col min="7202" max="7202" width="10.85546875" style="9" customWidth="1"/>
    <col min="7203" max="7203" width="10.140625" style="9" customWidth="1"/>
    <col min="7204" max="7204" width="12.85546875" style="9" customWidth="1"/>
    <col min="7205" max="7206" width="11" style="9" customWidth="1"/>
    <col min="7207" max="7207" width="11.5703125" style="9" customWidth="1"/>
    <col min="7208" max="7208" width="11.28515625" style="9" customWidth="1"/>
    <col min="7209" max="7209" width="10.140625" style="9" customWidth="1"/>
    <col min="7210" max="7211" width="11.85546875" style="9" customWidth="1"/>
    <col min="7212" max="7212" width="12.28515625" style="9" customWidth="1"/>
    <col min="7213" max="7213" width="12.7109375" style="9" customWidth="1"/>
    <col min="7214" max="7214" width="15.140625" style="9" customWidth="1"/>
    <col min="7215" max="7215" width="10" style="9" customWidth="1"/>
    <col min="7216" max="7226" width="7.85546875" style="9" customWidth="1"/>
    <col min="7227" max="7227" width="9.140625" style="9" customWidth="1"/>
    <col min="7228" max="7228" width="8.28515625" style="9" customWidth="1"/>
    <col min="7229" max="7229" width="10.140625" style="9" customWidth="1"/>
    <col min="7230" max="7230" width="9.140625" style="9"/>
    <col min="7231" max="7231" width="11.85546875" style="9" customWidth="1"/>
    <col min="7232" max="7232" width="14.28515625" style="9" customWidth="1"/>
    <col min="7233" max="7432" width="9.140625" style="9"/>
    <col min="7433" max="7433" width="0" style="9" hidden="1" customWidth="1"/>
    <col min="7434" max="7434" width="15.5703125" style="9" customWidth="1"/>
    <col min="7435" max="7435" width="55.140625" style="9" customWidth="1"/>
    <col min="7436" max="7436" width="15.5703125" style="9" customWidth="1"/>
    <col min="7437" max="7438" width="13" style="9" customWidth="1"/>
    <col min="7439" max="7440" width="13.140625" style="9" customWidth="1"/>
    <col min="7441" max="7441" width="10.5703125" style="9" customWidth="1"/>
    <col min="7442" max="7442" width="12.42578125" style="9" customWidth="1"/>
    <col min="7443" max="7443" width="11.5703125" style="9" customWidth="1"/>
    <col min="7444" max="7444" width="12.28515625" style="9" customWidth="1"/>
    <col min="7445" max="7445" width="12.7109375" style="9" customWidth="1"/>
    <col min="7446" max="7446" width="12.5703125" style="9" customWidth="1"/>
    <col min="7447" max="7447" width="13.140625" style="9" customWidth="1"/>
    <col min="7448" max="7448" width="13.42578125" style="9" customWidth="1"/>
    <col min="7449" max="7449" width="10.28515625" style="9" customWidth="1"/>
    <col min="7450" max="7450" width="14.28515625" style="9" customWidth="1"/>
    <col min="7451" max="7451" width="12.85546875" style="9" customWidth="1"/>
    <col min="7452" max="7452" width="12" style="9" customWidth="1"/>
    <col min="7453" max="7453" width="16.28515625" style="9" customWidth="1"/>
    <col min="7454" max="7454" width="14.5703125" style="9" customWidth="1"/>
    <col min="7455" max="7455" width="16.85546875" style="9" customWidth="1"/>
    <col min="7456" max="7456" width="11.140625" style="9" customWidth="1"/>
    <col min="7457" max="7457" width="10.42578125" style="9" customWidth="1"/>
    <col min="7458" max="7458" width="10.85546875" style="9" customWidth="1"/>
    <col min="7459" max="7459" width="10.140625" style="9" customWidth="1"/>
    <col min="7460" max="7460" width="12.85546875" style="9" customWidth="1"/>
    <col min="7461" max="7462" width="11" style="9" customWidth="1"/>
    <col min="7463" max="7463" width="11.5703125" style="9" customWidth="1"/>
    <col min="7464" max="7464" width="11.28515625" style="9" customWidth="1"/>
    <col min="7465" max="7465" width="10.140625" style="9" customWidth="1"/>
    <col min="7466" max="7467" width="11.85546875" style="9" customWidth="1"/>
    <col min="7468" max="7468" width="12.28515625" style="9" customWidth="1"/>
    <col min="7469" max="7469" width="12.7109375" style="9" customWidth="1"/>
    <col min="7470" max="7470" width="15.140625" style="9" customWidth="1"/>
    <col min="7471" max="7471" width="10" style="9" customWidth="1"/>
    <col min="7472" max="7482" width="7.85546875" style="9" customWidth="1"/>
    <col min="7483" max="7483" width="9.140625" style="9" customWidth="1"/>
    <col min="7484" max="7484" width="8.28515625" style="9" customWidth="1"/>
    <col min="7485" max="7485" width="10.140625" style="9" customWidth="1"/>
    <col min="7486" max="7486" width="9.140625" style="9"/>
    <col min="7487" max="7487" width="11.85546875" style="9" customWidth="1"/>
    <col min="7488" max="7488" width="14.28515625" style="9" customWidth="1"/>
    <col min="7489" max="7688" width="9.140625" style="9"/>
    <col min="7689" max="7689" width="0" style="9" hidden="1" customWidth="1"/>
    <col min="7690" max="7690" width="15.5703125" style="9" customWidth="1"/>
    <col min="7691" max="7691" width="55.140625" style="9" customWidth="1"/>
    <col min="7692" max="7692" width="15.5703125" style="9" customWidth="1"/>
    <col min="7693" max="7694" width="13" style="9" customWidth="1"/>
    <col min="7695" max="7696" width="13.140625" style="9" customWidth="1"/>
    <col min="7697" max="7697" width="10.5703125" style="9" customWidth="1"/>
    <col min="7698" max="7698" width="12.42578125" style="9" customWidth="1"/>
    <col min="7699" max="7699" width="11.5703125" style="9" customWidth="1"/>
    <col min="7700" max="7700" width="12.28515625" style="9" customWidth="1"/>
    <col min="7701" max="7701" width="12.7109375" style="9" customWidth="1"/>
    <col min="7702" max="7702" width="12.5703125" style="9" customWidth="1"/>
    <col min="7703" max="7703" width="13.140625" style="9" customWidth="1"/>
    <col min="7704" max="7704" width="13.42578125" style="9" customWidth="1"/>
    <col min="7705" max="7705" width="10.28515625" style="9" customWidth="1"/>
    <col min="7706" max="7706" width="14.28515625" style="9" customWidth="1"/>
    <col min="7707" max="7707" width="12.85546875" style="9" customWidth="1"/>
    <col min="7708" max="7708" width="12" style="9" customWidth="1"/>
    <col min="7709" max="7709" width="16.28515625" style="9" customWidth="1"/>
    <col min="7710" max="7710" width="14.5703125" style="9" customWidth="1"/>
    <col min="7711" max="7711" width="16.85546875" style="9" customWidth="1"/>
    <col min="7712" max="7712" width="11.140625" style="9" customWidth="1"/>
    <col min="7713" max="7713" width="10.42578125" style="9" customWidth="1"/>
    <col min="7714" max="7714" width="10.85546875" style="9" customWidth="1"/>
    <col min="7715" max="7715" width="10.140625" style="9" customWidth="1"/>
    <col min="7716" max="7716" width="12.85546875" style="9" customWidth="1"/>
    <col min="7717" max="7718" width="11" style="9" customWidth="1"/>
    <col min="7719" max="7719" width="11.5703125" style="9" customWidth="1"/>
    <col min="7720" max="7720" width="11.28515625" style="9" customWidth="1"/>
    <col min="7721" max="7721" width="10.140625" style="9" customWidth="1"/>
    <col min="7722" max="7723" width="11.85546875" style="9" customWidth="1"/>
    <col min="7724" max="7724" width="12.28515625" style="9" customWidth="1"/>
    <col min="7725" max="7725" width="12.7109375" style="9" customWidth="1"/>
    <col min="7726" max="7726" width="15.140625" style="9" customWidth="1"/>
    <col min="7727" max="7727" width="10" style="9" customWidth="1"/>
    <col min="7728" max="7738" width="7.85546875" style="9" customWidth="1"/>
    <col min="7739" max="7739" width="9.140625" style="9" customWidth="1"/>
    <col min="7740" max="7740" width="8.28515625" style="9" customWidth="1"/>
    <col min="7741" max="7741" width="10.140625" style="9" customWidth="1"/>
    <col min="7742" max="7742" width="9.140625" style="9"/>
    <col min="7743" max="7743" width="11.85546875" style="9" customWidth="1"/>
    <col min="7744" max="7744" width="14.28515625" style="9" customWidth="1"/>
    <col min="7745" max="7944" width="9.140625" style="9"/>
    <col min="7945" max="7945" width="0" style="9" hidden="1" customWidth="1"/>
    <col min="7946" max="7946" width="15.5703125" style="9" customWidth="1"/>
    <col min="7947" max="7947" width="55.140625" style="9" customWidth="1"/>
    <col min="7948" max="7948" width="15.5703125" style="9" customWidth="1"/>
    <col min="7949" max="7950" width="13" style="9" customWidth="1"/>
    <col min="7951" max="7952" width="13.140625" style="9" customWidth="1"/>
    <col min="7953" max="7953" width="10.5703125" style="9" customWidth="1"/>
    <col min="7954" max="7954" width="12.42578125" style="9" customWidth="1"/>
    <col min="7955" max="7955" width="11.5703125" style="9" customWidth="1"/>
    <col min="7956" max="7956" width="12.28515625" style="9" customWidth="1"/>
    <col min="7957" max="7957" width="12.7109375" style="9" customWidth="1"/>
    <col min="7958" max="7958" width="12.5703125" style="9" customWidth="1"/>
    <col min="7959" max="7959" width="13.140625" style="9" customWidth="1"/>
    <col min="7960" max="7960" width="13.42578125" style="9" customWidth="1"/>
    <col min="7961" max="7961" width="10.28515625" style="9" customWidth="1"/>
    <col min="7962" max="7962" width="14.28515625" style="9" customWidth="1"/>
    <col min="7963" max="7963" width="12.85546875" style="9" customWidth="1"/>
    <col min="7964" max="7964" width="12" style="9" customWidth="1"/>
    <col min="7965" max="7965" width="16.28515625" style="9" customWidth="1"/>
    <col min="7966" max="7966" width="14.5703125" style="9" customWidth="1"/>
    <col min="7967" max="7967" width="16.85546875" style="9" customWidth="1"/>
    <col min="7968" max="7968" width="11.140625" style="9" customWidth="1"/>
    <col min="7969" max="7969" width="10.42578125" style="9" customWidth="1"/>
    <col min="7970" max="7970" width="10.85546875" style="9" customWidth="1"/>
    <col min="7971" max="7971" width="10.140625" style="9" customWidth="1"/>
    <col min="7972" max="7972" width="12.85546875" style="9" customWidth="1"/>
    <col min="7973" max="7974" width="11" style="9" customWidth="1"/>
    <col min="7975" max="7975" width="11.5703125" style="9" customWidth="1"/>
    <col min="7976" max="7976" width="11.28515625" style="9" customWidth="1"/>
    <col min="7977" max="7977" width="10.140625" style="9" customWidth="1"/>
    <col min="7978" max="7979" width="11.85546875" style="9" customWidth="1"/>
    <col min="7980" max="7980" width="12.28515625" style="9" customWidth="1"/>
    <col min="7981" max="7981" width="12.7109375" style="9" customWidth="1"/>
    <col min="7982" max="7982" width="15.140625" style="9" customWidth="1"/>
    <col min="7983" max="7983" width="10" style="9" customWidth="1"/>
    <col min="7984" max="7994" width="7.85546875" style="9" customWidth="1"/>
    <col min="7995" max="7995" width="9.140625" style="9" customWidth="1"/>
    <col min="7996" max="7996" width="8.28515625" style="9" customWidth="1"/>
    <col min="7997" max="7997" width="10.140625" style="9" customWidth="1"/>
    <col min="7998" max="7998" width="9.140625" style="9"/>
    <col min="7999" max="7999" width="11.85546875" style="9" customWidth="1"/>
    <col min="8000" max="8000" width="14.28515625" style="9" customWidth="1"/>
    <col min="8001" max="8200" width="9.140625" style="9"/>
    <col min="8201" max="8201" width="0" style="9" hidden="1" customWidth="1"/>
    <col min="8202" max="8202" width="15.5703125" style="9" customWidth="1"/>
    <col min="8203" max="8203" width="55.140625" style="9" customWidth="1"/>
    <col min="8204" max="8204" width="15.5703125" style="9" customWidth="1"/>
    <col min="8205" max="8206" width="13" style="9" customWidth="1"/>
    <col min="8207" max="8208" width="13.140625" style="9" customWidth="1"/>
    <col min="8209" max="8209" width="10.5703125" style="9" customWidth="1"/>
    <col min="8210" max="8210" width="12.42578125" style="9" customWidth="1"/>
    <col min="8211" max="8211" width="11.5703125" style="9" customWidth="1"/>
    <col min="8212" max="8212" width="12.28515625" style="9" customWidth="1"/>
    <col min="8213" max="8213" width="12.7109375" style="9" customWidth="1"/>
    <col min="8214" max="8214" width="12.5703125" style="9" customWidth="1"/>
    <col min="8215" max="8215" width="13.140625" style="9" customWidth="1"/>
    <col min="8216" max="8216" width="13.42578125" style="9" customWidth="1"/>
    <col min="8217" max="8217" width="10.28515625" style="9" customWidth="1"/>
    <col min="8218" max="8218" width="14.28515625" style="9" customWidth="1"/>
    <col min="8219" max="8219" width="12.85546875" style="9" customWidth="1"/>
    <col min="8220" max="8220" width="12" style="9" customWidth="1"/>
    <col min="8221" max="8221" width="16.28515625" style="9" customWidth="1"/>
    <col min="8222" max="8222" width="14.5703125" style="9" customWidth="1"/>
    <col min="8223" max="8223" width="16.85546875" style="9" customWidth="1"/>
    <col min="8224" max="8224" width="11.140625" style="9" customWidth="1"/>
    <col min="8225" max="8225" width="10.42578125" style="9" customWidth="1"/>
    <col min="8226" max="8226" width="10.85546875" style="9" customWidth="1"/>
    <col min="8227" max="8227" width="10.140625" style="9" customWidth="1"/>
    <col min="8228" max="8228" width="12.85546875" style="9" customWidth="1"/>
    <col min="8229" max="8230" width="11" style="9" customWidth="1"/>
    <col min="8231" max="8231" width="11.5703125" style="9" customWidth="1"/>
    <col min="8232" max="8232" width="11.28515625" style="9" customWidth="1"/>
    <col min="8233" max="8233" width="10.140625" style="9" customWidth="1"/>
    <col min="8234" max="8235" width="11.85546875" style="9" customWidth="1"/>
    <col min="8236" max="8236" width="12.28515625" style="9" customWidth="1"/>
    <col min="8237" max="8237" width="12.7109375" style="9" customWidth="1"/>
    <col min="8238" max="8238" width="15.140625" style="9" customWidth="1"/>
    <col min="8239" max="8239" width="10" style="9" customWidth="1"/>
    <col min="8240" max="8250" width="7.85546875" style="9" customWidth="1"/>
    <col min="8251" max="8251" width="9.140625" style="9" customWidth="1"/>
    <col min="8252" max="8252" width="8.28515625" style="9" customWidth="1"/>
    <col min="8253" max="8253" width="10.140625" style="9" customWidth="1"/>
    <col min="8254" max="8254" width="9.140625" style="9"/>
    <col min="8255" max="8255" width="11.85546875" style="9" customWidth="1"/>
    <col min="8256" max="8256" width="14.28515625" style="9" customWidth="1"/>
    <col min="8257" max="8456" width="9.140625" style="9"/>
    <col min="8457" max="8457" width="0" style="9" hidden="1" customWidth="1"/>
    <col min="8458" max="8458" width="15.5703125" style="9" customWidth="1"/>
    <col min="8459" max="8459" width="55.140625" style="9" customWidth="1"/>
    <col min="8460" max="8460" width="15.5703125" style="9" customWidth="1"/>
    <col min="8461" max="8462" width="13" style="9" customWidth="1"/>
    <col min="8463" max="8464" width="13.140625" style="9" customWidth="1"/>
    <col min="8465" max="8465" width="10.5703125" style="9" customWidth="1"/>
    <col min="8466" max="8466" width="12.42578125" style="9" customWidth="1"/>
    <col min="8467" max="8467" width="11.5703125" style="9" customWidth="1"/>
    <col min="8468" max="8468" width="12.28515625" style="9" customWidth="1"/>
    <col min="8469" max="8469" width="12.7109375" style="9" customWidth="1"/>
    <col min="8470" max="8470" width="12.5703125" style="9" customWidth="1"/>
    <col min="8471" max="8471" width="13.140625" style="9" customWidth="1"/>
    <col min="8472" max="8472" width="13.42578125" style="9" customWidth="1"/>
    <col min="8473" max="8473" width="10.28515625" style="9" customWidth="1"/>
    <col min="8474" max="8474" width="14.28515625" style="9" customWidth="1"/>
    <col min="8475" max="8475" width="12.85546875" style="9" customWidth="1"/>
    <col min="8476" max="8476" width="12" style="9" customWidth="1"/>
    <col min="8477" max="8477" width="16.28515625" style="9" customWidth="1"/>
    <col min="8478" max="8478" width="14.5703125" style="9" customWidth="1"/>
    <col min="8479" max="8479" width="16.85546875" style="9" customWidth="1"/>
    <col min="8480" max="8480" width="11.140625" style="9" customWidth="1"/>
    <col min="8481" max="8481" width="10.42578125" style="9" customWidth="1"/>
    <col min="8482" max="8482" width="10.85546875" style="9" customWidth="1"/>
    <col min="8483" max="8483" width="10.140625" style="9" customWidth="1"/>
    <col min="8484" max="8484" width="12.85546875" style="9" customWidth="1"/>
    <col min="8485" max="8486" width="11" style="9" customWidth="1"/>
    <col min="8487" max="8487" width="11.5703125" style="9" customWidth="1"/>
    <col min="8488" max="8488" width="11.28515625" style="9" customWidth="1"/>
    <col min="8489" max="8489" width="10.140625" style="9" customWidth="1"/>
    <col min="8490" max="8491" width="11.85546875" style="9" customWidth="1"/>
    <col min="8492" max="8492" width="12.28515625" style="9" customWidth="1"/>
    <col min="8493" max="8493" width="12.7109375" style="9" customWidth="1"/>
    <col min="8494" max="8494" width="15.140625" style="9" customWidth="1"/>
    <col min="8495" max="8495" width="10" style="9" customWidth="1"/>
    <col min="8496" max="8506" width="7.85546875" style="9" customWidth="1"/>
    <col min="8507" max="8507" width="9.140625" style="9" customWidth="1"/>
    <col min="8508" max="8508" width="8.28515625" style="9" customWidth="1"/>
    <col min="8509" max="8509" width="10.140625" style="9" customWidth="1"/>
    <col min="8510" max="8510" width="9.140625" style="9"/>
    <col min="8511" max="8511" width="11.85546875" style="9" customWidth="1"/>
    <col min="8512" max="8512" width="14.28515625" style="9" customWidth="1"/>
    <col min="8513" max="8712" width="9.140625" style="9"/>
    <col min="8713" max="8713" width="0" style="9" hidden="1" customWidth="1"/>
    <col min="8714" max="8714" width="15.5703125" style="9" customWidth="1"/>
    <col min="8715" max="8715" width="55.140625" style="9" customWidth="1"/>
    <col min="8716" max="8716" width="15.5703125" style="9" customWidth="1"/>
    <col min="8717" max="8718" width="13" style="9" customWidth="1"/>
    <col min="8719" max="8720" width="13.140625" style="9" customWidth="1"/>
    <col min="8721" max="8721" width="10.5703125" style="9" customWidth="1"/>
    <col min="8722" max="8722" width="12.42578125" style="9" customWidth="1"/>
    <col min="8723" max="8723" width="11.5703125" style="9" customWidth="1"/>
    <col min="8724" max="8724" width="12.28515625" style="9" customWidth="1"/>
    <col min="8725" max="8725" width="12.7109375" style="9" customWidth="1"/>
    <col min="8726" max="8726" width="12.5703125" style="9" customWidth="1"/>
    <col min="8727" max="8727" width="13.140625" style="9" customWidth="1"/>
    <col min="8728" max="8728" width="13.42578125" style="9" customWidth="1"/>
    <col min="8729" max="8729" width="10.28515625" style="9" customWidth="1"/>
    <col min="8730" max="8730" width="14.28515625" style="9" customWidth="1"/>
    <col min="8731" max="8731" width="12.85546875" style="9" customWidth="1"/>
    <col min="8732" max="8732" width="12" style="9" customWidth="1"/>
    <col min="8733" max="8733" width="16.28515625" style="9" customWidth="1"/>
    <col min="8734" max="8734" width="14.5703125" style="9" customWidth="1"/>
    <col min="8735" max="8735" width="16.85546875" style="9" customWidth="1"/>
    <col min="8736" max="8736" width="11.140625" style="9" customWidth="1"/>
    <col min="8737" max="8737" width="10.42578125" style="9" customWidth="1"/>
    <col min="8738" max="8738" width="10.85546875" style="9" customWidth="1"/>
    <col min="8739" max="8739" width="10.140625" style="9" customWidth="1"/>
    <col min="8740" max="8740" width="12.85546875" style="9" customWidth="1"/>
    <col min="8741" max="8742" width="11" style="9" customWidth="1"/>
    <col min="8743" max="8743" width="11.5703125" style="9" customWidth="1"/>
    <col min="8744" max="8744" width="11.28515625" style="9" customWidth="1"/>
    <col min="8745" max="8745" width="10.140625" style="9" customWidth="1"/>
    <col min="8746" max="8747" width="11.85546875" style="9" customWidth="1"/>
    <col min="8748" max="8748" width="12.28515625" style="9" customWidth="1"/>
    <col min="8749" max="8749" width="12.7109375" style="9" customWidth="1"/>
    <col min="8750" max="8750" width="15.140625" style="9" customWidth="1"/>
    <col min="8751" max="8751" width="10" style="9" customWidth="1"/>
    <col min="8752" max="8762" width="7.85546875" style="9" customWidth="1"/>
    <col min="8763" max="8763" width="9.140625" style="9" customWidth="1"/>
    <col min="8764" max="8764" width="8.28515625" style="9" customWidth="1"/>
    <col min="8765" max="8765" width="10.140625" style="9" customWidth="1"/>
    <col min="8766" max="8766" width="9.140625" style="9"/>
    <col min="8767" max="8767" width="11.85546875" style="9" customWidth="1"/>
    <col min="8768" max="8768" width="14.28515625" style="9" customWidth="1"/>
    <col min="8769" max="8968" width="9.140625" style="9"/>
    <col min="8969" max="8969" width="0" style="9" hidden="1" customWidth="1"/>
    <col min="8970" max="8970" width="15.5703125" style="9" customWidth="1"/>
    <col min="8971" max="8971" width="55.140625" style="9" customWidth="1"/>
    <col min="8972" max="8972" width="15.5703125" style="9" customWidth="1"/>
    <col min="8973" max="8974" width="13" style="9" customWidth="1"/>
    <col min="8975" max="8976" width="13.140625" style="9" customWidth="1"/>
    <col min="8977" max="8977" width="10.5703125" style="9" customWidth="1"/>
    <col min="8978" max="8978" width="12.42578125" style="9" customWidth="1"/>
    <col min="8979" max="8979" width="11.5703125" style="9" customWidth="1"/>
    <col min="8980" max="8980" width="12.28515625" style="9" customWidth="1"/>
    <col min="8981" max="8981" width="12.7109375" style="9" customWidth="1"/>
    <col min="8982" max="8982" width="12.5703125" style="9" customWidth="1"/>
    <col min="8983" max="8983" width="13.140625" style="9" customWidth="1"/>
    <col min="8984" max="8984" width="13.42578125" style="9" customWidth="1"/>
    <col min="8985" max="8985" width="10.28515625" style="9" customWidth="1"/>
    <col min="8986" max="8986" width="14.28515625" style="9" customWidth="1"/>
    <col min="8987" max="8987" width="12.85546875" style="9" customWidth="1"/>
    <col min="8988" max="8988" width="12" style="9" customWidth="1"/>
    <col min="8989" max="8989" width="16.28515625" style="9" customWidth="1"/>
    <col min="8990" max="8990" width="14.5703125" style="9" customWidth="1"/>
    <col min="8991" max="8991" width="16.85546875" style="9" customWidth="1"/>
    <col min="8992" max="8992" width="11.140625" style="9" customWidth="1"/>
    <col min="8993" max="8993" width="10.42578125" style="9" customWidth="1"/>
    <col min="8994" max="8994" width="10.85546875" style="9" customWidth="1"/>
    <col min="8995" max="8995" width="10.140625" style="9" customWidth="1"/>
    <col min="8996" max="8996" width="12.85546875" style="9" customWidth="1"/>
    <col min="8997" max="8998" width="11" style="9" customWidth="1"/>
    <col min="8999" max="8999" width="11.5703125" style="9" customWidth="1"/>
    <col min="9000" max="9000" width="11.28515625" style="9" customWidth="1"/>
    <col min="9001" max="9001" width="10.140625" style="9" customWidth="1"/>
    <col min="9002" max="9003" width="11.85546875" style="9" customWidth="1"/>
    <col min="9004" max="9004" width="12.28515625" style="9" customWidth="1"/>
    <col min="9005" max="9005" width="12.7109375" style="9" customWidth="1"/>
    <col min="9006" max="9006" width="15.140625" style="9" customWidth="1"/>
    <col min="9007" max="9007" width="10" style="9" customWidth="1"/>
    <col min="9008" max="9018" width="7.85546875" style="9" customWidth="1"/>
    <col min="9019" max="9019" width="9.140625" style="9" customWidth="1"/>
    <col min="9020" max="9020" width="8.28515625" style="9" customWidth="1"/>
    <col min="9021" max="9021" width="10.140625" style="9" customWidth="1"/>
    <col min="9022" max="9022" width="9.140625" style="9"/>
    <col min="9023" max="9023" width="11.85546875" style="9" customWidth="1"/>
    <col min="9024" max="9024" width="14.28515625" style="9" customWidth="1"/>
    <col min="9025" max="9224" width="9.140625" style="9"/>
    <col min="9225" max="9225" width="0" style="9" hidden="1" customWidth="1"/>
    <col min="9226" max="9226" width="15.5703125" style="9" customWidth="1"/>
    <col min="9227" max="9227" width="55.140625" style="9" customWidth="1"/>
    <col min="9228" max="9228" width="15.5703125" style="9" customWidth="1"/>
    <col min="9229" max="9230" width="13" style="9" customWidth="1"/>
    <col min="9231" max="9232" width="13.140625" style="9" customWidth="1"/>
    <col min="9233" max="9233" width="10.5703125" style="9" customWidth="1"/>
    <col min="9234" max="9234" width="12.42578125" style="9" customWidth="1"/>
    <col min="9235" max="9235" width="11.5703125" style="9" customWidth="1"/>
    <col min="9236" max="9236" width="12.28515625" style="9" customWidth="1"/>
    <col min="9237" max="9237" width="12.7109375" style="9" customWidth="1"/>
    <col min="9238" max="9238" width="12.5703125" style="9" customWidth="1"/>
    <col min="9239" max="9239" width="13.140625" style="9" customWidth="1"/>
    <col min="9240" max="9240" width="13.42578125" style="9" customWidth="1"/>
    <col min="9241" max="9241" width="10.28515625" style="9" customWidth="1"/>
    <col min="9242" max="9242" width="14.28515625" style="9" customWidth="1"/>
    <col min="9243" max="9243" width="12.85546875" style="9" customWidth="1"/>
    <col min="9244" max="9244" width="12" style="9" customWidth="1"/>
    <col min="9245" max="9245" width="16.28515625" style="9" customWidth="1"/>
    <col min="9246" max="9246" width="14.5703125" style="9" customWidth="1"/>
    <col min="9247" max="9247" width="16.85546875" style="9" customWidth="1"/>
    <col min="9248" max="9248" width="11.140625" style="9" customWidth="1"/>
    <col min="9249" max="9249" width="10.42578125" style="9" customWidth="1"/>
    <col min="9250" max="9250" width="10.85546875" style="9" customWidth="1"/>
    <col min="9251" max="9251" width="10.140625" style="9" customWidth="1"/>
    <col min="9252" max="9252" width="12.85546875" style="9" customWidth="1"/>
    <col min="9253" max="9254" width="11" style="9" customWidth="1"/>
    <col min="9255" max="9255" width="11.5703125" style="9" customWidth="1"/>
    <col min="9256" max="9256" width="11.28515625" style="9" customWidth="1"/>
    <col min="9257" max="9257" width="10.140625" style="9" customWidth="1"/>
    <col min="9258" max="9259" width="11.85546875" style="9" customWidth="1"/>
    <col min="9260" max="9260" width="12.28515625" style="9" customWidth="1"/>
    <col min="9261" max="9261" width="12.7109375" style="9" customWidth="1"/>
    <col min="9262" max="9262" width="15.140625" style="9" customWidth="1"/>
    <col min="9263" max="9263" width="10" style="9" customWidth="1"/>
    <col min="9264" max="9274" width="7.85546875" style="9" customWidth="1"/>
    <col min="9275" max="9275" width="9.140625" style="9" customWidth="1"/>
    <col min="9276" max="9276" width="8.28515625" style="9" customWidth="1"/>
    <col min="9277" max="9277" width="10.140625" style="9" customWidth="1"/>
    <col min="9278" max="9278" width="9.140625" style="9"/>
    <col min="9279" max="9279" width="11.85546875" style="9" customWidth="1"/>
    <col min="9280" max="9280" width="14.28515625" style="9" customWidth="1"/>
    <col min="9281" max="9480" width="9.140625" style="9"/>
    <col min="9481" max="9481" width="0" style="9" hidden="1" customWidth="1"/>
    <col min="9482" max="9482" width="15.5703125" style="9" customWidth="1"/>
    <col min="9483" max="9483" width="55.140625" style="9" customWidth="1"/>
    <col min="9484" max="9484" width="15.5703125" style="9" customWidth="1"/>
    <col min="9485" max="9486" width="13" style="9" customWidth="1"/>
    <col min="9487" max="9488" width="13.140625" style="9" customWidth="1"/>
    <col min="9489" max="9489" width="10.5703125" style="9" customWidth="1"/>
    <col min="9490" max="9490" width="12.42578125" style="9" customWidth="1"/>
    <col min="9491" max="9491" width="11.5703125" style="9" customWidth="1"/>
    <col min="9492" max="9492" width="12.28515625" style="9" customWidth="1"/>
    <col min="9493" max="9493" width="12.7109375" style="9" customWidth="1"/>
    <col min="9494" max="9494" width="12.5703125" style="9" customWidth="1"/>
    <col min="9495" max="9495" width="13.140625" style="9" customWidth="1"/>
    <col min="9496" max="9496" width="13.42578125" style="9" customWidth="1"/>
    <col min="9497" max="9497" width="10.28515625" style="9" customWidth="1"/>
    <col min="9498" max="9498" width="14.28515625" style="9" customWidth="1"/>
    <col min="9499" max="9499" width="12.85546875" style="9" customWidth="1"/>
    <col min="9500" max="9500" width="12" style="9" customWidth="1"/>
    <col min="9501" max="9501" width="16.28515625" style="9" customWidth="1"/>
    <col min="9502" max="9502" width="14.5703125" style="9" customWidth="1"/>
    <col min="9503" max="9503" width="16.85546875" style="9" customWidth="1"/>
    <col min="9504" max="9504" width="11.140625" style="9" customWidth="1"/>
    <col min="9505" max="9505" width="10.42578125" style="9" customWidth="1"/>
    <col min="9506" max="9506" width="10.85546875" style="9" customWidth="1"/>
    <col min="9507" max="9507" width="10.140625" style="9" customWidth="1"/>
    <col min="9508" max="9508" width="12.85546875" style="9" customWidth="1"/>
    <col min="9509" max="9510" width="11" style="9" customWidth="1"/>
    <col min="9511" max="9511" width="11.5703125" style="9" customWidth="1"/>
    <col min="9512" max="9512" width="11.28515625" style="9" customWidth="1"/>
    <col min="9513" max="9513" width="10.140625" style="9" customWidth="1"/>
    <col min="9514" max="9515" width="11.85546875" style="9" customWidth="1"/>
    <col min="9516" max="9516" width="12.28515625" style="9" customWidth="1"/>
    <col min="9517" max="9517" width="12.7109375" style="9" customWidth="1"/>
    <col min="9518" max="9518" width="15.140625" style="9" customWidth="1"/>
    <col min="9519" max="9519" width="10" style="9" customWidth="1"/>
    <col min="9520" max="9530" width="7.85546875" style="9" customWidth="1"/>
    <col min="9531" max="9531" width="9.140625" style="9" customWidth="1"/>
    <col min="9532" max="9532" width="8.28515625" style="9" customWidth="1"/>
    <col min="9533" max="9533" width="10.140625" style="9" customWidth="1"/>
    <col min="9534" max="9534" width="9.140625" style="9"/>
    <col min="9535" max="9535" width="11.85546875" style="9" customWidth="1"/>
    <col min="9536" max="9536" width="14.28515625" style="9" customWidth="1"/>
    <col min="9537" max="9736" width="9.140625" style="9"/>
    <col min="9737" max="9737" width="0" style="9" hidden="1" customWidth="1"/>
    <col min="9738" max="9738" width="15.5703125" style="9" customWidth="1"/>
    <col min="9739" max="9739" width="55.140625" style="9" customWidth="1"/>
    <col min="9740" max="9740" width="15.5703125" style="9" customWidth="1"/>
    <col min="9741" max="9742" width="13" style="9" customWidth="1"/>
    <col min="9743" max="9744" width="13.140625" style="9" customWidth="1"/>
    <col min="9745" max="9745" width="10.5703125" style="9" customWidth="1"/>
    <col min="9746" max="9746" width="12.42578125" style="9" customWidth="1"/>
    <col min="9747" max="9747" width="11.5703125" style="9" customWidth="1"/>
    <col min="9748" max="9748" width="12.28515625" style="9" customWidth="1"/>
    <col min="9749" max="9749" width="12.7109375" style="9" customWidth="1"/>
    <col min="9750" max="9750" width="12.5703125" style="9" customWidth="1"/>
    <col min="9751" max="9751" width="13.140625" style="9" customWidth="1"/>
    <col min="9752" max="9752" width="13.42578125" style="9" customWidth="1"/>
    <col min="9753" max="9753" width="10.28515625" style="9" customWidth="1"/>
    <col min="9754" max="9754" width="14.28515625" style="9" customWidth="1"/>
    <col min="9755" max="9755" width="12.85546875" style="9" customWidth="1"/>
    <col min="9756" max="9756" width="12" style="9" customWidth="1"/>
    <col min="9757" max="9757" width="16.28515625" style="9" customWidth="1"/>
    <col min="9758" max="9758" width="14.5703125" style="9" customWidth="1"/>
    <col min="9759" max="9759" width="16.85546875" style="9" customWidth="1"/>
    <col min="9760" max="9760" width="11.140625" style="9" customWidth="1"/>
    <col min="9761" max="9761" width="10.42578125" style="9" customWidth="1"/>
    <col min="9762" max="9762" width="10.85546875" style="9" customWidth="1"/>
    <col min="9763" max="9763" width="10.140625" style="9" customWidth="1"/>
    <col min="9764" max="9764" width="12.85546875" style="9" customWidth="1"/>
    <col min="9765" max="9766" width="11" style="9" customWidth="1"/>
    <col min="9767" max="9767" width="11.5703125" style="9" customWidth="1"/>
    <col min="9768" max="9768" width="11.28515625" style="9" customWidth="1"/>
    <col min="9769" max="9769" width="10.140625" style="9" customWidth="1"/>
    <col min="9770" max="9771" width="11.85546875" style="9" customWidth="1"/>
    <col min="9772" max="9772" width="12.28515625" style="9" customWidth="1"/>
    <col min="9773" max="9773" width="12.7109375" style="9" customWidth="1"/>
    <col min="9774" max="9774" width="15.140625" style="9" customWidth="1"/>
    <col min="9775" max="9775" width="10" style="9" customWidth="1"/>
    <col min="9776" max="9786" width="7.85546875" style="9" customWidth="1"/>
    <col min="9787" max="9787" width="9.140625" style="9" customWidth="1"/>
    <col min="9788" max="9788" width="8.28515625" style="9" customWidth="1"/>
    <col min="9789" max="9789" width="10.140625" style="9" customWidth="1"/>
    <col min="9790" max="9790" width="9.140625" style="9"/>
    <col min="9791" max="9791" width="11.85546875" style="9" customWidth="1"/>
    <col min="9792" max="9792" width="14.28515625" style="9" customWidth="1"/>
    <col min="9793" max="9992" width="9.140625" style="9"/>
    <col min="9993" max="9993" width="0" style="9" hidden="1" customWidth="1"/>
    <col min="9994" max="9994" width="15.5703125" style="9" customWidth="1"/>
    <col min="9995" max="9995" width="55.140625" style="9" customWidth="1"/>
    <col min="9996" max="9996" width="15.5703125" style="9" customWidth="1"/>
    <col min="9997" max="9998" width="13" style="9" customWidth="1"/>
    <col min="9999" max="10000" width="13.140625" style="9" customWidth="1"/>
    <col min="10001" max="10001" width="10.5703125" style="9" customWidth="1"/>
    <col min="10002" max="10002" width="12.42578125" style="9" customWidth="1"/>
    <col min="10003" max="10003" width="11.5703125" style="9" customWidth="1"/>
    <col min="10004" max="10004" width="12.28515625" style="9" customWidth="1"/>
    <col min="10005" max="10005" width="12.7109375" style="9" customWidth="1"/>
    <col min="10006" max="10006" width="12.5703125" style="9" customWidth="1"/>
    <col min="10007" max="10007" width="13.140625" style="9" customWidth="1"/>
    <col min="10008" max="10008" width="13.42578125" style="9" customWidth="1"/>
    <col min="10009" max="10009" width="10.28515625" style="9" customWidth="1"/>
    <col min="10010" max="10010" width="14.28515625" style="9" customWidth="1"/>
    <col min="10011" max="10011" width="12.85546875" style="9" customWidth="1"/>
    <col min="10012" max="10012" width="12" style="9" customWidth="1"/>
    <col min="10013" max="10013" width="16.28515625" style="9" customWidth="1"/>
    <col min="10014" max="10014" width="14.5703125" style="9" customWidth="1"/>
    <col min="10015" max="10015" width="16.85546875" style="9" customWidth="1"/>
    <col min="10016" max="10016" width="11.140625" style="9" customWidth="1"/>
    <col min="10017" max="10017" width="10.42578125" style="9" customWidth="1"/>
    <col min="10018" max="10018" width="10.85546875" style="9" customWidth="1"/>
    <col min="10019" max="10019" width="10.140625" style="9" customWidth="1"/>
    <col min="10020" max="10020" width="12.85546875" style="9" customWidth="1"/>
    <col min="10021" max="10022" width="11" style="9" customWidth="1"/>
    <col min="10023" max="10023" width="11.5703125" style="9" customWidth="1"/>
    <col min="10024" max="10024" width="11.28515625" style="9" customWidth="1"/>
    <col min="10025" max="10025" width="10.140625" style="9" customWidth="1"/>
    <col min="10026" max="10027" width="11.85546875" style="9" customWidth="1"/>
    <col min="10028" max="10028" width="12.28515625" style="9" customWidth="1"/>
    <col min="10029" max="10029" width="12.7109375" style="9" customWidth="1"/>
    <col min="10030" max="10030" width="15.140625" style="9" customWidth="1"/>
    <col min="10031" max="10031" width="10" style="9" customWidth="1"/>
    <col min="10032" max="10042" width="7.85546875" style="9" customWidth="1"/>
    <col min="10043" max="10043" width="9.140625" style="9" customWidth="1"/>
    <col min="10044" max="10044" width="8.28515625" style="9" customWidth="1"/>
    <col min="10045" max="10045" width="10.140625" style="9" customWidth="1"/>
    <col min="10046" max="10046" width="9.140625" style="9"/>
    <col min="10047" max="10047" width="11.85546875" style="9" customWidth="1"/>
    <col min="10048" max="10048" width="14.28515625" style="9" customWidth="1"/>
    <col min="10049" max="10248" width="9.140625" style="9"/>
    <col min="10249" max="10249" width="0" style="9" hidden="1" customWidth="1"/>
    <col min="10250" max="10250" width="15.5703125" style="9" customWidth="1"/>
    <col min="10251" max="10251" width="55.140625" style="9" customWidth="1"/>
    <col min="10252" max="10252" width="15.5703125" style="9" customWidth="1"/>
    <col min="10253" max="10254" width="13" style="9" customWidth="1"/>
    <col min="10255" max="10256" width="13.140625" style="9" customWidth="1"/>
    <col min="10257" max="10257" width="10.5703125" style="9" customWidth="1"/>
    <col min="10258" max="10258" width="12.42578125" style="9" customWidth="1"/>
    <col min="10259" max="10259" width="11.5703125" style="9" customWidth="1"/>
    <col min="10260" max="10260" width="12.28515625" style="9" customWidth="1"/>
    <col min="10261" max="10261" width="12.7109375" style="9" customWidth="1"/>
    <col min="10262" max="10262" width="12.5703125" style="9" customWidth="1"/>
    <col min="10263" max="10263" width="13.140625" style="9" customWidth="1"/>
    <col min="10264" max="10264" width="13.42578125" style="9" customWidth="1"/>
    <col min="10265" max="10265" width="10.28515625" style="9" customWidth="1"/>
    <col min="10266" max="10266" width="14.28515625" style="9" customWidth="1"/>
    <col min="10267" max="10267" width="12.85546875" style="9" customWidth="1"/>
    <col min="10268" max="10268" width="12" style="9" customWidth="1"/>
    <col min="10269" max="10269" width="16.28515625" style="9" customWidth="1"/>
    <col min="10270" max="10270" width="14.5703125" style="9" customWidth="1"/>
    <col min="10271" max="10271" width="16.85546875" style="9" customWidth="1"/>
    <col min="10272" max="10272" width="11.140625" style="9" customWidth="1"/>
    <col min="10273" max="10273" width="10.42578125" style="9" customWidth="1"/>
    <col min="10274" max="10274" width="10.85546875" style="9" customWidth="1"/>
    <col min="10275" max="10275" width="10.140625" style="9" customWidth="1"/>
    <col min="10276" max="10276" width="12.85546875" style="9" customWidth="1"/>
    <col min="10277" max="10278" width="11" style="9" customWidth="1"/>
    <col min="10279" max="10279" width="11.5703125" style="9" customWidth="1"/>
    <col min="10280" max="10280" width="11.28515625" style="9" customWidth="1"/>
    <col min="10281" max="10281" width="10.140625" style="9" customWidth="1"/>
    <col min="10282" max="10283" width="11.85546875" style="9" customWidth="1"/>
    <col min="10284" max="10284" width="12.28515625" style="9" customWidth="1"/>
    <col min="10285" max="10285" width="12.7109375" style="9" customWidth="1"/>
    <col min="10286" max="10286" width="15.140625" style="9" customWidth="1"/>
    <col min="10287" max="10287" width="10" style="9" customWidth="1"/>
    <col min="10288" max="10298" width="7.85546875" style="9" customWidth="1"/>
    <col min="10299" max="10299" width="9.140625" style="9" customWidth="1"/>
    <col min="10300" max="10300" width="8.28515625" style="9" customWidth="1"/>
    <col min="10301" max="10301" width="10.140625" style="9" customWidth="1"/>
    <col min="10302" max="10302" width="9.140625" style="9"/>
    <col min="10303" max="10303" width="11.85546875" style="9" customWidth="1"/>
    <col min="10304" max="10304" width="14.28515625" style="9" customWidth="1"/>
    <col min="10305" max="10504" width="9.140625" style="9"/>
    <col min="10505" max="10505" width="0" style="9" hidden="1" customWidth="1"/>
    <col min="10506" max="10506" width="15.5703125" style="9" customWidth="1"/>
    <col min="10507" max="10507" width="55.140625" style="9" customWidth="1"/>
    <col min="10508" max="10508" width="15.5703125" style="9" customWidth="1"/>
    <col min="10509" max="10510" width="13" style="9" customWidth="1"/>
    <col min="10511" max="10512" width="13.140625" style="9" customWidth="1"/>
    <col min="10513" max="10513" width="10.5703125" style="9" customWidth="1"/>
    <col min="10514" max="10514" width="12.42578125" style="9" customWidth="1"/>
    <col min="10515" max="10515" width="11.5703125" style="9" customWidth="1"/>
    <col min="10516" max="10516" width="12.28515625" style="9" customWidth="1"/>
    <col min="10517" max="10517" width="12.7109375" style="9" customWidth="1"/>
    <col min="10518" max="10518" width="12.5703125" style="9" customWidth="1"/>
    <col min="10519" max="10519" width="13.140625" style="9" customWidth="1"/>
    <col min="10520" max="10520" width="13.42578125" style="9" customWidth="1"/>
    <col min="10521" max="10521" width="10.28515625" style="9" customWidth="1"/>
    <col min="10522" max="10522" width="14.28515625" style="9" customWidth="1"/>
    <col min="10523" max="10523" width="12.85546875" style="9" customWidth="1"/>
    <col min="10524" max="10524" width="12" style="9" customWidth="1"/>
    <col min="10525" max="10525" width="16.28515625" style="9" customWidth="1"/>
    <col min="10526" max="10526" width="14.5703125" style="9" customWidth="1"/>
    <col min="10527" max="10527" width="16.85546875" style="9" customWidth="1"/>
    <col min="10528" max="10528" width="11.140625" style="9" customWidth="1"/>
    <col min="10529" max="10529" width="10.42578125" style="9" customWidth="1"/>
    <col min="10530" max="10530" width="10.85546875" style="9" customWidth="1"/>
    <col min="10531" max="10531" width="10.140625" style="9" customWidth="1"/>
    <col min="10532" max="10532" width="12.85546875" style="9" customWidth="1"/>
    <col min="10533" max="10534" width="11" style="9" customWidth="1"/>
    <col min="10535" max="10535" width="11.5703125" style="9" customWidth="1"/>
    <col min="10536" max="10536" width="11.28515625" style="9" customWidth="1"/>
    <col min="10537" max="10537" width="10.140625" style="9" customWidth="1"/>
    <col min="10538" max="10539" width="11.85546875" style="9" customWidth="1"/>
    <col min="10540" max="10540" width="12.28515625" style="9" customWidth="1"/>
    <col min="10541" max="10541" width="12.7109375" style="9" customWidth="1"/>
    <col min="10542" max="10542" width="15.140625" style="9" customWidth="1"/>
    <col min="10543" max="10543" width="10" style="9" customWidth="1"/>
    <col min="10544" max="10554" width="7.85546875" style="9" customWidth="1"/>
    <col min="10555" max="10555" width="9.140625" style="9" customWidth="1"/>
    <col min="10556" max="10556" width="8.28515625" style="9" customWidth="1"/>
    <col min="10557" max="10557" width="10.140625" style="9" customWidth="1"/>
    <col min="10558" max="10558" width="9.140625" style="9"/>
    <col min="10559" max="10559" width="11.85546875" style="9" customWidth="1"/>
    <col min="10560" max="10560" width="14.28515625" style="9" customWidth="1"/>
    <col min="10561" max="10760" width="9.140625" style="9"/>
    <col min="10761" max="10761" width="0" style="9" hidden="1" customWidth="1"/>
    <col min="10762" max="10762" width="15.5703125" style="9" customWidth="1"/>
    <col min="10763" max="10763" width="55.140625" style="9" customWidth="1"/>
    <col min="10764" max="10764" width="15.5703125" style="9" customWidth="1"/>
    <col min="10765" max="10766" width="13" style="9" customWidth="1"/>
    <col min="10767" max="10768" width="13.140625" style="9" customWidth="1"/>
    <col min="10769" max="10769" width="10.5703125" style="9" customWidth="1"/>
    <col min="10770" max="10770" width="12.42578125" style="9" customWidth="1"/>
    <col min="10771" max="10771" width="11.5703125" style="9" customWidth="1"/>
    <col min="10772" max="10772" width="12.28515625" style="9" customWidth="1"/>
    <col min="10773" max="10773" width="12.7109375" style="9" customWidth="1"/>
    <col min="10774" max="10774" width="12.5703125" style="9" customWidth="1"/>
    <col min="10775" max="10775" width="13.140625" style="9" customWidth="1"/>
    <col min="10776" max="10776" width="13.42578125" style="9" customWidth="1"/>
    <col min="10777" max="10777" width="10.28515625" style="9" customWidth="1"/>
    <col min="10778" max="10778" width="14.28515625" style="9" customWidth="1"/>
    <col min="10779" max="10779" width="12.85546875" style="9" customWidth="1"/>
    <col min="10780" max="10780" width="12" style="9" customWidth="1"/>
    <col min="10781" max="10781" width="16.28515625" style="9" customWidth="1"/>
    <col min="10782" max="10782" width="14.5703125" style="9" customWidth="1"/>
    <col min="10783" max="10783" width="16.85546875" style="9" customWidth="1"/>
    <col min="10784" max="10784" width="11.140625" style="9" customWidth="1"/>
    <col min="10785" max="10785" width="10.42578125" style="9" customWidth="1"/>
    <col min="10786" max="10786" width="10.85546875" style="9" customWidth="1"/>
    <col min="10787" max="10787" width="10.140625" style="9" customWidth="1"/>
    <col min="10788" max="10788" width="12.85546875" style="9" customWidth="1"/>
    <col min="10789" max="10790" width="11" style="9" customWidth="1"/>
    <col min="10791" max="10791" width="11.5703125" style="9" customWidth="1"/>
    <col min="10792" max="10792" width="11.28515625" style="9" customWidth="1"/>
    <col min="10793" max="10793" width="10.140625" style="9" customWidth="1"/>
    <col min="10794" max="10795" width="11.85546875" style="9" customWidth="1"/>
    <col min="10796" max="10796" width="12.28515625" style="9" customWidth="1"/>
    <col min="10797" max="10797" width="12.7109375" style="9" customWidth="1"/>
    <col min="10798" max="10798" width="15.140625" style="9" customWidth="1"/>
    <col min="10799" max="10799" width="10" style="9" customWidth="1"/>
    <col min="10800" max="10810" width="7.85546875" style="9" customWidth="1"/>
    <col min="10811" max="10811" width="9.140625" style="9" customWidth="1"/>
    <col min="10812" max="10812" width="8.28515625" style="9" customWidth="1"/>
    <col min="10813" max="10813" width="10.140625" style="9" customWidth="1"/>
    <col min="10814" max="10814" width="9.140625" style="9"/>
    <col min="10815" max="10815" width="11.85546875" style="9" customWidth="1"/>
    <col min="10816" max="10816" width="14.28515625" style="9" customWidth="1"/>
    <col min="10817" max="11016" width="9.140625" style="9"/>
    <col min="11017" max="11017" width="0" style="9" hidden="1" customWidth="1"/>
    <col min="11018" max="11018" width="15.5703125" style="9" customWidth="1"/>
    <col min="11019" max="11019" width="55.140625" style="9" customWidth="1"/>
    <col min="11020" max="11020" width="15.5703125" style="9" customWidth="1"/>
    <col min="11021" max="11022" width="13" style="9" customWidth="1"/>
    <col min="11023" max="11024" width="13.140625" style="9" customWidth="1"/>
    <col min="11025" max="11025" width="10.5703125" style="9" customWidth="1"/>
    <col min="11026" max="11026" width="12.42578125" style="9" customWidth="1"/>
    <col min="11027" max="11027" width="11.5703125" style="9" customWidth="1"/>
    <col min="11028" max="11028" width="12.28515625" style="9" customWidth="1"/>
    <col min="11029" max="11029" width="12.7109375" style="9" customWidth="1"/>
    <col min="11030" max="11030" width="12.5703125" style="9" customWidth="1"/>
    <col min="11031" max="11031" width="13.140625" style="9" customWidth="1"/>
    <col min="11032" max="11032" width="13.42578125" style="9" customWidth="1"/>
    <col min="11033" max="11033" width="10.28515625" style="9" customWidth="1"/>
    <col min="11034" max="11034" width="14.28515625" style="9" customWidth="1"/>
    <col min="11035" max="11035" width="12.85546875" style="9" customWidth="1"/>
    <col min="11036" max="11036" width="12" style="9" customWidth="1"/>
    <col min="11037" max="11037" width="16.28515625" style="9" customWidth="1"/>
    <col min="11038" max="11038" width="14.5703125" style="9" customWidth="1"/>
    <col min="11039" max="11039" width="16.85546875" style="9" customWidth="1"/>
    <col min="11040" max="11040" width="11.140625" style="9" customWidth="1"/>
    <col min="11041" max="11041" width="10.42578125" style="9" customWidth="1"/>
    <col min="11042" max="11042" width="10.85546875" style="9" customWidth="1"/>
    <col min="11043" max="11043" width="10.140625" style="9" customWidth="1"/>
    <col min="11044" max="11044" width="12.85546875" style="9" customWidth="1"/>
    <col min="11045" max="11046" width="11" style="9" customWidth="1"/>
    <col min="11047" max="11047" width="11.5703125" style="9" customWidth="1"/>
    <col min="11048" max="11048" width="11.28515625" style="9" customWidth="1"/>
    <col min="11049" max="11049" width="10.140625" style="9" customWidth="1"/>
    <col min="11050" max="11051" width="11.85546875" style="9" customWidth="1"/>
    <col min="11052" max="11052" width="12.28515625" style="9" customWidth="1"/>
    <col min="11053" max="11053" width="12.7109375" style="9" customWidth="1"/>
    <col min="11054" max="11054" width="15.140625" style="9" customWidth="1"/>
    <col min="11055" max="11055" width="10" style="9" customWidth="1"/>
    <col min="11056" max="11066" width="7.85546875" style="9" customWidth="1"/>
    <col min="11067" max="11067" width="9.140625" style="9" customWidth="1"/>
    <col min="11068" max="11068" width="8.28515625" style="9" customWidth="1"/>
    <col min="11069" max="11069" width="10.140625" style="9" customWidth="1"/>
    <col min="11070" max="11070" width="9.140625" style="9"/>
    <col min="11071" max="11071" width="11.85546875" style="9" customWidth="1"/>
    <col min="11072" max="11072" width="14.28515625" style="9" customWidth="1"/>
    <col min="11073" max="11272" width="9.140625" style="9"/>
    <col min="11273" max="11273" width="0" style="9" hidden="1" customWidth="1"/>
    <col min="11274" max="11274" width="15.5703125" style="9" customWidth="1"/>
    <col min="11275" max="11275" width="55.140625" style="9" customWidth="1"/>
    <col min="11276" max="11276" width="15.5703125" style="9" customWidth="1"/>
    <col min="11277" max="11278" width="13" style="9" customWidth="1"/>
    <col min="11279" max="11280" width="13.140625" style="9" customWidth="1"/>
    <col min="11281" max="11281" width="10.5703125" style="9" customWidth="1"/>
    <col min="11282" max="11282" width="12.42578125" style="9" customWidth="1"/>
    <col min="11283" max="11283" width="11.5703125" style="9" customWidth="1"/>
    <col min="11284" max="11284" width="12.28515625" style="9" customWidth="1"/>
    <col min="11285" max="11285" width="12.7109375" style="9" customWidth="1"/>
    <col min="11286" max="11286" width="12.5703125" style="9" customWidth="1"/>
    <col min="11287" max="11287" width="13.140625" style="9" customWidth="1"/>
    <col min="11288" max="11288" width="13.42578125" style="9" customWidth="1"/>
    <col min="11289" max="11289" width="10.28515625" style="9" customWidth="1"/>
    <col min="11290" max="11290" width="14.28515625" style="9" customWidth="1"/>
    <col min="11291" max="11291" width="12.85546875" style="9" customWidth="1"/>
    <col min="11292" max="11292" width="12" style="9" customWidth="1"/>
    <col min="11293" max="11293" width="16.28515625" style="9" customWidth="1"/>
    <col min="11294" max="11294" width="14.5703125" style="9" customWidth="1"/>
    <col min="11295" max="11295" width="16.85546875" style="9" customWidth="1"/>
    <col min="11296" max="11296" width="11.140625" style="9" customWidth="1"/>
    <col min="11297" max="11297" width="10.42578125" style="9" customWidth="1"/>
    <col min="11298" max="11298" width="10.85546875" style="9" customWidth="1"/>
    <col min="11299" max="11299" width="10.140625" style="9" customWidth="1"/>
    <col min="11300" max="11300" width="12.85546875" style="9" customWidth="1"/>
    <col min="11301" max="11302" width="11" style="9" customWidth="1"/>
    <col min="11303" max="11303" width="11.5703125" style="9" customWidth="1"/>
    <col min="11304" max="11304" width="11.28515625" style="9" customWidth="1"/>
    <col min="11305" max="11305" width="10.140625" style="9" customWidth="1"/>
    <col min="11306" max="11307" width="11.85546875" style="9" customWidth="1"/>
    <col min="11308" max="11308" width="12.28515625" style="9" customWidth="1"/>
    <col min="11309" max="11309" width="12.7109375" style="9" customWidth="1"/>
    <col min="11310" max="11310" width="15.140625" style="9" customWidth="1"/>
    <col min="11311" max="11311" width="10" style="9" customWidth="1"/>
    <col min="11312" max="11322" width="7.85546875" style="9" customWidth="1"/>
    <col min="11323" max="11323" width="9.140625" style="9" customWidth="1"/>
    <col min="11324" max="11324" width="8.28515625" style="9" customWidth="1"/>
    <col min="11325" max="11325" width="10.140625" style="9" customWidth="1"/>
    <col min="11326" max="11326" width="9.140625" style="9"/>
    <col min="11327" max="11327" width="11.85546875" style="9" customWidth="1"/>
    <col min="11328" max="11328" width="14.28515625" style="9" customWidth="1"/>
    <col min="11329" max="11528" width="9.140625" style="9"/>
    <col min="11529" max="11529" width="0" style="9" hidden="1" customWidth="1"/>
    <col min="11530" max="11530" width="15.5703125" style="9" customWidth="1"/>
    <col min="11531" max="11531" width="55.140625" style="9" customWidth="1"/>
    <col min="11532" max="11532" width="15.5703125" style="9" customWidth="1"/>
    <col min="11533" max="11534" width="13" style="9" customWidth="1"/>
    <col min="11535" max="11536" width="13.140625" style="9" customWidth="1"/>
    <col min="11537" max="11537" width="10.5703125" style="9" customWidth="1"/>
    <col min="11538" max="11538" width="12.42578125" style="9" customWidth="1"/>
    <col min="11539" max="11539" width="11.5703125" style="9" customWidth="1"/>
    <col min="11540" max="11540" width="12.28515625" style="9" customWidth="1"/>
    <col min="11541" max="11541" width="12.7109375" style="9" customWidth="1"/>
    <col min="11542" max="11542" width="12.5703125" style="9" customWidth="1"/>
    <col min="11543" max="11543" width="13.140625" style="9" customWidth="1"/>
    <col min="11544" max="11544" width="13.42578125" style="9" customWidth="1"/>
    <col min="11545" max="11545" width="10.28515625" style="9" customWidth="1"/>
    <col min="11546" max="11546" width="14.28515625" style="9" customWidth="1"/>
    <col min="11547" max="11547" width="12.85546875" style="9" customWidth="1"/>
    <col min="11548" max="11548" width="12" style="9" customWidth="1"/>
    <col min="11549" max="11549" width="16.28515625" style="9" customWidth="1"/>
    <col min="11550" max="11550" width="14.5703125" style="9" customWidth="1"/>
    <col min="11551" max="11551" width="16.85546875" style="9" customWidth="1"/>
    <col min="11552" max="11552" width="11.140625" style="9" customWidth="1"/>
    <col min="11553" max="11553" width="10.42578125" style="9" customWidth="1"/>
    <col min="11554" max="11554" width="10.85546875" style="9" customWidth="1"/>
    <col min="11555" max="11555" width="10.140625" style="9" customWidth="1"/>
    <col min="11556" max="11556" width="12.85546875" style="9" customWidth="1"/>
    <col min="11557" max="11558" width="11" style="9" customWidth="1"/>
    <col min="11559" max="11559" width="11.5703125" style="9" customWidth="1"/>
    <col min="11560" max="11560" width="11.28515625" style="9" customWidth="1"/>
    <col min="11561" max="11561" width="10.140625" style="9" customWidth="1"/>
    <col min="11562" max="11563" width="11.85546875" style="9" customWidth="1"/>
    <col min="11564" max="11564" width="12.28515625" style="9" customWidth="1"/>
    <col min="11565" max="11565" width="12.7109375" style="9" customWidth="1"/>
    <col min="11566" max="11566" width="15.140625" style="9" customWidth="1"/>
    <col min="11567" max="11567" width="10" style="9" customWidth="1"/>
    <col min="11568" max="11578" width="7.85546875" style="9" customWidth="1"/>
    <col min="11579" max="11579" width="9.140625" style="9" customWidth="1"/>
    <col min="11580" max="11580" width="8.28515625" style="9" customWidth="1"/>
    <col min="11581" max="11581" width="10.140625" style="9" customWidth="1"/>
    <col min="11582" max="11582" width="9.140625" style="9"/>
    <col min="11583" max="11583" width="11.85546875" style="9" customWidth="1"/>
    <col min="11584" max="11584" width="14.28515625" style="9" customWidth="1"/>
    <col min="11585" max="11784" width="9.140625" style="9"/>
    <col min="11785" max="11785" width="0" style="9" hidden="1" customWidth="1"/>
    <col min="11786" max="11786" width="15.5703125" style="9" customWidth="1"/>
    <col min="11787" max="11787" width="55.140625" style="9" customWidth="1"/>
    <col min="11788" max="11788" width="15.5703125" style="9" customWidth="1"/>
    <col min="11789" max="11790" width="13" style="9" customWidth="1"/>
    <col min="11791" max="11792" width="13.140625" style="9" customWidth="1"/>
    <col min="11793" max="11793" width="10.5703125" style="9" customWidth="1"/>
    <col min="11794" max="11794" width="12.42578125" style="9" customWidth="1"/>
    <col min="11795" max="11795" width="11.5703125" style="9" customWidth="1"/>
    <col min="11796" max="11796" width="12.28515625" style="9" customWidth="1"/>
    <col min="11797" max="11797" width="12.7109375" style="9" customWidth="1"/>
    <col min="11798" max="11798" width="12.5703125" style="9" customWidth="1"/>
    <col min="11799" max="11799" width="13.140625" style="9" customWidth="1"/>
    <col min="11800" max="11800" width="13.42578125" style="9" customWidth="1"/>
    <col min="11801" max="11801" width="10.28515625" style="9" customWidth="1"/>
    <col min="11802" max="11802" width="14.28515625" style="9" customWidth="1"/>
    <col min="11803" max="11803" width="12.85546875" style="9" customWidth="1"/>
    <col min="11804" max="11804" width="12" style="9" customWidth="1"/>
    <col min="11805" max="11805" width="16.28515625" style="9" customWidth="1"/>
    <col min="11806" max="11806" width="14.5703125" style="9" customWidth="1"/>
    <col min="11807" max="11807" width="16.85546875" style="9" customWidth="1"/>
    <col min="11808" max="11808" width="11.140625" style="9" customWidth="1"/>
    <col min="11809" max="11809" width="10.42578125" style="9" customWidth="1"/>
    <col min="11810" max="11810" width="10.85546875" style="9" customWidth="1"/>
    <col min="11811" max="11811" width="10.140625" style="9" customWidth="1"/>
    <col min="11812" max="11812" width="12.85546875" style="9" customWidth="1"/>
    <col min="11813" max="11814" width="11" style="9" customWidth="1"/>
    <col min="11815" max="11815" width="11.5703125" style="9" customWidth="1"/>
    <col min="11816" max="11816" width="11.28515625" style="9" customWidth="1"/>
    <col min="11817" max="11817" width="10.140625" style="9" customWidth="1"/>
    <col min="11818" max="11819" width="11.85546875" style="9" customWidth="1"/>
    <col min="11820" max="11820" width="12.28515625" style="9" customWidth="1"/>
    <col min="11821" max="11821" width="12.7109375" style="9" customWidth="1"/>
    <col min="11822" max="11822" width="15.140625" style="9" customWidth="1"/>
    <col min="11823" max="11823" width="10" style="9" customWidth="1"/>
    <col min="11824" max="11834" width="7.85546875" style="9" customWidth="1"/>
    <col min="11835" max="11835" width="9.140625" style="9" customWidth="1"/>
    <col min="11836" max="11836" width="8.28515625" style="9" customWidth="1"/>
    <col min="11837" max="11837" width="10.140625" style="9" customWidth="1"/>
    <col min="11838" max="11838" width="9.140625" style="9"/>
    <col min="11839" max="11839" width="11.85546875" style="9" customWidth="1"/>
    <col min="11840" max="11840" width="14.28515625" style="9" customWidth="1"/>
    <col min="11841" max="12040" width="9.140625" style="9"/>
    <col min="12041" max="12041" width="0" style="9" hidden="1" customWidth="1"/>
    <col min="12042" max="12042" width="15.5703125" style="9" customWidth="1"/>
    <col min="12043" max="12043" width="55.140625" style="9" customWidth="1"/>
    <col min="12044" max="12044" width="15.5703125" style="9" customWidth="1"/>
    <col min="12045" max="12046" width="13" style="9" customWidth="1"/>
    <col min="12047" max="12048" width="13.140625" style="9" customWidth="1"/>
    <col min="12049" max="12049" width="10.5703125" style="9" customWidth="1"/>
    <col min="12050" max="12050" width="12.42578125" style="9" customWidth="1"/>
    <col min="12051" max="12051" width="11.5703125" style="9" customWidth="1"/>
    <col min="12052" max="12052" width="12.28515625" style="9" customWidth="1"/>
    <col min="12053" max="12053" width="12.7109375" style="9" customWidth="1"/>
    <col min="12054" max="12054" width="12.5703125" style="9" customWidth="1"/>
    <col min="12055" max="12055" width="13.140625" style="9" customWidth="1"/>
    <col min="12056" max="12056" width="13.42578125" style="9" customWidth="1"/>
    <col min="12057" max="12057" width="10.28515625" style="9" customWidth="1"/>
    <col min="12058" max="12058" width="14.28515625" style="9" customWidth="1"/>
    <col min="12059" max="12059" width="12.85546875" style="9" customWidth="1"/>
    <col min="12060" max="12060" width="12" style="9" customWidth="1"/>
    <col min="12061" max="12061" width="16.28515625" style="9" customWidth="1"/>
    <col min="12062" max="12062" width="14.5703125" style="9" customWidth="1"/>
    <col min="12063" max="12063" width="16.85546875" style="9" customWidth="1"/>
    <col min="12064" max="12064" width="11.140625" style="9" customWidth="1"/>
    <col min="12065" max="12065" width="10.42578125" style="9" customWidth="1"/>
    <col min="12066" max="12066" width="10.85546875" style="9" customWidth="1"/>
    <col min="12067" max="12067" width="10.140625" style="9" customWidth="1"/>
    <col min="12068" max="12068" width="12.85546875" style="9" customWidth="1"/>
    <col min="12069" max="12070" width="11" style="9" customWidth="1"/>
    <col min="12071" max="12071" width="11.5703125" style="9" customWidth="1"/>
    <col min="12072" max="12072" width="11.28515625" style="9" customWidth="1"/>
    <col min="12073" max="12073" width="10.140625" style="9" customWidth="1"/>
    <col min="12074" max="12075" width="11.85546875" style="9" customWidth="1"/>
    <col min="12076" max="12076" width="12.28515625" style="9" customWidth="1"/>
    <col min="12077" max="12077" width="12.7109375" style="9" customWidth="1"/>
    <col min="12078" max="12078" width="15.140625" style="9" customWidth="1"/>
    <col min="12079" max="12079" width="10" style="9" customWidth="1"/>
    <col min="12080" max="12090" width="7.85546875" style="9" customWidth="1"/>
    <col min="12091" max="12091" width="9.140625" style="9" customWidth="1"/>
    <col min="12092" max="12092" width="8.28515625" style="9" customWidth="1"/>
    <col min="12093" max="12093" width="10.140625" style="9" customWidth="1"/>
    <col min="12094" max="12094" width="9.140625" style="9"/>
    <col min="12095" max="12095" width="11.85546875" style="9" customWidth="1"/>
    <col min="12096" max="12096" width="14.28515625" style="9" customWidth="1"/>
    <col min="12097" max="12296" width="9.140625" style="9"/>
    <col min="12297" max="12297" width="0" style="9" hidden="1" customWidth="1"/>
    <col min="12298" max="12298" width="15.5703125" style="9" customWidth="1"/>
    <col min="12299" max="12299" width="55.140625" style="9" customWidth="1"/>
    <col min="12300" max="12300" width="15.5703125" style="9" customWidth="1"/>
    <col min="12301" max="12302" width="13" style="9" customWidth="1"/>
    <col min="12303" max="12304" width="13.140625" style="9" customWidth="1"/>
    <col min="12305" max="12305" width="10.5703125" style="9" customWidth="1"/>
    <col min="12306" max="12306" width="12.42578125" style="9" customWidth="1"/>
    <col min="12307" max="12307" width="11.5703125" style="9" customWidth="1"/>
    <col min="12308" max="12308" width="12.28515625" style="9" customWidth="1"/>
    <col min="12309" max="12309" width="12.7109375" style="9" customWidth="1"/>
    <col min="12310" max="12310" width="12.5703125" style="9" customWidth="1"/>
    <col min="12311" max="12311" width="13.140625" style="9" customWidth="1"/>
    <col min="12312" max="12312" width="13.42578125" style="9" customWidth="1"/>
    <col min="12313" max="12313" width="10.28515625" style="9" customWidth="1"/>
    <col min="12314" max="12314" width="14.28515625" style="9" customWidth="1"/>
    <col min="12315" max="12315" width="12.85546875" style="9" customWidth="1"/>
    <col min="12316" max="12316" width="12" style="9" customWidth="1"/>
    <col min="12317" max="12317" width="16.28515625" style="9" customWidth="1"/>
    <col min="12318" max="12318" width="14.5703125" style="9" customWidth="1"/>
    <col min="12319" max="12319" width="16.85546875" style="9" customWidth="1"/>
    <col min="12320" max="12320" width="11.140625" style="9" customWidth="1"/>
    <col min="12321" max="12321" width="10.42578125" style="9" customWidth="1"/>
    <col min="12322" max="12322" width="10.85546875" style="9" customWidth="1"/>
    <col min="12323" max="12323" width="10.140625" style="9" customWidth="1"/>
    <col min="12324" max="12324" width="12.85546875" style="9" customWidth="1"/>
    <col min="12325" max="12326" width="11" style="9" customWidth="1"/>
    <col min="12327" max="12327" width="11.5703125" style="9" customWidth="1"/>
    <col min="12328" max="12328" width="11.28515625" style="9" customWidth="1"/>
    <col min="12329" max="12329" width="10.140625" style="9" customWidth="1"/>
    <col min="12330" max="12331" width="11.85546875" style="9" customWidth="1"/>
    <col min="12332" max="12332" width="12.28515625" style="9" customWidth="1"/>
    <col min="12333" max="12333" width="12.7109375" style="9" customWidth="1"/>
    <col min="12334" max="12334" width="15.140625" style="9" customWidth="1"/>
    <col min="12335" max="12335" width="10" style="9" customWidth="1"/>
    <col min="12336" max="12346" width="7.85546875" style="9" customWidth="1"/>
    <col min="12347" max="12347" width="9.140625" style="9" customWidth="1"/>
    <col min="12348" max="12348" width="8.28515625" style="9" customWidth="1"/>
    <col min="12349" max="12349" width="10.140625" style="9" customWidth="1"/>
    <col min="12350" max="12350" width="9.140625" style="9"/>
    <col min="12351" max="12351" width="11.85546875" style="9" customWidth="1"/>
    <col min="12352" max="12352" width="14.28515625" style="9" customWidth="1"/>
    <col min="12353" max="12552" width="9.140625" style="9"/>
    <col min="12553" max="12553" width="0" style="9" hidden="1" customWidth="1"/>
    <col min="12554" max="12554" width="15.5703125" style="9" customWidth="1"/>
    <col min="12555" max="12555" width="55.140625" style="9" customWidth="1"/>
    <col min="12556" max="12556" width="15.5703125" style="9" customWidth="1"/>
    <col min="12557" max="12558" width="13" style="9" customWidth="1"/>
    <col min="12559" max="12560" width="13.140625" style="9" customWidth="1"/>
    <col min="12561" max="12561" width="10.5703125" style="9" customWidth="1"/>
    <col min="12562" max="12562" width="12.42578125" style="9" customWidth="1"/>
    <col min="12563" max="12563" width="11.5703125" style="9" customWidth="1"/>
    <col min="12564" max="12564" width="12.28515625" style="9" customWidth="1"/>
    <col min="12565" max="12565" width="12.7109375" style="9" customWidth="1"/>
    <col min="12566" max="12566" width="12.5703125" style="9" customWidth="1"/>
    <col min="12567" max="12567" width="13.140625" style="9" customWidth="1"/>
    <col min="12568" max="12568" width="13.42578125" style="9" customWidth="1"/>
    <col min="12569" max="12569" width="10.28515625" style="9" customWidth="1"/>
    <col min="12570" max="12570" width="14.28515625" style="9" customWidth="1"/>
    <col min="12571" max="12571" width="12.85546875" style="9" customWidth="1"/>
    <col min="12572" max="12572" width="12" style="9" customWidth="1"/>
    <col min="12573" max="12573" width="16.28515625" style="9" customWidth="1"/>
    <col min="12574" max="12574" width="14.5703125" style="9" customWidth="1"/>
    <col min="12575" max="12575" width="16.85546875" style="9" customWidth="1"/>
    <col min="12576" max="12576" width="11.140625" style="9" customWidth="1"/>
    <col min="12577" max="12577" width="10.42578125" style="9" customWidth="1"/>
    <col min="12578" max="12578" width="10.85546875" style="9" customWidth="1"/>
    <col min="12579" max="12579" width="10.140625" style="9" customWidth="1"/>
    <col min="12580" max="12580" width="12.85546875" style="9" customWidth="1"/>
    <col min="12581" max="12582" width="11" style="9" customWidth="1"/>
    <col min="12583" max="12583" width="11.5703125" style="9" customWidth="1"/>
    <col min="12584" max="12584" width="11.28515625" style="9" customWidth="1"/>
    <col min="12585" max="12585" width="10.140625" style="9" customWidth="1"/>
    <col min="12586" max="12587" width="11.85546875" style="9" customWidth="1"/>
    <col min="12588" max="12588" width="12.28515625" style="9" customWidth="1"/>
    <col min="12589" max="12589" width="12.7109375" style="9" customWidth="1"/>
    <col min="12590" max="12590" width="15.140625" style="9" customWidth="1"/>
    <col min="12591" max="12591" width="10" style="9" customWidth="1"/>
    <col min="12592" max="12602" width="7.85546875" style="9" customWidth="1"/>
    <col min="12603" max="12603" width="9.140625" style="9" customWidth="1"/>
    <col min="12604" max="12604" width="8.28515625" style="9" customWidth="1"/>
    <col min="12605" max="12605" width="10.140625" style="9" customWidth="1"/>
    <col min="12606" max="12606" width="9.140625" style="9"/>
    <col min="12607" max="12607" width="11.85546875" style="9" customWidth="1"/>
    <col min="12608" max="12608" width="14.28515625" style="9" customWidth="1"/>
    <col min="12609" max="12808" width="9.140625" style="9"/>
    <col min="12809" max="12809" width="0" style="9" hidden="1" customWidth="1"/>
    <col min="12810" max="12810" width="15.5703125" style="9" customWidth="1"/>
    <col min="12811" max="12811" width="55.140625" style="9" customWidth="1"/>
    <col min="12812" max="12812" width="15.5703125" style="9" customWidth="1"/>
    <col min="12813" max="12814" width="13" style="9" customWidth="1"/>
    <col min="12815" max="12816" width="13.140625" style="9" customWidth="1"/>
    <col min="12817" max="12817" width="10.5703125" style="9" customWidth="1"/>
    <col min="12818" max="12818" width="12.42578125" style="9" customWidth="1"/>
    <col min="12819" max="12819" width="11.5703125" style="9" customWidth="1"/>
    <col min="12820" max="12820" width="12.28515625" style="9" customWidth="1"/>
    <col min="12821" max="12821" width="12.7109375" style="9" customWidth="1"/>
    <col min="12822" max="12822" width="12.5703125" style="9" customWidth="1"/>
    <col min="12823" max="12823" width="13.140625" style="9" customWidth="1"/>
    <col min="12824" max="12824" width="13.42578125" style="9" customWidth="1"/>
    <col min="12825" max="12825" width="10.28515625" style="9" customWidth="1"/>
    <col min="12826" max="12826" width="14.28515625" style="9" customWidth="1"/>
    <col min="12827" max="12827" width="12.85546875" style="9" customWidth="1"/>
    <col min="12828" max="12828" width="12" style="9" customWidth="1"/>
    <col min="12829" max="12829" width="16.28515625" style="9" customWidth="1"/>
    <col min="12830" max="12830" width="14.5703125" style="9" customWidth="1"/>
    <col min="12831" max="12831" width="16.85546875" style="9" customWidth="1"/>
    <col min="12832" max="12832" width="11.140625" style="9" customWidth="1"/>
    <col min="12833" max="12833" width="10.42578125" style="9" customWidth="1"/>
    <col min="12834" max="12834" width="10.85546875" style="9" customWidth="1"/>
    <col min="12835" max="12835" width="10.140625" style="9" customWidth="1"/>
    <col min="12836" max="12836" width="12.85546875" style="9" customWidth="1"/>
    <col min="12837" max="12838" width="11" style="9" customWidth="1"/>
    <col min="12839" max="12839" width="11.5703125" style="9" customWidth="1"/>
    <col min="12840" max="12840" width="11.28515625" style="9" customWidth="1"/>
    <col min="12841" max="12841" width="10.140625" style="9" customWidth="1"/>
    <col min="12842" max="12843" width="11.85546875" style="9" customWidth="1"/>
    <col min="12844" max="12844" width="12.28515625" style="9" customWidth="1"/>
    <col min="12845" max="12845" width="12.7109375" style="9" customWidth="1"/>
    <col min="12846" max="12846" width="15.140625" style="9" customWidth="1"/>
    <col min="12847" max="12847" width="10" style="9" customWidth="1"/>
    <col min="12848" max="12858" width="7.85546875" style="9" customWidth="1"/>
    <col min="12859" max="12859" width="9.140625" style="9" customWidth="1"/>
    <col min="12860" max="12860" width="8.28515625" style="9" customWidth="1"/>
    <col min="12861" max="12861" width="10.140625" style="9" customWidth="1"/>
    <col min="12862" max="12862" width="9.140625" style="9"/>
    <col min="12863" max="12863" width="11.85546875" style="9" customWidth="1"/>
    <col min="12864" max="12864" width="14.28515625" style="9" customWidth="1"/>
    <col min="12865" max="13064" width="9.140625" style="9"/>
    <col min="13065" max="13065" width="0" style="9" hidden="1" customWidth="1"/>
    <col min="13066" max="13066" width="15.5703125" style="9" customWidth="1"/>
    <col min="13067" max="13067" width="55.140625" style="9" customWidth="1"/>
    <col min="13068" max="13068" width="15.5703125" style="9" customWidth="1"/>
    <col min="13069" max="13070" width="13" style="9" customWidth="1"/>
    <col min="13071" max="13072" width="13.140625" style="9" customWidth="1"/>
    <col min="13073" max="13073" width="10.5703125" style="9" customWidth="1"/>
    <col min="13074" max="13074" width="12.42578125" style="9" customWidth="1"/>
    <col min="13075" max="13075" width="11.5703125" style="9" customWidth="1"/>
    <col min="13076" max="13076" width="12.28515625" style="9" customWidth="1"/>
    <col min="13077" max="13077" width="12.7109375" style="9" customWidth="1"/>
    <col min="13078" max="13078" width="12.5703125" style="9" customWidth="1"/>
    <col min="13079" max="13079" width="13.140625" style="9" customWidth="1"/>
    <col min="13080" max="13080" width="13.42578125" style="9" customWidth="1"/>
    <col min="13081" max="13081" width="10.28515625" style="9" customWidth="1"/>
    <col min="13082" max="13082" width="14.28515625" style="9" customWidth="1"/>
    <col min="13083" max="13083" width="12.85546875" style="9" customWidth="1"/>
    <col min="13084" max="13084" width="12" style="9" customWidth="1"/>
    <col min="13085" max="13085" width="16.28515625" style="9" customWidth="1"/>
    <col min="13086" max="13086" width="14.5703125" style="9" customWidth="1"/>
    <col min="13087" max="13087" width="16.85546875" style="9" customWidth="1"/>
    <col min="13088" max="13088" width="11.140625" style="9" customWidth="1"/>
    <col min="13089" max="13089" width="10.42578125" style="9" customWidth="1"/>
    <col min="13090" max="13090" width="10.85546875" style="9" customWidth="1"/>
    <col min="13091" max="13091" width="10.140625" style="9" customWidth="1"/>
    <col min="13092" max="13092" width="12.85546875" style="9" customWidth="1"/>
    <col min="13093" max="13094" width="11" style="9" customWidth="1"/>
    <col min="13095" max="13095" width="11.5703125" style="9" customWidth="1"/>
    <col min="13096" max="13096" width="11.28515625" style="9" customWidth="1"/>
    <col min="13097" max="13097" width="10.140625" style="9" customWidth="1"/>
    <col min="13098" max="13099" width="11.85546875" style="9" customWidth="1"/>
    <col min="13100" max="13100" width="12.28515625" style="9" customWidth="1"/>
    <col min="13101" max="13101" width="12.7109375" style="9" customWidth="1"/>
    <col min="13102" max="13102" width="15.140625" style="9" customWidth="1"/>
    <col min="13103" max="13103" width="10" style="9" customWidth="1"/>
    <col min="13104" max="13114" width="7.85546875" style="9" customWidth="1"/>
    <col min="13115" max="13115" width="9.140625" style="9" customWidth="1"/>
    <col min="13116" max="13116" width="8.28515625" style="9" customWidth="1"/>
    <col min="13117" max="13117" width="10.140625" style="9" customWidth="1"/>
    <col min="13118" max="13118" width="9.140625" style="9"/>
    <col min="13119" max="13119" width="11.85546875" style="9" customWidth="1"/>
    <col min="13120" max="13120" width="14.28515625" style="9" customWidth="1"/>
    <col min="13121" max="13320" width="9.140625" style="9"/>
    <col min="13321" max="13321" width="0" style="9" hidden="1" customWidth="1"/>
    <col min="13322" max="13322" width="15.5703125" style="9" customWidth="1"/>
    <col min="13323" max="13323" width="55.140625" style="9" customWidth="1"/>
    <col min="13324" max="13324" width="15.5703125" style="9" customWidth="1"/>
    <col min="13325" max="13326" width="13" style="9" customWidth="1"/>
    <col min="13327" max="13328" width="13.140625" style="9" customWidth="1"/>
    <col min="13329" max="13329" width="10.5703125" style="9" customWidth="1"/>
    <col min="13330" max="13330" width="12.42578125" style="9" customWidth="1"/>
    <col min="13331" max="13331" width="11.5703125" style="9" customWidth="1"/>
    <col min="13332" max="13332" width="12.28515625" style="9" customWidth="1"/>
    <col min="13333" max="13333" width="12.7109375" style="9" customWidth="1"/>
    <col min="13334" max="13334" width="12.5703125" style="9" customWidth="1"/>
    <col min="13335" max="13335" width="13.140625" style="9" customWidth="1"/>
    <col min="13336" max="13336" width="13.42578125" style="9" customWidth="1"/>
    <col min="13337" max="13337" width="10.28515625" style="9" customWidth="1"/>
    <col min="13338" max="13338" width="14.28515625" style="9" customWidth="1"/>
    <col min="13339" max="13339" width="12.85546875" style="9" customWidth="1"/>
    <col min="13340" max="13340" width="12" style="9" customWidth="1"/>
    <col min="13341" max="13341" width="16.28515625" style="9" customWidth="1"/>
    <col min="13342" max="13342" width="14.5703125" style="9" customWidth="1"/>
    <col min="13343" max="13343" width="16.85546875" style="9" customWidth="1"/>
    <col min="13344" max="13344" width="11.140625" style="9" customWidth="1"/>
    <col min="13345" max="13345" width="10.42578125" style="9" customWidth="1"/>
    <col min="13346" max="13346" width="10.85546875" style="9" customWidth="1"/>
    <col min="13347" max="13347" width="10.140625" style="9" customWidth="1"/>
    <col min="13348" max="13348" width="12.85546875" style="9" customWidth="1"/>
    <col min="13349" max="13350" width="11" style="9" customWidth="1"/>
    <col min="13351" max="13351" width="11.5703125" style="9" customWidth="1"/>
    <col min="13352" max="13352" width="11.28515625" style="9" customWidth="1"/>
    <col min="13353" max="13353" width="10.140625" style="9" customWidth="1"/>
    <col min="13354" max="13355" width="11.85546875" style="9" customWidth="1"/>
    <col min="13356" max="13356" width="12.28515625" style="9" customWidth="1"/>
    <col min="13357" max="13357" width="12.7109375" style="9" customWidth="1"/>
    <col min="13358" max="13358" width="15.140625" style="9" customWidth="1"/>
    <col min="13359" max="13359" width="10" style="9" customWidth="1"/>
    <col min="13360" max="13370" width="7.85546875" style="9" customWidth="1"/>
    <col min="13371" max="13371" width="9.140625" style="9" customWidth="1"/>
    <col min="13372" max="13372" width="8.28515625" style="9" customWidth="1"/>
    <col min="13373" max="13373" width="10.140625" style="9" customWidth="1"/>
    <col min="13374" max="13374" width="9.140625" style="9"/>
    <col min="13375" max="13375" width="11.85546875" style="9" customWidth="1"/>
    <col min="13376" max="13376" width="14.28515625" style="9" customWidth="1"/>
    <col min="13377" max="13576" width="9.140625" style="9"/>
    <col min="13577" max="13577" width="0" style="9" hidden="1" customWidth="1"/>
    <col min="13578" max="13578" width="15.5703125" style="9" customWidth="1"/>
    <col min="13579" max="13579" width="55.140625" style="9" customWidth="1"/>
    <col min="13580" max="13580" width="15.5703125" style="9" customWidth="1"/>
    <col min="13581" max="13582" width="13" style="9" customWidth="1"/>
    <col min="13583" max="13584" width="13.140625" style="9" customWidth="1"/>
    <col min="13585" max="13585" width="10.5703125" style="9" customWidth="1"/>
    <col min="13586" max="13586" width="12.42578125" style="9" customWidth="1"/>
    <col min="13587" max="13587" width="11.5703125" style="9" customWidth="1"/>
    <col min="13588" max="13588" width="12.28515625" style="9" customWidth="1"/>
    <col min="13589" max="13589" width="12.7109375" style="9" customWidth="1"/>
    <col min="13590" max="13590" width="12.5703125" style="9" customWidth="1"/>
    <col min="13591" max="13591" width="13.140625" style="9" customWidth="1"/>
    <col min="13592" max="13592" width="13.42578125" style="9" customWidth="1"/>
    <col min="13593" max="13593" width="10.28515625" style="9" customWidth="1"/>
    <col min="13594" max="13594" width="14.28515625" style="9" customWidth="1"/>
    <col min="13595" max="13595" width="12.85546875" style="9" customWidth="1"/>
    <col min="13596" max="13596" width="12" style="9" customWidth="1"/>
    <col min="13597" max="13597" width="16.28515625" style="9" customWidth="1"/>
    <col min="13598" max="13598" width="14.5703125" style="9" customWidth="1"/>
    <col min="13599" max="13599" width="16.85546875" style="9" customWidth="1"/>
    <col min="13600" max="13600" width="11.140625" style="9" customWidth="1"/>
    <col min="13601" max="13601" width="10.42578125" style="9" customWidth="1"/>
    <col min="13602" max="13602" width="10.85546875" style="9" customWidth="1"/>
    <col min="13603" max="13603" width="10.140625" style="9" customWidth="1"/>
    <col min="13604" max="13604" width="12.85546875" style="9" customWidth="1"/>
    <col min="13605" max="13606" width="11" style="9" customWidth="1"/>
    <col min="13607" max="13607" width="11.5703125" style="9" customWidth="1"/>
    <col min="13608" max="13608" width="11.28515625" style="9" customWidth="1"/>
    <col min="13609" max="13609" width="10.140625" style="9" customWidth="1"/>
    <col min="13610" max="13611" width="11.85546875" style="9" customWidth="1"/>
    <col min="13612" max="13612" width="12.28515625" style="9" customWidth="1"/>
    <col min="13613" max="13613" width="12.7109375" style="9" customWidth="1"/>
    <col min="13614" max="13614" width="15.140625" style="9" customWidth="1"/>
    <col min="13615" max="13615" width="10" style="9" customWidth="1"/>
    <col min="13616" max="13626" width="7.85546875" style="9" customWidth="1"/>
    <col min="13627" max="13627" width="9.140625" style="9" customWidth="1"/>
    <col min="13628" max="13628" width="8.28515625" style="9" customWidth="1"/>
    <col min="13629" max="13629" width="10.140625" style="9" customWidth="1"/>
    <col min="13630" max="13630" width="9.140625" style="9"/>
    <col min="13631" max="13631" width="11.85546875" style="9" customWidth="1"/>
    <col min="13632" max="13632" width="14.28515625" style="9" customWidth="1"/>
    <col min="13633" max="13832" width="9.140625" style="9"/>
    <col min="13833" max="13833" width="0" style="9" hidden="1" customWidth="1"/>
    <col min="13834" max="13834" width="15.5703125" style="9" customWidth="1"/>
    <col min="13835" max="13835" width="55.140625" style="9" customWidth="1"/>
    <col min="13836" max="13836" width="15.5703125" style="9" customWidth="1"/>
    <col min="13837" max="13838" width="13" style="9" customWidth="1"/>
    <col min="13839" max="13840" width="13.140625" style="9" customWidth="1"/>
    <col min="13841" max="13841" width="10.5703125" style="9" customWidth="1"/>
    <col min="13842" max="13842" width="12.42578125" style="9" customWidth="1"/>
    <col min="13843" max="13843" width="11.5703125" style="9" customWidth="1"/>
    <col min="13844" max="13844" width="12.28515625" style="9" customWidth="1"/>
    <col min="13845" max="13845" width="12.7109375" style="9" customWidth="1"/>
    <col min="13846" max="13846" width="12.5703125" style="9" customWidth="1"/>
    <col min="13847" max="13847" width="13.140625" style="9" customWidth="1"/>
    <col min="13848" max="13848" width="13.42578125" style="9" customWidth="1"/>
    <col min="13849" max="13849" width="10.28515625" style="9" customWidth="1"/>
    <col min="13850" max="13850" width="14.28515625" style="9" customWidth="1"/>
    <col min="13851" max="13851" width="12.85546875" style="9" customWidth="1"/>
    <col min="13852" max="13852" width="12" style="9" customWidth="1"/>
    <col min="13853" max="13853" width="16.28515625" style="9" customWidth="1"/>
    <col min="13854" max="13854" width="14.5703125" style="9" customWidth="1"/>
    <col min="13855" max="13855" width="16.85546875" style="9" customWidth="1"/>
    <col min="13856" max="13856" width="11.140625" style="9" customWidth="1"/>
    <col min="13857" max="13857" width="10.42578125" style="9" customWidth="1"/>
    <col min="13858" max="13858" width="10.85546875" style="9" customWidth="1"/>
    <col min="13859" max="13859" width="10.140625" style="9" customWidth="1"/>
    <col min="13860" max="13860" width="12.85546875" style="9" customWidth="1"/>
    <col min="13861" max="13862" width="11" style="9" customWidth="1"/>
    <col min="13863" max="13863" width="11.5703125" style="9" customWidth="1"/>
    <col min="13864" max="13864" width="11.28515625" style="9" customWidth="1"/>
    <col min="13865" max="13865" width="10.140625" style="9" customWidth="1"/>
    <col min="13866" max="13867" width="11.85546875" style="9" customWidth="1"/>
    <col min="13868" max="13868" width="12.28515625" style="9" customWidth="1"/>
    <col min="13869" max="13869" width="12.7109375" style="9" customWidth="1"/>
    <col min="13870" max="13870" width="15.140625" style="9" customWidth="1"/>
    <col min="13871" max="13871" width="10" style="9" customWidth="1"/>
    <col min="13872" max="13882" width="7.85546875" style="9" customWidth="1"/>
    <col min="13883" max="13883" width="9.140625" style="9" customWidth="1"/>
    <col min="13884" max="13884" width="8.28515625" style="9" customWidth="1"/>
    <col min="13885" max="13885" width="10.140625" style="9" customWidth="1"/>
    <col min="13886" max="13886" width="9.140625" style="9"/>
    <col min="13887" max="13887" width="11.85546875" style="9" customWidth="1"/>
    <col min="13888" max="13888" width="14.28515625" style="9" customWidth="1"/>
    <col min="13889" max="14088" width="9.140625" style="9"/>
    <col min="14089" max="14089" width="0" style="9" hidden="1" customWidth="1"/>
    <col min="14090" max="14090" width="15.5703125" style="9" customWidth="1"/>
    <col min="14091" max="14091" width="55.140625" style="9" customWidth="1"/>
    <col min="14092" max="14092" width="15.5703125" style="9" customWidth="1"/>
    <col min="14093" max="14094" width="13" style="9" customWidth="1"/>
    <col min="14095" max="14096" width="13.140625" style="9" customWidth="1"/>
    <col min="14097" max="14097" width="10.5703125" style="9" customWidth="1"/>
    <col min="14098" max="14098" width="12.42578125" style="9" customWidth="1"/>
    <col min="14099" max="14099" width="11.5703125" style="9" customWidth="1"/>
    <col min="14100" max="14100" width="12.28515625" style="9" customWidth="1"/>
    <col min="14101" max="14101" width="12.7109375" style="9" customWidth="1"/>
    <col min="14102" max="14102" width="12.5703125" style="9" customWidth="1"/>
    <col min="14103" max="14103" width="13.140625" style="9" customWidth="1"/>
    <col min="14104" max="14104" width="13.42578125" style="9" customWidth="1"/>
    <col min="14105" max="14105" width="10.28515625" style="9" customWidth="1"/>
    <col min="14106" max="14106" width="14.28515625" style="9" customWidth="1"/>
    <col min="14107" max="14107" width="12.85546875" style="9" customWidth="1"/>
    <col min="14108" max="14108" width="12" style="9" customWidth="1"/>
    <col min="14109" max="14109" width="16.28515625" style="9" customWidth="1"/>
    <col min="14110" max="14110" width="14.5703125" style="9" customWidth="1"/>
    <col min="14111" max="14111" width="16.85546875" style="9" customWidth="1"/>
    <col min="14112" max="14112" width="11.140625" style="9" customWidth="1"/>
    <col min="14113" max="14113" width="10.42578125" style="9" customWidth="1"/>
    <col min="14114" max="14114" width="10.85546875" style="9" customWidth="1"/>
    <col min="14115" max="14115" width="10.140625" style="9" customWidth="1"/>
    <col min="14116" max="14116" width="12.85546875" style="9" customWidth="1"/>
    <col min="14117" max="14118" width="11" style="9" customWidth="1"/>
    <col min="14119" max="14119" width="11.5703125" style="9" customWidth="1"/>
    <col min="14120" max="14120" width="11.28515625" style="9" customWidth="1"/>
    <col min="14121" max="14121" width="10.140625" style="9" customWidth="1"/>
    <col min="14122" max="14123" width="11.85546875" style="9" customWidth="1"/>
    <col min="14124" max="14124" width="12.28515625" style="9" customWidth="1"/>
    <col min="14125" max="14125" width="12.7109375" style="9" customWidth="1"/>
    <col min="14126" max="14126" width="15.140625" style="9" customWidth="1"/>
    <col min="14127" max="14127" width="10" style="9" customWidth="1"/>
    <col min="14128" max="14138" width="7.85546875" style="9" customWidth="1"/>
    <col min="14139" max="14139" width="9.140625" style="9" customWidth="1"/>
    <col min="14140" max="14140" width="8.28515625" style="9" customWidth="1"/>
    <col min="14141" max="14141" width="10.140625" style="9" customWidth="1"/>
    <col min="14142" max="14142" width="9.140625" style="9"/>
    <col min="14143" max="14143" width="11.85546875" style="9" customWidth="1"/>
    <col min="14144" max="14144" width="14.28515625" style="9" customWidth="1"/>
    <col min="14145" max="14344" width="9.140625" style="9"/>
    <col min="14345" max="14345" width="0" style="9" hidden="1" customWidth="1"/>
    <col min="14346" max="14346" width="15.5703125" style="9" customWidth="1"/>
    <col min="14347" max="14347" width="55.140625" style="9" customWidth="1"/>
    <col min="14348" max="14348" width="15.5703125" style="9" customWidth="1"/>
    <col min="14349" max="14350" width="13" style="9" customWidth="1"/>
    <col min="14351" max="14352" width="13.140625" style="9" customWidth="1"/>
    <col min="14353" max="14353" width="10.5703125" style="9" customWidth="1"/>
    <col min="14354" max="14354" width="12.42578125" style="9" customWidth="1"/>
    <col min="14355" max="14355" width="11.5703125" style="9" customWidth="1"/>
    <col min="14356" max="14356" width="12.28515625" style="9" customWidth="1"/>
    <col min="14357" max="14357" width="12.7109375" style="9" customWidth="1"/>
    <col min="14358" max="14358" width="12.5703125" style="9" customWidth="1"/>
    <col min="14359" max="14359" width="13.140625" style="9" customWidth="1"/>
    <col min="14360" max="14360" width="13.42578125" style="9" customWidth="1"/>
    <col min="14361" max="14361" width="10.28515625" style="9" customWidth="1"/>
    <col min="14362" max="14362" width="14.28515625" style="9" customWidth="1"/>
    <col min="14363" max="14363" width="12.85546875" style="9" customWidth="1"/>
    <col min="14364" max="14364" width="12" style="9" customWidth="1"/>
    <col min="14365" max="14365" width="16.28515625" style="9" customWidth="1"/>
    <col min="14366" max="14366" width="14.5703125" style="9" customWidth="1"/>
    <col min="14367" max="14367" width="16.85546875" style="9" customWidth="1"/>
    <col min="14368" max="14368" width="11.140625" style="9" customWidth="1"/>
    <col min="14369" max="14369" width="10.42578125" style="9" customWidth="1"/>
    <col min="14370" max="14370" width="10.85546875" style="9" customWidth="1"/>
    <col min="14371" max="14371" width="10.140625" style="9" customWidth="1"/>
    <col min="14372" max="14372" width="12.85546875" style="9" customWidth="1"/>
    <col min="14373" max="14374" width="11" style="9" customWidth="1"/>
    <col min="14375" max="14375" width="11.5703125" style="9" customWidth="1"/>
    <col min="14376" max="14376" width="11.28515625" style="9" customWidth="1"/>
    <col min="14377" max="14377" width="10.140625" style="9" customWidth="1"/>
    <col min="14378" max="14379" width="11.85546875" style="9" customWidth="1"/>
    <col min="14380" max="14380" width="12.28515625" style="9" customWidth="1"/>
    <col min="14381" max="14381" width="12.7109375" style="9" customWidth="1"/>
    <col min="14382" max="14382" width="15.140625" style="9" customWidth="1"/>
    <col min="14383" max="14383" width="10" style="9" customWidth="1"/>
    <col min="14384" max="14394" width="7.85546875" style="9" customWidth="1"/>
    <col min="14395" max="14395" width="9.140625" style="9" customWidth="1"/>
    <col min="14396" max="14396" width="8.28515625" style="9" customWidth="1"/>
    <col min="14397" max="14397" width="10.140625" style="9" customWidth="1"/>
    <col min="14398" max="14398" width="9.140625" style="9"/>
    <col min="14399" max="14399" width="11.85546875" style="9" customWidth="1"/>
    <col min="14400" max="14400" width="14.28515625" style="9" customWidth="1"/>
    <col min="14401" max="14600" width="9.140625" style="9"/>
    <col min="14601" max="14601" width="0" style="9" hidden="1" customWidth="1"/>
    <col min="14602" max="14602" width="15.5703125" style="9" customWidth="1"/>
    <col min="14603" max="14603" width="55.140625" style="9" customWidth="1"/>
    <col min="14604" max="14604" width="15.5703125" style="9" customWidth="1"/>
    <col min="14605" max="14606" width="13" style="9" customWidth="1"/>
    <col min="14607" max="14608" width="13.140625" style="9" customWidth="1"/>
    <col min="14609" max="14609" width="10.5703125" style="9" customWidth="1"/>
    <col min="14610" max="14610" width="12.42578125" style="9" customWidth="1"/>
    <col min="14611" max="14611" width="11.5703125" style="9" customWidth="1"/>
    <col min="14612" max="14612" width="12.28515625" style="9" customWidth="1"/>
    <col min="14613" max="14613" width="12.7109375" style="9" customWidth="1"/>
    <col min="14614" max="14614" width="12.5703125" style="9" customWidth="1"/>
    <col min="14615" max="14615" width="13.140625" style="9" customWidth="1"/>
    <col min="14616" max="14616" width="13.42578125" style="9" customWidth="1"/>
    <col min="14617" max="14617" width="10.28515625" style="9" customWidth="1"/>
    <col min="14618" max="14618" width="14.28515625" style="9" customWidth="1"/>
    <col min="14619" max="14619" width="12.85546875" style="9" customWidth="1"/>
    <col min="14620" max="14620" width="12" style="9" customWidth="1"/>
    <col min="14621" max="14621" width="16.28515625" style="9" customWidth="1"/>
    <col min="14622" max="14622" width="14.5703125" style="9" customWidth="1"/>
    <col min="14623" max="14623" width="16.85546875" style="9" customWidth="1"/>
    <col min="14624" max="14624" width="11.140625" style="9" customWidth="1"/>
    <col min="14625" max="14625" width="10.42578125" style="9" customWidth="1"/>
    <col min="14626" max="14626" width="10.85546875" style="9" customWidth="1"/>
    <col min="14627" max="14627" width="10.140625" style="9" customWidth="1"/>
    <col min="14628" max="14628" width="12.85546875" style="9" customWidth="1"/>
    <col min="14629" max="14630" width="11" style="9" customWidth="1"/>
    <col min="14631" max="14631" width="11.5703125" style="9" customWidth="1"/>
    <col min="14632" max="14632" width="11.28515625" style="9" customWidth="1"/>
    <col min="14633" max="14633" width="10.140625" style="9" customWidth="1"/>
    <col min="14634" max="14635" width="11.85546875" style="9" customWidth="1"/>
    <col min="14636" max="14636" width="12.28515625" style="9" customWidth="1"/>
    <col min="14637" max="14637" width="12.7109375" style="9" customWidth="1"/>
    <col min="14638" max="14638" width="15.140625" style="9" customWidth="1"/>
    <col min="14639" max="14639" width="10" style="9" customWidth="1"/>
    <col min="14640" max="14650" width="7.85546875" style="9" customWidth="1"/>
    <col min="14651" max="14651" width="9.140625" style="9" customWidth="1"/>
    <col min="14652" max="14652" width="8.28515625" style="9" customWidth="1"/>
    <col min="14653" max="14653" width="10.140625" style="9" customWidth="1"/>
    <col min="14654" max="14654" width="9.140625" style="9"/>
    <col min="14655" max="14655" width="11.85546875" style="9" customWidth="1"/>
    <col min="14656" max="14656" width="14.28515625" style="9" customWidth="1"/>
    <col min="14657" max="14856" width="9.140625" style="9"/>
    <col min="14857" max="14857" width="0" style="9" hidden="1" customWidth="1"/>
    <col min="14858" max="14858" width="15.5703125" style="9" customWidth="1"/>
    <col min="14859" max="14859" width="55.140625" style="9" customWidth="1"/>
    <col min="14860" max="14860" width="15.5703125" style="9" customWidth="1"/>
    <col min="14861" max="14862" width="13" style="9" customWidth="1"/>
    <col min="14863" max="14864" width="13.140625" style="9" customWidth="1"/>
    <col min="14865" max="14865" width="10.5703125" style="9" customWidth="1"/>
    <col min="14866" max="14866" width="12.42578125" style="9" customWidth="1"/>
    <col min="14867" max="14867" width="11.5703125" style="9" customWidth="1"/>
    <col min="14868" max="14868" width="12.28515625" style="9" customWidth="1"/>
    <col min="14869" max="14869" width="12.7109375" style="9" customWidth="1"/>
    <col min="14870" max="14870" width="12.5703125" style="9" customWidth="1"/>
    <col min="14871" max="14871" width="13.140625" style="9" customWidth="1"/>
    <col min="14872" max="14872" width="13.42578125" style="9" customWidth="1"/>
    <col min="14873" max="14873" width="10.28515625" style="9" customWidth="1"/>
    <col min="14874" max="14874" width="14.28515625" style="9" customWidth="1"/>
    <col min="14875" max="14875" width="12.85546875" style="9" customWidth="1"/>
    <col min="14876" max="14876" width="12" style="9" customWidth="1"/>
    <col min="14877" max="14877" width="16.28515625" style="9" customWidth="1"/>
    <col min="14878" max="14878" width="14.5703125" style="9" customWidth="1"/>
    <col min="14879" max="14879" width="16.85546875" style="9" customWidth="1"/>
    <col min="14880" max="14880" width="11.140625" style="9" customWidth="1"/>
    <col min="14881" max="14881" width="10.42578125" style="9" customWidth="1"/>
    <col min="14882" max="14882" width="10.85546875" style="9" customWidth="1"/>
    <col min="14883" max="14883" width="10.140625" style="9" customWidth="1"/>
    <col min="14884" max="14884" width="12.85546875" style="9" customWidth="1"/>
    <col min="14885" max="14886" width="11" style="9" customWidth="1"/>
    <col min="14887" max="14887" width="11.5703125" style="9" customWidth="1"/>
    <col min="14888" max="14888" width="11.28515625" style="9" customWidth="1"/>
    <col min="14889" max="14889" width="10.140625" style="9" customWidth="1"/>
    <col min="14890" max="14891" width="11.85546875" style="9" customWidth="1"/>
    <col min="14892" max="14892" width="12.28515625" style="9" customWidth="1"/>
    <col min="14893" max="14893" width="12.7109375" style="9" customWidth="1"/>
    <col min="14894" max="14894" width="15.140625" style="9" customWidth="1"/>
    <col min="14895" max="14895" width="10" style="9" customWidth="1"/>
    <col min="14896" max="14906" width="7.85546875" style="9" customWidth="1"/>
    <col min="14907" max="14907" width="9.140625" style="9" customWidth="1"/>
    <col min="14908" max="14908" width="8.28515625" style="9" customWidth="1"/>
    <col min="14909" max="14909" width="10.140625" style="9" customWidth="1"/>
    <col min="14910" max="14910" width="9.140625" style="9"/>
    <col min="14911" max="14911" width="11.85546875" style="9" customWidth="1"/>
    <col min="14912" max="14912" width="14.28515625" style="9" customWidth="1"/>
    <col min="14913" max="15112" width="9.140625" style="9"/>
    <col min="15113" max="15113" width="0" style="9" hidden="1" customWidth="1"/>
    <col min="15114" max="15114" width="15.5703125" style="9" customWidth="1"/>
    <col min="15115" max="15115" width="55.140625" style="9" customWidth="1"/>
    <col min="15116" max="15116" width="15.5703125" style="9" customWidth="1"/>
    <col min="15117" max="15118" width="13" style="9" customWidth="1"/>
    <col min="15119" max="15120" width="13.140625" style="9" customWidth="1"/>
    <col min="15121" max="15121" width="10.5703125" style="9" customWidth="1"/>
    <col min="15122" max="15122" width="12.42578125" style="9" customWidth="1"/>
    <col min="15123" max="15123" width="11.5703125" style="9" customWidth="1"/>
    <col min="15124" max="15124" width="12.28515625" style="9" customWidth="1"/>
    <col min="15125" max="15125" width="12.7109375" style="9" customWidth="1"/>
    <col min="15126" max="15126" width="12.5703125" style="9" customWidth="1"/>
    <col min="15127" max="15127" width="13.140625" style="9" customWidth="1"/>
    <col min="15128" max="15128" width="13.42578125" style="9" customWidth="1"/>
    <col min="15129" max="15129" width="10.28515625" style="9" customWidth="1"/>
    <col min="15130" max="15130" width="14.28515625" style="9" customWidth="1"/>
    <col min="15131" max="15131" width="12.85546875" style="9" customWidth="1"/>
    <col min="15132" max="15132" width="12" style="9" customWidth="1"/>
    <col min="15133" max="15133" width="16.28515625" style="9" customWidth="1"/>
    <col min="15134" max="15134" width="14.5703125" style="9" customWidth="1"/>
    <col min="15135" max="15135" width="16.85546875" style="9" customWidth="1"/>
    <col min="15136" max="15136" width="11.140625" style="9" customWidth="1"/>
    <col min="15137" max="15137" width="10.42578125" style="9" customWidth="1"/>
    <col min="15138" max="15138" width="10.85546875" style="9" customWidth="1"/>
    <col min="15139" max="15139" width="10.140625" style="9" customWidth="1"/>
    <col min="15140" max="15140" width="12.85546875" style="9" customWidth="1"/>
    <col min="15141" max="15142" width="11" style="9" customWidth="1"/>
    <col min="15143" max="15143" width="11.5703125" style="9" customWidth="1"/>
    <col min="15144" max="15144" width="11.28515625" style="9" customWidth="1"/>
    <col min="15145" max="15145" width="10.140625" style="9" customWidth="1"/>
    <col min="15146" max="15147" width="11.85546875" style="9" customWidth="1"/>
    <col min="15148" max="15148" width="12.28515625" style="9" customWidth="1"/>
    <col min="15149" max="15149" width="12.7109375" style="9" customWidth="1"/>
    <col min="15150" max="15150" width="15.140625" style="9" customWidth="1"/>
    <col min="15151" max="15151" width="10" style="9" customWidth="1"/>
    <col min="15152" max="15162" width="7.85546875" style="9" customWidth="1"/>
    <col min="15163" max="15163" width="9.140625" style="9" customWidth="1"/>
    <col min="15164" max="15164" width="8.28515625" style="9" customWidth="1"/>
    <col min="15165" max="15165" width="10.140625" style="9" customWidth="1"/>
    <col min="15166" max="15166" width="9.140625" style="9"/>
    <col min="15167" max="15167" width="11.85546875" style="9" customWidth="1"/>
    <col min="15168" max="15168" width="14.28515625" style="9" customWidth="1"/>
    <col min="15169" max="15368" width="9.140625" style="9"/>
    <col min="15369" max="15369" width="0" style="9" hidden="1" customWidth="1"/>
    <col min="15370" max="15370" width="15.5703125" style="9" customWidth="1"/>
    <col min="15371" max="15371" width="55.140625" style="9" customWidth="1"/>
    <col min="15372" max="15372" width="15.5703125" style="9" customWidth="1"/>
    <col min="15373" max="15374" width="13" style="9" customWidth="1"/>
    <col min="15375" max="15376" width="13.140625" style="9" customWidth="1"/>
    <col min="15377" max="15377" width="10.5703125" style="9" customWidth="1"/>
    <col min="15378" max="15378" width="12.42578125" style="9" customWidth="1"/>
    <col min="15379" max="15379" width="11.5703125" style="9" customWidth="1"/>
    <col min="15380" max="15380" width="12.28515625" style="9" customWidth="1"/>
    <col min="15381" max="15381" width="12.7109375" style="9" customWidth="1"/>
    <col min="15382" max="15382" width="12.5703125" style="9" customWidth="1"/>
    <col min="15383" max="15383" width="13.140625" style="9" customWidth="1"/>
    <col min="15384" max="15384" width="13.42578125" style="9" customWidth="1"/>
    <col min="15385" max="15385" width="10.28515625" style="9" customWidth="1"/>
    <col min="15386" max="15386" width="14.28515625" style="9" customWidth="1"/>
    <col min="15387" max="15387" width="12.85546875" style="9" customWidth="1"/>
    <col min="15388" max="15388" width="12" style="9" customWidth="1"/>
    <col min="15389" max="15389" width="16.28515625" style="9" customWidth="1"/>
    <col min="15390" max="15390" width="14.5703125" style="9" customWidth="1"/>
    <col min="15391" max="15391" width="16.85546875" style="9" customWidth="1"/>
    <col min="15392" max="15392" width="11.140625" style="9" customWidth="1"/>
    <col min="15393" max="15393" width="10.42578125" style="9" customWidth="1"/>
    <col min="15394" max="15394" width="10.85546875" style="9" customWidth="1"/>
    <col min="15395" max="15395" width="10.140625" style="9" customWidth="1"/>
    <col min="15396" max="15396" width="12.85546875" style="9" customWidth="1"/>
    <col min="15397" max="15398" width="11" style="9" customWidth="1"/>
    <col min="15399" max="15399" width="11.5703125" style="9" customWidth="1"/>
    <col min="15400" max="15400" width="11.28515625" style="9" customWidth="1"/>
    <col min="15401" max="15401" width="10.140625" style="9" customWidth="1"/>
    <col min="15402" max="15403" width="11.85546875" style="9" customWidth="1"/>
    <col min="15404" max="15404" width="12.28515625" style="9" customWidth="1"/>
    <col min="15405" max="15405" width="12.7109375" style="9" customWidth="1"/>
    <col min="15406" max="15406" width="15.140625" style="9" customWidth="1"/>
    <col min="15407" max="15407" width="10" style="9" customWidth="1"/>
    <col min="15408" max="15418" width="7.85546875" style="9" customWidth="1"/>
    <col min="15419" max="15419" width="9.140625" style="9" customWidth="1"/>
    <col min="15420" max="15420" width="8.28515625" style="9" customWidth="1"/>
    <col min="15421" max="15421" width="10.140625" style="9" customWidth="1"/>
    <col min="15422" max="15422" width="9.140625" style="9"/>
    <col min="15423" max="15423" width="11.85546875" style="9" customWidth="1"/>
    <col min="15424" max="15424" width="14.28515625" style="9" customWidth="1"/>
    <col min="15425" max="15624" width="9.140625" style="9"/>
    <col min="15625" max="15625" width="0" style="9" hidden="1" customWidth="1"/>
    <col min="15626" max="15626" width="15.5703125" style="9" customWidth="1"/>
    <col min="15627" max="15627" width="55.140625" style="9" customWidth="1"/>
    <col min="15628" max="15628" width="15.5703125" style="9" customWidth="1"/>
    <col min="15629" max="15630" width="13" style="9" customWidth="1"/>
    <col min="15631" max="15632" width="13.140625" style="9" customWidth="1"/>
    <col min="15633" max="15633" width="10.5703125" style="9" customWidth="1"/>
    <col min="15634" max="15634" width="12.42578125" style="9" customWidth="1"/>
    <col min="15635" max="15635" width="11.5703125" style="9" customWidth="1"/>
    <col min="15636" max="15636" width="12.28515625" style="9" customWidth="1"/>
    <col min="15637" max="15637" width="12.7109375" style="9" customWidth="1"/>
    <col min="15638" max="15638" width="12.5703125" style="9" customWidth="1"/>
    <col min="15639" max="15639" width="13.140625" style="9" customWidth="1"/>
    <col min="15640" max="15640" width="13.42578125" style="9" customWidth="1"/>
    <col min="15641" max="15641" width="10.28515625" style="9" customWidth="1"/>
    <col min="15642" max="15642" width="14.28515625" style="9" customWidth="1"/>
    <col min="15643" max="15643" width="12.85546875" style="9" customWidth="1"/>
    <col min="15644" max="15644" width="12" style="9" customWidth="1"/>
    <col min="15645" max="15645" width="16.28515625" style="9" customWidth="1"/>
    <col min="15646" max="15646" width="14.5703125" style="9" customWidth="1"/>
    <col min="15647" max="15647" width="16.85546875" style="9" customWidth="1"/>
    <col min="15648" max="15648" width="11.140625" style="9" customWidth="1"/>
    <col min="15649" max="15649" width="10.42578125" style="9" customWidth="1"/>
    <col min="15650" max="15650" width="10.85546875" style="9" customWidth="1"/>
    <col min="15651" max="15651" width="10.140625" style="9" customWidth="1"/>
    <col min="15652" max="15652" width="12.85546875" style="9" customWidth="1"/>
    <col min="15653" max="15654" width="11" style="9" customWidth="1"/>
    <col min="15655" max="15655" width="11.5703125" style="9" customWidth="1"/>
    <col min="15656" max="15656" width="11.28515625" style="9" customWidth="1"/>
    <col min="15657" max="15657" width="10.140625" style="9" customWidth="1"/>
    <col min="15658" max="15659" width="11.85546875" style="9" customWidth="1"/>
    <col min="15660" max="15660" width="12.28515625" style="9" customWidth="1"/>
    <col min="15661" max="15661" width="12.7109375" style="9" customWidth="1"/>
    <col min="15662" max="15662" width="15.140625" style="9" customWidth="1"/>
    <col min="15663" max="15663" width="10" style="9" customWidth="1"/>
    <col min="15664" max="15674" width="7.85546875" style="9" customWidth="1"/>
    <col min="15675" max="15675" width="9.140625" style="9" customWidth="1"/>
    <col min="15676" max="15676" width="8.28515625" style="9" customWidth="1"/>
    <col min="15677" max="15677" width="10.140625" style="9" customWidth="1"/>
    <col min="15678" max="15678" width="9.140625" style="9"/>
    <col min="15679" max="15679" width="11.85546875" style="9" customWidth="1"/>
    <col min="15680" max="15680" width="14.28515625" style="9" customWidth="1"/>
    <col min="15681" max="15880" width="9.140625" style="9"/>
    <col min="15881" max="15881" width="0" style="9" hidden="1" customWidth="1"/>
    <col min="15882" max="15882" width="15.5703125" style="9" customWidth="1"/>
    <col min="15883" max="15883" width="55.140625" style="9" customWidth="1"/>
    <col min="15884" max="15884" width="15.5703125" style="9" customWidth="1"/>
    <col min="15885" max="15886" width="13" style="9" customWidth="1"/>
    <col min="15887" max="15888" width="13.140625" style="9" customWidth="1"/>
    <col min="15889" max="15889" width="10.5703125" style="9" customWidth="1"/>
    <col min="15890" max="15890" width="12.42578125" style="9" customWidth="1"/>
    <col min="15891" max="15891" width="11.5703125" style="9" customWidth="1"/>
    <col min="15892" max="15892" width="12.28515625" style="9" customWidth="1"/>
    <col min="15893" max="15893" width="12.7109375" style="9" customWidth="1"/>
    <col min="15894" max="15894" width="12.5703125" style="9" customWidth="1"/>
    <col min="15895" max="15895" width="13.140625" style="9" customWidth="1"/>
    <col min="15896" max="15896" width="13.42578125" style="9" customWidth="1"/>
    <col min="15897" max="15897" width="10.28515625" style="9" customWidth="1"/>
    <col min="15898" max="15898" width="14.28515625" style="9" customWidth="1"/>
    <col min="15899" max="15899" width="12.85546875" style="9" customWidth="1"/>
    <col min="15900" max="15900" width="12" style="9" customWidth="1"/>
    <col min="15901" max="15901" width="16.28515625" style="9" customWidth="1"/>
    <col min="15902" max="15902" width="14.5703125" style="9" customWidth="1"/>
    <col min="15903" max="15903" width="16.85546875" style="9" customWidth="1"/>
    <col min="15904" max="15904" width="11.140625" style="9" customWidth="1"/>
    <col min="15905" max="15905" width="10.42578125" style="9" customWidth="1"/>
    <col min="15906" max="15906" width="10.85546875" style="9" customWidth="1"/>
    <col min="15907" max="15907" width="10.140625" style="9" customWidth="1"/>
    <col min="15908" max="15908" width="12.85546875" style="9" customWidth="1"/>
    <col min="15909" max="15910" width="11" style="9" customWidth="1"/>
    <col min="15911" max="15911" width="11.5703125" style="9" customWidth="1"/>
    <col min="15912" max="15912" width="11.28515625" style="9" customWidth="1"/>
    <col min="15913" max="15913" width="10.140625" style="9" customWidth="1"/>
    <col min="15914" max="15915" width="11.85546875" style="9" customWidth="1"/>
    <col min="15916" max="15916" width="12.28515625" style="9" customWidth="1"/>
    <col min="15917" max="15917" width="12.7109375" style="9" customWidth="1"/>
    <col min="15918" max="15918" width="15.140625" style="9" customWidth="1"/>
    <col min="15919" max="15919" width="10" style="9" customWidth="1"/>
    <col min="15920" max="15930" width="7.85546875" style="9" customWidth="1"/>
    <col min="15931" max="15931" width="9.140625" style="9" customWidth="1"/>
    <col min="15932" max="15932" width="8.28515625" style="9" customWidth="1"/>
    <col min="15933" max="15933" width="10.140625" style="9" customWidth="1"/>
    <col min="15934" max="15934" width="9.140625" style="9"/>
    <col min="15935" max="15935" width="11.85546875" style="9" customWidth="1"/>
    <col min="15936" max="15936" width="14.28515625" style="9" customWidth="1"/>
    <col min="15937" max="16136" width="9.140625" style="9"/>
    <col min="16137" max="16137" width="0" style="9" hidden="1" customWidth="1"/>
    <col min="16138" max="16138" width="15.5703125" style="9" customWidth="1"/>
    <col min="16139" max="16139" width="55.140625" style="9" customWidth="1"/>
    <col min="16140" max="16140" width="15.5703125" style="9" customWidth="1"/>
    <col min="16141" max="16142" width="13" style="9" customWidth="1"/>
    <col min="16143" max="16144" width="13.140625" style="9" customWidth="1"/>
    <col min="16145" max="16145" width="10.5703125" style="9" customWidth="1"/>
    <col min="16146" max="16146" width="12.42578125" style="9" customWidth="1"/>
    <col min="16147" max="16147" width="11.5703125" style="9" customWidth="1"/>
    <col min="16148" max="16148" width="12.28515625" style="9" customWidth="1"/>
    <col min="16149" max="16149" width="12.7109375" style="9" customWidth="1"/>
    <col min="16150" max="16150" width="12.5703125" style="9" customWidth="1"/>
    <col min="16151" max="16151" width="13.140625" style="9" customWidth="1"/>
    <col min="16152" max="16152" width="13.42578125" style="9" customWidth="1"/>
    <col min="16153" max="16153" width="10.28515625" style="9" customWidth="1"/>
    <col min="16154" max="16154" width="14.28515625" style="9" customWidth="1"/>
    <col min="16155" max="16155" width="12.85546875" style="9" customWidth="1"/>
    <col min="16156" max="16156" width="12" style="9" customWidth="1"/>
    <col min="16157" max="16157" width="16.28515625" style="9" customWidth="1"/>
    <col min="16158" max="16158" width="14.5703125" style="9" customWidth="1"/>
    <col min="16159" max="16159" width="16.85546875" style="9" customWidth="1"/>
    <col min="16160" max="16160" width="11.140625" style="9" customWidth="1"/>
    <col min="16161" max="16161" width="10.42578125" style="9" customWidth="1"/>
    <col min="16162" max="16162" width="10.85546875" style="9" customWidth="1"/>
    <col min="16163" max="16163" width="10.140625" style="9" customWidth="1"/>
    <col min="16164" max="16164" width="12.85546875" style="9" customWidth="1"/>
    <col min="16165" max="16166" width="11" style="9" customWidth="1"/>
    <col min="16167" max="16167" width="11.5703125" style="9" customWidth="1"/>
    <col min="16168" max="16168" width="11.28515625" style="9" customWidth="1"/>
    <col min="16169" max="16169" width="10.140625" style="9" customWidth="1"/>
    <col min="16170" max="16171" width="11.85546875" style="9" customWidth="1"/>
    <col min="16172" max="16172" width="12.28515625" style="9" customWidth="1"/>
    <col min="16173" max="16173" width="12.7109375" style="9" customWidth="1"/>
    <col min="16174" max="16174" width="15.140625" style="9" customWidth="1"/>
    <col min="16175" max="16175" width="10" style="9" customWidth="1"/>
    <col min="16176" max="16186" width="7.85546875" style="9" customWidth="1"/>
    <col min="16187" max="16187" width="9.140625" style="9" customWidth="1"/>
    <col min="16188" max="16188" width="8.28515625" style="9" customWidth="1"/>
    <col min="16189" max="16189" width="10.140625" style="9" customWidth="1"/>
    <col min="16190" max="16190" width="9.140625" style="9"/>
    <col min="16191" max="16191" width="11.85546875" style="9" customWidth="1"/>
    <col min="16192" max="16192" width="14.28515625" style="9" customWidth="1"/>
    <col min="16193" max="16384" width="9.140625" style="9"/>
  </cols>
  <sheetData>
    <row r="1" spans="2:223" ht="21" customHeight="1" x14ac:dyDescent="0.35">
      <c r="B1" s="4" t="s">
        <v>0</v>
      </c>
      <c r="AK1" s="7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</row>
    <row r="2" spans="2:223" ht="21" customHeight="1" x14ac:dyDescent="0.35">
      <c r="B2" s="4"/>
      <c r="AK2" s="7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</row>
    <row r="3" spans="2:223" ht="21" customHeight="1" x14ac:dyDescent="0.35">
      <c r="B3" s="4"/>
      <c r="AK3" s="7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</row>
    <row r="4" spans="2:223" ht="21" customHeight="1" x14ac:dyDescent="0.35">
      <c r="B4" s="112" t="s">
        <v>141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U4" s="96"/>
      <c r="AV4" s="96"/>
      <c r="AW4" s="96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HO4" s="9" t="s">
        <v>149</v>
      </c>
    </row>
    <row r="5" spans="2:223" ht="21" customHeight="1" x14ac:dyDescent="0.35">
      <c r="B5" s="89" t="s">
        <v>147</v>
      </c>
      <c r="C5" s="89"/>
      <c r="D5" s="89"/>
      <c r="E5" s="89"/>
      <c r="F5" s="89" t="s">
        <v>165</v>
      </c>
      <c r="G5" s="89"/>
      <c r="H5" s="89" t="s">
        <v>165</v>
      </c>
      <c r="I5" s="89"/>
      <c r="J5" s="89"/>
      <c r="K5" s="89"/>
      <c r="L5" s="89"/>
      <c r="M5" s="89"/>
      <c r="N5" s="89"/>
      <c r="O5" s="89"/>
      <c r="P5" s="89"/>
      <c r="Q5" s="89" t="s">
        <v>148</v>
      </c>
      <c r="R5" s="89"/>
      <c r="S5" s="89">
        <v>29</v>
      </c>
      <c r="T5" s="90" t="s">
        <v>150</v>
      </c>
      <c r="U5" s="89">
        <v>2024</v>
      </c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HO5" s="9" t="s">
        <v>150</v>
      </c>
    </row>
    <row r="6" spans="2:223" ht="21" customHeight="1" x14ac:dyDescent="0.35"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 t="s">
        <v>165</v>
      </c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HO6" s="9" t="s">
        <v>151</v>
      </c>
    </row>
    <row r="7" spans="2:223" ht="18.75" customHeight="1" x14ac:dyDescent="0.35">
      <c r="B7" s="113" t="s">
        <v>1</v>
      </c>
      <c r="C7" s="113" t="s">
        <v>162</v>
      </c>
      <c r="D7" s="116" t="s">
        <v>142</v>
      </c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8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HO7" s="9" t="s">
        <v>152</v>
      </c>
    </row>
    <row r="8" spans="2:223" ht="34.5" customHeight="1" x14ac:dyDescent="0.35">
      <c r="B8" s="114"/>
      <c r="C8" s="114"/>
      <c r="D8" s="119" t="s">
        <v>143</v>
      </c>
      <c r="E8" s="122" t="s">
        <v>2</v>
      </c>
      <c r="F8" s="123"/>
      <c r="G8" s="122" t="s">
        <v>3</v>
      </c>
      <c r="H8" s="124"/>
      <c r="I8" s="124"/>
      <c r="J8" s="124"/>
      <c r="K8" s="124"/>
      <c r="L8" s="124"/>
      <c r="M8" s="124"/>
      <c r="N8" s="123"/>
      <c r="O8" s="122" t="s">
        <v>4</v>
      </c>
      <c r="P8" s="123"/>
      <c r="Q8" s="122" t="s">
        <v>5</v>
      </c>
      <c r="R8" s="124"/>
      <c r="S8" s="124"/>
      <c r="T8" s="124"/>
      <c r="U8" s="124"/>
      <c r="V8" s="124"/>
      <c r="W8" s="123"/>
      <c r="X8" s="122" t="s">
        <v>6</v>
      </c>
      <c r="Y8" s="124"/>
      <c r="Z8" s="123"/>
      <c r="AA8" s="122" t="s">
        <v>7</v>
      </c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3"/>
      <c r="AT8" s="91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4"/>
      <c r="HO8" s="9" t="s">
        <v>153</v>
      </c>
    </row>
    <row r="9" spans="2:223" ht="27.75" customHeight="1" x14ac:dyDescent="0.35">
      <c r="B9" s="114"/>
      <c r="C9" s="114"/>
      <c r="D9" s="120"/>
      <c r="E9" s="128" t="s">
        <v>8</v>
      </c>
      <c r="F9" s="128" t="s">
        <v>9</v>
      </c>
      <c r="G9" s="128" t="s">
        <v>10</v>
      </c>
      <c r="H9" s="131" t="s">
        <v>144</v>
      </c>
      <c r="I9" s="134" t="s">
        <v>11</v>
      </c>
      <c r="J9" s="134" t="s">
        <v>138</v>
      </c>
      <c r="K9" s="134" t="s">
        <v>12</v>
      </c>
      <c r="L9" s="137" t="s">
        <v>13</v>
      </c>
      <c r="M9" s="128" t="s">
        <v>140</v>
      </c>
      <c r="N9" s="131" t="s">
        <v>14</v>
      </c>
      <c r="O9" s="128" t="s">
        <v>15</v>
      </c>
      <c r="P9" s="128" t="s">
        <v>16</v>
      </c>
      <c r="Q9" s="131" t="s">
        <v>139</v>
      </c>
      <c r="R9" s="131" t="s">
        <v>40</v>
      </c>
      <c r="S9" s="128" t="s">
        <v>17</v>
      </c>
      <c r="T9" s="128" t="s">
        <v>18</v>
      </c>
      <c r="U9" s="128" t="s">
        <v>19</v>
      </c>
      <c r="V9" s="128" t="s">
        <v>20</v>
      </c>
      <c r="W9" s="128" t="s">
        <v>21</v>
      </c>
      <c r="X9" s="128" t="s">
        <v>22</v>
      </c>
      <c r="Y9" s="128" t="s">
        <v>23</v>
      </c>
      <c r="Z9" s="128" t="s">
        <v>24</v>
      </c>
      <c r="AA9" s="149" t="s">
        <v>25</v>
      </c>
      <c r="AB9" s="150"/>
      <c r="AC9" s="150"/>
      <c r="AD9" s="151"/>
      <c r="AE9" s="128" t="s">
        <v>26</v>
      </c>
      <c r="AF9" s="128" t="s">
        <v>27</v>
      </c>
      <c r="AG9" s="125" t="s">
        <v>28</v>
      </c>
      <c r="AH9" s="137" t="s">
        <v>29</v>
      </c>
      <c r="AI9" s="128" t="s">
        <v>30</v>
      </c>
      <c r="AJ9" s="128" t="s">
        <v>31</v>
      </c>
      <c r="AK9" s="137" t="s">
        <v>32</v>
      </c>
      <c r="AL9" s="137" t="s">
        <v>33</v>
      </c>
      <c r="AM9" s="125" t="s">
        <v>34</v>
      </c>
      <c r="AN9" s="125" t="s">
        <v>35</v>
      </c>
      <c r="AO9" s="125" t="s">
        <v>36</v>
      </c>
      <c r="AP9" s="125" t="s">
        <v>37</v>
      </c>
      <c r="AQ9" s="125" t="s">
        <v>137</v>
      </c>
      <c r="AR9" s="128" t="s">
        <v>38</v>
      </c>
      <c r="AS9" s="128" t="s">
        <v>39</v>
      </c>
      <c r="AT9" s="146"/>
      <c r="AU9" s="9">
        <v>1</v>
      </c>
      <c r="AV9" s="9">
        <v>2</v>
      </c>
      <c r="AW9" s="9">
        <v>3</v>
      </c>
      <c r="AX9" s="9">
        <v>4</v>
      </c>
      <c r="AY9" s="9">
        <v>5</v>
      </c>
      <c r="AZ9" s="9">
        <v>6</v>
      </c>
      <c r="BA9" s="9">
        <v>7</v>
      </c>
      <c r="BB9" s="9">
        <v>8</v>
      </c>
      <c r="BC9" s="9">
        <v>9</v>
      </c>
      <c r="BD9" s="9">
        <v>10</v>
      </c>
      <c r="BE9" s="9">
        <v>11</v>
      </c>
      <c r="BF9" s="9">
        <v>12</v>
      </c>
      <c r="BG9" s="9">
        <v>13</v>
      </c>
      <c r="BH9" s="9">
        <v>14</v>
      </c>
      <c r="BI9" s="9">
        <v>15</v>
      </c>
      <c r="BJ9" s="9">
        <v>16</v>
      </c>
      <c r="BK9" s="9">
        <v>17</v>
      </c>
      <c r="BL9" s="9">
        <v>18</v>
      </c>
      <c r="HO9" s="9" t="s">
        <v>154</v>
      </c>
    </row>
    <row r="10" spans="2:223" s="4" customFormat="1" ht="117" customHeight="1" x14ac:dyDescent="0.35">
      <c r="B10" s="114"/>
      <c r="C10" s="114"/>
      <c r="D10" s="120"/>
      <c r="E10" s="129"/>
      <c r="F10" s="129"/>
      <c r="G10" s="129"/>
      <c r="H10" s="132"/>
      <c r="I10" s="135"/>
      <c r="J10" s="135"/>
      <c r="K10" s="135"/>
      <c r="L10" s="138"/>
      <c r="M10" s="129"/>
      <c r="N10" s="132"/>
      <c r="O10" s="129"/>
      <c r="P10" s="129"/>
      <c r="Q10" s="132"/>
      <c r="R10" s="132"/>
      <c r="S10" s="129"/>
      <c r="T10" s="129"/>
      <c r="U10" s="129"/>
      <c r="V10" s="129"/>
      <c r="W10" s="129"/>
      <c r="X10" s="129"/>
      <c r="Y10" s="129"/>
      <c r="Z10" s="129"/>
      <c r="AA10" s="1" t="s">
        <v>41</v>
      </c>
      <c r="AB10" s="2" t="s">
        <v>15</v>
      </c>
      <c r="AC10" s="1" t="s">
        <v>42</v>
      </c>
      <c r="AD10" s="2" t="s">
        <v>15</v>
      </c>
      <c r="AE10" s="129"/>
      <c r="AF10" s="129"/>
      <c r="AG10" s="126"/>
      <c r="AH10" s="138"/>
      <c r="AI10" s="129"/>
      <c r="AJ10" s="129"/>
      <c r="AK10" s="138"/>
      <c r="AL10" s="138"/>
      <c r="AM10" s="126"/>
      <c r="AN10" s="126"/>
      <c r="AO10" s="126"/>
      <c r="AP10" s="126"/>
      <c r="AQ10" s="126"/>
      <c r="AR10" s="129"/>
      <c r="AS10" s="129"/>
      <c r="AT10" s="147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HO10" s="9" t="s">
        <v>155</v>
      </c>
    </row>
    <row r="11" spans="2:223" s="4" customFormat="1" ht="31.5" customHeight="1" x14ac:dyDescent="0.35">
      <c r="B11" s="115"/>
      <c r="C11" s="115"/>
      <c r="D11" s="121"/>
      <c r="E11" s="130"/>
      <c r="F11" s="130"/>
      <c r="G11" s="130"/>
      <c r="H11" s="133"/>
      <c r="I11" s="136"/>
      <c r="J11" s="136"/>
      <c r="K11" s="136"/>
      <c r="L11" s="139"/>
      <c r="M11" s="130"/>
      <c r="N11" s="133"/>
      <c r="O11" s="130"/>
      <c r="P11" s="130"/>
      <c r="Q11" s="133"/>
      <c r="R11" s="133"/>
      <c r="S11" s="130"/>
      <c r="T11" s="130"/>
      <c r="U11" s="130"/>
      <c r="V11" s="130"/>
      <c r="W11" s="130"/>
      <c r="X11" s="130"/>
      <c r="Y11" s="130"/>
      <c r="Z11" s="130"/>
      <c r="AA11" s="1" t="s">
        <v>43</v>
      </c>
      <c r="AB11" s="1" t="s">
        <v>15</v>
      </c>
      <c r="AC11" s="1" t="s">
        <v>43</v>
      </c>
      <c r="AD11" s="1" t="s">
        <v>15</v>
      </c>
      <c r="AE11" s="130"/>
      <c r="AF11" s="130"/>
      <c r="AG11" s="127"/>
      <c r="AH11" s="139"/>
      <c r="AI11" s="130"/>
      <c r="AJ11" s="130"/>
      <c r="AK11" s="139"/>
      <c r="AL11" s="139"/>
      <c r="AM11" s="127"/>
      <c r="AN11" s="127"/>
      <c r="AO11" s="127"/>
      <c r="AP11" s="127"/>
      <c r="AQ11" s="127"/>
      <c r="AR11" s="130"/>
      <c r="AS11" s="130"/>
      <c r="AT11" s="148"/>
      <c r="AU11" s="140" t="s">
        <v>44</v>
      </c>
      <c r="AV11" s="140" t="s">
        <v>44</v>
      </c>
      <c r="AW11" s="140" t="s">
        <v>44</v>
      </c>
      <c r="AX11" s="140" t="s">
        <v>44</v>
      </c>
      <c r="AY11" s="140" t="s">
        <v>44</v>
      </c>
      <c r="AZ11" s="140" t="s">
        <v>44</v>
      </c>
      <c r="BA11" s="140" t="s">
        <v>44</v>
      </c>
      <c r="BB11" s="140" t="s">
        <v>44</v>
      </c>
      <c r="BC11" s="140" t="s">
        <v>44</v>
      </c>
      <c r="BD11" s="140" t="s">
        <v>44</v>
      </c>
      <c r="BE11" s="140" t="s">
        <v>44</v>
      </c>
      <c r="BF11" s="140" t="s">
        <v>44</v>
      </c>
      <c r="BG11" s="140" t="s">
        <v>44</v>
      </c>
      <c r="BH11" s="140" t="s">
        <v>44</v>
      </c>
      <c r="BI11" s="140" t="s">
        <v>44</v>
      </c>
      <c r="BJ11" s="140" t="s">
        <v>44</v>
      </c>
      <c r="BK11" s="140" t="s">
        <v>44</v>
      </c>
      <c r="BL11" s="142" t="s">
        <v>45</v>
      </c>
      <c r="HO11" s="9" t="s">
        <v>156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92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3"/>
      <c r="BM12" s="9" t="s">
        <v>161</v>
      </c>
      <c r="HO12" s="9" t="s">
        <v>157</v>
      </c>
    </row>
    <row r="13" spans="2:223" s="8" customFormat="1" ht="45.75" customHeight="1" x14ac:dyDescent="0.35">
      <c r="B13" s="11" t="s">
        <v>46</v>
      </c>
      <c r="C13" s="12" t="s">
        <v>47</v>
      </c>
      <c r="D13" s="12">
        <f>O13+P13</f>
        <v>8456</v>
      </c>
      <c r="E13" s="12">
        <f>precedent_202!E13+luna_curenta_2024!E13</f>
        <v>3663</v>
      </c>
      <c r="F13" s="12">
        <f>precedent_202!F13+luna_curenta_2024!F13</f>
        <v>4793</v>
      </c>
      <c r="G13" s="12">
        <f>precedent_202!G13+luna_curenta_2024!G13</f>
        <v>1206</v>
      </c>
      <c r="H13" s="12">
        <f>precedent_202!H13+luna_curenta_2024!H13</f>
        <v>1206</v>
      </c>
      <c r="I13" s="12">
        <f>precedent_202!I13+luna_curenta_2024!I13</f>
        <v>616</v>
      </c>
      <c r="J13" s="12">
        <f>precedent_202!J13+luna_curenta_2024!J13</f>
        <v>616</v>
      </c>
      <c r="K13" s="12">
        <f>precedent_202!K13+luna_curenta_2024!K13</f>
        <v>709</v>
      </c>
      <c r="L13" s="12">
        <f>precedent_202!L13+luna_curenta_2024!L13</f>
        <v>1698</v>
      </c>
      <c r="M13" s="12">
        <f>precedent_202!M13+luna_curenta_2024!M13</f>
        <v>4227</v>
      </c>
      <c r="N13" s="12">
        <f>precedent_202!N13+luna_curenta_2024!N13</f>
        <v>1436</v>
      </c>
      <c r="O13" s="12">
        <f>precedent_202!O13+luna_curenta_2024!O13</f>
        <v>3599</v>
      </c>
      <c r="P13" s="12">
        <f>precedent_202!P13+luna_curenta_2024!P13</f>
        <v>4857</v>
      </c>
      <c r="Q13" s="12">
        <f>precedent_202!Q13+luna_curenta_2024!Q13</f>
        <v>2222</v>
      </c>
      <c r="R13" s="12">
        <f>precedent_202!R13+luna_curenta_2024!R13</f>
        <v>0</v>
      </c>
      <c r="S13" s="12">
        <f>precedent_202!S13+luna_curenta_2024!S13</f>
        <v>2491</v>
      </c>
      <c r="T13" s="12">
        <f>precedent_202!T13+luna_curenta_2024!T13</f>
        <v>1682</v>
      </c>
      <c r="U13" s="12">
        <f>precedent_202!U13+luna_curenta_2024!U13</f>
        <v>1702</v>
      </c>
      <c r="V13" s="12">
        <f>precedent_202!V13+luna_curenta_2024!V13</f>
        <v>97</v>
      </c>
      <c r="W13" s="12">
        <f>precedent_202!W13+luna_curenta_2024!W13</f>
        <v>262</v>
      </c>
      <c r="X13" s="12">
        <f>precedent_202!X13+luna_curenta_2024!X13</f>
        <v>6937</v>
      </c>
      <c r="Y13" s="12">
        <f>precedent_202!Y13+luna_curenta_2024!Y13</f>
        <v>1194</v>
      </c>
      <c r="Z13" s="12">
        <f>precedent_202!Z13+luna_curenta_2024!Z13</f>
        <v>325</v>
      </c>
      <c r="AA13" s="12">
        <f>precedent_202!AA13+luna_curenta_2024!AA13</f>
        <v>92</v>
      </c>
      <c r="AB13" s="12">
        <f>precedent_202!AB13+luna_curenta_2024!AB13</f>
        <v>33</v>
      </c>
      <c r="AC13" s="12">
        <f>precedent_202!AC13+luna_curenta_2024!AC13</f>
        <v>819</v>
      </c>
      <c r="AD13" s="12">
        <f>precedent_202!AD13+luna_curenta_2024!AD13</f>
        <v>492</v>
      </c>
      <c r="AE13" s="12">
        <f>precedent_202!AE13+luna_curenta_2024!AE13</f>
        <v>3</v>
      </c>
      <c r="AF13" s="12">
        <f>precedent_202!AF13+luna_curenta_2024!AF13</f>
        <v>13</v>
      </c>
      <c r="AG13" s="12">
        <f>precedent_202!AG13+luna_curenta_2024!AG13</f>
        <v>2</v>
      </c>
      <c r="AH13" s="12">
        <f>precedent_202!AH13+luna_curenta_2024!AH13</f>
        <v>0</v>
      </c>
      <c r="AI13" s="12">
        <f>precedent_202!AI13+luna_curenta_2024!AI13</f>
        <v>0</v>
      </c>
      <c r="AJ13" s="12">
        <f>precedent_202!AJ13+luna_curenta_2024!AJ13</f>
        <v>1</v>
      </c>
      <c r="AK13" s="12">
        <f>precedent_202!AK13+luna_curenta_2024!AK13</f>
        <v>0</v>
      </c>
      <c r="AL13" s="12">
        <f>precedent_202!AL13+luna_curenta_2024!AL13</f>
        <v>0</v>
      </c>
      <c r="AM13" s="12">
        <f>precedent_202!AM13+luna_curenta_2024!AM13</f>
        <v>0</v>
      </c>
      <c r="AN13" s="12">
        <f>precedent_202!AN13+luna_curenta_2024!AN13</f>
        <v>1</v>
      </c>
      <c r="AO13" s="12">
        <f>precedent_202!AO13+luna_curenta_2024!AO13</f>
        <v>0</v>
      </c>
      <c r="AP13" s="12">
        <f>precedent_202!AP13+luna_curenta_2024!AP13</f>
        <v>0</v>
      </c>
      <c r="AQ13" s="12">
        <f>precedent_202!AQ13+luna_curenta_2024!AQ13</f>
        <v>0</v>
      </c>
      <c r="AR13" s="12">
        <f>precedent_202!AR13+luna_curenta_2024!AR13</f>
        <v>0</v>
      </c>
      <c r="AS13" s="12">
        <f>precedent_202!AS13+luna_curenta_2024!AS13</f>
        <v>7546</v>
      </c>
      <c r="AT13" s="93"/>
      <c r="AU13" s="13" t="str">
        <f>IF(G13++I13+K13+L13+M13=D13," ","GRESEALA")</f>
        <v xml:space="preserve"> </v>
      </c>
      <c r="AV13" s="13" t="str">
        <f>IF(AA13+AC13+AE13+AF13+AG13+AH13+AI13+AJ13+AK13+AL13+AM13+AN13+AO13+AP13+AQ13+AR13+AS13&gt;=D13," ","GRESEALA")</f>
        <v xml:space="preserve"> </v>
      </c>
      <c r="AW13" s="14" t="str">
        <f>IF(E13+F13=D13," ","GRESEALA")</f>
        <v xml:space="preserve"> </v>
      </c>
      <c r="AX13" s="14" t="str">
        <f>IF(O13+P13=D13," ","GRESEALA")</f>
        <v xml:space="preserve"> </v>
      </c>
      <c r="AY13" s="14" t="str">
        <f>IF(Q13+S13+T13+U13+V13+W13=D13," ","GRESEALA")</f>
        <v xml:space="preserve"> </v>
      </c>
      <c r="AZ13" s="14" t="str">
        <f>IF(X13+Y13+Z13=D13," ","GRESEALA")</f>
        <v xml:space="preserve"> </v>
      </c>
      <c r="BA13" s="14" t="str">
        <f>IF(N13&lt;=M13," ","GRESEALA")</f>
        <v xml:space="preserve"> </v>
      </c>
      <c r="BB13" s="14" t="str">
        <f>IF(AS13&lt;=D13," ","GRESEALA")</f>
        <v xml:space="preserve"> </v>
      </c>
      <c r="BC13" s="14" t="str">
        <f>IF(H13&lt;=G13," ","GRESEALA")</f>
        <v xml:space="preserve"> </v>
      </c>
      <c r="BD13" s="14" t="str">
        <f>IF(AS14&lt;=D14," ","GRESEALA")</f>
        <v xml:space="preserve"> </v>
      </c>
      <c r="BE13" s="14" t="str">
        <f>IF(H14&lt;=G14," ","GRESEALA")</f>
        <v xml:space="preserve"> </v>
      </c>
      <c r="BF13" s="14" t="str">
        <f>IF(AS15&lt;=D15," ","GRESEALA")</f>
        <v xml:space="preserve"> </v>
      </c>
      <c r="BG13" s="14" t="str">
        <f>IF(H15&lt;=G15," ","GRESEALA")</f>
        <v xml:space="preserve"> </v>
      </c>
      <c r="BH13" s="14" t="str">
        <f>IF(Z15&lt;=Z13," ","GRESEALA")</f>
        <v xml:space="preserve"> </v>
      </c>
      <c r="BI13" s="14" t="str">
        <f>IF(AA15&lt;=AA13," ","GRESEALA")</f>
        <v xml:space="preserve"> </v>
      </c>
      <c r="BJ13" s="14" t="str">
        <f>IF(AB15&lt;=AB13," ","GRESEALA")</f>
        <v xml:space="preserve"> </v>
      </c>
      <c r="BK13" s="14" t="str">
        <f>IF(H15&lt;=H13," ","GRESEALA")</f>
        <v xml:space="preserve"> </v>
      </c>
      <c r="BL13" s="15" t="str">
        <f>IF((X39=0)*AND(X40=0)*AND(X38=0),"  ","GRESEALA")</f>
        <v xml:space="preserve">  </v>
      </c>
      <c r="BM13" s="16" t="str">
        <f>IF(J14&lt;=I14," ","GRESEALA")</f>
        <v xml:space="preserve"> </v>
      </c>
      <c r="HO13" s="9" t="s">
        <v>158</v>
      </c>
    </row>
    <row r="14" spans="2:223" s="21" customFormat="1" ht="43.5" customHeight="1" x14ac:dyDescent="0.35">
      <c r="B14" s="99" t="s">
        <v>48</v>
      </c>
      <c r="C14" s="100" t="s">
        <v>49</v>
      </c>
      <c r="D14" s="98">
        <f>O14+P14</f>
        <v>3458</v>
      </c>
      <c r="E14" s="98">
        <f>precedent_202!E14+luna_curenta_2024!E14</f>
        <v>1063</v>
      </c>
      <c r="F14" s="98">
        <f>precedent_202!F14+luna_curenta_2024!F14</f>
        <v>2395</v>
      </c>
      <c r="G14" s="98">
        <f>precedent_202!G14+luna_curenta_2024!G14</f>
        <v>550</v>
      </c>
      <c r="H14" s="98">
        <f>precedent_202!H14+luna_curenta_2024!H14</f>
        <v>550</v>
      </c>
      <c r="I14" s="98">
        <f>precedent_202!I14+luna_curenta_2024!I14</f>
        <v>208</v>
      </c>
      <c r="J14" s="98">
        <f>precedent_202!J14+luna_curenta_2024!J14</f>
        <v>208</v>
      </c>
      <c r="K14" s="98">
        <f>precedent_202!K14+luna_curenta_2024!K14</f>
        <v>242</v>
      </c>
      <c r="L14" s="98">
        <f>precedent_202!L14+luna_curenta_2024!L14</f>
        <v>497</v>
      </c>
      <c r="M14" s="98">
        <f>precedent_202!M14+luna_curenta_2024!M14</f>
        <v>1961</v>
      </c>
      <c r="N14" s="98">
        <f>precedent_202!N14+luna_curenta_2024!N14</f>
        <v>830</v>
      </c>
      <c r="O14" s="98">
        <f>precedent_202!O14+luna_curenta_2024!O14</f>
        <v>1330</v>
      </c>
      <c r="P14" s="98">
        <f>precedent_202!P14+luna_curenta_2024!P14</f>
        <v>2128</v>
      </c>
      <c r="Q14" s="98">
        <f>precedent_202!Q14+luna_curenta_2024!Q14</f>
        <v>227</v>
      </c>
      <c r="R14" s="98">
        <f>precedent_202!R14+luna_curenta_2024!R14</f>
        <v>0</v>
      </c>
      <c r="S14" s="98">
        <f>precedent_202!S14+luna_curenta_2024!S14</f>
        <v>1215</v>
      </c>
      <c r="T14" s="98">
        <f>precedent_202!T14+luna_curenta_2024!T14</f>
        <v>925</v>
      </c>
      <c r="U14" s="98">
        <f>precedent_202!U14+luna_curenta_2024!U14</f>
        <v>892</v>
      </c>
      <c r="V14" s="98">
        <f>precedent_202!V14+luna_curenta_2024!V14</f>
        <v>52</v>
      </c>
      <c r="W14" s="98">
        <f>precedent_202!W14+luna_curenta_2024!W14</f>
        <v>147</v>
      </c>
      <c r="X14" s="98">
        <f>precedent_202!X14+luna_curenta_2024!X14</f>
        <v>3040</v>
      </c>
      <c r="Y14" s="98">
        <f>precedent_202!Y14+luna_curenta_2024!Y14</f>
        <v>418</v>
      </c>
      <c r="Z14" s="98">
        <f>precedent_202!Z14+luna_curenta_2024!Z14</f>
        <v>0</v>
      </c>
      <c r="AA14" s="98">
        <f>precedent_202!AA14+luna_curenta_2024!AA14</f>
        <v>6</v>
      </c>
      <c r="AB14" s="98">
        <f>precedent_202!AB14+luna_curenta_2024!AB14</f>
        <v>1</v>
      </c>
      <c r="AC14" s="98">
        <f>precedent_202!AC14+luna_curenta_2024!AC14</f>
        <v>46</v>
      </c>
      <c r="AD14" s="98">
        <f>precedent_202!AD14+luna_curenta_2024!AD14</f>
        <v>9</v>
      </c>
      <c r="AE14" s="98">
        <f>precedent_202!AE14+luna_curenta_2024!AE14</f>
        <v>0</v>
      </c>
      <c r="AF14" s="98">
        <f>precedent_202!AF14+luna_curenta_2024!AF14</f>
        <v>0</v>
      </c>
      <c r="AG14" s="98">
        <f>precedent_202!AG14+luna_curenta_2024!AG14</f>
        <v>0</v>
      </c>
      <c r="AH14" s="98">
        <f>precedent_202!AH14+luna_curenta_2024!AH14</f>
        <v>0</v>
      </c>
      <c r="AI14" s="98">
        <f>precedent_202!AI14+luna_curenta_2024!AI14</f>
        <v>0</v>
      </c>
      <c r="AJ14" s="98">
        <f>precedent_202!AJ14+luna_curenta_2024!AJ14</f>
        <v>0</v>
      </c>
      <c r="AK14" s="98">
        <f>precedent_202!AK14+luna_curenta_2024!AK14</f>
        <v>0</v>
      </c>
      <c r="AL14" s="98">
        <f>precedent_202!AL14+luna_curenta_2024!AL14</f>
        <v>0</v>
      </c>
      <c r="AM14" s="98">
        <f>precedent_202!AM14+luna_curenta_2024!AM14</f>
        <v>0</v>
      </c>
      <c r="AN14" s="98">
        <f>precedent_202!AN14+luna_curenta_2024!AN14</f>
        <v>0</v>
      </c>
      <c r="AO14" s="98">
        <f>precedent_202!AO14+luna_curenta_2024!AO14</f>
        <v>0</v>
      </c>
      <c r="AP14" s="98">
        <f>precedent_202!AP14+luna_curenta_2024!AP14</f>
        <v>0</v>
      </c>
      <c r="AQ14" s="98">
        <f>precedent_202!AQ14+luna_curenta_2024!AQ14</f>
        <v>0</v>
      </c>
      <c r="AR14" s="98">
        <f>precedent_202!AR14+luna_curenta_2024!AR14</f>
        <v>0</v>
      </c>
      <c r="AS14" s="98">
        <f>precedent_202!AS14+luna_curenta_2024!AS14</f>
        <v>3406</v>
      </c>
      <c r="AT14" s="93"/>
      <c r="AU14" s="14" t="str">
        <f>IF(E14+F14=D14," ","GRESEALA")</f>
        <v xml:space="preserve"> </v>
      </c>
      <c r="AV14" s="20" t="str">
        <f>IF(G14+K14+I14+L14+M14=D14," ","GRESEALA")</f>
        <v xml:space="preserve"> </v>
      </c>
      <c r="AW14" s="14" t="str">
        <f>IF(O14+P14=D14," ","GRESEALA")</f>
        <v xml:space="preserve"> </v>
      </c>
      <c r="AX14" s="14" t="str">
        <f>IF(Q14+S14+T14+U14+V14+W14=D14," ","GRESEALA")</f>
        <v xml:space="preserve"> </v>
      </c>
      <c r="AY14" s="14" t="str">
        <f>IF(X14+Y14+Z14=D14," ","GRESEALA")</f>
        <v xml:space="preserve"> </v>
      </c>
      <c r="AZ14" s="14" t="str">
        <f>IF(AA14+AC14+AE14+AF14+AG14+AH14+AI14+AJ14+AK14+AL14+AR14+AS14&gt;=D14," ","GRESEALA")</f>
        <v xml:space="preserve"> </v>
      </c>
      <c r="BA14" s="14" t="str">
        <f>IF(E15+F15=D15," ","GRESEALA")</f>
        <v xml:space="preserve"> </v>
      </c>
      <c r="BB14" s="20" t="str">
        <f>IF(G15+K15+I15+L15+M15=D15," ","GRESEALA")</f>
        <v xml:space="preserve"> </v>
      </c>
      <c r="BC14" s="14" t="str">
        <f>IF(O15+P15=D15," ","GRESEALA")</f>
        <v xml:space="preserve"> </v>
      </c>
      <c r="BD14" s="14" t="str">
        <f>IF(Q15+S15+T15+U15+V15+W15=D15," ","GRESEALA")</f>
        <v xml:space="preserve"> </v>
      </c>
      <c r="BE14" s="14" t="str">
        <f>IF(X15+Y15+Z15=D15," ","GRESEALA")</f>
        <v xml:space="preserve"> </v>
      </c>
      <c r="BF14" s="20" t="str">
        <f>IF(AA15+AC15+AE15+AF15+AG15+AH15+AI15+AJ15+AK15+AL15+AM15+AN15+AO15+AP15+AQ15+AR15+AS15&gt;=D15," ","GRESEALA")</f>
        <v xml:space="preserve"> </v>
      </c>
      <c r="BG14" s="14" t="str">
        <f>IF(D15&lt;=D13," ","GRESEALA")</f>
        <v xml:space="preserve"> </v>
      </c>
      <c r="BH14" s="14" t="str">
        <f>IF(E15&lt;=E13," ","GRESEALA")</f>
        <v xml:space="preserve"> </v>
      </c>
      <c r="BI14" s="14" t="str">
        <f>IF(F15&lt;=F13," ","GRESEALA")</f>
        <v xml:space="preserve"> </v>
      </c>
      <c r="BJ14" s="14" t="str">
        <f>IF(G15&lt;=G13," ","GRESEALA")</f>
        <v xml:space="preserve"> </v>
      </c>
      <c r="BK14" s="14" t="str">
        <f>IF(K15&lt;=K13," ","GRESEALA")</f>
        <v xml:space="preserve"> </v>
      </c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 t="s">
        <v>159</v>
      </c>
    </row>
    <row r="15" spans="2:223" s="24" customFormat="1" ht="42" customHeight="1" x14ac:dyDescent="0.35">
      <c r="B15" s="22" t="s">
        <v>50</v>
      </c>
      <c r="C15" s="23" t="s">
        <v>51</v>
      </c>
      <c r="D15" s="12">
        <f t="shared" ref="D15:D67" si="0">O15+P15</f>
        <v>3208</v>
      </c>
      <c r="E15" s="12">
        <f>precedent_202!E15+luna_curenta_2024!E15</f>
        <v>933</v>
      </c>
      <c r="F15" s="12">
        <f>precedent_202!F15+luna_curenta_2024!F15</f>
        <v>2275</v>
      </c>
      <c r="G15" s="12">
        <f>precedent_202!G15+luna_curenta_2024!G15</f>
        <v>529</v>
      </c>
      <c r="H15" s="12">
        <f>precedent_202!H15+luna_curenta_2024!H15</f>
        <v>529</v>
      </c>
      <c r="I15" s="12">
        <f>precedent_202!I15+luna_curenta_2024!I15</f>
        <v>198</v>
      </c>
      <c r="J15" s="12">
        <f>precedent_202!J15+luna_curenta_2024!J15</f>
        <v>198</v>
      </c>
      <c r="K15" s="12">
        <f>precedent_202!K15+luna_curenta_2024!K15</f>
        <v>223</v>
      </c>
      <c r="L15" s="12">
        <f>precedent_202!L15+luna_curenta_2024!L15</f>
        <v>443</v>
      </c>
      <c r="M15" s="12">
        <f>precedent_202!M15+luna_curenta_2024!M15</f>
        <v>1815</v>
      </c>
      <c r="N15" s="12">
        <f>precedent_202!N15+luna_curenta_2024!N15</f>
        <v>784</v>
      </c>
      <c r="O15" s="12">
        <f>precedent_202!O15+luna_curenta_2024!O15</f>
        <v>1181</v>
      </c>
      <c r="P15" s="12">
        <f>precedent_202!P15+luna_curenta_2024!P15</f>
        <v>2027</v>
      </c>
      <c r="Q15" s="12">
        <f>precedent_202!Q15+luna_curenta_2024!Q15</f>
        <v>215</v>
      </c>
      <c r="R15" s="12">
        <f>precedent_202!R15+luna_curenta_2024!R15</f>
        <v>0</v>
      </c>
      <c r="S15" s="12">
        <f>precedent_202!S15+luna_curenta_2024!S15</f>
        <v>1142</v>
      </c>
      <c r="T15" s="12">
        <f>precedent_202!T15+luna_curenta_2024!T15</f>
        <v>873</v>
      </c>
      <c r="U15" s="12">
        <f>precedent_202!U15+luna_curenta_2024!U15</f>
        <v>804</v>
      </c>
      <c r="V15" s="12">
        <f>precedent_202!V15+luna_curenta_2024!V15</f>
        <v>45</v>
      </c>
      <c r="W15" s="12">
        <f>precedent_202!W15+luna_curenta_2024!W15</f>
        <v>129</v>
      </c>
      <c r="X15" s="12">
        <f>precedent_202!X15+luna_curenta_2024!X15</f>
        <v>2960</v>
      </c>
      <c r="Y15" s="12">
        <f>precedent_202!Y15+luna_curenta_2024!Y15</f>
        <v>248</v>
      </c>
      <c r="Z15" s="12">
        <f>precedent_202!Z15+luna_curenta_2024!Z15</f>
        <v>0</v>
      </c>
      <c r="AA15" s="12">
        <f>precedent_202!AA15+luna_curenta_2024!AA15</f>
        <v>6</v>
      </c>
      <c r="AB15" s="12">
        <f>precedent_202!AB15+luna_curenta_2024!AB15</f>
        <v>1</v>
      </c>
      <c r="AC15" s="12">
        <f>precedent_202!AC15+luna_curenta_2024!AC15</f>
        <v>45</v>
      </c>
      <c r="AD15" s="12">
        <f>precedent_202!AD15+luna_curenta_2024!AD15</f>
        <v>9</v>
      </c>
      <c r="AE15" s="12">
        <f>precedent_202!AE15+luna_curenta_2024!AE15</f>
        <v>0</v>
      </c>
      <c r="AF15" s="12">
        <f>precedent_202!AF15+luna_curenta_2024!AF15</f>
        <v>0</v>
      </c>
      <c r="AG15" s="12">
        <f>precedent_202!AG15+luna_curenta_2024!AG15</f>
        <v>0</v>
      </c>
      <c r="AH15" s="12">
        <f>precedent_202!AH15+luna_curenta_2024!AH15</f>
        <v>0</v>
      </c>
      <c r="AI15" s="12">
        <f>precedent_202!AI15+luna_curenta_2024!AI15</f>
        <v>0</v>
      </c>
      <c r="AJ15" s="12">
        <f>precedent_202!AJ15+luna_curenta_2024!AJ15</f>
        <v>0</v>
      </c>
      <c r="AK15" s="12">
        <f>precedent_202!AK15+luna_curenta_2024!AK15</f>
        <v>0</v>
      </c>
      <c r="AL15" s="12">
        <f>precedent_202!AL15+luna_curenta_2024!AL15</f>
        <v>0</v>
      </c>
      <c r="AM15" s="12">
        <f>precedent_202!AM15+luna_curenta_2024!AM15</f>
        <v>0</v>
      </c>
      <c r="AN15" s="12">
        <f>precedent_202!AN15+luna_curenta_2024!AN15</f>
        <v>0</v>
      </c>
      <c r="AO15" s="12">
        <f>precedent_202!AO15+luna_curenta_2024!AO15</f>
        <v>0</v>
      </c>
      <c r="AP15" s="12">
        <f>precedent_202!AP15+luna_curenta_2024!AP15</f>
        <v>0</v>
      </c>
      <c r="AQ15" s="12">
        <f>precedent_202!AQ15+luna_curenta_2024!AQ15</f>
        <v>0</v>
      </c>
      <c r="AR15" s="12">
        <f>precedent_202!AR15+luna_curenta_2024!AR15</f>
        <v>0</v>
      </c>
      <c r="AS15" s="12">
        <f>precedent_202!AS15+luna_curenta_2024!AS15</f>
        <v>3157</v>
      </c>
      <c r="AT15" s="93"/>
      <c r="AU15" s="14" t="str">
        <f>IF(AK15&lt;=AK13," ","GRESEALA")</f>
        <v xml:space="preserve"> </v>
      </c>
      <c r="AV15" s="14" t="str">
        <f>IF(AL15&lt;=AL13," ","GRESEALA")</f>
        <v xml:space="preserve"> </v>
      </c>
      <c r="AW15" s="14" t="str">
        <f>IF(AR15&lt;=AR13," ","GRESEALA")</f>
        <v xml:space="preserve"> </v>
      </c>
      <c r="AX15" s="14" t="str">
        <f>IF(AS15&lt;=AS13," ","GRESEALA")</f>
        <v xml:space="preserve"> </v>
      </c>
      <c r="AY15" s="20" t="str">
        <f>IF(AS15&lt;=AS13," ","GRESEALA")</f>
        <v xml:space="preserve"> </v>
      </c>
      <c r="AZ15" s="14" t="str">
        <f>IF(M15&lt;=M13," ","GRESEALA")</f>
        <v xml:space="preserve"> </v>
      </c>
      <c r="BA15" s="14" t="str">
        <f>IF(N15&lt;=N13," ","GRESEALA")</f>
        <v xml:space="preserve"> </v>
      </c>
      <c r="BB15" s="14" t="str">
        <f>IF(O15&lt;=O13," ","GRESEALA")</f>
        <v xml:space="preserve"> </v>
      </c>
      <c r="BC15" s="14" t="str">
        <f>IF(P15&lt;=P13," ","GRESEALA")</f>
        <v xml:space="preserve"> </v>
      </c>
      <c r="BD15" s="14" t="str">
        <f>IF(Q15&lt;=Q13," ","GRESEALA")</f>
        <v xml:space="preserve"> </v>
      </c>
      <c r="BE15" s="14" t="str">
        <f t="shared" ref="BE15:BK15" si="1">IF(S15&lt;=S13," ","GRESEALA")</f>
        <v xml:space="preserve"> </v>
      </c>
      <c r="BF15" s="14" t="str">
        <f t="shared" si="1"/>
        <v xml:space="preserve"> </v>
      </c>
      <c r="BG15" s="14" t="str">
        <f t="shared" si="1"/>
        <v xml:space="preserve"> </v>
      </c>
      <c r="BH15" s="14" t="str">
        <f t="shared" si="1"/>
        <v xml:space="preserve"> </v>
      </c>
      <c r="BI15" s="14" t="str">
        <f t="shared" si="1"/>
        <v xml:space="preserve"> </v>
      </c>
      <c r="BJ15" s="14" t="str">
        <f t="shared" si="1"/>
        <v xml:space="preserve"> </v>
      </c>
      <c r="BK15" s="14" t="str">
        <f t="shared" si="1"/>
        <v xml:space="preserve"> </v>
      </c>
      <c r="BL15" s="9"/>
      <c r="HO15" s="9" t="s">
        <v>160</v>
      </c>
    </row>
    <row r="16" spans="2:223" ht="42" customHeight="1" x14ac:dyDescent="0.35">
      <c r="B16" s="99" t="s">
        <v>52</v>
      </c>
      <c r="C16" s="109" t="s">
        <v>53</v>
      </c>
      <c r="D16" s="101">
        <f t="shared" si="0"/>
        <v>3169</v>
      </c>
      <c r="E16" s="98">
        <f>precedent_202!E16+luna_curenta_2024!E16</f>
        <v>908</v>
      </c>
      <c r="F16" s="98">
        <f>precedent_202!F16+luna_curenta_2024!F16</f>
        <v>2261</v>
      </c>
      <c r="G16" s="98">
        <f>precedent_202!G16+luna_curenta_2024!G16</f>
        <v>529</v>
      </c>
      <c r="H16" s="98">
        <f>precedent_202!H16+luna_curenta_2024!H16</f>
        <v>529</v>
      </c>
      <c r="I16" s="98">
        <f>precedent_202!I16+luna_curenta_2024!I16</f>
        <v>198</v>
      </c>
      <c r="J16" s="98">
        <f>precedent_202!J16+luna_curenta_2024!J16</f>
        <v>198</v>
      </c>
      <c r="K16" s="98">
        <f>precedent_202!K16+luna_curenta_2024!K16</f>
        <v>220</v>
      </c>
      <c r="L16" s="98">
        <f>precedent_202!L16+luna_curenta_2024!L16</f>
        <v>431</v>
      </c>
      <c r="M16" s="98">
        <f>precedent_202!M16+luna_curenta_2024!M16</f>
        <v>1791</v>
      </c>
      <c r="N16" s="98">
        <f>precedent_202!N16+luna_curenta_2024!N16</f>
        <v>778</v>
      </c>
      <c r="O16" s="98">
        <f>precedent_202!O16+luna_curenta_2024!O16</f>
        <v>1163</v>
      </c>
      <c r="P16" s="98">
        <f>precedent_202!P16+luna_curenta_2024!P16</f>
        <v>2006</v>
      </c>
      <c r="Q16" s="98">
        <f>precedent_202!Q16+luna_curenta_2024!Q16</f>
        <v>214</v>
      </c>
      <c r="R16" s="98">
        <f>precedent_202!R16+luna_curenta_2024!R16</f>
        <v>0</v>
      </c>
      <c r="S16" s="98">
        <f>precedent_202!S16+luna_curenta_2024!S16</f>
        <v>1136</v>
      </c>
      <c r="T16" s="98">
        <f>precedent_202!T16+luna_curenta_2024!T16</f>
        <v>860</v>
      </c>
      <c r="U16" s="98">
        <f>precedent_202!U16+luna_curenta_2024!U16</f>
        <v>790</v>
      </c>
      <c r="V16" s="98">
        <f>precedent_202!V16+luna_curenta_2024!V16</f>
        <v>44</v>
      </c>
      <c r="W16" s="98">
        <f>precedent_202!W16+luna_curenta_2024!W16</f>
        <v>125</v>
      </c>
      <c r="X16" s="98">
        <f>precedent_202!X16+luna_curenta_2024!X16</f>
        <v>2960</v>
      </c>
      <c r="Y16" s="98">
        <f>precedent_202!Y16+luna_curenta_2024!Y16</f>
        <v>209</v>
      </c>
      <c r="Z16" s="98">
        <f>precedent_202!Z16+luna_curenta_2024!Z16</f>
        <v>0</v>
      </c>
      <c r="AA16" s="98">
        <f>precedent_202!AA16+luna_curenta_2024!AA16</f>
        <v>6</v>
      </c>
      <c r="AB16" s="98">
        <f>precedent_202!AB16+luna_curenta_2024!AB16</f>
        <v>1</v>
      </c>
      <c r="AC16" s="98">
        <f>precedent_202!AC16+luna_curenta_2024!AC16</f>
        <v>45</v>
      </c>
      <c r="AD16" s="98">
        <f>precedent_202!AD16+luna_curenta_2024!AD16</f>
        <v>9</v>
      </c>
      <c r="AE16" s="98">
        <f>precedent_202!AE16+luna_curenta_2024!AE16</f>
        <v>0</v>
      </c>
      <c r="AF16" s="98">
        <f>precedent_202!AF16+luna_curenta_2024!AF16</f>
        <v>0</v>
      </c>
      <c r="AG16" s="98">
        <f>precedent_202!AG16+luna_curenta_2024!AG16</f>
        <v>0</v>
      </c>
      <c r="AH16" s="98">
        <f>precedent_202!AH16+luna_curenta_2024!AH16</f>
        <v>0</v>
      </c>
      <c r="AI16" s="98">
        <f>precedent_202!AI16+luna_curenta_2024!AI16</f>
        <v>0</v>
      </c>
      <c r="AJ16" s="98">
        <f>precedent_202!AJ16+luna_curenta_2024!AJ16</f>
        <v>0</v>
      </c>
      <c r="AK16" s="98">
        <f>precedent_202!AK16+luna_curenta_2024!AK16</f>
        <v>0</v>
      </c>
      <c r="AL16" s="98">
        <f>precedent_202!AL16+luna_curenta_2024!AL16</f>
        <v>0</v>
      </c>
      <c r="AM16" s="98">
        <f>precedent_202!AM16+luna_curenta_2024!AM16</f>
        <v>0</v>
      </c>
      <c r="AN16" s="98">
        <f>precedent_202!AN16+luna_curenta_2024!AN16</f>
        <v>0</v>
      </c>
      <c r="AO16" s="98">
        <f>precedent_202!AO16+luna_curenta_2024!AO16</f>
        <v>0</v>
      </c>
      <c r="AP16" s="98">
        <f>precedent_202!AP16+luna_curenta_2024!AP16</f>
        <v>0</v>
      </c>
      <c r="AQ16" s="98">
        <f>precedent_202!AQ16+luna_curenta_2024!AQ16</f>
        <v>0</v>
      </c>
      <c r="AR16" s="98">
        <f>precedent_202!AR16+luna_curenta_2024!AR16</f>
        <v>0</v>
      </c>
      <c r="AS16" s="98">
        <f>precedent_202!AS16+luna_curenta_2024!AS16</f>
        <v>3118</v>
      </c>
      <c r="AT16" s="93"/>
      <c r="AU16" s="14" t="str">
        <f t="shared" ref="AU16:BB16" si="2">IF(AC15&lt;=AC13," ","GRESEALA")</f>
        <v xml:space="preserve"> </v>
      </c>
      <c r="AV16" s="14" t="str">
        <f t="shared" si="2"/>
        <v xml:space="preserve"> </v>
      </c>
      <c r="AW16" s="14" t="str">
        <f t="shared" si="2"/>
        <v xml:space="preserve"> </v>
      </c>
      <c r="AX16" s="14" t="str">
        <f t="shared" si="2"/>
        <v xml:space="preserve"> </v>
      </c>
      <c r="AY16" s="14" t="str">
        <f t="shared" si="2"/>
        <v xml:space="preserve"> </v>
      </c>
      <c r="AZ16" s="14" t="str">
        <f t="shared" si="2"/>
        <v xml:space="preserve"> </v>
      </c>
      <c r="BA16" s="14" t="str">
        <f t="shared" si="2"/>
        <v xml:space="preserve"> </v>
      </c>
      <c r="BB16" s="14" t="str">
        <f t="shared" si="2"/>
        <v xml:space="preserve"> </v>
      </c>
      <c r="BC16" s="14" t="str">
        <f>IF(D16&lt;=D14," ","GRESEALA")</f>
        <v xml:space="preserve"> </v>
      </c>
      <c r="BD16" s="14" t="str">
        <f>IF(E16&lt;=E14," ","GRESEALA")</f>
        <v xml:space="preserve"> </v>
      </c>
      <c r="BE16" s="14" t="str">
        <f>IF(F16&lt;=F14," ","GRESEALA")</f>
        <v xml:space="preserve"> </v>
      </c>
      <c r="BF16" s="14" t="str">
        <f>IF(G16&lt;=G14," ","GRESEALA")</f>
        <v xml:space="preserve"> </v>
      </c>
      <c r="BG16" s="14" t="str">
        <f>IF(H16&lt;=H14," ","GRESEALA")</f>
        <v xml:space="preserve"> </v>
      </c>
      <c r="BH16" s="14" t="str">
        <f>IF(K16&lt;=K14," ","GRESEALA")</f>
        <v xml:space="preserve"> </v>
      </c>
      <c r="BI16" s="20" t="str">
        <f>IF(L16&lt;=L14," ","GRESEALA")</f>
        <v xml:space="preserve"> </v>
      </c>
      <c r="BJ16" s="14" t="str">
        <f>IF(M16&lt;=M14," ","GRESEALA")</f>
        <v xml:space="preserve"> </v>
      </c>
      <c r="BK16" s="14" t="str">
        <f>IF(N16&lt;=N14," ","GRESEALA")</f>
        <v xml:space="preserve"> </v>
      </c>
    </row>
    <row r="17" spans="2:64" s="31" customFormat="1" ht="42" customHeight="1" x14ac:dyDescent="0.35">
      <c r="B17" s="27" t="s">
        <v>54</v>
      </c>
      <c r="C17" s="28" t="s">
        <v>55</v>
      </c>
      <c r="D17" s="29">
        <f t="shared" si="0"/>
        <v>2992</v>
      </c>
      <c r="E17" s="93">
        <f>precedent_202!E17+luna_curenta_2024!E17</f>
        <v>834</v>
      </c>
      <c r="F17" s="93">
        <f>precedent_202!F17+luna_curenta_2024!F17</f>
        <v>2158</v>
      </c>
      <c r="G17" s="93">
        <f>precedent_202!G17+luna_curenta_2024!G17</f>
        <v>510</v>
      </c>
      <c r="H17" s="93">
        <f>precedent_202!H17+luna_curenta_2024!H17</f>
        <v>510</v>
      </c>
      <c r="I17" s="93">
        <f>precedent_202!I17+luna_curenta_2024!I17</f>
        <v>187</v>
      </c>
      <c r="J17" s="93">
        <f>precedent_202!J17+luna_curenta_2024!J17</f>
        <v>187</v>
      </c>
      <c r="K17" s="93">
        <f>precedent_202!K17+luna_curenta_2024!K17</f>
        <v>205</v>
      </c>
      <c r="L17" s="93">
        <f>precedent_202!L17+luna_curenta_2024!L17</f>
        <v>398</v>
      </c>
      <c r="M17" s="93">
        <f>precedent_202!M17+luna_curenta_2024!M17</f>
        <v>1692</v>
      </c>
      <c r="N17" s="93">
        <f>precedent_202!N17+luna_curenta_2024!N17</f>
        <v>741</v>
      </c>
      <c r="O17" s="93">
        <f>precedent_202!O17+luna_curenta_2024!O17</f>
        <v>1082</v>
      </c>
      <c r="P17" s="93">
        <f>precedent_202!P17+luna_curenta_2024!P17</f>
        <v>1910</v>
      </c>
      <c r="Q17" s="93">
        <f>precedent_202!Q17+luna_curenta_2024!Q17</f>
        <v>207</v>
      </c>
      <c r="R17" s="93">
        <f>precedent_202!R17+luna_curenta_2024!R17</f>
        <v>0</v>
      </c>
      <c r="S17" s="93">
        <f>precedent_202!S17+luna_curenta_2024!S17</f>
        <v>1082</v>
      </c>
      <c r="T17" s="93">
        <f>precedent_202!T17+luna_curenta_2024!T17</f>
        <v>805</v>
      </c>
      <c r="U17" s="93">
        <f>precedent_202!U17+luna_curenta_2024!U17</f>
        <v>743</v>
      </c>
      <c r="V17" s="93">
        <f>precedent_202!V17+luna_curenta_2024!V17</f>
        <v>43</v>
      </c>
      <c r="W17" s="93">
        <f>precedent_202!W17+luna_curenta_2024!W17</f>
        <v>112</v>
      </c>
      <c r="X17" s="93">
        <f>precedent_202!X17+luna_curenta_2024!X17</f>
        <v>2867</v>
      </c>
      <c r="Y17" s="93">
        <f>precedent_202!Y17+luna_curenta_2024!Y17</f>
        <v>125</v>
      </c>
      <c r="Z17" s="93">
        <f>precedent_202!Z17+luna_curenta_2024!Z17</f>
        <v>0</v>
      </c>
      <c r="AA17" s="93">
        <f>precedent_202!AA17+luna_curenta_2024!AA17</f>
        <v>6</v>
      </c>
      <c r="AB17" s="93">
        <f>precedent_202!AB17+luna_curenta_2024!AB17</f>
        <v>1</v>
      </c>
      <c r="AC17" s="93">
        <f>precedent_202!AC17+luna_curenta_2024!AC17</f>
        <v>45</v>
      </c>
      <c r="AD17" s="93">
        <f>precedent_202!AD17+luna_curenta_2024!AD17</f>
        <v>9</v>
      </c>
      <c r="AE17" s="93">
        <f>precedent_202!AE17+luna_curenta_2024!AE17</f>
        <v>0</v>
      </c>
      <c r="AF17" s="93">
        <f>precedent_202!AF17+luna_curenta_2024!AF17</f>
        <v>0</v>
      </c>
      <c r="AG17" s="93">
        <f>precedent_202!AG17+luna_curenta_2024!AG17</f>
        <v>0</v>
      </c>
      <c r="AH17" s="93">
        <f>precedent_202!AH17+luna_curenta_2024!AH17</f>
        <v>0</v>
      </c>
      <c r="AI17" s="93">
        <f>precedent_202!AI17+luna_curenta_2024!AI17</f>
        <v>0</v>
      </c>
      <c r="AJ17" s="93">
        <f>precedent_202!AJ17+luna_curenta_2024!AJ17</f>
        <v>0</v>
      </c>
      <c r="AK17" s="93">
        <f>precedent_202!AK17+luna_curenta_2024!AK17</f>
        <v>0</v>
      </c>
      <c r="AL17" s="93">
        <f>precedent_202!AL17+luna_curenta_2024!AL17</f>
        <v>0</v>
      </c>
      <c r="AM17" s="93">
        <f>precedent_202!AM17+luna_curenta_2024!AM17</f>
        <v>0</v>
      </c>
      <c r="AN17" s="93">
        <f>precedent_202!AN17+luna_curenta_2024!AN17</f>
        <v>0</v>
      </c>
      <c r="AO17" s="93">
        <f>precedent_202!AO17+luna_curenta_2024!AO17</f>
        <v>0</v>
      </c>
      <c r="AP17" s="93">
        <f>precedent_202!AP17+luna_curenta_2024!AP17</f>
        <v>0</v>
      </c>
      <c r="AQ17" s="93">
        <f>precedent_202!AQ17+luna_curenta_2024!AQ17</f>
        <v>0</v>
      </c>
      <c r="AR17" s="93">
        <f>precedent_202!AR17+luna_curenta_2024!AR17</f>
        <v>0</v>
      </c>
      <c r="AS17" s="93">
        <f>precedent_202!AS17+luna_curenta_2024!AS17</f>
        <v>2941</v>
      </c>
      <c r="AT17" s="34"/>
      <c r="AU17" s="14" t="str">
        <f>IF(O16&lt;=O14," ","GRESEALA")</f>
        <v xml:space="preserve"> </v>
      </c>
      <c r="AV17" s="14" t="str">
        <f>IF(P16&lt;=P14," ","GRESEALA")</f>
        <v xml:space="preserve"> </v>
      </c>
      <c r="AW17" s="14" t="str">
        <f>IF(Q16&lt;=Q14," ","GRESEALA")</f>
        <v xml:space="preserve"> </v>
      </c>
      <c r="AX17" s="14" t="str">
        <f t="shared" ref="AX17:BK17" si="3">IF(S16&lt;=S14," ","GRESEALA")</f>
        <v xml:space="preserve"> </v>
      </c>
      <c r="AY17" s="14" t="str">
        <f t="shared" si="3"/>
        <v xml:space="preserve"> </v>
      </c>
      <c r="AZ17" s="14" t="str">
        <f t="shared" si="3"/>
        <v xml:space="preserve"> </v>
      </c>
      <c r="BA17" s="14" t="str">
        <f t="shared" si="3"/>
        <v xml:space="preserve"> </v>
      </c>
      <c r="BB17" s="14" t="str">
        <f t="shared" si="3"/>
        <v xml:space="preserve"> </v>
      </c>
      <c r="BC17" s="14" t="str">
        <f t="shared" si="3"/>
        <v xml:space="preserve"> </v>
      </c>
      <c r="BD17" s="14" t="str">
        <f t="shared" si="3"/>
        <v xml:space="preserve"> </v>
      </c>
      <c r="BE17" s="14" t="str">
        <f t="shared" si="3"/>
        <v xml:space="preserve"> </v>
      </c>
      <c r="BF17" s="14" t="str">
        <f t="shared" si="3"/>
        <v xml:space="preserve"> </v>
      </c>
      <c r="BG17" s="14" t="str">
        <f t="shared" si="3"/>
        <v xml:space="preserve"> </v>
      </c>
      <c r="BH17" s="14" t="str">
        <f t="shared" si="3"/>
        <v xml:space="preserve"> </v>
      </c>
      <c r="BI17" s="14" t="str">
        <f t="shared" si="3"/>
        <v xml:space="preserve"> </v>
      </c>
      <c r="BJ17" s="14" t="str">
        <f t="shared" si="3"/>
        <v xml:space="preserve"> </v>
      </c>
      <c r="BK17" s="14" t="str">
        <f t="shared" si="3"/>
        <v xml:space="preserve"> </v>
      </c>
      <c r="BL17" s="9"/>
    </row>
    <row r="18" spans="2:64" ht="39.75" customHeight="1" x14ac:dyDescent="0.35">
      <c r="B18" s="27" t="s">
        <v>56</v>
      </c>
      <c r="C18" s="28" t="s">
        <v>57</v>
      </c>
      <c r="D18" s="29">
        <f t="shared" si="0"/>
        <v>177</v>
      </c>
      <c r="E18" s="93">
        <f>precedent_202!E18+luna_curenta_2024!E18</f>
        <v>74</v>
      </c>
      <c r="F18" s="93">
        <f>precedent_202!F18+luna_curenta_2024!F18</f>
        <v>103</v>
      </c>
      <c r="G18" s="93">
        <f>precedent_202!G18+luna_curenta_2024!G18</f>
        <v>19</v>
      </c>
      <c r="H18" s="93">
        <f>precedent_202!H18+luna_curenta_2024!H18</f>
        <v>19</v>
      </c>
      <c r="I18" s="93">
        <f>precedent_202!I18+luna_curenta_2024!I18</f>
        <v>11</v>
      </c>
      <c r="J18" s="93">
        <f>precedent_202!J18+luna_curenta_2024!J18</f>
        <v>11</v>
      </c>
      <c r="K18" s="93">
        <f>precedent_202!K18+luna_curenta_2024!K18</f>
        <v>15</v>
      </c>
      <c r="L18" s="93">
        <f>precedent_202!L18+luna_curenta_2024!L18</f>
        <v>33</v>
      </c>
      <c r="M18" s="93">
        <f>precedent_202!M18+luna_curenta_2024!M18</f>
        <v>99</v>
      </c>
      <c r="N18" s="93">
        <f>precedent_202!N18+luna_curenta_2024!N18</f>
        <v>37</v>
      </c>
      <c r="O18" s="93">
        <f>precedent_202!O18+luna_curenta_2024!O18</f>
        <v>81</v>
      </c>
      <c r="P18" s="93">
        <f>precedent_202!P18+luna_curenta_2024!P18</f>
        <v>96</v>
      </c>
      <c r="Q18" s="93">
        <f>precedent_202!Q18+luna_curenta_2024!Q18</f>
        <v>7</v>
      </c>
      <c r="R18" s="93">
        <f>precedent_202!R18+luna_curenta_2024!R18</f>
        <v>0</v>
      </c>
      <c r="S18" s="93">
        <f>precedent_202!S18+luna_curenta_2024!S18</f>
        <v>54</v>
      </c>
      <c r="T18" s="93">
        <f>precedent_202!T18+luna_curenta_2024!T18</f>
        <v>55</v>
      </c>
      <c r="U18" s="93">
        <f>precedent_202!U18+luna_curenta_2024!U18</f>
        <v>47</v>
      </c>
      <c r="V18" s="93">
        <f>precedent_202!V18+luna_curenta_2024!V18</f>
        <v>1</v>
      </c>
      <c r="W18" s="93">
        <f>precedent_202!W18+luna_curenta_2024!W18</f>
        <v>13</v>
      </c>
      <c r="X18" s="93">
        <f>precedent_202!X18+luna_curenta_2024!X18</f>
        <v>93</v>
      </c>
      <c r="Y18" s="93">
        <f>precedent_202!Y18+luna_curenta_2024!Y18</f>
        <v>84</v>
      </c>
      <c r="Z18" s="93">
        <f>precedent_202!Z18+luna_curenta_2024!Z18</f>
        <v>0</v>
      </c>
      <c r="AA18" s="93">
        <f>precedent_202!AA18+luna_curenta_2024!AA18</f>
        <v>0</v>
      </c>
      <c r="AB18" s="93">
        <f>precedent_202!AB18+luna_curenta_2024!AB18</f>
        <v>0</v>
      </c>
      <c r="AC18" s="93">
        <f>precedent_202!AC18+luna_curenta_2024!AC18</f>
        <v>0</v>
      </c>
      <c r="AD18" s="93">
        <f>precedent_202!AD18+luna_curenta_2024!AD18</f>
        <v>0</v>
      </c>
      <c r="AE18" s="93">
        <f>precedent_202!AE18+luna_curenta_2024!AE18</f>
        <v>0</v>
      </c>
      <c r="AF18" s="93">
        <f>precedent_202!AF18+luna_curenta_2024!AF18</f>
        <v>0</v>
      </c>
      <c r="AG18" s="93">
        <f>precedent_202!AG18+luna_curenta_2024!AG18</f>
        <v>0</v>
      </c>
      <c r="AH18" s="93">
        <f>precedent_202!AH18+luna_curenta_2024!AH18</f>
        <v>0</v>
      </c>
      <c r="AI18" s="93">
        <f>precedent_202!AI18+luna_curenta_2024!AI18</f>
        <v>0</v>
      </c>
      <c r="AJ18" s="93">
        <f>precedent_202!AJ18+luna_curenta_2024!AJ18</f>
        <v>0</v>
      </c>
      <c r="AK18" s="93">
        <f>precedent_202!AK18+luna_curenta_2024!AK18</f>
        <v>0</v>
      </c>
      <c r="AL18" s="93">
        <f>precedent_202!AL18+luna_curenta_2024!AL18</f>
        <v>0</v>
      </c>
      <c r="AM18" s="93">
        <f>precedent_202!AM18+luna_curenta_2024!AM18</f>
        <v>0</v>
      </c>
      <c r="AN18" s="93">
        <f>precedent_202!AN18+luna_curenta_2024!AN18</f>
        <v>0</v>
      </c>
      <c r="AO18" s="93">
        <f>precedent_202!AO18+luna_curenta_2024!AO18</f>
        <v>0</v>
      </c>
      <c r="AP18" s="93">
        <f>precedent_202!AP18+luna_curenta_2024!AP18</f>
        <v>0</v>
      </c>
      <c r="AQ18" s="93">
        <f>precedent_202!AQ18+luna_curenta_2024!AQ18</f>
        <v>0</v>
      </c>
      <c r="AR18" s="93">
        <f>precedent_202!AR18+luna_curenta_2024!AR18</f>
        <v>0</v>
      </c>
      <c r="AS18" s="93">
        <f>precedent_202!AS18+luna_curenta_2024!AS18</f>
        <v>177</v>
      </c>
      <c r="AT18" s="34"/>
      <c r="AU18" s="14" t="str">
        <f t="shared" ref="AU18:AZ18" si="4">IF(AG16&lt;=AG14," ","GRESEALA")</f>
        <v xml:space="preserve"> </v>
      </c>
      <c r="AV18" s="14" t="str">
        <f t="shared" si="4"/>
        <v xml:space="preserve"> </v>
      </c>
      <c r="AW18" s="14" t="str">
        <f t="shared" si="4"/>
        <v xml:space="preserve"> </v>
      </c>
      <c r="AX18" s="14" t="str">
        <f t="shared" si="4"/>
        <v xml:space="preserve"> </v>
      </c>
      <c r="AY18" s="14" t="str">
        <f t="shared" si="4"/>
        <v xml:space="preserve"> </v>
      </c>
      <c r="AZ18" s="14" t="str">
        <f t="shared" si="4"/>
        <v xml:space="preserve"> </v>
      </c>
      <c r="BA18" s="14" t="str">
        <f t="shared" ref="BA18:BB18" si="5">IF(AR16&lt;=AR14," ","GRESEALA")</f>
        <v xml:space="preserve"> </v>
      </c>
      <c r="BB18" s="14" t="str">
        <f t="shared" si="5"/>
        <v xml:space="preserve"> </v>
      </c>
      <c r="BC18" s="14" t="str">
        <f>IF(E17+E18=E16," ","GRESEALA")</f>
        <v xml:space="preserve"> </v>
      </c>
      <c r="BD18" s="14" t="str">
        <f>IF(F17+F18=F16," ","GRESEALA")</f>
        <v xml:space="preserve"> </v>
      </c>
      <c r="BE18" s="14" t="str">
        <f>IF(G17+G18=G16," ","GRESEALA")</f>
        <v xml:space="preserve"> </v>
      </c>
      <c r="BF18" s="14" t="str">
        <f>IF(H17+H18=H16," ","GRESEALA")</f>
        <v xml:space="preserve"> </v>
      </c>
      <c r="BG18" s="14" t="str">
        <f>IF(K17+K18=K16," ","GRESEALA")</f>
        <v xml:space="preserve"> </v>
      </c>
      <c r="BH18" s="20" t="str">
        <f>IF(L17+L18=L16," ","GRESEALA")</f>
        <v xml:space="preserve"> </v>
      </c>
      <c r="BI18" s="14" t="str">
        <f>IF(M17+M18=M16," ","GRESEALA")</f>
        <v xml:space="preserve"> </v>
      </c>
      <c r="BJ18" s="14" t="str">
        <f>IF(N17+N18=N16," ","GRESEALA")</f>
        <v xml:space="preserve"> </v>
      </c>
      <c r="BK18" s="14" t="str">
        <f>IF(O17+O18=O16," ","GRESEALA")</f>
        <v xml:space="preserve"> </v>
      </c>
    </row>
    <row r="19" spans="2:64" s="35" customFormat="1" ht="44.25" customHeight="1" x14ac:dyDescent="0.35">
      <c r="B19" s="32" t="s">
        <v>58</v>
      </c>
      <c r="C19" s="28" t="s">
        <v>59</v>
      </c>
      <c r="D19" s="33">
        <f t="shared" si="0"/>
        <v>0</v>
      </c>
      <c r="E19" s="93">
        <f>precedent_202!E19+luna_curenta_2024!E19</f>
        <v>0</v>
      </c>
      <c r="F19" s="93">
        <f>precedent_202!F19+luna_curenta_2024!F19</f>
        <v>0</v>
      </c>
      <c r="G19" s="93">
        <f>precedent_202!G19+luna_curenta_2024!G19</f>
        <v>0</v>
      </c>
      <c r="H19" s="93">
        <f>precedent_202!H19+luna_curenta_2024!H19</f>
        <v>0</v>
      </c>
      <c r="I19" s="93">
        <f>precedent_202!I19+luna_curenta_2024!I19</f>
        <v>0</v>
      </c>
      <c r="J19" s="93">
        <f>precedent_202!J19+luna_curenta_2024!J19</f>
        <v>0</v>
      </c>
      <c r="K19" s="93">
        <f>precedent_202!K19+luna_curenta_2024!K19</f>
        <v>0</v>
      </c>
      <c r="L19" s="93">
        <f>precedent_202!L19+luna_curenta_2024!L19</f>
        <v>0</v>
      </c>
      <c r="M19" s="93">
        <f>precedent_202!M19+luna_curenta_2024!M19</f>
        <v>0</v>
      </c>
      <c r="N19" s="93">
        <f>precedent_202!N19+luna_curenta_2024!N19</f>
        <v>0</v>
      </c>
      <c r="O19" s="93">
        <f>precedent_202!O19+luna_curenta_2024!O19</f>
        <v>0</v>
      </c>
      <c r="P19" s="93">
        <f>precedent_202!P19+luna_curenta_2024!P19</f>
        <v>0</v>
      </c>
      <c r="Q19" s="93">
        <f>precedent_202!Q19+luna_curenta_2024!Q19</f>
        <v>0</v>
      </c>
      <c r="R19" s="93">
        <f>precedent_202!R19+luna_curenta_2024!R19</f>
        <v>0</v>
      </c>
      <c r="S19" s="93">
        <f>precedent_202!S19+luna_curenta_2024!S19</f>
        <v>0</v>
      </c>
      <c r="T19" s="93">
        <f>precedent_202!T19+luna_curenta_2024!T19</f>
        <v>0</v>
      </c>
      <c r="U19" s="93">
        <f>precedent_202!U19+luna_curenta_2024!U19</f>
        <v>0</v>
      </c>
      <c r="V19" s="93">
        <f>precedent_202!V19+luna_curenta_2024!V19</f>
        <v>0</v>
      </c>
      <c r="W19" s="93">
        <f>precedent_202!W19+luna_curenta_2024!W19</f>
        <v>0</v>
      </c>
      <c r="X19" s="93">
        <f>precedent_202!X19+luna_curenta_2024!X19</f>
        <v>0</v>
      </c>
      <c r="Y19" s="93">
        <f>precedent_202!Y19+luna_curenta_2024!Y19</f>
        <v>0</v>
      </c>
      <c r="Z19" s="93">
        <f>precedent_202!Z19+luna_curenta_2024!Z19</f>
        <v>0</v>
      </c>
      <c r="AA19" s="93">
        <f>precedent_202!AA19+luna_curenta_2024!AA19</f>
        <v>0</v>
      </c>
      <c r="AB19" s="93">
        <f>precedent_202!AB19+luna_curenta_2024!AB19</f>
        <v>0</v>
      </c>
      <c r="AC19" s="93">
        <f>precedent_202!AC19+luna_curenta_2024!AC19</f>
        <v>0</v>
      </c>
      <c r="AD19" s="93">
        <f>precedent_202!AD19+luna_curenta_2024!AD19</f>
        <v>0</v>
      </c>
      <c r="AE19" s="93">
        <f>precedent_202!AE19+luna_curenta_2024!AE19</f>
        <v>0</v>
      </c>
      <c r="AF19" s="93">
        <f>precedent_202!AF19+luna_curenta_2024!AF19</f>
        <v>0</v>
      </c>
      <c r="AG19" s="93">
        <f>precedent_202!AG19+luna_curenta_2024!AG19</f>
        <v>0</v>
      </c>
      <c r="AH19" s="93">
        <f>precedent_202!AH19+luna_curenta_2024!AH19</f>
        <v>0</v>
      </c>
      <c r="AI19" s="93">
        <f>precedent_202!AI19+luna_curenta_2024!AI19</f>
        <v>0</v>
      </c>
      <c r="AJ19" s="93">
        <f>precedent_202!AJ19+luna_curenta_2024!AJ19</f>
        <v>0</v>
      </c>
      <c r="AK19" s="93">
        <f>precedent_202!AK19+luna_curenta_2024!AK19</f>
        <v>0</v>
      </c>
      <c r="AL19" s="93">
        <f>precedent_202!AL19+luna_curenta_2024!AL19</f>
        <v>0</v>
      </c>
      <c r="AM19" s="93">
        <f>precedent_202!AM19+luna_curenta_2024!AM19</f>
        <v>0</v>
      </c>
      <c r="AN19" s="93">
        <f>precedent_202!AN19+luna_curenta_2024!AN19</f>
        <v>0</v>
      </c>
      <c r="AO19" s="93">
        <f>precedent_202!AO19+luna_curenta_2024!AO19</f>
        <v>0</v>
      </c>
      <c r="AP19" s="93">
        <f>precedent_202!AP19+luna_curenta_2024!AP19</f>
        <v>0</v>
      </c>
      <c r="AQ19" s="93">
        <f>precedent_202!AQ19+luna_curenta_2024!AQ19</f>
        <v>0</v>
      </c>
      <c r="AR19" s="93">
        <f>precedent_202!AR19+luna_curenta_2024!AR19</f>
        <v>0</v>
      </c>
      <c r="AS19" s="93">
        <f>precedent_202!AS19+luna_curenta_2024!AS19</f>
        <v>0</v>
      </c>
      <c r="AT19" s="34"/>
      <c r="AU19" s="14" t="str">
        <f>IF(P17+P18=P16," ","GRESEALA")</f>
        <v xml:space="preserve"> </v>
      </c>
      <c r="AV19" s="14" t="str">
        <f>IF(Q17+Q18=Q16," ","GRESEALA")</f>
        <v xml:space="preserve"> </v>
      </c>
      <c r="AW19" s="14" t="str">
        <f t="shared" ref="AW19:BK19" si="6">IF(S17+S18=S16," ","GRESEALA")</f>
        <v xml:space="preserve"> </v>
      </c>
      <c r="AX19" s="14" t="str">
        <f t="shared" si="6"/>
        <v xml:space="preserve"> </v>
      </c>
      <c r="AY19" s="14" t="str">
        <f t="shared" si="6"/>
        <v xml:space="preserve"> </v>
      </c>
      <c r="AZ19" s="14" t="str">
        <f t="shared" si="6"/>
        <v xml:space="preserve"> </v>
      </c>
      <c r="BA19" s="14" t="str">
        <f t="shared" si="6"/>
        <v xml:space="preserve"> </v>
      </c>
      <c r="BB19" s="14" t="str">
        <f t="shared" si="6"/>
        <v xml:space="preserve"> </v>
      </c>
      <c r="BC19" s="14" t="str">
        <f t="shared" si="6"/>
        <v xml:space="preserve"> </v>
      </c>
      <c r="BD19" s="14" t="str">
        <f t="shared" si="6"/>
        <v xml:space="preserve"> </v>
      </c>
      <c r="BE19" s="14" t="str">
        <f t="shared" si="6"/>
        <v xml:space="preserve"> </v>
      </c>
      <c r="BF19" s="14" t="str">
        <f t="shared" si="6"/>
        <v xml:space="preserve"> </v>
      </c>
      <c r="BG19" s="14" t="str">
        <f t="shared" si="6"/>
        <v xml:space="preserve"> </v>
      </c>
      <c r="BH19" s="14" t="str">
        <f t="shared" si="6"/>
        <v xml:space="preserve"> </v>
      </c>
      <c r="BI19" s="14" t="str">
        <f t="shared" si="6"/>
        <v xml:space="preserve"> </v>
      </c>
      <c r="BJ19" s="14" t="str">
        <f t="shared" si="6"/>
        <v xml:space="preserve"> </v>
      </c>
      <c r="BK19" s="14" t="str">
        <f t="shared" si="6"/>
        <v xml:space="preserve"> </v>
      </c>
    </row>
    <row r="20" spans="2:64" s="35" customFormat="1" ht="62.25" customHeight="1" x14ac:dyDescent="0.35">
      <c r="B20" s="99" t="s">
        <v>60</v>
      </c>
      <c r="C20" s="108" t="s">
        <v>61</v>
      </c>
      <c r="D20" s="101">
        <f t="shared" si="0"/>
        <v>0</v>
      </c>
      <c r="E20" s="98">
        <f>precedent_202!E20+luna_curenta_2024!E20</f>
        <v>0</v>
      </c>
      <c r="F20" s="98">
        <f>precedent_202!F20+luna_curenta_2024!F20</f>
        <v>0</v>
      </c>
      <c r="G20" s="98">
        <f>precedent_202!G20+luna_curenta_2024!G20</f>
        <v>0</v>
      </c>
      <c r="H20" s="98">
        <f>precedent_202!H20+luna_curenta_2024!H20</f>
        <v>0</v>
      </c>
      <c r="I20" s="98">
        <f>precedent_202!I20+luna_curenta_2024!I20</f>
        <v>0</v>
      </c>
      <c r="J20" s="98">
        <f>precedent_202!J20+luna_curenta_2024!J20</f>
        <v>0</v>
      </c>
      <c r="K20" s="98">
        <f>precedent_202!K20+luna_curenta_2024!K20</f>
        <v>0</v>
      </c>
      <c r="L20" s="98">
        <f>precedent_202!L20+luna_curenta_2024!L20</f>
        <v>0</v>
      </c>
      <c r="M20" s="98">
        <f>precedent_202!M20+luna_curenta_2024!M20</f>
        <v>0</v>
      </c>
      <c r="N20" s="98">
        <f>precedent_202!N20+luna_curenta_2024!N20</f>
        <v>0</v>
      </c>
      <c r="O20" s="98">
        <f>precedent_202!O20+luna_curenta_2024!O20</f>
        <v>0</v>
      </c>
      <c r="P20" s="98">
        <f>precedent_202!P20+luna_curenta_2024!P20</f>
        <v>0</v>
      </c>
      <c r="Q20" s="98">
        <f>precedent_202!Q20+luna_curenta_2024!Q20</f>
        <v>0</v>
      </c>
      <c r="R20" s="98">
        <f>precedent_202!R20+luna_curenta_2024!R20</f>
        <v>0</v>
      </c>
      <c r="S20" s="98">
        <f>precedent_202!S20+luna_curenta_2024!S20</f>
        <v>0</v>
      </c>
      <c r="T20" s="98">
        <f>precedent_202!T20+luna_curenta_2024!T20</f>
        <v>0</v>
      </c>
      <c r="U20" s="98">
        <f>precedent_202!U20+luna_curenta_2024!U20</f>
        <v>0</v>
      </c>
      <c r="V20" s="98">
        <f>precedent_202!V20+luna_curenta_2024!V20</f>
        <v>0</v>
      </c>
      <c r="W20" s="98">
        <f>precedent_202!W20+luna_curenta_2024!W20</f>
        <v>0</v>
      </c>
      <c r="X20" s="98">
        <f>precedent_202!X20+luna_curenta_2024!X20</f>
        <v>0</v>
      </c>
      <c r="Y20" s="98">
        <f>precedent_202!Y20+luna_curenta_2024!Y20</f>
        <v>0</v>
      </c>
      <c r="Z20" s="98">
        <f>precedent_202!Z20+luna_curenta_2024!Z20</f>
        <v>0</v>
      </c>
      <c r="AA20" s="98">
        <f>precedent_202!AA20+luna_curenta_2024!AA20</f>
        <v>0</v>
      </c>
      <c r="AB20" s="98">
        <f>precedent_202!AB20+luna_curenta_2024!AB20</f>
        <v>0</v>
      </c>
      <c r="AC20" s="98">
        <f>precedent_202!AC20+luna_curenta_2024!AC20</f>
        <v>0</v>
      </c>
      <c r="AD20" s="98">
        <f>precedent_202!AD20+luna_curenta_2024!AD20</f>
        <v>0</v>
      </c>
      <c r="AE20" s="98">
        <f>precedent_202!AE20+luna_curenta_2024!AE20</f>
        <v>0</v>
      </c>
      <c r="AF20" s="98">
        <f>precedent_202!AF20+luna_curenta_2024!AF20</f>
        <v>0</v>
      </c>
      <c r="AG20" s="98">
        <f>precedent_202!AG20+luna_curenta_2024!AG20</f>
        <v>0</v>
      </c>
      <c r="AH20" s="98">
        <f>precedent_202!AH20+luna_curenta_2024!AH20</f>
        <v>0</v>
      </c>
      <c r="AI20" s="98">
        <f>precedent_202!AI20+luna_curenta_2024!AI20</f>
        <v>0</v>
      </c>
      <c r="AJ20" s="98">
        <f>precedent_202!AJ20+luna_curenta_2024!AJ20</f>
        <v>0</v>
      </c>
      <c r="AK20" s="98">
        <f>precedent_202!AK20+luna_curenta_2024!AK20</f>
        <v>0</v>
      </c>
      <c r="AL20" s="98">
        <f>precedent_202!AL20+luna_curenta_2024!AL20</f>
        <v>0</v>
      </c>
      <c r="AM20" s="98">
        <f>precedent_202!AM20+luna_curenta_2024!AM20</f>
        <v>0</v>
      </c>
      <c r="AN20" s="98">
        <f>precedent_202!AN20+luna_curenta_2024!AN20</f>
        <v>0</v>
      </c>
      <c r="AO20" s="98">
        <f>precedent_202!AO20+luna_curenta_2024!AO20</f>
        <v>0</v>
      </c>
      <c r="AP20" s="98">
        <f>precedent_202!AP20+luna_curenta_2024!AP20</f>
        <v>0</v>
      </c>
      <c r="AQ20" s="98">
        <f>precedent_202!AQ20+luna_curenta_2024!AQ20</f>
        <v>0</v>
      </c>
      <c r="AR20" s="98">
        <f>precedent_202!AR20+luna_curenta_2024!AR20</f>
        <v>0</v>
      </c>
      <c r="AS20" s="98">
        <f>precedent_202!AS20+luna_curenta_2024!AS20</f>
        <v>0</v>
      </c>
      <c r="AT20" s="93"/>
      <c r="AU20" s="14" t="str">
        <f>IF(AH17+AH18=AH16," ","GRESEALA")</f>
        <v xml:space="preserve"> </v>
      </c>
      <c r="AV20" s="14" t="str">
        <f>IF(AI17+AI18=AI16," ","GRESEALA")</f>
        <v xml:space="preserve"> </v>
      </c>
      <c r="AW20" s="14" t="str">
        <f>IF(AJ17+AJ18=AJ16," ","GRESEALA")</f>
        <v xml:space="preserve"> </v>
      </c>
      <c r="AX20" s="14" t="str">
        <f>IF(AK17+AK18=AK16," ","GRESEALA")</f>
        <v xml:space="preserve"> </v>
      </c>
      <c r="AY20" s="14" t="str">
        <f>IF(AL17+AL18=AL16," ","GRESEALA")</f>
        <v xml:space="preserve"> </v>
      </c>
      <c r="AZ20" s="14" t="str">
        <f t="shared" ref="AZ20:BA20" si="7">IF(AR17+AR18=AR16," ","GRESEALA")</f>
        <v xml:space="preserve"> </v>
      </c>
      <c r="BA20" s="14" t="str">
        <f t="shared" si="7"/>
        <v xml:space="preserve"> </v>
      </c>
      <c r="BB20" s="14" t="str">
        <f>IF(E16+F16=D16," ","GRESEALA")</f>
        <v xml:space="preserve"> </v>
      </c>
      <c r="BC20" s="14" t="str">
        <f>IF(G16+K16+I16+L16+M16=D16," ","GRESEALA")</f>
        <v xml:space="preserve"> </v>
      </c>
      <c r="BD20" s="14" t="str">
        <f>IF(O16+P16=D16," ","GRESEALA")</f>
        <v xml:space="preserve"> </v>
      </c>
      <c r="BE20" s="14" t="str">
        <f>IF(Q16+S16+T16+U16+V16+W16=D16," ","GRESEALA")</f>
        <v xml:space="preserve"> </v>
      </c>
      <c r="BF20" s="14" t="str">
        <f>IF(X16+Y16+Z16=D16," ","GRESEALA")</f>
        <v xml:space="preserve"> </v>
      </c>
      <c r="BG20" s="14" t="str">
        <f>IF(AA16+AC16+AE16+AF16+AG16+AH16+AI16+AJ16+AK16+AL16+AM16+AN16+AO16+AP16+AQ16+AR16+AS16&gt;=D16," ","GRESEALA")</f>
        <v xml:space="preserve"> </v>
      </c>
      <c r="BH20" s="14" t="str">
        <f>IF(AS16&lt;=D16," ","GRESEALA")</f>
        <v xml:space="preserve"> </v>
      </c>
      <c r="BI20" s="14" t="str">
        <f>IF(H16&lt;=G16," ","GRESEALA")</f>
        <v xml:space="preserve"> </v>
      </c>
      <c r="BJ20" s="14" t="str">
        <f>IF(E21+E22=E20," ","GRESEALA")</f>
        <v xml:space="preserve"> </v>
      </c>
      <c r="BK20" s="14" t="str">
        <f>IF(F21+F22=F20," ","GRESEALA")</f>
        <v xml:space="preserve"> </v>
      </c>
    </row>
    <row r="21" spans="2:64" s="35" customFormat="1" ht="38.25" customHeight="1" x14ac:dyDescent="0.35">
      <c r="B21" s="32" t="s">
        <v>62</v>
      </c>
      <c r="C21" s="38" t="s">
        <v>63</v>
      </c>
      <c r="D21" s="37">
        <f t="shared" si="0"/>
        <v>0</v>
      </c>
      <c r="E21" s="93">
        <f>precedent_202!E21+luna_curenta_2024!E21</f>
        <v>0</v>
      </c>
      <c r="F21" s="93">
        <f>precedent_202!F21+luna_curenta_2024!F21</f>
        <v>0</v>
      </c>
      <c r="G21" s="93">
        <f>precedent_202!G21+luna_curenta_2024!G21</f>
        <v>0</v>
      </c>
      <c r="H21" s="93">
        <f>precedent_202!H21+luna_curenta_2024!H21</f>
        <v>0</v>
      </c>
      <c r="I21" s="93">
        <f>precedent_202!I21+luna_curenta_2024!I21</f>
        <v>0</v>
      </c>
      <c r="J21" s="93">
        <f>precedent_202!J21+luna_curenta_2024!J21</f>
        <v>0</v>
      </c>
      <c r="K21" s="93">
        <f>precedent_202!K21+luna_curenta_2024!K21</f>
        <v>0</v>
      </c>
      <c r="L21" s="93">
        <f>precedent_202!L21+luna_curenta_2024!L21</f>
        <v>0</v>
      </c>
      <c r="M21" s="93">
        <f>precedent_202!M21+luna_curenta_2024!M21</f>
        <v>0</v>
      </c>
      <c r="N21" s="93">
        <f>precedent_202!N21+luna_curenta_2024!N21</f>
        <v>0</v>
      </c>
      <c r="O21" s="93">
        <f>precedent_202!O21+luna_curenta_2024!O21</f>
        <v>0</v>
      </c>
      <c r="P21" s="93">
        <f>precedent_202!P21+luna_curenta_2024!P21</f>
        <v>0</v>
      </c>
      <c r="Q21" s="93">
        <f>precedent_202!Q21+luna_curenta_2024!Q21</f>
        <v>0</v>
      </c>
      <c r="R21" s="93">
        <f>precedent_202!R21+luna_curenta_2024!R21</f>
        <v>0</v>
      </c>
      <c r="S21" s="93">
        <f>precedent_202!S21+luna_curenta_2024!S21</f>
        <v>0</v>
      </c>
      <c r="T21" s="93">
        <f>precedent_202!T21+luna_curenta_2024!T21</f>
        <v>0</v>
      </c>
      <c r="U21" s="93">
        <f>precedent_202!U21+luna_curenta_2024!U21</f>
        <v>0</v>
      </c>
      <c r="V21" s="93">
        <f>precedent_202!V21+luna_curenta_2024!V21</f>
        <v>0</v>
      </c>
      <c r="W21" s="93">
        <f>precedent_202!W21+luna_curenta_2024!W21</f>
        <v>0</v>
      </c>
      <c r="X21" s="93">
        <f>precedent_202!X21+luna_curenta_2024!X21</f>
        <v>0</v>
      </c>
      <c r="Y21" s="93">
        <f>precedent_202!Y21+luna_curenta_2024!Y21</f>
        <v>0</v>
      </c>
      <c r="Z21" s="93">
        <f>precedent_202!Z21+luna_curenta_2024!Z21</f>
        <v>0</v>
      </c>
      <c r="AA21" s="93">
        <f>precedent_202!AA21+luna_curenta_2024!AA21</f>
        <v>0</v>
      </c>
      <c r="AB21" s="93">
        <f>precedent_202!AB21+luna_curenta_2024!AB21</f>
        <v>0</v>
      </c>
      <c r="AC21" s="93">
        <f>precedent_202!AC21+luna_curenta_2024!AC21</f>
        <v>0</v>
      </c>
      <c r="AD21" s="93">
        <f>precedent_202!AD21+luna_curenta_2024!AD21</f>
        <v>0</v>
      </c>
      <c r="AE21" s="93">
        <f>precedent_202!AE21+luna_curenta_2024!AE21</f>
        <v>0</v>
      </c>
      <c r="AF21" s="93">
        <f>precedent_202!AF21+luna_curenta_2024!AF21</f>
        <v>0</v>
      </c>
      <c r="AG21" s="93">
        <f>precedent_202!AG21+luna_curenta_2024!AG21</f>
        <v>0</v>
      </c>
      <c r="AH21" s="93">
        <f>precedent_202!AH21+luna_curenta_2024!AH21</f>
        <v>0</v>
      </c>
      <c r="AI21" s="93">
        <f>precedent_202!AI21+luna_curenta_2024!AI21</f>
        <v>0</v>
      </c>
      <c r="AJ21" s="93">
        <f>precedent_202!AJ21+luna_curenta_2024!AJ21</f>
        <v>0</v>
      </c>
      <c r="AK21" s="93">
        <f>precedent_202!AK21+luna_curenta_2024!AK21</f>
        <v>0</v>
      </c>
      <c r="AL21" s="93">
        <f>precedent_202!AL21+luna_curenta_2024!AL21</f>
        <v>0</v>
      </c>
      <c r="AM21" s="93">
        <f>precedent_202!AM21+luna_curenta_2024!AM21</f>
        <v>0</v>
      </c>
      <c r="AN21" s="93">
        <f>precedent_202!AN21+luna_curenta_2024!AN21</f>
        <v>0</v>
      </c>
      <c r="AO21" s="93">
        <f>precedent_202!AO21+luna_curenta_2024!AO21</f>
        <v>0</v>
      </c>
      <c r="AP21" s="93">
        <f>precedent_202!AP21+luna_curenta_2024!AP21</f>
        <v>0</v>
      </c>
      <c r="AQ21" s="93">
        <f>precedent_202!AQ21+luna_curenta_2024!AQ21</f>
        <v>0</v>
      </c>
      <c r="AR21" s="93">
        <f>precedent_202!AR21+luna_curenta_2024!AR21</f>
        <v>0</v>
      </c>
      <c r="AS21" s="93">
        <f>precedent_202!AS21+luna_curenta_2024!AS21</f>
        <v>0</v>
      </c>
      <c r="AT21" s="34"/>
      <c r="AU21" s="14" t="str">
        <f>IF(G21+G22=G20," ","GRESEALA")</f>
        <v xml:space="preserve"> </v>
      </c>
      <c r="AV21" s="14" t="str">
        <f>IF(H21+H22=H20," ","GRESEALA")</f>
        <v xml:space="preserve"> </v>
      </c>
      <c r="AW21" s="14" t="str">
        <f t="shared" ref="AW21:BC21" si="8">IF(K21+K22=K20," ","GRESEALA")</f>
        <v xml:space="preserve"> </v>
      </c>
      <c r="AX21" s="14" t="str">
        <f t="shared" si="8"/>
        <v xml:space="preserve"> </v>
      </c>
      <c r="AY21" s="14" t="str">
        <f t="shared" si="8"/>
        <v xml:space="preserve"> </v>
      </c>
      <c r="AZ21" s="14" t="str">
        <f t="shared" si="8"/>
        <v xml:space="preserve"> </v>
      </c>
      <c r="BA21" s="14" t="str">
        <f t="shared" si="8"/>
        <v xml:space="preserve"> </v>
      </c>
      <c r="BB21" s="14" t="str">
        <f t="shared" si="8"/>
        <v xml:space="preserve"> </v>
      </c>
      <c r="BC21" s="14" t="str">
        <f t="shared" si="8"/>
        <v xml:space="preserve"> </v>
      </c>
      <c r="BD21" s="14" t="str">
        <f t="shared" ref="BD21:BK21" si="9">IF(S21+S22=S20," ","GRESEALA")</f>
        <v xml:space="preserve"> </v>
      </c>
      <c r="BE21" s="14" t="str">
        <f t="shared" si="9"/>
        <v xml:space="preserve"> </v>
      </c>
      <c r="BF21" s="14" t="str">
        <f t="shared" si="9"/>
        <v xml:space="preserve"> </v>
      </c>
      <c r="BG21" s="14" t="str">
        <f t="shared" si="9"/>
        <v xml:space="preserve"> </v>
      </c>
      <c r="BH21" s="14" t="str">
        <f t="shared" si="9"/>
        <v xml:space="preserve"> </v>
      </c>
      <c r="BI21" s="14" t="str">
        <f t="shared" si="9"/>
        <v xml:space="preserve"> </v>
      </c>
      <c r="BJ21" s="14" t="str">
        <f t="shared" si="9"/>
        <v xml:space="preserve"> </v>
      </c>
      <c r="BK21" s="14" t="str">
        <f t="shared" si="9"/>
        <v xml:space="preserve"> </v>
      </c>
    </row>
    <row r="22" spans="2:64" s="35" customFormat="1" ht="42" customHeight="1" x14ac:dyDescent="0.35">
      <c r="B22" s="32" t="s">
        <v>64</v>
      </c>
      <c r="C22" s="38" t="s">
        <v>65</v>
      </c>
      <c r="D22" s="37">
        <f t="shared" si="0"/>
        <v>0</v>
      </c>
      <c r="E22" s="93">
        <f>precedent_202!E22+luna_curenta_2024!E22</f>
        <v>0</v>
      </c>
      <c r="F22" s="93">
        <f>precedent_202!F22+luna_curenta_2024!F22</f>
        <v>0</v>
      </c>
      <c r="G22" s="93">
        <f>precedent_202!G22+luna_curenta_2024!G22</f>
        <v>0</v>
      </c>
      <c r="H22" s="93">
        <f>precedent_202!H22+luna_curenta_2024!H22</f>
        <v>0</v>
      </c>
      <c r="I22" s="93">
        <f>precedent_202!I22+luna_curenta_2024!I22</f>
        <v>0</v>
      </c>
      <c r="J22" s="93">
        <f>precedent_202!J22+luna_curenta_2024!J22</f>
        <v>0</v>
      </c>
      <c r="K22" s="93">
        <f>precedent_202!K22+luna_curenta_2024!K22</f>
        <v>0</v>
      </c>
      <c r="L22" s="93">
        <f>precedent_202!L22+luna_curenta_2024!L22</f>
        <v>0</v>
      </c>
      <c r="M22" s="93">
        <f>precedent_202!M22+luna_curenta_2024!M22</f>
        <v>0</v>
      </c>
      <c r="N22" s="93">
        <f>precedent_202!N22+luna_curenta_2024!N22</f>
        <v>0</v>
      </c>
      <c r="O22" s="93">
        <f>precedent_202!O22+luna_curenta_2024!O22</f>
        <v>0</v>
      </c>
      <c r="P22" s="93">
        <f>precedent_202!P22+luna_curenta_2024!P22</f>
        <v>0</v>
      </c>
      <c r="Q22" s="93">
        <f>precedent_202!Q22+luna_curenta_2024!Q22</f>
        <v>0</v>
      </c>
      <c r="R22" s="93">
        <f>precedent_202!R22+luna_curenta_2024!R22</f>
        <v>0</v>
      </c>
      <c r="S22" s="93">
        <f>precedent_202!S22+luna_curenta_2024!S22</f>
        <v>0</v>
      </c>
      <c r="T22" s="93">
        <f>precedent_202!T22+luna_curenta_2024!T22</f>
        <v>0</v>
      </c>
      <c r="U22" s="93">
        <f>precedent_202!U22+luna_curenta_2024!U22</f>
        <v>0</v>
      </c>
      <c r="V22" s="93">
        <f>precedent_202!V22+luna_curenta_2024!V22</f>
        <v>0</v>
      </c>
      <c r="W22" s="93">
        <f>precedent_202!W22+luna_curenta_2024!W22</f>
        <v>0</v>
      </c>
      <c r="X22" s="93">
        <f>precedent_202!X22+luna_curenta_2024!X22</f>
        <v>0</v>
      </c>
      <c r="Y22" s="93">
        <f>precedent_202!Y22+luna_curenta_2024!Y22</f>
        <v>0</v>
      </c>
      <c r="Z22" s="93">
        <f>precedent_202!Z22+luna_curenta_2024!Z22</f>
        <v>0</v>
      </c>
      <c r="AA22" s="93">
        <f>precedent_202!AA22+luna_curenta_2024!AA22</f>
        <v>0</v>
      </c>
      <c r="AB22" s="93">
        <f>precedent_202!AB22+luna_curenta_2024!AB22</f>
        <v>0</v>
      </c>
      <c r="AC22" s="93">
        <f>precedent_202!AC22+luna_curenta_2024!AC22</f>
        <v>0</v>
      </c>
      <c r="AD22" s="93">
        <f>precedent_202!AD22+luna_curenta_2024!AD22</f>
        <v>0</v>
      </c>
      <c r="AE22" s="93">
        <f>precedent_202!AE22+luna_curenta_2024!AE22</f>
        <v>0</v>
      </c>
      <c r="AF22" s="93">
        <f>precedent_202!AF22+luna_curenta_2024!AF22</f>
        <v>0</v>
      </c>
      <c r="AG22" s="93">
        <f>precedent_202!AG22+luna_curenta_2024!AG22</f>
        <v>0</v>
      </c>
      <c r="AH22" s="93">
        <f>precedent_202!AH22+luna_curenta_2024!AH22</f>
        <v>0</v>
      </c>
      <c r="AI22" s="93">
        <f>precedent_202!AI22+luna_curenta_2024!AI22</f>
        <v>0</v>
      </c>
      <c r="AJ22" s="93">
        <f>precedent_202!AJ22+luna_curenta_2024!AJ22</f>
        <v>0</v>
      </c>
      <c r="AK22" s="93">
        <f>precedent_202!AK22+luna_curenta_2024!AK22</f>
        <v>0</v>
      </c>
      <c r="AL22" s="93">
        <f>precedent_202!AL22+luna_curenta_2024!AL22</f>
        <v>0</v>
      </c>
      <c r="AM22" s="93">
        <f>precedent_202!AM22+luna_curenta_2024!AM22</f>
        <v>0</v>
      </c>
      <c r="AN22" s="93">
        <f>precedent_202!AN22+luna_curenta_2024!AN22</f>
        <v>0</v>
      </c>
      <c r="AO22" s="93">
        <f>precedent_202!AO22+luna_curenta_2024!AO22</f>
        <v>0</v>
      </c>
      <c r="AP22" s="93">
        <f>precedent_202!AP22+luna_curenta_2024!AP22</f>
        <v>0</v>
      </c>
      <c r="AQ22" s="93">
        <f>precedent_202!AQ22+luna_curenta_2024!AQ22</f>
        <v>0</v>
      </c>
      <c r="AR22" s="93">
        <f>precedent_202!AR22+luna_curenta_2024!AR22</f>
        <v>0</v>
      </c>
      <c r="AS22" s="93">
        <f>precedent_202!AS22+luna_curenta_2024!AS22</f>
        <v>0</v>
      </c>
      <c r="AT22" s="34"/>
      <c r="AU22" s="14" t="str">
        <f t="shared" ref="AU22:BF22" si="10">IF(AA21+AA22=AA20," ","GRESEALA")</f>
        <v xml:space="preserve"> </v>
      </c>
      <c r="AV22" s="14" t="str">
        <f t="shared" si="10"/>
        <v xml:space="preserve"> </v>
      </c>
      <c r="AW22" s="14" t="str">
        <f t="shared" si="10"/>
        <v xml:space="preserve"> </v>
      </c>
      <c r="AX22" s="14" t="str">
        <f t="shared" si="10"/>
        <v xml:space="preserve"> </v>
      </c>
      <c r="AY22" s="14" t="str">
        <f t="shared" si="10"/>
        <v xml:space="preserve"> </v>
      </c>
      <c r="AZ22" s="14" t="str">
        <f t="shared" si="10"/>
        <v xml:space="preserve"> </v>
      </c>
      <c r="BA22" s="14" t="str">
        <f t="shared" si="10"/>
        <v xml:space="preserve"> </v>
      </c>
      <c r="BB22" s="14" t="str">
        <f t="shared" si="10"/>
        <v xml:space="preserve"> </v>
      </c>
      <c r="BC22" s="14" t="str">
        <f t="shared" si="10"/>
        <v xml:space="preserve"> </v>
      </c>
      <c r="BD22" s="14" t="str">
        <f t="shared" si="10"/>
        <v xml:space="preserve"> </v>
      </c>
      <c r="BE22" s="14" t="str">
        <f t="shared" si="10"/>
        <v xml:space="preserve"> </v>
      </c>
      <c r="BF22" s="14" t="str">
        <f t="shared" si="10"/>
        <v xml:space="preserve"> </v>
      </c>
      <c r="BG22" s="14" t="str">
        <f t="shared" ref="BG22:BH22" si="11">IF(AR21+AR22=AR20," ","GRESEALA")</f>
        <v xml:space="preserve"> </v>
      </c>
      <c r="BH22" s="14" t="str">
        <f t="shared" si="11"/>
        <v xml:space="preserve"> </v>
      </c>
      <c r="BI22" s="14" t="str">
        <f>IF(E20+F20=D20," ","GRESEALA")</f>
        <v xml:space="preserve"> </v>
      </c>
      <c r="BJ22" s="14" t="str">
        <f>IF(G20+I20+K20+L20+M20=D20," ","GRESEALA")</f>
        <v xml:space="preserve"> </v>
      </c>
      <c r="BK22" s="14" t="str">
        <f>IF(O20+P20=D20," ","GRESEALA")</f>
        <v xml:space="preserve"> </v>
      </c>
    </row>
    <row r="23" spans="2:64" s="35" customFormat="1" ht="39" customHeight="1" x14ac:dyDescent="0.35">
      <c r="B23" s="99" t="s">
        <v>66</v>
      </c>
      <c r="C23" s="108" t="s">
        <v>67</v>
      </c>
      <c r="D23" s="101">
        <f t="shared" si="0"/>
        <v>0</v>
      </c>
      <c r="E23" s="98">
        <f>precedent_202!E23+luna_curenta_2024!E23</f>
        <v>0</v>
      </c>
      <c r="F23" s="98">
        <f>precedent_202!F23+luna_curenta_2024!F23</f>
        <v>0</v>
      </c>
      <c r="G23" s="98">
        <f>precedent_202!G23+luna_curenta_2024!G23</f>
        <v>0</v>
      </c>
      <c r="H23" s="98">
        <f>precedent_202!H23+luna_curenta_2024!H23</f>
        <v>0</v>
      </c>
      <c r="I23" s="98">
        <f>precedent_202!I23+luna_curenta_2024!I23</f>
        <v>0</v>
      </c>
      <c r="J23" s="98">
        <f>precedent_202!J23+luna_curenta_2024!J23</f>
        <v>0</v>
      </c>
      <c r="K23" s="98">
        <f>precedent_202!K23+luna_curenta_2024!K23</f>
        <v>0</v>
      </c>
      <c r="L23" s="98">
        <f>precedent_202!L23+luna_curenta_2024!L23</f>
        <v>0</v>
      </c>
      <c r="M23" s="98">
        <f>precedent_202!M23+luna_curenta_2024!M23</f>
        <v>0</v>
      </c>
      <c r="N23" s="98">
        <f>precedent_202!N23+luna_curenta_2024!N23</f>
        <v>0</v>
      </c>
      <c r="O23" s="98">
        <f>precedent_202!O23+luna_curenta_2024!O23</f>
        <v>0</v>
      </c>
      <c r="P23" s="98">
        <f>precedent_202!P23+luna_curenta_2024!P23</f>
        <v>0</v>
      </c>
      <c r="Q23" s="98">
        <f>precedent_202!Q23+luna_curenta_2024!Q23</f>
        <v>0</v>
      </c>
      <c r="R23" s="98">
        <f>precedent_202!R23+luna_curenta_2024!R23</f>
        <v>0</v>
      </c>
      <c r="S23" s="98">
        <f>precedent_202!S23+luna_curenta_2024!S23</f>
        <v>0</v>
      </c>
      <c r="T23" s="98">
        <f>precedent_202!T23+luna_curenta_2024!T23</f>
        <v>0</v>
      </c>
      <c r="U23" s="98">
        <f>precedent_202!U23+luna_curenta_2024!U23</f>
        <v>0</v>
      </c>
      <c r="V23" s="98">
        <f>precedent_202!V23+luna_curenta_2024!V23</f>
        <v>0</v>
      </c>
      <c r="W23" s="98">
        <f>precedent_202!W23+luna_curenta_2024!W23</f>
        <v>0</v>
      </c>
      <c r="X23" s="98">
        <f>precedent_202!X23+luna_curenta_2024!X23</f>
        <v>0</v>
      </c>
      <c r="Y23" s="98">
        <f>precedent_202!Y23+luna_curenta_2024!Y23</f>
        <v>0</v>
      </c>
      <c r="Z23" s="98">
        <f>precedent_202!Z23+luna_curenta_2024!Z23</f>
        <v>0</v>
      </c>
      <c r="AA23" s="98">
        <f>precedent_202!AA23+luna_curenta_2024!AA23</f>
        <v>0</v>
      </c>
      <c r="AB23" s="98">
        <f>precedent_202!AB23+luna_curenta_2024!AB23</f>
        <v>0</v>
      </c>
      <c r="AC23" s="98">
        <f>precedent_202!AC23+luna_curenta_2024!AC23</f>
        <v>0</v>
      </c>
      <c r="AD23" s="98">
        <f>precedent_202!AD23+luna_curenta_2024!AD23</f>
        <v>0</v>
      </c>
      <c r="AE23" s="98">
        <f>precedent_202!AE23+luna_curenta_2024!AE23</f>
        <v>0</v>
      </c>
      <c r="AF23" s="98">
        <f>precedent_202!AF23+luna_curenta_2024!AF23</f>
        <v>0</v>
      </c>
      <c r="AG23" s="98">
        <f>precedent_202!AG23+luna_curenta_2024!AG23</f>
        <v>0</v>
      </c>
      <c r="AH23" s="98">
        <f>precedent_202!AH23+luna_curenta_2024!AH23</f>
        <v>0</v>
      </c>
      <c r="AI23" s="98">
        <f>precedent_202!AI23+luna_curenta_2024!AI23</f>
        <v>0</v>
      </c>
      <c r="AJ23" s="98">
        <f>precedent_202!AJ23+luna_curenta_2024!AJ23</f>
        <v>0</v>
      </c>
      <c r="AK23" s="98">
        <f>precedent_202!AK23+luna_curenta_2024!AK23</f>
        <v>0</v>
      </c>
      <c r="AL23" s="98">
        <f>precedent_202!AL23+luna_curenta_2024!AL23</f>
        <v>0</v>
      </c>
      <c r="AM23" s="98">
        <f>precedent_202!AM23+luna_curenta_2024!AM23</f>
        <v>0</v>
      </c>
      <c r="AN23" s="98">
        <f>precedent_202!AN23+luna_curenta_2024!AN23</f>
        <v>0</v>
      </c>
      <c r="AO23" s="98">
        <f>precedent_202!AO23+luna_curenta_2024!AO23</f>
        <v>0</v>
      </c>
      <c r="AP23" s="98">
        <f>precedent_202!AP23+luna_curenta_2024!AP23</f>
        <v>0</v>
      </c>
      <c r="AQ23" s="98">
        <f>precedent_202!AQ23+luna_curenta_2024!AQ23</f>
        <v>0</v>
      </c>
      <c r="AR23" s="98">
        <f>precedent_202!AR23+luna_curenta_2024!AR23</f>
        <v>0</v>
      </c>
      <c r="AS23" s="98">
        <f>precedent_202!AS23+luna_curenta_2024!AS23</f>
        <v>0</v>
      </c>
      <c r="AT23" s="93"/>
      <c r="AU23" s="14" t="str">
        <f>IF(Q20+S20+T20+U20+V20+W20=D20," ","GRESEALA")</f>
        <v xml:space="preserve"> </v>
      </c>
      <c r="AV23" s="14" t="str">
        <f>IF(X20+Y20+Z20=D20," ","GRESEALA")</f>
        <v xml:space="preserve"> </v>
      </c>
      <c r="AW23" s="14" t="str">
        <f>IF(AA20+AC20+AE20+AF20+AG20+AH20+AI20+AJ20+AK20+AL20+AR20+AS20&gt;=D20," ","GRESEALA")</f>
        <v xml:space="preserve"> </v>
      </c>
      <c r="AX23" s="14" t="str">
        <f>IF(AS20&gt;=D20," ","GRESEALA")</f>
        <v xml:space="preserve"> </v>
      </c>
      <c r="AY23" s="14" t="str">
        <f>IF(H20&gt;=G20," ","GRESEALA")</f>
        <v xml:space="preserve"> </v>
      </c>
      <c r="AZ23" s="14" t="str">
        <f>IF(E24+E25=E23," ","GRESEALA")</f>
        <v xml:space="preserve"> </v>
      </c>
      <c r="BA23" s="14" t="str">
        <f>IF(F24+F25=F23," ","GRESEALA")</f>
        <v xml:space="preserve"> </v>
      </c>
      <c r="BB23" s="14" t="str">
        <f>IF(G24+G25=G23," ","GRESEALA")</f>
        <v xml:space="preserve"> </v>
      </c>
      <c r="BC23" s="14" t="str">
        <f>IF(H24+H25=H23," ","GRESEALA")</f>
        <v xml:space="preserve"> </v>
      </c>
      <c r="BD23" s="14" t="str">
        <f t="shared" ref="BD23:BJ23" si="12">IF(K24+K25=K23," ","GRESEALA")</f>
        <v xml:space="preserve"> </v>
      </c>
      <c r="BE23" s="14" t="str">
        <f t="shared" si="12"/>
        <v xml:space="preserve"> </v>
      </c>
      <c r="BF23" s="14" t="str">
        <f t="shared" si="12"/>
        <v xml:space="preserve"> </v>
      </c>
      <c r="BG23" s="14" t="str">
        <f t="shared" si="12"/>
        <v xml:space="preserve"> </v>
      </c>
      <c r="BH23" s="14" t="str">
        <f t="shared" si="12"/>
        <v xml:space="preserve"> </v>
      </c>
      <c r="BI23" s="14" t="str">
        <f t="shared" si="12"/>
        <v xml:space="preserve"> </v>
      </c>
      <c r="BJ23" s="14" t="str">
        <f t="shared" si="12"/>
        <v xml:space="preserve"> </v>
      </c>
      <c r="BK23" s="14" t="str">
        <f t="shared" ref="BK23" si="13">IF(S24+S25=S23," ","GRESEALA")</f>
        <v xml:space="preserve"> </v>
      </c>
    </row>
    <row r="24" spans="2:64" s="35" customFormat="1" ht="42.75" customHeight="1" x14ac:dyDescent="0.35">
      <c r="B24" s="32" t="s">
        <v>68</v>
      </c>
      <c r="C24" s="38" t="s">
        <v>69</v>
      </c>
      <c r="D24" s="33">
        <f t="shared" si="0"/>
        <v>0</v>
      </c>
      <c r="E24" s="12">
        <f>precedent_202!E24+luna_curenta_2024!E24</f>
        <v>0</v>
      </c>
      <c r="F24" s="12">
        <f>precedent_202!F24+luna_curenta_2024!F24</f>
        <v>0</v>
      </c>
      <c r="G24" s="12">
        <f>precedent_202!G24+luna_curenta_2024!G24</f>
        <v>0</v>
      </c>
      <c r="H24" s="12">
        <f>precedent_202!H24+luna_curenta_2024!H24</f>
        <v>0</v>
      </c>
      <c r="I24" s="12">
        <f>precedent_202!I24+luna_curenta_2024!I24</f>
        <v>0</v>
      </c>
      <c r="J24" s="12">
        <f>precedent_202!J24+luna_curenta_2024!J24</f>
        <v>0</v>
      </c>
      <c r="K24" s="12">
        <f>precedent_202!K24+luna_curenta_2024!K24</f>
        <v>0</v>
      </c>
      <c r="L24" s="12">
        <f>precedent_202!L24+luna_curenta_2024!L24</f>
        <v>0</v>
      </c>
      <c r="M24" s="12">
        <f>precedent_202!M24+luna_curenta_2024!M24</f>
        <v>0</v>
      </c>
      <c r="N24" s="12">
        <f>precedent_202!N24+luna_curenta_2024!N24</f>
        <v>0</v>
      </c>
      <c r="O24" s="12">
        <f>precedent_202!O24+luna_curenta_2024!O24</f>
        <v>0</v>
      </c>
      <c r="P24" s="12">
        <f>precedent_202!P24+luna_curenta_2024!P24</f>
        <v>0</v>
      </c>
      <c r="Q24" s="12">
        <f>precedent_202!Q24+luna_curenta_2024!Q24</f>
        <v>0</v>
      </c>
      <c r="R24" s="12">
        <f>precedent_202!R24+luna_curenta_2024!R24</f>
        <v>0</v>
      </c>
      <c r="S24" s="12">
        <f>precedent_202!S24+luna_curenta_2024!S24</f>
        <v>0</v>
      </c>
      <c r="T24" s="12">
        <f>precedent_202!T24+luna_curenta_2024!T24</f>
        <v>0</v>
      </c>
      <c r="U24" s="12">
        <f>precedent_202!U24+luna_curenta_2024!U24</f>
        <v>0</v>
      </c>
      <c r="V24" s="12">
        <f>precedent_202!V24+luna_curenta_2024!V24</f>
        <v>0</v>
      </c>
      <c r="W24" s="12">
        <f>precedent_202!W24+luna_curenta_2024!W24</f>
        <v>0</v>
      </c>
      <c r="X24" s="12">
        <f>precedent_202!X24+luna_curenta_2024!X24</f>
        <v>0</v>
      </c>
      <c r="Y24" s="12">
        <f>precedent_202!Y24+luna_curenta_2024!Y24</f>
        <v>0</v>
      </c>
      <c r="Z24" s="93">
        <f>precedent_202!Z24+luna_curenta_2024!Z24</f>
        <v>0</v>
      </c>
      <c r="AA24" s="93">
        <f>precedent_202!AA24+luna_curenta_2024!AA24</f>
        <v>0</v>
      </c>
      <c r="AB24" s="93">
        <f>precedent_202!AB24+luna_curenta_2024!AB24</f>
        <v>0</v>
      </c>
      <c r="AC24" s="93">
        <f>precedent_202!AC24+luna_curenta_2024!AC24</f>
        <v>0</v>
      </c>
      <c r="AD24" s="93">
        <f>precedent_202!AD24+luna_curenta_2024!AD24</f>
        <v>0</v>
      </c>
      <c r="AE24" s="93">
        <f>precedent_202!AE24+luna_curenta_2024!AE24</f>
        <v>0</v>
      </c>
      <c r="AF24" s="93">
        <f>precedent_202!AF24+luna_curenta_2024!AF24</f>
        <v>0</v>
      </c>
      <c r="AG24" s="93">
        <f>precedent_202!AG24+luna_curenta_2024!AG24</f>
        <v>0</v>
      </c>
      <c r="AH24" s="93">
        <f>precedent_202!AH24+luna_curenta_2024!AH24</f>
        <v>0</v>
      </c>
      <c r="AI24" s="93">
        <f>precedent_202!AI24+luna_curenta_2024!AI24</f>
        <v>0</v>
      </c>
      <c r="AJ24" s="93">
        <f>precedent_202!AJ24+luna_curenta_2024!AJ24</f>
        <v>0</v>
      </c>
      <c r="AK24" s="93">
        <f>precedent_202!AK24+luna_curenta_2024!AK24</f>
        <v>0</v>
      </c>
      <c r="AL24" s="93">
        <f>precedent_202!AL24+luna_curenta_2024!AL24</f>
        <v>0</v>
      </c>
      <c r="AM24" s="93">
        <f>precedent_202!AM24+luna_curenta_2024!AM24</f>
        <v>0</v>
      </c>
      <c r="AN24" s="93">
        <f>precedent_202!AN24+luna_curenta_2024!AN24</f>
        <v>0</v>
      </c>
      <c r="AO24" s="93">
        <f>precedent_202!AO24+luna_curenta_2024!AO24</f>
        <v>0</v>
      </c>
      <c r="AP24" s="93">
        <f>precedent_202!AP24+luna_curenta_2024!AP24</f>
        <v>0</v>
      </c>
      <c r="AQ24" s="93">
        <f>precedent_202!AQ24+luna_curenta_2024!AQ24</f>
        <v>0</v>
      </c>
      <c r="AR24" s="93">
        <f>precedent_202!AR24+luna_curenta_2024!AR24</f>
        <v>0</v>
      </c>
      <c r="AS24" s="93">
        <f>precedent_202!AS24+luna_curenta_2024!AS24</f>
        <v>0</v>
      </c>
      <c r="AT24" s="34"/>
      <c r="AU24" s="14" t="str">
        <f t="shared" ref="AU24:BK24" si="14">IF(T24+T25=T23," ","GRESEALA")</f>
        <v xml:space="preserve"> </v>
      </c>
      <c r="AV24" s="14" t="str">
        <f t="shared" si="14"/>
        <v xml:space="preserve"> </v>
      </c>
      <c r="AW24" s="14" t="str">
        <f t="shared" si="14"/>
        <v xml:space="preserve"> </v>
      </c>
      <c r="AX24" s="14" t="str">
        <f t="shared" si="14"/>
        <v xml:space="preserve"> </v>
      </c>
      <c r="AY24" s="14" t="str">
        <f t="shared" si="14"/>
        <v xml:space="preserve"> </v>
      </c>
      <c r="AZ24" s="14" t="str">
        <f t="shared" si="14"/>
        <v xml:space="preserve"> </v>
      </c>
      <c r="BA24" s="14" t="str">
        <f t="shared" si="14"/>
        <v xml:space="preserve"> </v>
      </c>
      <c r="BB24" s="14" t="str">
        <f t="shared" si="14"/>
        <v xml:space="preserve"> </v>
      </c>
      <c r="BC24" s="14" t="str">
        <f t="shared" si="14"/>
        <v xml:space="preserve"> </v>
      </c>
      <c r="BD24" s="14" t="str">
        <f t="shared" si="14"/>
        <v xml:space="preserve"> </v>
      </c>
      <c r="BE24" s="14" t="str">
        <f t="shared" si="14"/>
        <v xml:space="preserve"> </v>
      </c>
      <c r="BF24" s="14" t="str">
        <f t="shared" si="14"/>
        <v xml:space="preserve"> </v>
      </c>
      <c r="BG24" s="14" t="str">
        <f t="shared" si="14"/>
        <v xml:space="preserve"> </v>
      </c>
      <c r="BH24" s="14" t="str">
        <f t="shared" si="14"/>
        <v xml:space="preserve"> </v>
      </c>
      <c r="BI24" s="14" t="str">
        <f t="shared" si="14"/>
        <v xml:space="preserve"> </v>
      </c>
      <c r="BJ24" s="14" t="str">
        <f t="shared" si="14"/>
        <v xml:space="preserve"> </v>
      </c>
      <c r="BK24" s="14" t="str">
        <f t="shared" si="14"/>
        <v xml:space="preserve"> </v>
      </c>
    </row>
    <row r="25" spans="2:64" s="35" customFormat="1" ht="40.5" customHeight="1" x14ac:dyDescent="0.35">
      <c r="B25" s="32" t="s">
        <v>70</v>
      </c>
      <c r="C25" s="38" t="s">
        <v>71</v>
      </c>
      <c r="D25" s="33">
        <f t="shared" si="0"/>
        <v>0</v>
      </c>
      <c r="E25" s="12">
        <f>precedent_202!E25+luna_curenta_2024!E25</f>
        <v>0</v>
      </c>
      <c r="F25" s="12">
        <f>precedent_202!F25+luna_curenta_2024!F25</f>
        <v>0</v>
      </c>
      <c r="G25" s="12">
        <f>precedent_202!G25+luna_curenta_2024!G25</f>
        <v>0</v>
      </c>
      <c r="H25" s="12">
        <f>precedent_202!H25+luna_curenta_2024!H25</f>
        <v>0</v>
      </c>
      <c r="I25" s="12">
        <f>precedent_202!I25+luna_curenta_2024!I25</f>
        <v>0</v>
      </c>
      <c r="J25" s="12">
        <f>precedent_202!J25+luna_curenta_2024!J25</f>
        <v>0</v>
      </c>
      <c r="K25" s="12">
        <f>precedent_202!K25+luna_curenta_2024!K25</f>
        <v>0</v>
      </c>
      <c r="L25" s="12">
        <f>precedent_202!L25+luna_curenta_2024!L25</f>
        <v>0</v>
      </c>
      <c r="M25" s="12">
        <f>precedent_202!M25+luna_curenta_2024!M25</f>
        <v>0</v>
      </c>
      <c r="N25" s="12">
        <f>precedent_202!N25+luna_curenta_2024!N25</f>
        <v>0</v>
      </c>
      <c r="O25" s="12">
        <f>precedent_202!O25+luna_curenta_2024!O25</f>
        <v>0</v>
      </c>
      <c r="P25" s="12">
        <f>precedent_202!P25+luna_curenta_2024!P25</f>
        <v>0</v>
      </c>
      <c r="Q25" s="12">
        <f>precedent_202!Q25+luna_curenta_2024!Q25</f>
        <v>0</v>
      </c>
      <c r="R25" s="12">
        <f>precedent_202!R25+luna_curenta_2024!R25</f>
        <v>0</v>
      </c>
      <c r="S25" s="12">
        <f>precedent_202!S25+luna_curenta_2024!S25</f>
        <v>0</v>
      </c>
      <c r="T25" s="12">
        <f>precedent_202!T25+luna_curenta_2024!T25</f>
        <v>0</v>
      </c>
      <c r="U25" s="12">
        <f>precedent_202!U25+luna_curenta_2024!U25</f>
        <v>0</v>
      </c>
      <c r="V25" s="12">
        <f>precedent_202!V25+luna_curenta_2024!V25</f>
        <v>0</v>
      </c>
      <c r="W25" s="12">
        <f>precedent_202!W25+luna_curenta_2024!W25</f>
        <v>0</v>
      </c>
      <c r="X25" s="12">
        <f>precedent_202!X25+luna_curenta_2024!X25</f>
        <v>0</v>
      </c>
      <c r="Y25" s="12">
        <f>precedent_202!Y25+luna_curenta_2024!Y25</f>
        <v>0</v>
      </c>
      <c r="Z25" s="93">
        <f>precedent_202!Z25+luna_curenta_2024!Z25</f>
        <v>0</v>
      </c>
      <c r="AA25" s="93">
        <f>precedent_202!AA25+luna_curenta_2024!AA25</f>
        <v>0</v>
      </c>
      <c r="AB25" s="93">
        <f>precedent_202!AB25+luna_curenta_2024!AB25</f>
        <v>0</v>
      </c>
      <c r="AC25" s="93">
        <f>precedent_202!AC25+luna_curenta_2024!AC25</f>
        <v>0</v>
      </c>
      <c r="AD25" s="93">
        <f>precedent_202!AD25+luna_curenta_2024!AD25</f>
        <v>0</v>
      </c>
      <c r="AE25" s="93">
        <f>precedent_202!AE25+luna_curenta_2024!AE25</f>
        <v>0</v>
      </c>
      <c r="AF25" s="93">
        <f>precedent_202!AF25+luna_curenta_2024!AF25</f>
        <v>0</v>
      </c>
      <c r="AG25" s="93">
        <f>precedent_202!AG25+luna_curenta_2024!AG25</f>
        <v>0</v>
      </c>
      <c r="AH25" s="93">
        <f>precedent_202!AH25+luna_curenta_2024!AH25</f>
        <v>0</v>
      </c>
      <c r="AI25" s="93">
        <f>precedent_202!AI25+luna_curenta_2024!AI25</f>
        <v>0</v>
      </c>
      <c r="AJ25" s="93">
        <f>precedent_202!AJ25+luna_curenta_2024!AJ25</f>
        <v>0</v>
      </c>
      <c r="AK25" s="93">
        <f>precedent_202!AK25+luna_curenta_2024!AK25</f>
        <v>0</v>
      </c>
      <c r="AL25" s="93">
        <f>precedent_202!AL25+luna_curenta_2024!AL25</f>
        <v>0</v>
      </c>
      <c r="AM25" s="93">
        <f>precedent_202!AM25+luna_curenta_2024!AM25</f>
        <v>0</v>
      </c>
      <c r="AN25" s="93">
        <f>precedent_202!AN25+luna_curenta_2024!AN25</f>
        <v>0</v>
      </c>
      <c r="AO25" s="93">
        <f>precedent_202!AO25+luna_curenta_2024!AO25</f>
        <v>0</v>
      </c>
      <c r="AP25" s="93">
        <f>precedent_202!AP25+luna_curenta_2024!AP25</f>
        <v>0</v>
      </c>
      <c r="AQ25" s="93">
        <f>precedent_202!AQ25+luna_curenta_2024!AQ25</f>
        <v>0</v>
      </c>
      <c r="AR25" s="93">
        <f>precedent_202!AR25+luna_curenta_2024!AR25</f>
        <v>0</v>
      </c>
      <c r="AS25" s="93">
        <f>precedent_202!AS25+luna_curenta_2024!AS25</f>
        <v>0</v>
      </c>
      <c r="AT25" s="34"/>
      <c r="AU25" s="14" t="str">
        <f>IF(AK24+AK25=AK23," ","GRESEALA")</f>
        <v xml:space="preserve"> </v>
      </c>
      <c r="AV25" s="14" t="str">
        <f>IF(AL24+AL25=AL23," ","GRESEALA")</f>
        <v xml:space="preserve"> </v>
      </c>
      <c r="AW25" s="14" t="str">
        <f>IF(AR24+AR25=AR23," ","GRESEALA")</f>
        <v xml:space="preserve"> </v>
      </c>
      <c r="AX25" s="14" t="str">
        <f>IF(AS24+AS25=AS23," ","GRESEALA")</f>
        <v xml:space="preserve"> </v>
      </c>
      <c r="AY25" s="14" t="str">
        <f>IF(E23+F23=D23," ","GRESEALA")</f>
        <v xml:space="preserve"> </v>
      </c>
      <c r="AZ25" s="14" t="str">
        <f>IF(G23+K23+I23+L23+M23=D23," ","GRESEALA")</f>
        <v xml:space="preserve"> </v>
      </c>
      <c r="BA25" s="14" t="str">
        <f>IF(O23+P23=D23," ","GRESEALA")</f>
        <v xml:space="preserve"> </v>
      </c>
      <c r="BB25" s="14" t="str">
        <f>IF(Q23+S23+T23+U23+V23+W23=D23," ","GRESEALA")</f>
        <v xml:space="preserve"> </v>
      </c>
      <c r="BC25" s="14" t="str">
        <f>IF(X23+Y23+Z23=D23," ","GRESEALA")</f>
        <v xml:space="preserve"> </v>
      </c>
      <c r="BD25" s="14" t="str">
        <f>IF(AA23+AC23+AE23+AF23+AG23+AH23+AI23+AJ23+AK23+AL23+AM23+AN23+AO23+AP23+AQ23+AR23+AS23&gt;=D23," ","GRESEALA")</f>
        <v xml:space="preserve"> </v>
      </c>
      <c r="BE25" s="14" t="str">
        <f>IF(AS23&lt;=D23," ","GRESEALA")</f>
        <v xml:space="preserve"> </v>
      </c>
      <c r="BF25" s="14" t="str">
        <f>IF(H23&lt;=G23," ","GRESEALA")</f>
        <v xml:space="preserve"> </v>
      </c>
      <c r="BG25" s="14" t="str">
        <f>IF(E27+E28=E26," ","GRESEALA")</f>
        <v xml:space="preserve"> </v>
      </c>
      <c r="BH25" s="14" t="str">
        <f>IF(F27+F28=F26," ","GRESEALA")</f>
        <v xml:space="preserve"> </v>
      </c>
      <c r="BI25" s="14" t="str">
        <f>IF(G27+G28=G26," ","GRESEALA")</f>
        <v xml:space="preserve"> </v>
      </c>
      <c r="BJ25" s="14" t="str">
        <f>IF(H27+H28=H26," ","GRESEALA")</f>
        <v xml:space="preserve"> </v>
      </c>
      <c r="BK25" s="14" t="str">
        <f>IF(K27+K28=K26," ","GRESEALA")</f>
        <v xml:space="preserve"> </v>
      </c>
    </row>
    <row r="26" spans="2:64" s="35" customFormat="1" ht="57" customHeight="1" x14ac:dyDescent="0.35">
      <c r="B26" s="99" t="s">
        <v>72</v>
      </c>
      <c r="C26" s="108" t="s">
        <v>73</v>
      </c>
      <c r="D26" s="101">
        <f t="shared" si="0"/>
        <v>0</v>
      </c>
      <c r="E26" s="98">
        <f>precedent_202!E26+luna_curenta_2024!E26</f>
        <v>0</v>
      </c>
      <c r="F26" s="98">
        <f>precedent_202!F26+luna_curenta_2024!F26</f>
        <v>0</v>
      </c>
      <c r="G26" s="98">
        <f>precedent_202!G26+luna_curenta_2024!G26</f>
        <v>0</v>
      </c>
      <c r="H26" s="98">
        <f>precedent_202!H26+luna_curenta_2024!H26</f>
        <v>0</v>
      </c>
      <c r="I26" s="98">
        <f>precedent_202!I26+luna_curenta_2024!I26</f>
        <v>0</v>
      </c>
      <c r="J26" s="98">
        <f>precedent_202!J26+luna_curenta_2024!J26</f>
        <v>0</v>
      </c>
      <c r="K26" s="98">
        <f>precedent_202!K26+luna_curenta_2024!K26</f>
        <v>0</v>
      </c>
      <c r="L26" s="98">
        <f>precedent_202!L26+luna_curenta_2024!L26</f>
        <v>0</v>
      </c>
      <c r="M26" s="98">
        <f>precedent_202!M26+luna_curenta_2024!M26</f>
        <v>0</v>
      </c>
      <c r="N26" s="98">
        <f>precedent_202!N26+luna_curenta_2024!N26</f>
        <v>0</v>
      </c>
      <c r="O26" s="98">
        <f>precedent_202!O26+luna_curenta_2024!O26</f>
        <v>0</v>
      </c>
      <c r="P26" s="98">
        <f>precedent_202!P26+luna_curenta_2024!P26</f>
        <v>0</v>
      </c>
      <c r="Q26" s="98">
        <f>precedent_202!Q26+luna_curenta_2024!Q26</f>
        <v>0</v>
      </c>
      <c r="R26" s="98">
        <f>precedent_202!R26+luna_curenta_2024!R26</f>
        <v>0</v>
      </c>
      <c r="S26" s="98">
        <f>precedent_202!S26+luna_curenta_2024!S26</f>
        <v>0</v>
      </c>
      <c r="T26" s="98">
        <f>precedent_202!T26+luna_curenta_2024!T26</f>
        <v>0</v>
      </c>
      <c r="U26" s="98">
        <f>precedent_202!U26+luna_curenta_2024!U26</f>
        <v>0</v>
      </c>
      <c r="V26" s="98">
        <f>precedent_202!V26+luna_curenta_2024!V26</f>
        <v>0</v>
      </c>
      <c r="W26" s="98">
        <f>precedent_202!W26+luna_curenta_2024!W26</f>
        <v>0</v>
      </c>
      <c r="X26" s="98">
        <f>precedent_202!X26+luna_curenta_2024!X26</f>
        <v>0</v>
      </c>
      <c r="Y26" s="98">
        <f>precedent_202!Y26+luna_curenta_2024!Y26</f>
        <v>0</v>
      </c>
      <c r="Z26" s="98">
        <f>precedent_202!Z26+luna_curenta_2024!Z26</f>
        <v>0</v>
      </c>
      <c r="AA26" s="98">
        <f>precedent_202!AA26+luna_curenta_2024!AA26</f>
        <v>0</v>
      </c>
      <c r="AB26" s="98">
        <f>precedent_202!AB26+luna_curenta_2024!AB26</f>
        <v>0</v>
      </c>
      <c r="AC26" s="98">
        <f>precedent_202!AC26+luna_curenta_2024!AC26</f>
        <v>0</v>
      </c>
      <c r="AD26" s="98">
        <f>precedent_202!AD26+luna_curenta_2024!AD26</f>
        <v>0</v>
      </c>
      <c r="AE26" s="98">
        <f>precedent_202!AE26+luna_curenta_2024!AE26</f>
        <v>0</v>
      </c>
      <c r="AF26" s="98">
        <f>precedent_202!AF26+luna_curenta_2024!AF26</f>
        <v>0</v>
      </c>
      <c r="AG26" s="98">
        <f>precedent_202!AG26+luna_curenta_2024!AG26</f>
        <v>0</v>
      </c>
      <c r="AH26" s="98">
        <f>precedent_202!AH26+luna_curenta_2024!AH26</f>
        <v>0</v>
      </c>
      <c r="AI26" s="98">
        <f>precedent_202!AI26+luna_curenta_2024!AI26</f>
        <v>0</v>
      </c>
      <c r="AJ26" s="98">
        <f>precedent_202!AJ26+luna_curenta_2024!AJ26</f>
        <v>0</v>
      </c>
      <c r="AK26" s="98">
        <f>precedent_202!AK26+luna_curenta_2024!AK26</f>
        <v>0</v>
      </c>
      <c r="AL26" s="98">
        <f>precedent_202!AL26+luna_curenta_2024!AL26</f>
        <v>0</v>
      </c>
      <c r="AM26" s="98">
        <f>precedent_202!AM26+luna_curenta_2024!AM26</f>
        <v>0</v>
      </c>
      <c r="AN26" s="98">
        <f>precedent_202!AN26+luna_curenta_2024!AN26</f>
        <v>0</v>
      </c>
      <c r="AO26" s="98">
        <f>precedent_202!AO26+luna_curenta_2024!AO26</f>
        <v>0</v>
      </c>
      <c r="AP26" s="98">
        <f>precedent_202!AP26+luna_curenta_2024!AP26</f>
        <v>0</v>
      </c>
      <c r="AQ26" s="98">
        <f>precedent_202!AQ26+luna_curenta_2024!AQ26</f>
        <v>0</v>
      </c>
      <c r="AR26" s="98">
        <f>precedent_202!AR26+luna_curenta_2024!AR26</f>
        <v>0</v>
      </c>
      <c r="AS26" s="98">
        <f>precedent_202!AS26+luna_curenta_2024!AS26</f>
        <v>0</v>
      </c>
      <c r="AT26" s="93"/>
      <c r="AU26" s="14" t="str">
        <f t="shared" ref="AU26:AZ26" si="15">IF(L27+L28=L26," ","GRESEALA")</f>
        <v xml:space="preserve"> </v>
      </c>
      <c r="AV26" s="14" t="str">
        <f t="shared" si="15"/>
        <v xml:space="preserve"> </v>
      </c>
      <c r="AW26" s="14" t="str">
        <f t="shared" si="15"/>
        <v xml:space="preserve"> </v>
      </c>
      <c r="AX26" s="14" t="str">
        <f t="shared" si="15"/>
        <v xml:space="preserve"> </v>
      </c>
      <c r="AY26" s="14" t="str">
        <f t="shared" si="15"/>
        <v xml:space="preserve"> </v>
      </c>
      <c r="AZ26" s="14" t="str">
        <f t="shared" si="15"/>
        <v xml:space="preserve"> </v>
      </c>
      <c r="BA26" s="14" t="str">
        <f t="shared" ref="BA26:BK26" si="16">IF(S27+S28=S26," ","GRESEALA")</f>
        <v xml:space="preserve"> </v>
      </c>
      <c r="BB26" s="14" t="str">
        <f t="shared" si="16"/>
        <v xml:space="preserve"> </v>
      </c>
      <c r="BC26" s="14" t="str">
        <f t="shared" si="16"/>
        <v xml:space="preserve"> </v>
      </c>
      <c r="BD26" s="14" t="str">
        <f t="shared" si="16"/>
        <v xml:space="preserve"> </v>
      </c>
      <c r="BE26" s="14" t="str">
        <f t="shared" si="16"/>
        <v xml:space="preserve"> </v>
      </c>
      <c r="BF26" s="14" t="str">
        <f t="shared" si="16"/>
        <v xml:space="preserve"> </v>
      </c>
      <c r="BG26" s="14" t="str">
        <f t="shared" si="16"/>
        <v xml:space="preserve"> </v>
      </c>
      <c r="BH26" s="14" t="str">
        <f t="shared" si="16"/>
        <v xml:space="preserve"> </v>
      </c>
      <c r="BI26" s="14" t="str">
        <f t="shared" si="16"/>
        <v xml:space="preserve"> </v>
      </c>
      <c r="BJ26" s="14" t="str">
        <f t="shared" si="16"/>
        <v xml:space="preserve"> </v>
      </c>
      <c r="BK26" s="14" t="str">
        <f t="shared" si="16"/>
        <v xml:space="preserve"> </v>
      </c>
    </row>
    <row r="27" spans="2:64" s="35" customFormat="1" ht="37.5" customHeight="1" x14ac:dyDescent="0.35">
      <c r="B27" s="32" t="s">
        <v>74</v>
      </c>
      <c r="C27" s="38" t="s">
        <v>75</v>
      </c>
      <c r="D27" s="39">
        <f t="shared" si="0"/>
        <v>0</v>
      </c>
      <c r="E27" s="12">
        <f>precedent_202!E27+luna_curenta_2024!E27</f>
        <v>0</v>
      </c>
      <c r="F27" s="12">
        <f>precedent_202!F27+luna_curenta_2024!F27</f>
        <v>0</v>
      </c>
      <c r="G27" s="12">
        <f>precedent_202!G27+luna_curenta_2024!G27</f>
        <v>0</v>
      </c>
      <c r="H27" s="12">
        <f>precedent_202!H27+luna_curenta_2024!H27</f>
        <v>0</v>
      </c>
      <c r="I27" s="12">
        <f>precedent_202!I27+luna_curenta_2024!I27</f>
        <v>0</v>
      </c>
      <c r="J27" s="12">
        <f>precedent_202!J27+luna_curenta_2024!J27</f>
        <v>0</v>
      </c>
      <c r="K27" s="12">
        <f>precedent_202!K27+luna_curenta_2024!K27</f>
        <v>0</v>
      </c>
      <c r="L27" s="12">
        <f>precedent_202!L27+luna_curenta_2024!L27</f>
        <v>0</v>
      </c>
      <c r="M27" s="12">
        <f>precedent_202!M27+luna_curenta_2024!M27</f>
        <v>0</v>
      </c>
      <c r="N27" s="12">
        <f>precedent_202!N27+luna_curenta_2024!N27</f>
        <v>0</v>
      </c>
      <c r="O27" s="12">
        <f>precedent_202!O27+luna_curenta_2024!O27</f>
        <v>0</v>
      </c>
      <c r="P27" s="12">
        <f>precedent_202!P27+luna_curenta_2024!P27</f>
        <v>0</v>
      </c>
      <c r="Q27" s="12">
        <f>precedent_202!Q27+luna_curenta_2024!Q27</f>
        <v>0</v>
      </c>
      <c r="R27" s="12">
        <f>precedent_202!R27+luna_curenta_2024!R27</f>
        <v>0</v>
      </c>
      <c r="S27" s="12">
        <f>precedent_202!S27+luna_curenta_2024!S27</f>
        <v>0</v>
      </c>
      <c r="T27" s="12">
        <f>precedent_202!T27+luna_curenta_2024!T27</f>
        <v>0</v>
      </c>
      <c r="U27" s="12">
        <f>precedent_202!U27+luna_curenta_2024!U27</f>
        <v>0</v>
      </c>
      <c r="V27" s="12">
        <f>precedent_202!V27+luna_curenta_2024!V27</f>
        <v>0</v>
      </c>
      <c r="W27" s="12">
        <f>precedent_202!W27+luna_curenta_2024!W27</f>
        <v>0</v>
      </c>
      <c r="X27" s="12">
        <f>precedent_202!X27+luna_curenta_2024!X27</f>
        <v>0</v>
      </c>
      <c r="Y27" s="12">
        <f>precedent_202!Y27+luna_curenta_2024!Y27</f>
        <v>0</v>
      </c>
      <c r="Z27" s="93">
        <f>precedent_202!Z27+luna_curenta_2024!Z27</f>
        <v>0</v>
      </c>
      <c r="AA27" s="93">
        <f>precedent_202!AA27+luna_curenta_2024!AA27</f>
        <v>0</v>
      </c>
      <c r="AB27" s="93">
        <f>precedent_202!AB27+luna_curenta_2024!AB27</f>
        <v>0</v>
      </c>
      <c r="AC27" s="93">
        <f>precedent_202!AC27+luna_curenta_2024!AC27</f>
        <v>0</v>
      </c>
      <c r="AD27" s="93">
        <f>precedent_202!AD27+luna_curenta_2024!AD27</f>
        <v>0</v>
      </c>
      <c r="AE27" s="93">
        <f>precedent_202!AE27+luna_curenta_2024!AE27</f>
        <v>0</v>
      </c>
      <c r="AF27" s="93">
        <f>precedent_202!AF27+luna_curenta_2024!AF27</f>
        <v>0</v>
      </c>
      <c r="AG27" s="93">
        <f>precedent_202!AG27+luna_curenta_2024!AG27</f>
        <v>0</v>
      </c>
      <c r="AH27" s="93">
        <f>precedent_202!AH27+luna_curenta_2024!AH27</f>
        <v>0</v>
      </c>
      <c r="AI27" s="93">
        <f>precedent_202!AI27+luna_curenta_2024!AI27</f>
        <v>0</v>
      </c>
      <c r="AJ27" s="93">
        <f>precedent_202!AJ27+luna_curenta_2024!AJ27</f>
        <v>0</v>
      </c>
      <c r="AK27" s="93">
        <f>precedent_202!AK27+luna_curenta_2024!AK27</f>
        <v>0</v>
      </c>
      <c r="AL27" s="93">
        <f>precedent_202!AL27+luna_curenta_2024!AL27</f>
        <v>0</v>
      </c>
      <c r="AM27" s="93">
        <f>precedent_202!AM27+luna_curenta_2024!AM27</f>
        <v>0</v>
      </c>
      <c r="AN27" s="93">
        <f>precedent_202!AN27+luna_curenta_2024!AN27</f>
        <v>0</v>
      </c>
      <c r="AO27" s="93">
        <f>precedent_202!AO27+luna_curenta_2024!AO27</f>
        <v>0</v>
      </c>
      <c r="AP27" s="93">
        <f>precedent_202!AP27+luna_curenta_2024!AP27</f>
        <v>0</v>
      </c>
      <c r="AQ27" s="93">
        <f>precedent_202!AQ27+luna_curenta_2024!AQ27</f>
        <v>0</v>
      </c>
      <c r="AR27" s="93">
        <f>precedent_202!AR27+luna_curenta_2024!AR27</f>
        <v>0</v>
      </c>
      <c r="AS27" s="93">
        <f>precedent_202!AS27+luna_curenta_2024!AS27</f>
        <v>0</v>
      </c>
      <c r="AT27" s="34"/>
      <c r="AU27" s="14" t="str">
        <f t="shared" ref="AU27:BC27" si="17">IF(AD27+AD28=AD26," ","GRESEALA")</f>
        <v xml:space="preserve"> </v>
      </c>
      <c r="AV27" s="14" t="str">
        <f t="shared" si="17"/>
        <v xml:space="preserve"> </v>
      </c>
      <c r="AW27" s="14" t="str">
        <f t="shared" si="17"/>
        <v xml:space="preserve"> </v>
      </c>
      <c r="AX27" s="14" t="str">
        <f t="shared" si="17"/>
        <v xml:space="preserve"> </v>
      </c>
      <c r="AY27" s="14" t="str">
        <f t="shared" si="17"/>
        <v xml:space="preserve"> </v>
      </c>
      <c r="AZ27" s="14" t="str">
        <f t="shared" si="17"/>
        <v xml:space="preserve"> </v>
      </c>
      <c r="BA27" s="14" t="str">
        <f t="shared" si="17"/>
        <v xml:space="preserve"> </v>
      </c>
      <c r="BB27" s="14" t="str">
        <f t="shared" si="17"/>
        <v xml:space="preserve"> </v>
      </c>
      <c r="BC27" s="14" t="str">
        <f t="shared" si="17"/>
        <v xml:space="preserve"> </v>
      </c>
      <c r="BD27" s="14" t="str">
        <f t="shared" ref="BD27:BE27" si="18">IF(AR27+AR28=AR26," ","GRESEALA")</f>
        <v xml:space="preserve"> </v>
      </c>
      <c r="BE27" s="14" t="str">
        <f t="shared" si="18"/>
        <v xml:space="preserve"> </v>
      </c>
      <c r="BF27" s="14" t="str">
        <f>IF(E26+F26=D26," ","GRESEALA")</f>
        <v xml:space="preserve"> </v>
      </c>
      <c r="BG27" s="14" t="str">
        <f>IF(G26+K26+I26+L26+M26=D26," ","GRESEALA")</f>
        <v xml:space="preserve"> </v>
      </c>
      <c r="BH27" s="14" t="str">
        <f>IF(O26+P26=D26," ","GRESEALA")</f>
        <v xml:space="preserve"> </v>
      </c>
      <c r="BI27" s="14" t="str">
        <f>IF(Q26+S26+T26+U26+V26+W26=D26," ","GRESEALA")</f>
        <v xml:space="preserve"> </v>
      </c>
      <c r="BJ27" s="14" t="str">
        <f>IF(X26+Y26+Z26=D26," ","GRESEALA")</f>
        <v xml:space="preserve"> </v>
      </c>
      <c r="BK27" s="14" t="str">
        <f>IF(AA26+AC26+AE26+AF26+AG26+AH26+AI26+AJ26+AK26+AL26+AM26+AN26+AO26+AP26+AQ26+AR26+AS26&gt;=D26," ","GRESEALA")</f>
        <v xml:space="preserve"> </v>
      </c>
    </row>
    <row r="28" spans="2:64" s="35" customFormat="1" ht="45.75" customHeight="1" x14ac:dyDescent="0.35">
      <c r="B28" s="32" t="s">
        <v>76</v>
      </c>
      <c r="C28" s="38" t="s">
        <v>77</v>
      </c>
      <c r="D28" s="39">
        <f t="shared" si="0"/>
        <v>0</v>
      </c>
      <c r="E28" s="12">
        <f>precedent_202!E28+luna_curenta_2024!E28</f>
        <v>0</v>
      </c>
      <c r="F28" s="12">
        <f>precedent_202!F28+luna_curenta_2024!F28</f>
        <v>0</v>
      </c>
      <c r="G28" s="12">
        <f>precedent_202!G28+luna_curenta_2024!G28</f>
        <v>0</v>
      </c>
      <c r="H28" s="12">
        <f>precedent_202!H28+luna_curenta_2024!H28</f>
        <v>0</v>
      </c>
      <c r="I28" s="12">
        <f>precedent_202!I28+luna_curenta_2024!I28</f>
        <v>0</v>
      </c>
      <c r="J28" s="12">
        <f>precedent_202!J28+luna_curenta_2024!J28</f>
        <v>0</v>
      </c>
      <c r="K28" s="12">
        <f>precedent_202!K28+luna_curenta_2024!K28</f>
        <v>0</v>
      </c>
      <c r="L28" s="12">
        <f>precedent_202!L28+luna_curenta_2024!L28</f>
        <v>0</v>
      </c>
      <c r="M28" s="12">
        <f>precedent_202!M28+luna_curenta_2024!M28</f>
        <v>0</v>
      </c>
      <c r="N28" s="12">
        <f>precedent_202!N28+luna_curenta_2024!N28</f>
        <v>0</v>
      </c>
      <c r="O28" s="12">
        <f>precedent_202!O28+luna_curenta_2024!O28</f>
        <v>0</v>
      </c>
      <c r="P28" s="12">
        <f>precedent_202!P28+luna_curenta_2024!P28</f>
        <v>0</v>
      </c>
      <c r="Q28" s="12">
        <f>precedent_202!Q28+luna_curenta_2024!Q28</f>
        <v>0</v>
      </c>
      <c r="R28" s="12">
        <f>precedent_202!R28+luna_curenta_2024!R28</f>
        <v>0</v>
      </c>
      <c r="S28" s="12">
        <f>precedent_202!S28+luna_curenta_2024!S28</f>
        <v>0</v>
      </c>
      <c r="T28" s="12">
        <f>precedent_202!T28+luna_curenta_2024!T28</f>
        <v>0</v>
      </c>
      <c r="U28" s="12">
        <f>precedent_202!U28+luna_curenta_2024!U28</f>
        <v>0</v>
      </c>
      <c r="V28" s="12">
        <f>precedent_202!V28+luna_curenta_2024!V28</f>
        <v>0</v>
      </c>
      <c r="W28" s="12">
        <f>precedent_202!W28+luna_curenta_2024!W28</f>
        <v>0</v>
      </c>
      <c r="X28" s="12">
        <f>precedent_202!X28+luna_curenta_2024!X28</f>
        <v>0</v>
      </c>
      <c r="Y28" s="12">
        <f>precedent_202!Y28+luna_curenta_2024!Y28</f>
        <v>0</v>
      </c>
      <c r="Z28" s="93">
        <f>precedent_202!Z28+luna_curenta_2024!Z28</f>
        <v>0</v>
      </c>
      <c r="AA28" s="93">
        <f>precedent_202!AA28+luna_curenta_2024!AA28</f>
        <v>0</v>
      </c>
      <c r="AB28" s="93">
        <f>precedent_202!AB28+luna_curenta_2024!AB28</f>
        <v>0</v>
      </c>
      <c r="AC28" s="93">
        <f>precedent_202!AC28+luna_curenta_2024!AC28</f>
        <v>0</v>
      </c>
      <c r="AD28" s="93">
        <f>precedent_202!AD28+luna_curenta_2024!AD28</f>
        <v>0</v>
      </c>
      <c r="AE28" s="93">
        <f>precedent_202!AE28+luna_curenta_2024!AE28</f>
        <v>0</v>
      </c>
      <c r="AF28" s="93">
        <f>precedent_202!AF28+luna_curenta_2024!AF28</f>
        <v>0</v>
      </c>
      <c r="AG28" s="93">
        <f>precedent_202!AG28+luna_curenta_2024!AG28</f>
        <v>0</v>
      </c>
      <c r="AH28" s="93">
        <f>precedent_202!AH28+luna_curenta_2024!AH28</f>
        <v>0</v>
      </c>
      <c r="AI28" s="93">
        <f>precedent_202!AI28+luna_curenta_2024!AI28</f>
        <v>0</v>
      </c>
      <c r="AJ28" s="93">
        <f>precedent_202!AJ28+luna_curenta_2024!AJ28</f>
        <v>0</v>
      </c>
      <c r="AK28" s="93">
        <f>precedent_202!AK28+luna_curenta_2024!AK28</f>
        <v>0</v>
      </c>
      <c r="AL28" s="93">
        <f>precedent_202!AL28+luna_curenta_2024!AL28</f>
        <v>0</v>
      </c>
      <c r="AM28" s="93">
        <f>precedent_202!AM28+luna_curenta_2024!AM28</f>
        <v>0</v>
      </c>
      <c r="AN28" s="93">
        <f>precedent_202!AN28+luna_curenta_2024!AN28</f>
        <v>0</v>
      </c>
      <c r="AO28" s="93">
        <f>precedent_202!AO28+luna_curenta_2024!AO28</f>
        <v>0</v>
      </c>
      <c r="AP28" s="93">
        <f>precedent_202!AP28+luna_curenta_2024!AP28</f>
        <v>0</v>
      </c>
      <c r="AQ28" s="93">
        <f>precedent_202!AQ28+luna_curenta_2024!AQ28</f>
        <v>0</v>
      </c>
      <c r="AR28" s="93">
        <f>precedent_202!AR28+luna_curenta_2024!AR28</f>
        <v>0</v>
      </c>
      <c r="AS28" s="93">
        <f>precedent_202!AS28+luna_curenta_2024!AS28</f>
        <v>0</v>
      </c>
      <c r="AT28" s="34"/>
      <c r="AU28" s="14" t="str">
        <f>IF(AS26&lt;=D26," ","GRESEALA")</f>
        <v xml:space="preserve"> </v>
      </c>
      <c r="AV28" s="14" t="str">
        <f>IF(H26&lt;=G26," ","GRESEALA")</f>
        <v xml:space="preserve"> </v>
      </c>
      <c r="AW28" s="14" t="str">
        <f>IF(E30+E31=E29," ","GRESEALA")</f>
        <v xml:space="preserve"> </v>
      </c>
      <c r="AX28" s="14" t="str">
        <f>IF(F30+F31=F29," ","GRESEALA")</f>
        <v xml:space="preserve"> </v>
      </c>
      <c r="AY28" s="14" t="str">
        <f>IF(G30+G31=G29," ","GRESEALA")</f>
        <v xml:space="preserve"> </v>
      </c>
      <c r="AZ28" s="14" t="str">
        <f>IF(H30+H31=H29," ","GRESEALA")</f>
        <v xml:space="preserve"> </v>
      </c>
      <c r="BA28" s="14" t="str">
        <f t="shared" ref="BA28:BG28" si="19">IF(K30+K31=K29," ","GRESEALA")</f>
        <v xml:space="preserve"> </v>
      </c>
      <c r="BB28" s="14" t="str">
        <f t="shared" si="19"/>
        <v xml:space="preserve"> </v>
      </c>
      <c r="BC28" s="14" t="str">
        <f t="shared" si="19"/>
        <v xml:space="preserve"> </v>
      </c>
      <c r="BD28" s="14" t="str">
        <f t="shared" si="19"/>
        <v xml:space="preserve"> </v>
      </c>
      <c r="BE28" s="14" t="str">
        <f t="shared" si="19"/>
        <v xml:space="preserve"> </v>
      </c>
      <c r="BF28" s="14" t="str">
        <f t="shared" si="19"/>
        <v xml:space="preserve"> </v>
      </c>
      <c r="BG28" s="14" t="str">
        <f t="shared" si="19"/>
        <v xml:space="preserve"> </v>
      </c>
      <c r="BH28" s="14" t="str">
        <f t="shared" ref="BH28:BK28" si="20">IF(S30+S31=S29," ","GRESEALA")</f>
        <v xml:space="preserve"> </v>
      </c>
      <c r="BI28" s="14" t="str">
        <f t="shared" si="20"/>
        <v xml:space="preserve"> </v>
      </c>
      <c r="BJ28" s="14" t="str">
        <f t="shared" si="20"/>
        <v xml:space="preserve"> </v>
      </c>
      <c r="BK28" s="14" t="str">
        <f t="shared" si="20"/>
        <v xml:space="preserve"> </v>
      </c>
    </row>
    <row r="29" spans="2:64" s="35" customFormat="1" ht="41.25" customHeight="1" x14ac:dyDescent="0.35">
      <c r="B29" s="99" t="s">
        <v>78</v>
      </c>
      <c r="C29" s="108" t="s">
        <v>79</v>
      </c>
      <c r="D29" s="101">
        <f t="shared" si="0"/>
        <v>0</v>
      </c>
      <c r="E29" s="98">
        <f>precedent_202!E29+luna_curenta_2024!E29</f>
        <v>0</v>
      </c>
      <c r="F29" s="98">
        <f>precedent_202!F29+luna_curenta_2024!F29</f>
        <v>0</v>
      </c>
      <c r="G29" s="98">
        <f>precedent_202!G29+luna_curenta_2024!G29</f>
        <v>0</v>
      </c>
      <c r="H29" s="98">
        <f>precedent_202!H29+luna_curenta_2024!H29</f>
        <v>0</v>
      </c>
      <c r="I29" s="98">
        <f>precedent_202!I29+luna_curenta_2024!I29</f>
        <v>0</v>
      </c>
      <c r="J29" s="98">
        <f>precedent_202!J29+luna_curenta_2024!J29</f>
        <v>0</v>
      </c>
      <c r="K29" s="98">
        <f>precedent_202!K29+luna_curenta_2024!K29</f>
        <v>0</v>
      </c>
      <c r="L29" s="98">
        <f>precedent_202!L29+luna_curenta_2024!L29</f>
        <v>0</v>
      </c>
      <c r="M29" s="98">
        <f>precedent_202!M29+luna_curenta_2024!M29</f>
        <v>0</v>
      </c>
      <c r="N29" s="98">
        <f>precedent_202!N29+luna_curenta_2024!N29</f>
        <v>0</v>
      </c>
      <c r="O29" s="98">
        <f>precedent_202!O29+luna_curenta_2024!O29</f>
        <v>0</v>
      </c>
      <c r="P29" s="98">
        <f>precedent_202!P29+luna_curenta_2024!P29</f>
        <v>0</v>
      </c>
      <c r="Q29" s="98">
        <f>precedent_202!Q29+luna_curenta_2024!Q29</f>
        <v>0</v>
      </c>
      <c r="R29" s="98">
        <f>precedent_202!R29+luna_curenta_2024!R29</f>
        <v>0</v>
      </c>
      <c r="S29" s="98">
        <f>precedent_202!S29+luna_curenta_2024!S29</f>
        <v>0</v>
      </c>
      <c r="T29" s="98">
        <f>precedent_202!T29+luna_curenta_2024!T29</f>
        <v>0</v>
      </c>
      <c r="U29" s="98">
        <f>precedent_202!U29+luna_curenta_2024!U29</f>
        <v>0</v>
      </c>
      <c r="V29" s="98">
        <f>precedent_202!V29+luna_curenta_2024!V29</f>
        <v>0</v>
      </c>
      <c r="W29" s="98">
        <f>precedent_202!W29+luna_curenta_2024!W29</f>
        <v>0</v>
      </c>
      <c r="X29" s="98">
        <f>precedent_202!X29+luna_curenta_2024!X29</f>
        <v>0</v>
      </c>
      <c r="Y29" s="98">
        <f>precedent_202!Y29+luna_curenta_2024!Y29</f>
        <v>0</v>
      </c>
      <c r="Z29" s="98">
        <f>precedent_202!Z29+luna_curenta_2024!Z29</f>
        <v>0</v>
      </c>
      <c r="AA29" s="98">
        <f>precedent_202!AA29+luna_curenta_2024!AA29</f>
        <v>0</v>
      </c>
      <c r="AB29" s="98">
        <f>precedent_202!AB29+luna_curenta_2024!AB29</f>
        <v>0</v>
      </c>
      <c r="AC29" s="98">
        <f>precedent_202!AC29+luna_curenta_2024!AC29</f>
        <v>0</v>
      </c>
      <c r="AD29" s="98">
        <f>precedent_202!AD29+luna_curenta_2024!AD29</f>
        <v>0</v>
      </c>
      <c r="AE29" s="98">
        <f>precedent_202!AE29+luna_curenta_2024!AE29</f>
        <v>0</v>
      </c>
      <c r="AF29" s="98">
        <f>precedent_202!AF29+luna_curenta_2024!AF29</f>
        <v>0</v>
      </c>
      <c r="AG29" s="98">
        <f>precedent_202!AG29+luna_curenta_2024!AG29</f>
        <v>0</v>
      </c>
      <c r="AH29" s="98">
        <f>precedent_202!AH29+luna_curenta_2024!AH29</f>
        <v>0</v>
      </c>
      <c r="AI29" s="98">
        <f>precedent_202!AI29+luna_curenta_2024!AI29</f>
        <v>0</v>
      </c>
      <c r="AJ29" s="98">
        <f>precedent_202!AJ29+luna_curenta_2024!AJ29</f>
        <v>0</v>
      </c>
      <c r="AK29" s="98">
        <f>precedent_202!AK29+luna_curenta_2024!AK29</f>
        <v>0</v>
      </c>
      <c r="AL29" s="98">
        <f>precedent_202!AL29+luna_curenta_2024!AL29</f>
        <v>0</v>
      </c>
      <c r="AM29" s="98">
        <f>precedent_202!AM29+luna_curenta_2024!AM29</f>
        <v>0</v>
      </c>
      <c r="AN29" s="98">
        <f>precedent_202!AN29+luna_curenta_2024!AN29</f>
        <v>0</v>
      </c>
      <c r="AO29" s="98">
        <f>precedent_202!AO29+luna_curenta_2024!AO29</f>
        <v>0</v>
      </c>
      <c r="AP29" s="98">
        <f>precedent_202!AP29+luna_curenta_2024!AP29</f>
        <v>0</v>
      </c>
      <c r="AQ29" s="98">
        <f>precedent_202!AQ29+luna_curenta_2024!AQ29</f>
        <v>0</v>
      </c>
      <c r="AR29" s="98">
        <f>precedent_202!AR29+luna_curenta_2024!AR29</f>
        <v>0</v>
      </c>
      <c r="AS29" s="98">
        <f>precedent_202!AS29+luna_curenta_2024!AS29</f>
        <v>0</v>
      </c>
      <c r="AT29" s="93"/>
      <c r="AU29" s="14" t="str">
        <f t="shared" ref="AU29:BJ29" si="21">IF(W30+W31=W29," ","GRESEALA")</f>
        <v xml:space="preserve"> </v>
      </c>
      <c r="AV29" s="14" t="str">
        <f t="shared" si="21"/>
        <v xml:space="preserve"> </v>
      </c>
      <c r="AW29" s="14" t="str">
        <f t="shared" si="21"/>
        <v xml:space="preserve"> </v>
      </c>
      <c r="AX29" s="14" t="str">
        <f t="shared" si="21"/>
        <v xml:space="preserve"> </v>
      </c>
      <c r="AY29" s="14" t="str">
        <f t="shared" si="21"/>
        <v xml:space="preserve"> </v>
      </c>
      <c r="AZ29" s="14" t="str">
        <f t="shared" si="21"/>
        <v xml:space="preserve"> </v>
      </c>
      <c r="BA29" s="14" t="str">
        <f t="shared" si="21"/>
        <v xml:space="preserve"> </v>
      </c>
      <c r="BB29" s="14" t="str">
        <f t="shared" si="21"/>
        <v xml:space="preserve"> </v>
      </c>
      <c r="BC29" s="14" t="str">
        <f t="shared" si="21"/>
        <v xml:space="preserve"> </v>
      </c>
      <c r="BD29" s="14" t="str">
        <f t="shared" si="21"/>
        <v xml:space="preserve"> </v>
      </c>
      <c r="BE29" s="14" t="str">
        <f t="shared" si="21"/>
        <v xml:space="preserve"> </v>
      </c>
      <c r="BF29" s="14" t="str">
        <f t="shared" si="21"/>
        <v xml:space="preserve"> </v>
      </c>
      <c r="BG29" s="14" t="str">
        <f t="shared" si="21"/>
        <v xml:space="preserve"> </v>
      </c>
      <c r="BH29" s="14" t="str">
        <f t="shared" si="21"/>
        <v xml:space="preserve"> </v>
      </c>
      <c r="BI29" s="14" t="str">
        <f t="shared" si="21"/>
        <v xml:space="preserve"> </v>
      </c>
      <c r="BJ29" s="14" t="str">
        <f t="shared" si="21"/>
        <v xml:space="preserve"> </v>
      </c>
      <c r="BK29" s="14" t="str">
        <f t="shared" ref="BK29:BL29" si="22">IF(AR30+AR31=AR29," ","GRESEALA")</f>
        <v xml:space="preserve"> </v>
      </c>
      <c r="BL29" s="40" t="str">
        <f t="shared" si="22"/>
        <v xml:space="preserve"> </v>
      </c>
    </row>
    <row r="30" spans="2:64" s="35" customFormat="1" ht="41.25" customHeight="1" x14ac:dyDescent="0.35">
      <c r="B30" s="32" t="s">
        <v>80</v>
      </c>
      <c r="C30" s="38" t="s">
        <v>81</v>
      </c>
      <c r="D30" s="33">
        <f t="shared" si="0"/>
        <v>0</v>
      </c>
      <c r="E30" s="12">
        <f>precedent_202!E30+luna_curenta_2024!E30</f>
        <v>0</v>
      </c>
      <c r="F30" s="12">
        <f>precedent_202!F30+luna_curenta_2024!F30</f>
        <v>0</v>
      </c>
      <c r="G30" s="12">
        <f>precedent_202!G30+luna_curenta_2024!G30</f>
        <v>0</v>
      </c>
      <c r="H30" s="12">
        <f>precedent_202!H30+luna_curenta_2024!H30</f>
        <v>0</v>
      </c>
      <c r="I30" s="12">
        <f>precedent_202!I30+luna_curenta_2024!I30</f>
        <v>0</v>
      </c>
      <c r="J30" s="12">
        <f>precedent_202!J30+luna_curenta_2024!J30</f>
        <v>0</v>
      </c>
      <c r="K30" s="12">
        <f>precedent_202!K30+luna_curenta_2024!K30</f>
        <v>0</v>
      </c>
      <c r="L30" s="12">
        <f>precedent_202!L30+luna_curenta_2024!L30</f>
        <v>0</v>
      </c>
      <c r="M30" s="12">
        <f>precedent_202!M30+luna_curenta_2024!M30</f>
        <v>0</v>
      </c>
      <c r="N30" s="12">
        <f>precedent_202!N30+luna_curenta_2024!N30</f>
        <v>0</v>
      </c>
      <c r="O30" s="12">
        <f>precedent_202!O30+luna_curenta_2024!O30</f>
        <v>0</v>
      </c>
      <c r="P30" s="12">
        <f>precedent_202!P30+luna_curenta_2024!P30</f>
        <v>0</v>
      </c>
      <c r="Q30" s="12">
        <f>precedent_202!Q30+luna_curenta_2024!Q30</f>
        <v>0</v>
      </c>
      <c r="R30" s="12">
        <f>precedent_202!R30+luna_curenta_2024!R30</f>
        <v>0</v>
      </c>
      <c r="S30" s="12">
        <f>precedent_202!S30+luna_curenta_2024!S30</f>
        <v>0</v>
      </c>
      <c r="T30" s="12">
        <f>precedent_202!T30+luna_curenta_2024!T30</f>
        <v>0</v>
      </c>
      <c r="U30" s="12">
        <f>precedent_202!U30+luna_curenta_2024!U30</f>
        <v>0</v>
      </c>
      <c r="V30" s="12">
        <f>precedent_202!V30+luna_curenta_2024!V30</f>
        <v>0</v>
      </c>
      <c r="W30" s="12">
        <f>precedent_202!W30+luna_curenta_2024!W30</f>
        <v>0</v>
      </c>
      <c r="X30" s="12">
        <f>precedent_202!X30+luna_curenta_2024!X30</f>
        <v>0</v>
      </c>
      <c r="Y30" s="12">
        <f>precedent_202!Y30+luna_curenta_2024!Y30</f>
        <v>0</v>
      </c>
      <c r="Z30" s="93">
        <f>precedent_202!Z30+luna_curenta_2024!Z30</f>
        <v>0</v>
      </c>
      <c r="AA30" s="93">
        <f>precedent_202!AA30+luna_curenta_2024!AA30</f>
        <v>0</v>
      </c>
      <c r="AB30" s="93">
        <f>precedent_202!AB30+luna_curenta_2024!AB30</f>
        <v>0</v>
      </c>
      <c r="AC30" s="93">
        <f>precedent_202!AC30+luna_curenta_2024!AC30</f>
        <v>0</v>
      </c>
      <c r="AD30" s="93">
        <f>precedent_202!AD30+luna_curenta_2024!AD30</f>
        <v>0</v>
      </c>
      <c r="AE30" s="93">
        <f>precedent_202!AE30+luna_curenta_2024!AE30</f>
        <v>0</v>
      </c>
      <c r="AF30" s="93">
        <f>precedent_202!AF30+luna_curenta_2024!AF30</f>
        <v>0</v>
      </c>
      <c r="AG30" s="93">
        <f>precedent_202!AG30+luna_curenta_2024!AG30</f>
        <v>0</v>
      </c>
      <c r="AH30" s="93">
        <f>precedent_202!AH30+luna_curenta_2024!AH30</f>
        <v>0</v>
      </c>
      <c r="AI30" s="93">
        <f>precedent_202!AI30+luna_curenta_2024!AI30</f>
        <v>0</v>
      </c>
      <c r="AJ30" s="93">
        <f>precedent_202!AJ30+luna_curenta_2024!AJ30</f>
        <v>0</v>
      </c>
      <c r="AK30" s="93">
        <f>precedent_202!AK30+luna_curenta_2024!AK30</f>
        <v>0</v>
      </c>
      <c r="AL30" s="93">
        <f>precedent_202!AL30+luna_curenta_2024!AL30</f>
        <v>0</v>
      </c>
      <c r="AM30" s="93">
        <f>precedent_202!AM30+luna_curenta_2024!AM30</f>
        <v>0</v>
      </c>
      <c r="AN30" s="93">
        <f>precedent_202!AN30+luna_curenta_2024!AN30</f>
        <v>0</v>
      </c>
      <c r="AO30" s="93">
        <f>precedent_202!AO30+luna_curenta_2024!AO30</f>
        <v>0</v>
      </c>
      <c r="AP30" s="93">
        <f>precedent_202!AP30+luna_curenta_2024!AP30</f>
        <v>0</v>
      </c>
      <c r="AQ30" s="93">
        <f>precedent_202!AQ30+luna_curenta_2024!AQ30</f>
        <v>0</v>
      </c>
      <c r="AR30" s="93">
        <f>precedent_202!AR30+luna_curenta_2024!AR30</f>
        <v>0</v>
      </c>
      <c r="AS30" s="93">
        <f>precedent_202!AS30+luna_curenta_2024!AS30</f>
        <v>0</v>
      </c>
      <c r="AT30" s="34"/>
      <c r="AU30" s="14" t="str">
        <f>IF(E29+F29=D29," ","GRESEALA")</f>
        <v xml:space="preserve"> </v>
      </c>
      <c r="AV30" s="14" t="str">
        <f>IF(G29+K29+I29+L29+M29=D29," ","GRESEALA")</f>
        <v xml:space="preserve"> </v>
      </c>
      <c r="AW30" s="14" t="str">
        <f>IF(O29+P29=D29," ","GRESEALA")</f>
        <v xml:space="preserve"> </v>
      </c>
      <c r="AX30" s="14" t="str">
        <f>IF(Q29+S29+T29+U29+V29+W29=D29," ","GRESEALA")</f>
        <v xml:space="preserve"> </v>
      </c>
      <c r="AY30" s="14" t="str">
        <f>IF(X29+Y29+Z29=D29," ","GRESEALA")</f>
        <v xml:space="preserve"> </v>
      </c>
      <c r="AZ30" s="14" t="str">
        <f>IF(AA29+AC29+AE29+AF29+AG29+AH29+AI29+AJ29+AK29+AL29+AM29+AN29+AO29+AP29+AQ29+AR29+AS29&gt;=D29," ","GRESEALA")</f>
        <v xml:space="preserve"> </v>
      </c>
      <c r="BA30" s="14" t="str">
        <f>IF(AS29&lt;=D29," ","GRESEALA")</f>
        <v xml:space="preserve"> </v>
      </c>
      <c r="BB30" s="14" t="str">
        <f>IF(H29&lt;=G29," ","GRESEALA")</f>
        <v xml:space="preserve"> </v>
      </c>
      <c r="BC30" s="14" t="str">
        <f>IF(E33+E34=E32," ","GRESEALA")</f>
        <v xml:space="preserve"> </v>
      </c>
      <c r="BD30" s="14" t="str">
        <f>IF(F33+F34=F32," ","GRESEALA")</f>
        <v xml:space="preserve"> </v>
      </c>
      <c r="BE30" s="14" t="str">
        <f>IF(G33+G34=G32," ","GRESEALA")</f>
        <v xml:space="preserve"> </v>
      </c>
      <c r="BF30" s="14" t="str">
        <f>IF(H33+H34=H32," ","GRESEALA")</f>
        <v xml:space="preserve"> </v>
      </c>
      <c r="BG30" s="14" t="str">
        <f>IF(K33+K34=K32," ","GRESEALA")</f>
        <v xml:space="preserve"> </v>
      </c>
      <c r="BH30" s="14" t="str">
        <f>IF(L33+L34=L32," ","GRESEALA")</f>
        <v xml:space="preserve"> </v>
      </c>
      <c r="BI30" s="14" t="str">
        <f>IF(M33+M34=M32," ","GRESEALA")</f>
        <v xml:space="preserve"> </v>
      </c>
      <c r="BJ30" s="14" t="str">
        <f>IF(N33+N34=N32," ","GRESEALA")</f>
        <v xml:space="preserve"> </v>
      </c>
      <c r="BK30" s="14" t="str">
        <f>IF(O33+O34=O32," ","GRESEALA")</f>
        <v xml:space="preserve"> </v>
      </c>
    </row>
    <row r="31" spans="2:64" s="35" customFormat="1" ht="42" customHeight="1" x14ac:dyDescent="0.35">
      <c r="B31" s="32" t="s">
        <v>82</v>
      </c>
      <c r="C31" s="38" t="s">
        <v>83</v>
      </c>
      <c r="D31" s="33">
        <f t="shared" si="0"/>
        <v>0</v>
      </c>
      <c r="E31" s="12">
        <f>precedent_202!E31+luna_curenta_2024!E31</f>
        <v>0</v>
      </c>
      <c r="F31" s="12">
        <f>precedent_202!F31+luna_curenta_2024!F31</f>
        <v>0</v>
      </c>
      <c r="G31" s="12">
        <f>precedent_202!G31+luna_curenta_2024!G31</f>
        <v>0</v>
      </c>
      <c r="H31" s="12">
        <f>precedent_202!H31+luna_curenta_2024!H31</f>
        <v>0</v>
      </c>
      <c r="I31" s="12">
        <f>precedent_202!I31+luna_curenta_2024!I31</f>
        <v>0</v>
      </c>
      <c r="J31" s="12">
        <f>precedent_202!J31+luna_curenta_2024!J31</f>
        <v>0</v>
      </c>
      <c r="K31" s="12">
        <f>precedent_202!K31+luna_curenta_2024!K31</f>
        <v>0</v>
      </c>
      <c r="L31" s="12">
        <f>precedent_202!L31+luna_curenta_2024!L31</f>
        <v>0</v>
      </c>
      <c r="M31" s="12">
        <f>precedent_202!M31+luna_curenta_2024!M31</f>
        <v>0</v>
      </c>
      <c r="N31" s="12">
        <f>precedent_202!N31+luna_curenta_2024!N31</f>
        <v>0</v>
      </c>
      <c r="O31" s="12">
        <f>precedent_202!O31+luna_curenta_2024!O31</f>
        <v>0</v>
      </c>
      <c r="P31" s="12">
        <f>precedent_202!P31+luna_curenta_2024!P31</f>
        <v>0</v>
      </c>
      <c r="Q31" s="12">
        <f>precedent_202!Q31+luna_curenta_2024!Q31</f>
        <v>0</v>
      </c>
      <c r="R31" s="12">
        <f>precedent_202!R31+luna_curenta_2024!R31</f>
        <v>0</v>
      </c>
      <c r="S31" s="12">
        <f>precedent_202!S31+luna_curenta_2024!S31</f>
        <v>0</v>
      </c>
      <c r="T31" s="12">
        <f>precedent_202!T31+luna_curenta_2024!T31</f>
        <v>0</v>
      </c>
      <c r="U31" s="12">
        <f>precedent_202!U31+luna_curenta_2024!U31</f>
        <v>0</v>
      </c>
      <c r="V31" s="12">
        <f>precedent_202!V31+luna_curenta_2024!V31</f>
        <v>0</v>
      </c>
      <c r="W31" s="12">
        <f>precedent_202!W31+luna_curenta_2024!W31</f>
        <v>0</v>
      </c>
      <c r="X31" s="12">
        <f>precedent_202!X31+luna_curenta_2024!X31</f>
        <v>0</v>
      </c>
      <c r="Y31" s="12">
        <f>precedent_202!Y31+luna_curenta_2024!Y31</f>
        <v>0</v>
      </c>
      <c r="Z31" s="93">
        <f>precedent_202!Z31+luna_curenta_2024!Z31</f>
        <v>0</v>
      </c>
      <c r="AA31" s="93">
        <f>precedent_202!AA31+luna_curenta_2024!AA31</f>
        <v>0</v>
      </c>
      <c r="AB31" s="93">
        <f>precedent_202!AB31+luna_curenta_2024!AB31</f>
        <v>0</v>
      </c>
      <c r="AC31" s="93">
        <f>precedent_202!AC31+luna_curenta_2024!AC31</f>
        <v>0</v>
      </c>
      <c r="AD31" s="93">
        <f>precedent_202!AD31+luna_curenta_2024!AD31</f>
        <v>0</v>
      </c>
      <c r="AE31" s="93">
        <f>precedent_202!AE31+luna_curenta_2024!AE31</f>
        <v>0</v>
      </c>
      <c r="AF31" s="93">
        <f>precedent_202!AF31+luna_curenta_2024!AF31</f>
        <v>0</v>
      </c>
      <c r="AG31" s="93">
        <f>precedent_202!AG31+luna_curenta_2024!AG31</f>
        <v>0</v>
      </c>
      <c r="AH31" s="93">
        <f>precedent_202!AH31+luna_curenta_2024!AH31</f>
        <v>0</v>
      </c>
      <c r="AI31" s="93">
        <f>precedent_202!AI31+luna_curenta_2024!AI31</f>
        <v>0</v>
      </c>
      <c r="AJ31" s="93">
        <f>precedent_202!AJ31+luna_curenta_2024!AJ31</f>
        <v>0</v>
      </c>
      <c r="AK31" s="93">
        <f>precedent_202!AK31+luna_curenta_2024!AK31</f>
        <v>0</v>
      </c>
      <c r="AL31" s="93">
        <f>precedent_202!AL31+luna_curenta_2024!AL31</f>
        <v>0</v>
      </c>
      <c r="AM31" s="93">
        <f>precedent_202!AM31+luna_curenta_2024!AM31</f>
        <v>0</v>
      </c>
      <c r="AN31" s="93">
        <f>precedent_202!AN31+luna_curenta_2024!AN31</f>
        <v>0</v>
      </c>
      <c r="AO31" s="93">
        <f>precedent_202!AO31+luna_curenta_2024!AO31</f>
        <v>0</v>
      </c>
      <c r="AP31" s="93">
        <f>precedent_202!AP31+luna_curenta_2024!AP31</f>
        <v>0</v>
      </c>
      <c r="AQ31" s="93">
        <f>precedent_202!AQ31+luna_curenta_2024!AQ31</f>
        <v>0</v>
      </c>
      <c r="AR31" s="93">
        <f>precedent_202!AR31+luna_curenta_2024!AR31</f>
        <v>0</v>
      </c>
      <c r="AS31" s="93">
        <f>precedent_202!AS31+luna_curenta_2024!AS31</f>
        <v>0</v>
      </c>
      <c r="AT31" s="34"/>
      <c r="AU31" s="14" t="str">
        <f>IF(P33+P34=P32," ","GRESEALA")</f>
        <v xml:space="preserve"> </v>
      </c>
      <c r="AV31" s="14" t="str">
        <f>IF(Q33+Q34=Q32," ","GRESEALA")</f>
        <v xml:space="preserve"> </v>
      </c>
      <c r="AW31" s="14" t="str">
        <f t="shared" ref="AW31:BK31" si="23">IF(S33+S34=S32," ","GRESEALA")</f>
        <v xml:space="preserve"> </v>
      </c>
      <c r="AX31" s="14" t="str">
        <f t="shared" si="23"/>
        <v xml:space="preserve"> </v>
      </c>
      <c r="AY31" s="14" t="str">
        <f t="shared" si="23"/>
        <v xml:space="preserve"> </v>
      </c>
      <c r="AZ31" s="14" t="str">
        <f t="shared" si="23"/>
        <v xml:space="preserve"> </v>
      </c>
      <c r="BA31" s="14" t="str">
        <f t="shared" si="23"/>
        <v xml:space="preserve"> </v>
      </c>
      <c r="BB31" s="14" t="str">
        <f t="shared" si="23"/>
        <v xml:space="preserve"> </v>
      </c>
      <c r="BC31" s="14" t="str">
        <f t="shared" si="23"/>
        <v xml:space="preserve"> </v>
      </c>
      <c r="BD31" s="14" t="str">
        <f t="shared" si="23"/>
        <v xml:space="preserve"> </v>
      </c>
      <c r="BE31" s="14" t="str">
        <f t="shared" si="23"/>
        <v xml:space="preserve"> </v>
      </c>
      <c r="BF31" s="14" t="str">
        <f t="shared" si="23"/>
        <v xml:space="preserve"> </v>
      </c>
      <c r="BG31" s="14" t="str">
        <f t="shared" si="23"/>
        <v xml:space="preserve"> </v>
      </c>
      <c r="BH31" s="14" t="str">
        <f t="shared" si="23"/>
        <v xml:space="preserve"> </v>
      </c>
      <c r="BI31" s="14" t="str">
        <f t="shared" si="23"/>
        <v xml:space="preserve"> </v>
      </c>
      <c r="BJ31" s="14" t="str">
        <f t="shared" si="23"/>
        <v xml:space="preserve"> </v>
      </c>
      <c r="BK31" s="14" t="str">
        <f t="shared" si="23"/>
        <v xml:space="preserve"> </v>
      </c>
    </row>
    <row r="32" spans="2:64" s="35" customFormat="1" ht="60.75" customHeight="1" x14ac:dyDescent="0.35">
      <c r="B32" s="99" t="s">
        <v>84</v>
      </c>
      <c r="C32" s="108" t="s">
        <v>85</v>
      </c>
      <c r="D32" s="101">
        <f t="shared" si="0"/>
        <v>0</v>
      </c>
      <c r="E32" s="98">
        <f>precedent_202!E32+luna_curenta_2024!E32</f>
        <v>0</v>
      </c>
      <c r="F32" s="98">
        <f>precedent_202!F32+luna_curenta_2024!F32</f>
        <v>0</v>
      </c>
      <c r="G32" s="98">
        <f>precedent_202!G32+luna_curenta_2024!G32</f>
        <v>0</v>
      </c>
      <c r="H32" s="98">
        <f>precedent_202!H32+luna_curenta_2024!H32</f>
        <v>0</v>
      </c>
      <c r="I32" s="98">
        <f>precedent_202!I32+luna_curenta_2024!I32</f>
        <v>0</v>
      </c>
      <c r="J32" s="98">
        <f>precedent_202!J32+luna_curenta_2024!J32</f>
        <v>0</v>
      </c>
      <c r="K32" s="98">
        <f>precedent_202!K32+luna_curenta_2024!K32</f>
        <v>0</v>
      </c>
      <c r="L32" s="98">
        <f>precedent_202!L32+luna_curenta_2024!L32</f>
        <v>0</v>
      </c>
      <c r="M32" s="98">
        <f>precedent_202!M32+luna_curenta_2024!M32</f>
        <v>0</v>
      </c>
      <c r="N32" s="98">
        <f>precedent_202!N32+luna_curenta_2024!N32</f>
        <v>0</v>
      </c>
      <c r="O32" s="98">
        <f>precedent_202!O32+luna_curenta_2024!O32</f>
        <v>0</v>
      </c>
      <c r="P32" s="98">
        <f>precedent_202!P32+luna_curenta_2024!P32</f>
        <v>0</v>
      </c>
      <c r="Q32" s="98">
        <f>precedent_202!Q32+luna_curenta_2024!Q32</f>
        <v>0</v>
      </c>
      <c r="R32" s="98">
        <f>precedent_202!R32+luna_curenta_2024!R32</f>
        <v>0</v>
      </c>
      <c r="S32" s="98">
        <f>precedent_202!S32+luna_curenta_2024!S32</f>
        <v>0</v>
      </c>
      <c r="T32" s="98">
        <f>precedent_202!T32+luna_curenta_2024!T32</f>
        <v>0</v>
      </c>
      <c r="U32" s="98">
        <f>precedent_202!U32+luna_curenta_2024!U32</f>
        <v>0</v>
      </c>
      <c r="V32" s="98">
        <f>precedent_202!V32+luna_curenta_2024!V32</f>
        <v>0</v>
      </c>
      <c r="W32" s="98">
        <f>precedent_202!W32+luna_curenta_2024!W32</f>
        <v>0</v>
      </c>
      <c r="X32" s="98">
        <f>precedent_202!X32+luna_curenta_2024!X32</f>
        <v>0</v>
      </c>
      <c r="Y32" s="98">
        <f>precedent_202!Y32+luna_curenta_2024!Y32</f>
        <v>0</v>
      </c>
      <c r="Z32" s="98">
        <f>precedent_202!Z32+luna_curenta_2024!Z32</f>
        <v>0</v>
      </c>
      <c r="AA32" s="98">
        <f>precedent_202!AA32+luna_curenta_2024!AA32</f>
        <v>0</v>
      </c>
      <c r="AB32" s="98">
        <f>precedent_202!AB32+luna_curenta_2024!AB32</f>
        <v>0</v>
      </c>
      <c r="AC32" s="98">
        <f>precedent_202!AC32+luna_curenta_2024!AC32</f>
        <v>0</v>
      </c>
      <c r="AD32" s="98">
        <f>precedent_202!AD32+luna_curenta_2024!AD32</f>
        <v>0</v>
      </c>
      <c r="AE32" s="98">
        <f>precedent_202!AE32+luna_curenta_2024!AE32</f>
        <v>0</v>
      </c>
      <c r="AF32" s="98">
        <f>precedent_202!AF32+luna_curenta_2024!AF32</f>
        <v>0</v>
      </c>
      <c r="AG32" s="98">
        <f>precedent_202!AG32+luna_curenta_2024!AG32</f>
        <v>0</v>
      </c>
      <c r="AH32" s="98">
        <f>precedent_202!AH32+luna_curenta_2024!AH32</f>
        <v>0</v>
      </c>
      <c r="AI32" s="98">
        <f>precedent_202!AI32+luna_curenta_2024!AI32</f>
        <v>0</v>
      </c>
      <c r="AJ32" s="98">
        <f>precedent_202!AJ32+luna_curenta_2024!AJ32</f>
        <v>0</v>
      </c>
      <c r="AK32" s="98">
        <f>precedent_202!AK32+luna_curenta_2024!AK32</f>
        <v>0</v>
      </c>
      <c r="AL32" s="98">
        <f>precedent_202!AL32+luna_curenta_2024!AL32</f>
        <v>0</v>
      </c>
      <c r="AM32" s="98">
        <f>precedent_202!AM32+luna_curenta_2024!AM32</f>
        <v>0</v>
      </c>
      <c r="AN32" s="98">
        <f>precedent_202!AN32+luna_curenta_2024!AN32</f>
        <v>0</v>
      </c>
      <c r="AO32" s="98">
        <f>precedent_202!AO32+luna_curenta_2024!AO32</f>
        <v>0</v>
      </c>
      <c r="AP32" s="98">
        <f>precedent_202!AP32+luna_curenta_2024!AP32</f>
        <v>0</v>
      </c>
      <c r="AQ32" s="98">
        <f>precedent_202!AQ32+luna_curenta_2024!AQ32</f>
        <v>0</v>
      </c>
      <c r="AR32" s="98">
        <f>precedent_202!AR32+luna_curenta_2024!AR32</f>
        <v>0</v>
      </c>
      <c r="AS32" s="98">
        <f>precedent_202!AS32+luna_curenta_2024!AS32</f>
        <v>0</v>
      </c>
      <c r="AT32" s="93"/>
      <c r="AU32" s="14" t="str">
        <f>IF(AH33+AH34=AH32," ","GRESEALA")</f>
        <v xml:space="preserve"> </v>
      </c>
      <c r="AV32" s="14" t="str">
        <f>IF(AI33+AI34=AI32," ","GRESEALA")</f>
        <v xml:space="preserve"> </v>
      </c>
      <c r="AW32" s="14" t="str">
        <f>IF(AJ33+AJ34=AJ32," ","GRESEALA")</f>
        <v xml:space="preserve"> </v>
      </c>
      <c r="AX32" s="14" t="str">
        <f>IF(AK33+AK34=AK32," ","GRESEALA")</f>
        <v xml:space="preserve"> </v>
      </c>
      <c r="AY32" s="14" t="str">
        <f>IF(AL33+AL34=AL32," ","GRESEALA")</f>
        <v xml:space="preserve"> </v>
      </c>
      <c r="AZ32" s="14" t="str">
        <f t="shared" ref="AZ32:BA32" si="24">IF(AR33+AR34=AR32," ","GRESEALA")</f>
        <v xml:space="preserve"> </v>
      </c>
      <c r="BA32" s="14" t="str">
        <f t="shared" si="24"/>
        <v xml:space="preserve"> </v>
      </c>
      <c r="BB32" s="14" t="str">
        <f>IF(E32+F32=D32," ","GRESEALA")</f>
        <v xml:space="preserve"> </v>
      </c>
      <c r="BC32" s="14" t="str">
        <f>IF(G32+K32+I32+L32+M32=D32," ","GRESEALA")</f>
        <v xml:space="preserve"> </v>
      </c>
      <c r="BD32" s="14" t="str">
        <f>IF(O32+P32=D32," ","GRESEALA")</f>
        <v xml:space="preserve"> </v>
      </c>
      <c r="BE32" s="14" t="str">
        <f>IF(Q32+S32+T32+U32+V32+W32=D32," ","GRESEALA")</f>
        <v xml:space="preserve"> </v>
      </c>
      <c r="BF32" s="14" t="str">
        <f>IF(X32+Y32+Z32=D32," ","GRESEALA")</f>
        <v xml:space="preserve"> </v>
      </c>
      <c r="BG32" s="14" t="str">
        <f>IF(AA32+AC32+AE32+AF32+AG32+AH32+AI32+AJ32+AK32+AL32+AM32+AN32+AO32+AP32+AQ32+AR32+AS32&gt;=D32," ","GRESEALA")</f>
        <v xml:space="preserve"> </v>
      </c>
      <c r="BH32" s="14" t="str">
        <f>IF(AS32&lt;=D32," ","GRESEALA")</f>
        <v xml:space="preserve"> </v>
      </c>
      <c r="BI32" s="14" t="str">
        <f>IF(H32&gt;=G32," ","GRESEALA")</f>
        <v xml:space="preserve"> </v>
      </c>
      <c r="BJ32" s="14" t="str">
        <f>IF(E36+F36=D36," ","GRESEALA")</f>
        <v xml:space="preserve"> </v>
      </c>
      <c r="BK32" s="14" t="str">
        <f>IF(G36+K36+I36+L36+M36=D36," ","GRESEALA")</f>
        <v xml:space="preserve"> </v>
      </c>
    </row>
    <row r="33" spans="2:223" s="35" customFormat="1" ht="43.5" customHeight="1" x14ac:dyDescent="0.35">
      <c r="B33" s="32" t="s">
        <v>86</v>
      </c>
      <c r="C33" s="38" t="s">
        <v>87</v>
      </c>
      <c r="D33" s="33">
        <f t="shared" si="0"/>
        <v>0</v>
      </c>
      <c r="E33" s="12">
        <f>precedent_202!E33+luna_curenta_2024!E33</f>
        <v>0</v>
      </c>
      <c r="F33" s="12">
        <f>precedent_202!F33+luna_curenta_2024!F33</f>
        <v>0</v>
      </c>
      <c r="G33" s="12">
        <f>precedent_202!G33+luna_curenta_2024!G33</f>
        <v>0</v>
      </c>
      <c r="H33" s="12">
        <f>precedent_202!H33+luna_curenta_2024!H33</f>
        <v>0</v>
      </c>
      <c r="I33" s="12">
        <f>precedent_202!I33+luna_curenta_2024!I33</f>
        <v>0</v>
      </c>
      <c r="J33" s="12">
        <f>precedent_202!J33+luna_curenta_2024!J33</f>
        <v>0</v>
      </c>
      <c r="K33" s="12">
        <f>precedent_202!K33+luna_curenta_2024!K33</f>
        <v>0</v>
      </c>
      <c r="L33" s="12">
        <f>precedent_202!L33+luna_curenta_2024!L33</f>
        <v>0</v>
      </c>
      <c r="M33" s="12">
        <f>precedent_202!M33+luna_curenta_2024!M33</f>
        <v>0</v>
      </c>
      <c r="N33" s="12">
        <f>precedent_202!N33+luna_curenta_2024!N33</f>
        <v>0</v>
      </c>
      <c r="O33" s="12">
        <f>precedent_202!O33+luna_curenta_2024!O33</f>
        <v>0</v>
      </c>
      <c r="P33" s="12">
        <f>precedent_202!P33+luna_curenta_2024!P33</f>
        <v>0</v>
      </c>
      <c r="Q33" s="12">
        <f>precedent_202!Q33+luna_curenta_2024!Q33</f>
        <v>0</v>
      </c>
      <c r="R33" s="12">
        <f>precedent_202!R33+luna_curenta_2024!R33</f>
        <v>0</v>
      </c>
      <c r="S33" s="12">
        <f>precedent_202!S33+luna_curenta_2024!S33</f>
        <v>0</v>
      </c>
      <c r="T33" s="12">
        <f>precedent_202!T33+luna_curenta_2024!T33</f>
        <v>0</v>
      </c>
      <c r="U33" s="12">
        <f>precedent_202!U33+luna_curenta_2024!U33</f>
        <v>0</v>
      </c>
      <c r="V33" s="12">
        <f>precedent_202!V33+luna_curenta_2024!V33</f>
        <v>0</v>
      </c>
      <c r="W33" s="12">
        <f>precedent_202!W33+luna_curenta_2024!W33</f>
        <v>0</v>
      </c>
      <c r="X33" s="12">
        <f>precedent_202!X33+luna_curenta_2024!X33</f>
        <v>0</v>
      </c>
      <c r="Y33" s="12">
        <f>precedent_202!Y33+luna_curenta_2024!Y33</f>
        <v>0</v>
      </c>
      <c r="Z33" s="12">
        <f>precedent_202!Z33+luna_curenta_2024!Z33</f>
        <v>0</v>
      </c>
      <c r="AA33" s="12">
        <f>precedent_202!AA33+luna_curenta_2024!AA33</f>
        <v>0</v>
      </c>
      <c r="AB33" s="12">
        <f>precedent_202!AB33+luna_curenta_2024!AB33</f>
        <v>0</v>
      </c>
      <c r="AC33" s="12">
        <f>precedent_202!AC33+luna_curenta_2024!AC33</f>
        <v>0</v>
      </c>
      <c r="AD33" s="12">
        <f>precedent_202!AD33+luna_curenta_2024!AD33</f>
        <v>0</v>
      </c>
      <c r="AE33" s="12">
        <f>precedent_202!AE33+luna_curenta_2024!AE33</f>
        <v>0</v>
      </c>
      <c r="AF33" s="12">
        <f>precedent_202!AF33+luna_curenta_2024!AF33</f>
        <v>0</v>
      </c>
      <c r="AG33" s="12">
        <f>precedent_202!AG33+luna_curenta_2024!AG33</f>
        <v>0</v>
      </c>
      <c r="AH33" s="12">
        <f>precedent_202!AH33+luna_curenta_2024!AH33</f>
        <v>0</v>
      </c>
      <c r="AI33" s="12">
        <f>precedent_202!AI33+luna_curenta_2024!AI33</f>
        <v>0</v>
      </c>
      <c r="AJ33" s="12">
        <f>precedent_202!AJ33+luna_curenta_2024!AJ33</f>
        <v>0</v>
      </c>
      <c r="AK33" s="12">
        <f>precedent_202!AK33+luna_curenta_2024!AK33</f>
        <v>0</v>
      </c>
      <c r="AL33" s="12">
        <f>precedent_202!AL33+luna_curenta_2024!AL33</f>
        <v>0</v>
      </c>
      <c r="AM33" s="12">
        <f>precedent_202!AM33+luna_curenta_2024!AM33</f>
        <v>0</v>
      </c>
      <c r="AN33" s="12">
        <f>precedent_202!AN33+luna_curenta_2024!AN33</f>
        <v>0</v>
      </c>
      <c r="AO33" s="12">
        <f>precedent_202!AO33+luna_curenta_2024!AO33</f>
        <v>0</v>
      </c>
      <c r="AP33" s="12">
        <f>precedent_202!AP33+luna_curenta_2024!AP33</f>
        <v>0</v>
      </c>
      <c r="AQ33" s="12">
        <f>precedent_202!AQ33+luna_curenta_2024!AQ33</f>
        <v>0</v>
      </c>
      <c r="AR33" s="12">
        <f>precedent_202!AR33+luna_curenta_2024!AR33</f>
        <v>0</v>
      </c>
      <c r="AS33" s="12">
        <f>precedent_202!AS33+luna_curenta_2024!AS33</f>
        <v>0</v>
      </c>
      <c r="AT33" s="34"/>
      <c r="AU33" s="14" t="str">
        <f>IF(O36+P36=D36," ","GRESEALA")</f>
        <v xml:space="preserve"> </v>
      </c>
      <c r="AV33" s="14" t="str">
        <f>IF(Q36+S36+T36+U36+V36+W36=D36," ","GRESEALA")</f>
        <v xml:space="preserve"> </v>
      </c>
      <c r="AW33" s="14" t="str">
        <f>IF(X36+Y36+Z36=D36," ","GRESEALA")</f>
        <v xml:space="preserve"> </v>
      </c>
      <c r="AX33" s="14" t="str">
        <f>IF(AA36+AC36+AE36+AF36+AG36+AH36+AI36+AJ36+AK36+AL36+AM36+AN36+AO36+AP36+AQ36+AR36+AS36&gt;=D36," ","GRESEALA")</f>
        <v xml:space="preserve"> </v>
      </c>
      <c r="AY33" s="14" t="str">
        <f>IF(AS36&lt;=D36," ","GRESEALA")</f>
        <v xml:space="preserve"> </v>
      </c>
      <c r="AZ33" s="14" t="str">
        <f>IF(H36&lt;=G36," ","GRESEALA")</f>
        <v xml:space="preserve"> </v>
      </c>
      <c r="BA33" s="14" t="str">
        <f>IF(E39+E40=E38," ","GRESEALA")</f>
        <v xml:space="preserve"> </v>
      </c>
      <c r="BB33" s="14" t="str">
        <f>IF(F39+F40=F38," ","GRESEALA")</f>
        <v xml:space="preserve"> </v>
      </c>
      <c r="BC33" s="14" t="str">
        <f>IF(G39+G40=G38," ","GRESEALA")</f>
        <v xml:space="preserve"> </v>
      </c>
      <c r="BD33" s="14" t="str">
        <f>IF(H39+H40=H38," ","GRESEALA")</f>
        <v xml:space="preserve"> </v>
      </c>
      <c r="BE33" s="14" t="str">
        <f t="shared" ref="BE33:BK33" si="25">IF(K39+K40=K38," ","GRESEALA")</f>
        <v xml:space="preserve"> </v>
      </c>
      <c r="BF33" s="14" t="str">
        <f t="shared" si="25"/>
        <v xml:space="preserve"> </v>
      </c>
      <c r="BG33" s="14" t="str">
        <f t="shared" si="25"/>
        <v xml:space="preserve"> </v>
      </c>
      <c r="BH33" s="14" t="str">
        <f t="shared" si="25"/>
        <v xml:space="preserve"> </v>
      </c>
      <c r="BI33" s="14" t="str">
        <f t="shared" si="25"/>
        <v xml:space="preserve"> </v>
      </c>
      <c r="BJ33" s="14" t="str">
        <f t="shared" si="25"/>
        <v xml:space="preserve"> </v>
      </c>
      <c r="BK33" s="14" t="str">
        <f t="shared" si="25"/>
        <v xml:space="preserve"> </v>
      </c>
    </row>
    <row r="34" spans="2:223" s="35" customFormat="1" ht="45" customHeight="1" x14ac:dyDescent="0.35">
      <c r="B34" s="32" t="s">
        <v>88</v>
      </c>
      <c r="C34" s="38" t="s">
        <v>89</v>
      </c>
      <c r="D34" s="33">
        <f t="shared" si="0"/>
        <v>0</v>
      </c>
      <c r="E34" s="12">
        <f>precedent_202!E34+luna_curenta_2024!E34</f>
        <v>0</v>
      </c>
      <c r="F34" s="12">
        <f>precedent_202!F34+luna_curenta_2024!F34</f>
        <v>0</v>
      </c>
      <c r="G34" s="12">
        <f>precedent_202!G34+luna_curenta_2024!G34</f>
        <v>0</v>
      </c>
      <c r="H34" s="12">
        <f>precedent_202!H34+luna_curenta_2024!H34</f>
        <v>0</v>
      </c>
      <c r="I34" s="12">
        <f>precedent_202!I34+luna_curenta_2024!I34</f>
        <v>0</v>
      </c>
      <c r="J34" s="12">
        <f>precedent_202!J34+luna_curenta_2024!J34</f>
        <v>0</v>
      </c>
      <c r="K34" s="12">
        <f>precedent_202!K34+luna_curenta_2024!K34</f>
        <v>0</v>
      </c>
      <c r="L34" s="12">
        <f>precedent_202!L34+luna_curenta_2024!L34</f>
        <v>0</v>
      </c>
      <c r="M34" s="12">
        <f>precedent_202!M34+luna_curenta_2024!M34</f>
        <v>0</v>
      </c>
      <c r="N34" s="12">
        <f>precedent_202!N34+luna_curenta_2024!N34</f>
        <v>0</v>
      </c>
      <c r="O34" s="12">
        <f>precedent_202!O34+luna_curenta_2024!O34</f>
        <v>0</v>
      </c>
      <c r="P34" s="12">
        <f>precedent_202!P34+luna_curenta_2024!P34</f>
        <v>0</v>
      </c>
      <c r="Q34" s="12">
        <f>precedent_202!Q34+luna_curenta_2024!Q34</f>
        <v>0</v>
      </c>
      <c r="R34" s="12">
        <f>precedent_202!R34+luna_curenta_2024!R34</f>
        <v>0</v>
      </c>
      <c r="S34" s="12">
        <f>precedent_202!S34+luna_curenta_2024!S34</f>
        <v>0</v>
      </c>
      <c r="T34" s="12">
        <f>precedent_202!T34+luna_curenta_2024!T34</f>
        <v>0</v>
      </c>
      <c r="U34" s="12">
        <f>precedent_202!U34+luna_curenta_2024!U34</f>
        <v>0</v>
      </c>
      <c r="V34" s="12">
        <f>precedent_202!V34+luna_curenta_2024!V34</f>
        <v>0</v>
      </c>
      <c r="W34" s="12">
        <f>precedent_202!W34+luna_curenta_2024!W34</f>
        <v>0</v>
      </c>
      <c r="X34" s="12">
        <f>precedent_202!X34+luna_curenta_2024!X34</f>
        <v>0</v>
      </c>
      <c r="Y34" s="12">
        <f>precedent_202!Y34+luna_curenta_2024!Y34</f>
        <v>0</v>
      </c>
      <c r="Z34" s="12">
        <f>precedent_202!Z34+luna_curenta_2024!Z34</f>
        <v>0</v>
      </c>
      <c r="AA34" s="12">
        <f>precedent_202!AA34+luna_curenta_2024!AA34</f>
        <v>0</v>
      </c>
      <c r="AB34" s="12">
        <f>precedent_202!AB34+luna_curenta_2024!AB34</f>
        <v>0</v>
      </c>
      <c r="AC34" s="12">
        <f>precedent_202!AC34+luna_curenta_2024!AC34</f>
        <v>0</v>
      </c>
      <c r="AD34" s="12">
        <f>precedent_202!AD34+luna_curenta_2024!AD34</f>
        <v>0</v>
      </c>
      <c r="AE34" s="12">
        <f>precedent_202!AE34+luna_curenta_2024!AE34</f>
        <v>0</v>
      </c>
      <c r="AF34" s="12">
        <f>precedent_202!AF34+luna_curenta_2024!AF34</f>
        <v>0</v>
      </c>
      <c r="AG34" s="12">
        <f>precedent_202!AG34+luna_curenta_2024!AG34</f>
        <v>0</v>
      </c>
      <c r="AH34" s="12">
        <f>precedent_202!AH34+luna_curenta_2024!AH34</f>
        <v>0</v>
      </c>
      <c r="AI34" s="12">
        <f>precedent_202!AI34+luna_curenta_2024!AI34</f>
        <v>0</v>
      </c>
      <c r="AJ34" s="12">
        <f>precedent_202!AJ34+luna_curenta_2024!AJ34</f>
        <v>0</v>
      </c>
      <c r="AK34" s="12">
        <f>precedent_202!AK34+luna_curenta_2024!AK34</f>
        <v>0</v>
      </c>
      <c r="AL34" s="12">
        <f>precedent_202!AL34+luna_curenta_2024!AL34</f>
        <v>0</v>
      </c>
      <c r="AM34" s="12">
        <f>precedent_202!AM34+luna_curenta_2024!AM34</f>
        <v>0</v>
      </c>
      <c r="AN34" s="12">
        <f>precedent_202!AN34+luna_curenta_2024!AN34</f>
        <v>0</v>
      </c>
      <c r="AO34" s="12">
        <f>precedent_202!AO34+luna_curenta_2024!AO34</f>
        <v>0</v>
      </c>
      <c r="AP34" s="12">
        <f>precedent_202!AP34+luna_curenta_2024!AP34</f>
        <v>0</v>
      </c>
      <c r="AQ34" s="12">
        <f>precedent_202!AQ34+luna_curenta_2024!AQ34</f>
        <v>0</v>
      </c>
      <c r="AR34" s="12">
        <f>precedent_202!AR34+luna_curenta_2024!AR34</f>
        <v>0</v>
      </c>
      <c r="AS34" s="12">
        <f>precedent_202!AS34+luna_curenta_2024!AS34</f>
        <v>0</v>
      </c>
      <c r="AT34" s="34"/>
      <c r="AU34" s="14" t="str">
        <f t="shared" ref="AU34:BK34" si="26">IF(S39+S40=S38," ","GRESEALA")</f>
        <v xml:space="preserve"> </v>
      </c>
      <c r="AV34" s="14" t="str">
        <f t="shared" si="26"/>
        <v xml:space="preserve"> </v>
      </c>
      <c r="AW34" s="14" t="str">
        <f t="shared" si="26"/>
        <v xml:space="preserve"> </v>
      </c>
      <c r="AX34" s="14" t="str">
        <f t="shared" si="26"/>
        <v xml:space="preserve"> </v>
      </c>
      <c r="AY34" s="14" t="str">
        <f t="shared" si="26"/>
        <v xml:space="preserve"> </v>
      </c>
      <c r="AZ34" s="14" t="str">
        <f t="shared" si="26"/>
        <v xml:space="preserve"> </v>
      </c>
      <c r="BA34" s="14" t="str">
        <f t="shared" si="26"/>
        <v xml:space="preserve"> </v>
      </c>
      <c r="BB34" s="14" t="str">
        <f t="shared" si="26"/>
        <v xml:space="preserve"> </v>
      </c>
      <c r="BC34" s="14" t="str">
        <f t="shared" si="26"/>
        <v xml:space="preserve"> </v>
      </c>
      <c r="BD34" s="14" t="str">
        <f t="shared" si="26"/>
        <v xml:space="preserve"> </v>
      </c>
      <c r="BE34" s="14" t="str">
        <f t="shared" si="26"/>
        <v xml:space="preserve"> </v>
      </c>
      <c r="BF34" s="14" t="str">
        <f t="shared" si="26"/>
        <v xml:space="preserve"> </v>
      </c>
      <c r="BG34" s="14" t="str">
        <f t="shared" si="26"/>
        <v xml:space="preserve"> </v>
      </c>
      <c r="BH34" s="14" t="str">
        <f t="shared" si="26"/>
        <v xml:space="preserve"> </v>
      </c>
      <c r="BI34" s="14" t="str">
        <f t="shared" si="26"/>
        <v xml:space="preserve"> </v>
      </c>
      <c r="BJ34" s="14" t="str">
        <f t="shared" si="26"/>
        <v xml:space="preserve"> </v>
      </c>
      <c r="BK34" s="14" t="str">
        <f t="shared" si="26"/>
        <v xml:space="preserve"> </v>
      </c>
    </row>
    <row r="35" spans="2:223" s="35" customFormat="1" ht="32.25" customHeight="1" x14ac:dyDescent="0.35">
      <c r="B35" s="99" t="s">
        <v>90</v>
      </c>
      <c r="C35" s="108" t="s">
        <v>91</v>
      </c>
      <c r="D35" s="101">
        <f t="shared" si="0"/>
        <v>3169</v>
      </c>
      <c r="E35" s="98">
        <f>precedent_202!E35+luna_curenta_2024!E35</f>
        <v>908</v>
      </c>
      <c r="F35" s="98">
        <f>precedent_202!F35+luna_curenta_2024!F35</f>
        <v>2261</v>
      </c>
      <c r="G35" s="98">
        <f>precedent_202!G35+luna_curenta_2024!G35</f>
        <v>529</v>
      </c>
      <c r="H35" s="98">
        <f>precedent_202!H35+luna_curenta_2024!H35</f>
        <v>529</v>
      </c>
      <c r="I35" s="98">
        <f>precedent_202!I35+luna_curenta_2024!I35</f>
        <v>198</v>
      </c>
      <c r="J35" s="98">
        <f>precedent_202!J35+luna_curenta_2024!J35</f>
        <v>198</v>
      </c>
      <c r="K35" s="98">
        <f>precedent_202!K35+luna_curenta_2024!K35</f>
        <v>220</v>
      </c>
      <c r="L35" s="98">
        <f>precedent_202!L35+luna_curenta_2024!L35</f>
        <v>431</v>
      </c>
      <c r="M35" s="98">
        <f>precedent_202!M35+luna_curenta_2024!M35</f>
        <v>1791</v>
      </c>
      <c r="N35" s="98">
        <f>precedent_202!N35+luna_curenta_2024!N35</f>
        <v>778</v>
      </c>
      <c r="O35" s="98">
        <f>precedent_202!O35+luna_curenta_2024!O35</f>
        <v>1163</v>
      </c>
      <c r="P35" s="98">
        <f>precedent_202!P35+luna_curenta_2024!P35</f>
        <v>2006</v>
      </c>
      <c r="Q35" s="98">
        <f>precedent_202!Q35+luna_curenta_2024!Q35</f>
        <v>214</v>
      </c>
      <c r="R35" s="98">
        <f>precedent_202!R35+luna_curenta_2024!R35</f>
        <v>0</v>
      </c>
      <c r="S35" s="98">
        <f>precedent_202!S35+luna_curenta_2024!S35</f>
        <v>1136</v>
      </c>
      <c r="T35" s="98">
        <f>precedent_202!T35+luna_curenta_2024!T35</f>
        <v>860</v>
      </c>
      <c r="U35" s="98">
        <f>precedent_202!U35+luna_curenta_2024!U35</f>
        <v>790</v>
      </c>
      <c r="V35" s="98">
        <f>precedent_202!V35+luna_curenta_2024!V35</f>
        <v>44</v>
      </c>
      <c r="W35" s="98">
        <f>precedent_202!W35+luna_curenta_2024!W35</f>
        <v>125</v>
      </c>
      <c r="X35" s="98">
        <f>precedent_202!X35+luna_curenta_2024!X35</f>
        <v>2960</v>
      </c>
      <c r="Y35" s="98">
        <f>precedent_202!Y35+luna_curenta_2024!Y35</f>
        <v>209</v>
      </c>
      <c r="Z35" s="98">
        <f>precedent_202!Z35+luna_curenta_2024!Z35</f>
        <v>0</v>
      </c>
      <c r="AA35" s="98">
        <f>precedent_202!AA35+luna_curenta_2024!AA35</f>
        <v>6</v>
      </c>
      <c r="AB35" s="98">
        <f>precedent_202!AB35+luna_curenta_2024!AB35</f>
        <v>1</v>
      </c>
      <c r="AC35" s="98">
        <f>precedent_202!AC35+luna_curenta_2024!AC35</f>
        <v>45</v>
      </c>
      <c r="AD35" s="98">
        <f>precedent_202!AD35+luna_curenta_2024!AD35</f>
        <v>9</v>
      </c>
      <c r="AE35" s="98">
        <f>precedent_202!AE35+luna_curenta_2024!AE35</f>
        <v>0</v>
      </c>
      <c r="AF35" s="98">
        <f>precedent_202!AF35+luna_curenta_2024!AF35</f>
        <v>0</v>
      </c>
      <c r="AG35" s="98">
        <f>precedent_202!AG35+luna_curenta_2024!AG35</f>
        <v>0</v>
      </c>
      <c r="AH35" s="98">
        <f>precedent_202!AH35+luna_curenta_2024!AH35</f>
        <v>0</v>
      </c>
      <c r="AI35" s="98">
        <f>precedent_202!AI35+luna_curenta_2024!AI35</f>
        <v>0</v>
      </c>
      <c r="AJ35" s="98">
        <f>precedent_202!AJ35+luna_curenta_2024!AJ35</f>
        <v>0</v>
      </c>
      <c r="AK35" s="98">
        <f>precedent_202!AK35+luna_curenta_2024!AK35</f>
        <v>0</v>
      </c>
      <c r="AL35" s="98">
        <f>precedent_202!AL35+luna_curenta_2024!AL35</f>
        <v>0</v>
      </c>
      <c r="AM35" s="98">
        <f>precedent_202!AM35+luna_curenta_2024!AM35</f>
        <v>0</v>
      </c>
      <c r="AN35" s="98">
        <f>precedent_202!AN35+luna_curenta_2024!AN35</f>
        <v>0</v>
      </c>
      <c r="AO35" s="98">
        <f>precedent_202!AO35+luna_curenta_2024!AO35</f>
        <v>0</v>
      </c>
      <c r="AP35" s="98">
        <f>precedent_202!AP35+luna_curenta_2024!AP35</f>
        <v>0</v>
      </c>
      <c r="AQ35" s="98">
        <f>precedent_202!AQ35+luna_curenta_2024!AQ35</f>
        <v>0</v>
      </c>
      <c r="AR35" s="98">
        <f>precedent_202!AR35+luna_curenta_2024!AR35</f>
        <v>0</v>
      </c>
      <c r="AS35" s="98">
        <f>precedent_202!AS35+luna_curenta_2024!AS35</f>
        <v>3118</v>
      </c>
      <c r="AT35" s="93"/>
      <c r="AU35" s="14" t="str">
        <f>IF(AJ39+AJ40=AJ38," ","GRESEALA")</f>
        <v xml:space="preserve"> </v>
      </c>
      <c r="AV35" s="14" t="str">
        <f>IF(AK39+AK40=AK38," ","GRESEALA")</f>
        <v xml:space="preserve"> </v>
      </c>
      <c r="AW35" s="14" t="str">
        <f>IF(AL39+AL40=AL38," ","GRESEALA")</f>
        <v xml:space="preserve"> </v>
      </c>
      <c r="AX35" s="14" t="str">
        <f>IF(AR39+AR40=AR38," ","GRESEALA")</f>
        <v xml:space="preserve"> </v>
      </c>
      <c r="AY35" s="14" t="str">
        <f>IF(AS39+AS40=AS38," ","GRESEALA")</f>
        <v xml:space="preserve"> </v>
      </c>
      <c r="AZ35" s="14" t="str">
        <f>IF(E38+F38=D38," ","GRESEALA")</f>
        <v xml:space="preserve"> </v>
      </c>
      <c r="BA35" s="14" t="str">
        <f>IF(G38+K38+I38+L38+M38=D38," ","GRESEALA")</f>
        <v xml:space="preserve"> </v>
      </c>
      <c r="BB35" s="14" t="str">
        <f>IF(O38+P38=D38," ","GRESEALA")</f>
        <v xml:space="preserve"> </v>
      </c>
      <c r="BC35" s="14" t="str">
        <f>IF(Q38+S38+T38+U38+V38+W38=D38," ","GRESEALA")</f>
        <v xml:space="preserve"> </v>
      </c>
      <c r="BD35" s="14" t="str">
        <f>IF(X38+Y38+Z38=D38," ","GRESEALA")</f>
        <v xml:space="preserve"> </v>
      </c>
      <c r="BE35" s="14" t="str">
        <f>IF(AA38+AC38+AE38+AF38+AG38+AH38+AI38+AJ38+AK38+AL38+AM38+AN38+AO38+AP38+AQ38+AR38+AS38&gt;=D38," ","GRESEALA")</f>
        <v xml:space="preserve"> </v>
      </c>
      <c r="BF35" s="14" t="str">
        <f>IF(AS38&lt;=D38," ","GRESEALA")</f>
        <v xml:space="preserve"> </v>
      </c>
      <c r="BG35" s="14" t="str">
        <f>IF(H38&lt;=G38," ","GRESEALA")</f>
        <v xml:space="preserve"> </v>
      </c>
      <c r="BH35" s="14" t="str">
        <f>IF(E37+F37=D37," ","GRESEALA")</f>
        <v xml:space="preserve"> </v>
      </c>
      <c r="BI35" s="14" t="str">
        <f>IF(G37+K37+I37+L37+M37=D37," ","GRESEALA")</f>
        <v xml:space="preserve"> </v>
      </c>
      <c r="BJ35" s="14" t="str">
        <f>IF(O37+P37=D37," ","GRESEALA")</f>
        <v xml:space="preserve"> </v>
      </c>
      <c r="BK35" s="14" t="str">
        <f>IF(Q37+S37+T37+U37+V37+W37=D37," ","GRESEALA")</f>
        <v xml:space="preserve"> </v>
      </c>
      <c r="BL35" s="41"/>
    </row>
    <row r="36" spans="2:223" ht="43.5" customHeight="1" x14ac:dyDescent="0.35">
      <c r="B36" s="22" t="s">
        <v>92</v>
      </c>
      <c r="C36" s="23" t="s">
        <v>93</v>
      </c>
      <c r="D36" s="23">
        <f t="shared" si="0"/>
        <v>5248</v>
      </c>
      <c r="E36" s="12">
        <f>precedent_202!E36+luna_curenta_2024!E36</f>
        <v>2730</v>
      </c>
      <c r="F36" s="12">
        <f>precedent_202!F36+luna_curenta_2024!F36</f>
        <v>2518</v>
      </c>
      <c r="G36" s="12">
        <f>precedent_202!G36+luna_curenta_2024!G36</f>
        <v>677</v>
      </c>
      <c r="H36" s="12">
        <f>precedent_202!H36+luna_curenta_2024!H36</f>
        <v>677</v>
      </c>
      <c r="I36" s="12">
        <f>precedent_202!I36+luna_curenta_2024!I36</f>
        <v>418</v>
      </c>
      <c r="J36" s="12">
        <f>precedent_202!J36+luna_curenta_2024!J36</f>
        <v>418</v>
      </c>
      <c r="K36" s="12">
        <f>precedent_202!K36+luna_curenta_2024!K36</f>
        <v>486</v>
      </c>
      <c r="L36" s="12">
        <f>precedent_202!L36+luna_curenta_2024!L36</f>
        <v>1255</v>
      </c>
      <c r="M36" s="12">
        <f>precedent_202!M36+luna_curenta_2024!M36</f>
        <v>2412</v>
      </c>
      <c r="N36" s="12">
        <f>precedent_202!N36+luna_curenta_2024!N36</f>
        <v>652</v>
      </c>
      <c r="O36" s="12">
        <f>precedent_202!O36+luna_curenta_2024!O36</f>
        <v>2418</v>
      </c>
      <c r="P36" s="12">
        <f>precedent_202!P36+luna_curenta_2024!P36</f>
        <v>2830</v>
      </c>
      <c r="Q36" s="12">
        <f>precedent_202!Q36+luna_curenta_2024!Q36</f>
        <v>2007</v>
      </c>
      <c r="R36" s="12">
        <f>precedent_202!R36+luna_curenta_2024!R36</f>
        <v>0</v>
      </c>
      <c r="S36" s="12">
        <f>precedent_202!S36+luna_curenta_2024!S36</f>
        <v>1349</v>
      </c>
      <c r="T36" s="12">
        <f>precedent_202!T36+luna_curenta_2024!T36</f>
        <v>809</v>
      </c>
      <c r="U36" s="12">
        <f>precedent_202!U36+luna_curenta_2024!U36</f>
        <v>898</v>
      </c>
      <c r="V36" s="12">
        <f>precedent_202!V36+luna_curenta_2024!V36</f>
        <v>52</v>
      </c>
      <c r="W36" s="12">
        <f>precedent_202!W36+luna_curenta_2024!W36</f>
        <v>133</v>
      </c>
      <c r="X36" s="12">
        <f>precedent_202!X36+luna_curenta_2024!X36</f>
        <v>3977</v>
      </c>
      <c r="Y36" s="12">
        <f>precedent_202!Y36+luna_curenta_2024!Y36</f>
        <v>946</v>
      </c>
      <c r="Z36" s="12">
        <f>precedent_202!Z36+luna_curenta_2024!Z36</f>
        <v>325</v>
      </c>
      <c r="AA36" s="12">
        <f>precedent_202!AA36+luna_curenta_2024!AA36</f>
        <v>86</v>
      </c>
      <c r="AB36" s="12">
        <f>precedent_202!AB36+luna_curenta_2024!AB36</f>
        <v>32</v>
      </c>
      <c r="AC36" s="12">
        <f>precedent_202!AC36+luna_curenta_2024!AC36</f>
        <v>774</v>
      </c>
      <c r="AD36" s="12">
        <f>precedent_202!AD36+luna_curenta_2024!AD36</f>
        <v>483</v>
      </c>
      <c r="AE36" s="12">
        <f>precedent_202!AE36+luna_curenta_2024!AE36</f>
        <v>3</v>
      </c>
      <c r="AF36" s="12">
        <f>precedent_202!AF36+luna_curenta_2024!AF36</f>
        <v>13</v>
      </c>
      <c r="AG36" s="12">
        <f>precedent_202!AG36+luna_curenta_2024!AG36</f>
        <v>2</v>
      </c>
      <c r="AH36" s="12">
        <f>precedent_202!AH36+luna_curenta_2024!AH36</f>
        <v>0</v>
      </c>
      <c r="AI36" s="12">
        <f>precedent_202!AI36+luna_curenta_2024!AI36</f>
        <v>0</v>
      </c>
      <c r="AJ36" s="12">
        <f>precedent_202!AJ36+luna_curenta_2024!AJ36</f>
        <v>1</v>
      </c>
      <c r="AK36" s="12">
        <f>precedent_202!AK36+luna_curenta_2024!AK36</f>
        <v>0</v>
      </c>
      <c r="AL36" s="12">
        <f>precedent_202!AL36+luna_curenta_2024!AL36</f>
        <v>0</v>
      </c>
      <c r="AM36" s="12">
        <f>precedent_202!AM36+luna_curenta_2024!AM36</f>
        <v>0</v>
      </c>
      <c r="AN36" s="12">
        <f>precedent_202!AN36+luna_curenta_2024!AN36</f>
        <v>1</v>
      </c>
      <c r="AO36" s="12">
        <f>precedent_202!AO36+luna_curenta_2024!AO36</f>
        <v>0</v>
      </c>
      <c r="AP36" s="12">
        <f>precedent_202!AP36+luna_curenta_2024!AP36</f>
        <v>0</v>
      </c>
      <c r="AQ36" s="12">
        <f>precedent_202!AQ36+luna_curenta_2024!AQ36</f>
        <v>0</v>
      </c>
      <c r="AR36" s="12">
        <f>precedent_202!AR36+luna_curenta_2024!AR36</f>
        <v>0</v>
      </c>
      <c r="AS36" s="12">
        <f>precedent_202!AS36+luna_curenta_2024!AS36</f>
        <v>4389</v>
      </c>
      <c r="AT36" s="93"/>
      <c r="AU36" s="14" t="str">
        <f>IF(X37+Y37+Z37=D37," ","GRESEALA")</f>
        <v xml:space="preserve"> </v>
      </c>
      <c r="AV36" s="14" t="str">
        <f>IF(AA37+AC37+AE37+AF37+AG37+AH37+AI37+AJ37+AK37+AL37+AR37+AS37&gt;=D37," ","GRESEALA")</f>
        <v xml:space="preserve"> </v>
      </c>
      <c r="AW36" s="14" t="str">
        <f>IF(AS37&lt;=D37," ","GRESEALA")</f>
        <v xml:space="preserve"> </v>
      </c>
      <c r="AX36" s="14" t="str">
        <f>IF(H37&lt;=G37," ","GRESEALA")</f>
        <v xml:space="preserve"> </v>
      </c>
      <c r="AY36" s="14" t="str">
        <f>IF(E41+F41=D41," ","GRESEALA")</f>
        <v xml:space="preserve"> </v>
      </c>
      <c r="AZ36" s="20" t="str">
        <f>IF(G41+K41+I41+L41+M41=D41," ","GRESEALA")</f>
        <v xml:space="preserve"> </v>
      </c>
      <c r="BA36" s="14" t="str">
        <f>IF(O41+P41=D41," ","GRESEALA")</f>
        <v xml:space="preserve"> </v>
      </c>
      <c r="BB36" s="14" t="str">
        <f>IF(Q41+S41+T41+U41+V41+W41=D41," ","GRESEALA")</f>
        <v xml:space="preserve"> </v>
      </c>
      <c r="BC36" s="14" t="str">
        <f>IF(X41+Y41+Z41=D41," ","GRESEALA")</f>
        <v xml:space="preserve"> </v>
      </c>
      <c r="BD36" s="14" t="str">
        <f>IF(AA41+AC41+AE41+AF41+AG41+AH41+AI41+AJ41+AK41+AL41+AR41+AS41&gt;=D41," ","GRESEALA")</f>
        <v xml:space="preserve"> </v>
      </c>
      <c r="BE36" s="14" t="str">
        <f>IF(AS41&lt;=D41," ","GRESEALA")</f>
        <v xml:space="preserve"> </v>
      </c>
      <c r="BF36" s="14" t="str">
        <f>IF(H41&lt;=G41," ","GRESEALA")</f>
        <v xml:space="preserve"> </v>
      </c>
      <c r="BG36" s="14" t="str">
        <f>IF(E43+E44=E42," ","GRESEALA")</f>
        <v xml:space="preserve"> </v>
      </c>
      <c r="BH36" s="14" t="str">
        <f>IF(F43+F44=F42," ","GRESEALA")</f>
        <v xml:space="preserve"> </v>
      </c>
      <c r="BI36" s="14" t="str">
        <f>IF(G43+G44=G42," ","GRESEALA")</f>
        <v xml:space="preserve"> </v>
      </c>
      <c r="BJ36" s="14" t="str">
        <f>IF(H43+H44=H42," ","GRESEALA")</f>
        <v xml:space="preserve"> </v>
      </c>
      <c r="BK36" s="14" t="str">
        <f>IF(K43+K44=K42," ","GRESEALA")</f>
        <v xml:space="preserve"> </v>
      </c>
    </row>
    <row r="37" spans="2:223" s="4" customFormat="1" ht="43.5" customHeight="1" x14ac:dyDescent="0.35">
      <c r="B37" s="27">
        <v>2</v>
      </c>
      <c r="C37" s="42" t="s">
        <v>94</v>
      </c>
      <c r="D37" s="43">
        <f t="shared" si="0"/>
        <v>80</v>
      </c>
      <c r="E37" s="93">
        <f>precedent_202!E37+luna_curenta_2024!E37</f>
        <v>37</v>
      </c>
      <c r="F37" s="93">
        <f>precedent_202!F37+luna_curenta_2024!F37</f>
        <v>43</v>
      </c>
      <c r="G37" s="93">
        <f>precedent_202!G37+luna_curenta_2024!G37</f>
        <v>8</v>
      </c>
      <c r="H37" s="93">
        <f>precedent_202!H37+luna_curenta_2024!H37</f>
        <v>8</v>
      </c>
      <c r="I37" s="93">
        <f>precedent_202!I37+luna_curenta_2024!I37</f>
        <v>4</v>
      </c>
      <c r="J37" s="93">
        <f>precedent_202!J37+luna_curenta_2024!J37</f>
        <v>4</v>
      </c>
      <c r="K37" s="93">
        <f>precedent_202!K37+luna_curenta_2024!K37</f>
        <v>6</v>
      </c>
      <c r="L37" s="93">
        <f>precedent_202!L37+luna_curenta_2024!L37</f>
        <v>17</v>
      </c>
      <c r="M37" s="93">
        <f>precedent_202!M37+luna_curenta_2024!M37</f>
        <v>45</v>
      </c>
      <c r="N37" s="93">
        <f>precedent_202!N37+luna_curenta_2024!N37</f>
        <v>18</v>
      </c>
      <c r="O37" s="93">
        <f>precedent_202!O37+luna_curenta_2024!O37</f>
        <v>60</v>
      </c>
      <c r="P37" s="93">
        <f>precedent_202!P37+luna_curenta_2024!P37</f>
        <v>20</v>
      </c>
      <c r="Q37" s="93">
        <f>precedent_202!Q37+luna_curenta_2024!Q37</f>
        <v>1</v>
      </c>
      <c r="R37" s="93">
        <f>precedent_202!R37+luna_curenta_2024!R37</f>
        <v>0</v>
      </c>
      <c r="S37" s="93">
        <f>precedent_202!S37+luna_curenta_2024!S37</f>
        <v>22</v>
      </c>
      <c r="T37" s="93">
        <f>precedent_202!T37+luna_curenta_2024!T37</f>
        <v>12</v>
      </c>
      <c r="U37" s="93">
        <f>precedent_202!U37+luna_curenta_2024!U37</f>
        <v>37</v>
      </c>
      <c r="V37" s="93">
        <f>precedent_202!V37+luna_curenta_2024!V37</f>
        <v>3</v>
      </c>
      <c r="W37" s="93">
        <f>precedent_202!W37+luna_curenta_2024!W37</f>
        <v>5</v>
      </c>
      <c r="X37" s="93">
        <f>precedent_202!X37+luna_curenta_2024!X37</f>
        <v>14</v>
      </c>
      <c r="Y37" s="93">
        <f>precedent_202!Y37+luna_curenta_2024!Y37</f>
        <v>66</v>
      </c>
      <c r="Z37" s="93">
        <f>precedent_202!Z37+luna_curenta_2024!Z37</f>
        <v>0</v>
      </c>
      <c r="AA37" s="93">
        <f>precedent_202!AA37+luna_curenta_2024!AA37</f>
        <v>0</v>
      </c>
      <c r="AB37" s="93">
        <f>precedent_202!AB37+luna_curenta_2024!AB37</f>
        <v>0</v>
      </c>
      <c r="AC37" s="93">
        <f>precedent_202!AC37+luna_curenta_2024!AC37</f>
        <v>1</v>
      </c>
      <c r="AD37" s="93">
        <f>precedent_202!AD37+luna_curenta_2024!AD37</f>
        <v>0</v>
      </c>
      <c r="AE37" s="93">
        <f>precedent_202!AE37+luna_curenta_2024!AE37</f>
        <v>0</v>
      </c>
      <c r="AF37" s="93">
        <f>precedent_202!AF37+luna_curenta_2024!AF37</f>
        <v>0</v>
      </c>
      <c r="AG37" s="93">
        <f>precedent_202!AG37+luna_curenta_2024!AG37</f>
        <v>0</v>
      </c>
      <c r="AH37" s="93">
        <f>precedent_202!AH37+luna_curenta_2024!AH37</f>
        <v>0</v>
      </c>
      <c r="AI37" s="93">
        <f>precedent_202!AI37+luna_curenta_2024!AI37</f>
        <v>0</v>
      </c>
      <c r="AJ37" s="93">
        <f>precedent_202!AJ37+luna_curenta_2024!AJ37</f>
        <v>0</v>
      </c>
      <c r="AK37" s="93">
        <f>precedent_202!AK37+luna_curenta_2024!AK37</f>
        <v>0</v>
      </c>
      <c r="AL37" s="93">
        <f>precedent_202!AL37+luna_curenta_2024!AL37</f>
        <v>0</v>
      </c>
      <c r="AM37" s="93">
        <f>precedent_202!AM37+luna_curenta_2024!AM37</f>
        <v>0</v>
      </c>
      <c r="AN37" s="93">
        <f>precedent_202!AN37+luna_curenta_2024!AN37</f>
        <v>0</v>
      </c>
      <c r="AO37" s="93">
        <f>precedent_202!AO37+luna_curenta_2024!AO37</f>
        <v>0</v>
      </c>
      <c r="AP37" s="93">
        <f>precedent_202!AP37+luna_curenta_2024!AP37</f>
        <v>0</v>
      </c>
      <c r="AQ37" s="93">
        <f>precedent_202!AQ37+luna_curenta_2024!AQ37</f>
        <v>0</v>
      </c>
      <c r="AR37" s="93">
        <f>precedent_202!AR37+luna_curenta_2024!AR37</f>
        <v>0</v>
      </c>
      <c r="AS37" s="93">
        <f>precedent_202!AS37+luna_curenta_2024!AS37</f>
        <v>79</v>
      </c>
      <c r="AT37" s="34"/>
      <c r="AU37" s="20" t="str">
        <f>IF(X43+X44=X42," ","GRESEALA")</f>
        <v xml:space="preserve"> </v>
      </c>
      <c r="AV37" s="14" t="str">
        <f>IF(M43+M44=M42," ","GRESEALA")</f>
        <v xml:space="preserve"> </v>
      </c>
      <c r="AW37" s="14" t="str">
        <f>IF(N43+N44=N42," ","GRESEALA")</f>
        <v xml:space="preserve"> </v>
      </c>
      <c r="AX37" s="14" t="str">
        <f>IF(O43+O44=O42," ","GRESEALA")</f>
        <v xml:space="preserve"> </v>
      </c>
      <c r="AY37" s="14" t="str">
        <f>IF(P43+P44=P42," ","GRESEALA")</f>
        <v xml:space="preserve"> </v>
      </c>
      <c r="AZ37" s="14" t="str">
        <f>IF(Q43+Q44=Q42," ","GRESEALA")</f>
        <v xml:space="preserve"> </v>
      </c>
      <c r="BA37" s="14" t="str">
        <f t="shared" ref="BA37:BK37" si="27">IF(S43+S44=S42," ","GRESEALA")</f>
        <v xml:space="preserve"> </v>
      </c>
      <c r="BB37" s="14" t="str">
        <f t="shared" si="27"/>
        <v xml:space="preserve"> </v>
      </c>
      <c r="BC37" s="14" t="str">
        <f t="shared" si="27"/>
        <v xml:space="preserve"> </v>
      </c>
      <c r="BD37" s="14" t="str">
        <f t="shared" si="27"/>
        <v xml:space="preserve"> </v>
      </c>
      <c r="BE37" s="14" t="str">
        <f t="shared" si="27"/>
        <v xml:space="preserve"> </v>
      </c>
      <c r="BF37" s="14" t="str">
        <f t="shared" si="27"/>
        <v xml:space="preserve"> </v>
      </c>
      <c r="BG37" s="14" t="str">
        <f t="shared" si="27"/>
        <v xml:space="preserve"> </v>
      </c>
      <c r="BH37" s="14" t="str">
        <f t="shared" si="27"/>
        <v xml:space="preserve"> </v>
      </c>
      <c r="BI37" s="14" t="str">
        <f t="shared" si="27"/>
        <v xml:space="preserve"> </v>
      </c>
      <c r="BJ37" s="14" t="str">
        <f t="shared" si="27"/>
        <v xml:space="preserve"> </v>
      </c>
      <c r="BK37" s="14" t="str">
        <f t="shared" si="27"/>
        <v xml:space="preserve"> </v>
      </c>
      <c r="BL37" s="9"/>
    </row>
    <row r="38" spans="2:223" s="4" customFormat="1" ht="62.25" customHeight="1" x14ac:dyDescent="0.35">
      <c r="B38" s="99">
        <v>3</v>
      </c>
      <c r="C38" s="100" t="s">
        <v>95</v>
      </c>
      <c r="D38" s="100">
        <f t="shared" si="0"/>
        <v>140</v>
      </c>
      <c r="E38" s="98">
        <f>precedent_202!E38+luna_curenta_2024!E38</f>
        <v>73</v>
      </c>
      <c r="F38" s="98">
        <f>precedent_202!F38+luna_curenta_2024!F38</f>
        <v>67</v>
      </c>
      <c r="G38" s="98">
        <f>precedent_202!G38+luna_curenta_2024!G38</f>
        <v>4</v>
      </c>
      <c r="H38" s="98">
        <f>precedent_202!H38+luna_curenta_2024!H38</f>
        <v>4</v>
      </c>
      <c r="I38" s="98">
        <f>precedent_202!I38+luna_curenta_2024!I38</f>
        <v>4</v>
      </c>
      <c r="J38" s="98">
        <f>precedent_202!J38+luna_curenta_2024!J38</f>
        <v>4</v>
      </c>
      <c r="K38" s="98">
        <f>precedent_202!K38+luna_curenta_2024!K38</f>
        <v>15</v>
      </c>
      <c r="L38" s="98">
        <f>precedent_202!L38+luna_curenta_2024!L38</f>
        <v>41</v>
      </c>
      <c r="M38" s="98">
        <f>precedent_202!M38+luna_curenta_2024!M38</f>
        <v>76</v>
      </c>
      <c r="N38" s="98">
        <f>precedent_202!N38+luna_curenta_2024!N38</f>
        <v>22</v>
      </c>
      <c r="O38" s="98">
        <f>precedent_202!O38+luna_curenta_2024!O38</f>
        <v>77</v>
      </c>
      <c r="P38" s="98">
        <f>precedent_202!P38+luna_curenta_2024!P38</f>
        <v>63</v>
      </c>
      <c r="Q38" s="98">
        <f>precedent_202!Q38+luna_curenta_2024!Q38</f>
        <v>5</v>
      </c>
      <c r="R38" s="98">
        <f>precedent_202!R38+luna_curenta_2024!R38</f>
        <v>0</v>
      </c>
      <c r="S38" s="98">
        <f>precedent_202!S38+luna_curenta_2024!S38</f>
        <v>26</v>
      </c>
      <c r="T38" s="98">
        <f>precedent_202!T38+luna_curenta_2024!T38</f>
        <v>38</v>
      </c>
      <c r="U38" s="98">
        <f>precedent_202!U38+luna_curenta_2024!U38</f>
        <v>51</v>
      </c>
      <c r="V38" s="98">
        <f>precedent_202!V38+luna_curenta_2024!V38</f>
        <v>5</v>
      </c>
      <c r="W38" s="98">
        <f>precedent_202!W38+luna_curenta_2024!W38</f>
        <v>15</v>
      </c>
      <c r="X38" s="98">
        <f>precedent_202!X38+luna_curenta_2024!X38</f>
        <v>0</v>
      </c>
      <c r="Y38" s="98">
        <f>precedent_202!Y38+luna_curenta_2024!Y38</f>
        <v>140</v>
      </c>
      <c r="Z38" s="98">
        <f>precedent_202!Z38+luna_curenta_2024!Z38</f>
        <v>0</v>
      </c>
      <c r="AA38" s="98">
        <f>precedent_202!AA38+luna_curenta_2024!AA38</f>
        <v>0</v>
      </c>
      <c r="AB38" s="98">
        <f>precedent_202!AB38+luna_curenta_2024!AB38</f>
        <v>0</v>
      </c>
      <c r="AC38" s="98">
        <f>precedent_202!AC38+luna_curenta_2024!AC38</f>
        <v>0</v>
      </c>
      <c r="AD38" s="98">
        <f>precedent_202!AD38+luna_curenta_2024!AD38</f>
        <v>0</v>
      </c>
      <c r="AE38" s="98">
        <f>precedent_202!AE38+luna_curenta_2024!AE38</f>
        <v>0</v>
      </c>
      <c r="AF38" s="98">
        <f>precedent_202!AF38+luna_curenta_2024!AF38</f>
        <v>0</v>
      </c>
      <c r="AG38" s="98">
        <f>precedent_202!AG38+luna_curenta_2024!AG38</f>
        <v>0</v>
      </c>
      <c r="AH38" s="98">
        <f>precedent_202!AH38+luna_curenta_2024!AH38</f>
        <v>0</v>
      </c>
      <c r="AI38" s="98">
        <f>precedent_202!AI38+luna_curenta_2024!AI38</f>
        <v>0</v>
      </c>
      <c r="AJ38" s="98">
        <f>precedent_202!AJ38+luna_curenta_2024!AJ38</f>
        <v>0</v>
      </c>
      <c r="AK38" s="98">
        <f>precedent_202!AK38+luna_curenta_2024!AK38</f>
        <v>0</v>
      </c>
      <c r="AL38" s="98">
        <f>precedent_202!AL38+luna_curenta_2024!AL38</f>
        <v>0</v>
      </c>
      <c r="AM38" s="98">
        <f>precedent_202!AM38+luna_curenta_2024!AM38</f>
        <v>0</v>
      </c>
      <c r="AN38" s="98">
        <f>precedent_202!AN38+luna_curenta_2024!AN38</f>
        <v>0</v>
      </c>
      <c r="AO38" s="98">
        <f>precedent_202!AO38+luna_curenta_2024!AO38</f>
        <v>0</v>
      </c>
      <c r="AP38" s="98">
        <f>precedent_202!AP38+luna_curenta_2024!AP38</f>
        <v>0</v>
      </c>
      <c r="AQ38" s="98">
        <f>precedent_202!AQ38+luna_curenta_2024!AQ38</f>
        <v>0</v>
      </c>
      <c r="AR38" s="98">
        <f>precedent_202!AR38+luna_curenta_2024!AR38</f>
        <v>0</v>
      </c>
      <c r="AS38" s="98">
        <f>precedent_202!AS38+luna_curenta_2024!AS38</f>
        <v>140</v>
      </c>
      <c r="AT38" s="43"/>
      <c r="AU38" s="14" t="str">
        <f>IF(M43+M44=M42," ","GRESEALA")</f>
        <v xml:space="preserve"> </v>
      </c>
      <c r="AV38" s="14" t="str">
        <f>IF(N43+N44=N42," ","GRESEALA")</f>
        <v xml:space="preserve"> </v>
      </c>
      <c r="AW38" s="14" t="str">
        <f>IF(O43+O44=O42," ","GRESEALA")</f>
        <v xml:space="preserve"> </v>
      </c>
      <c r="AX38" s="14" t="str">
        <f>IF(P43+P44=P42," ","GRESEALA")</f>
        <v xml:space="preserve"> </v>
      </c>
      <c r="AY38" s="14" t="str">
        <f>IF(Q43+Q44=Q42," ","GRESEALA")</f>
        <v xml:space="preserve"> </v>
      </c>
      <c r="AZ38" s="14" t="str">
        <f t="shared" ref="AZ38:BK38" si="28">IF(S43+S44=S42," ","GRESEALA")</f>
        <v xml:space="preserve"> </v>
      </c>
      <c r="BA38" s="14" t="str">
        <f t="shared" si="28"/>
        <v xml:space="preserve"> </v>
      </c>
      <c r="BB38" s="14" t="str">
        <f t="shared" si="28"/>
        <v xml:space="preserve"> </v>
      </c>
      <c r="BC38" s="14" t="str">
        <f t="shared" si="28"/>
        <v xml:space="preserve"> </v>
      </c>
      <c r="BD38" s="14" t="str">
        <f t="shared" si="28"/>
        <v xml:space="preserve"> </v>
      </c>
      <c r="BE38" s="14" t="str">
        <f t="shared" si="28"/>
        <v xml:space="preserve"> </v>
      </c>
      <c r="BF38" s="14" t="str">
        <f t="shared" si="28"/>
        <v xml:space="preserve"> </v>
      </c>
      <c r="BG38" s="14" t="str">
        <f t="shared" si="28"/>
        <v xml:space="preserve"> </v>
      </c>
      <c r="BH38" s="14" t="str">
        <f t="shared" si="28"/>
        <v xml:space="preserve"> </v>
      </c>
      <c r="BI38" s="14" t="str">
        <f t="shared" si="28"/>
        <v xml:space="preserve"> </v>
      </c>
      <c r="BJ38" s="14" t="str">
        <f t="shared" si="28"/>
        <v xml:space="preserve"> </v>
      </c>
      <c r="BK38" s="14" t="str">
        <f t="shared" si="28"/>
        <v xml:space="preserve"> </v>
      </c>
      <c r="BL38" s="9"/>
    </row>
    <row r="39" spans="2:223" ht="24.75" customHeight="1" x14ac:dyDescent="0.35">
      <c r="B39" s="47" t="s">
        <v>96</v>
      </c>
      <c r="C39" s="48" t="s">
        <v>97</v>
      </c>
      <c r="D39" s="49">
        <f t="shared" si="0"/>
        <v>0</v>
      </c>
      <c r="E39" s="67">
        <f>precedent_202!E39+luna_curenta_2024!E39</f>
        <v>0</v>
      </c>
      <c r="F39" s="67">
        <f>precedent_202!F39+luna_curenta_2024!F39</f>
        <v>0</v>
      </c>
      <c r="G39" s="67">
        <f>precedent_202!G39+luna_curenta_2024!G39</f>
        <v>0</v>
      </c>
      <c r="H39" s="67">
        <f>precedent_202!H39+luna_curenta_2024!H39</f>
        <v>0</v>
      </c>
      <c r="I39" s="67">
        <f>precedent_202!I39+luna_curenta_2024!I39</f>
        <v>0</v>
      </c>
      <c r="J39" s="67">
        <f>precedent_202!J39+luna_curenta_2024!J39</f>
        <v>0</v>
      </c>
      <c r="K39" s="67">
        <f>precedent_202!K39+luna_curenta_2024!K39</f>
        <v>0</v>
      </c>
      <c r="L39" s="67">
        <f>precedent_202!L39+luna_curenta_2024!L39</f>
        <v>0</v>
      </c>
      <c r="M39" s="67">
        <f>precedent_202!M39+luna_curenta_2024!M39</f>
        <v>0</v>
      </c>
      <c r="N39" s="67">
        <f>precedent_202!N39+luna_curenta_2024!N39</f>
        <v>0</v>
      </c>
      <c r="O39" s="67">
        <f>precedent_202!O39+luna_curenta_2024!O39</f>
        <v>0</v>
      </c>
      <c r="P39" s="67">
        <f>precedent_202!P39+luna_curenta_2024!P39</f>
        <v>0</v>
      </c>
      <c r="Q39" s="67">
        <f>precedent_202!Q39+luna_curenta_2024!Q39</f>
        <v>0</v>
      </c>
      <c r="R39" s="67">
        <f>precedent_202!R39+luna_curenta_2024!R39</f>
        <v>0</v>
      </c>
      <c r="S39" s="67">
        <f>precedent_202!S39+luna_curenta_2024!S39</f>
        <v>0</v>
      </c>
      <c r="T39" s="67">
        <f>precedent_202!T39+luna_curenta_2024!T39</f>
        <v>0</v>
      </c>
      <c r="U39" s="67">
        <f>precedent_202!U39+luna_curenta_2024!U39</f>
        <v>0</v>
      </c>
      <c r="V39" s="67">
        <f>precedent_202!V39+luna_curenta_2024!V39</f>
        <v>0</v>
      </c>
      <c r="W39" s="67">
        <f>precedent_202!W39+luna_curenta_2024!W39</f>
        <v>0</v>
      </c>
      <c r="X39" s="67">
        <f>precedent_202!X39+luna_curenta_2024!X39</f>
        <v>0</v>
      </c>
      <c r="Y39" s="67">
        <f>precedent_202!Y39+luna_curenta_2024!Y39</f>
        <v>0</v>
      </c>
      <c r="Z39" s="67">
        <f>precedent_202!Z39+luna_curenta_2024!Z39</f>
        <v>0</v>
      </c>
      <c r="AA39" s="67">
        <f>precedent_202!AA39+luna_curenta_2024!AA39</f>
        <v>0</v>
      </c>
      <c r="AB39" s="67">
        <f>precedent_202!AB39+luna_curenta_2024!AB39</f>
        <v>0</v>
      </c>
      <c r="AC39" s="67">
        <f>precedent_202!AC39+luna_curenta_2024!AC39</f>
        <v>0</v>
      </c>
      <c r="AD39" s="67">
        <f>precedent_202!AD39+luna_curenta_2024!AD39</f>
        <v>0</v>
      </c>
      <c r="AE39" s="67">
        <f>precedent_202!AE39+luna_curenta_2024!AE39</f>
        <v>0</v>
      </c>
      <c r="AF39" s="67">
        <f>precedent_202!AF39+luna_curenta_2024!AF39</f>
        <v>0</v>
      </c>
      <c r="AG39" s="67">
        <f>precedent_202!AG39+luna_curenta_2024!AG39</f>
        <v>0</v>
      </c>
      <c r="AH39" s="67">
        <f>precedent_202!AH39+luna_curenta_2024!AH39</f>
        <v>0</v>
      </c>
      <c r="AI39" s="67">
        <f>precedent_202!AI39+luna_curenta_2024!AI39</f>
        <v>0</v>
      </c>
      <c r="AJ39" s="67">
        <f>precedent_202!AJ39+luna_curenta_2024!AJ39</f>
        <v>0</v>
      </c>
      <c r="AK39" s="67">
        <f>precedent_202!AK39+luna_curenta_2024!AK39</f>
        <v>0</v>
      </c>
      <c r="AL39" s="67">
        <f>precedent_202!AL39+luna_curenta_2024!AL39</f>
        <v>0</v>
      </c>
      <c r="AM39" s="67">
        <f>precedent_202!AM39+luna_curenta_2024!AM39</f>
        <v>0</v>
      </c>
      <c r="AN39" s="67">
        <f>precedent_202!AN39+luna_curenta_2024!AN39</f>
        <v>0</v>
      </c>
      <c r="AO39" s="67">
        <f>precedent_202!AO39+luna_curenta_2024!AO39</f>
        <v>0</v>
      </c>
      <c r="AP39" s="67">
        <f>precedent_202!AP39+luna_curenta_2024!AP39</f>
        <v>0</v>
      </c>
      <c r="AQ39" s="67">
        <f>precedent_202!AQ39+luna_curenta_2024!AQ39</f>
        <v>0</v>
      </c>
      <c r="AR39" s="67">
        <f>precedent_202!AR39+luna_curenta_2024!AR39</f>
        <v>0</v>
      </c>
      <c r="AS39" s="67">
        <f>precedent_202!AS39+luna_curenta_2024!AS39</f>
        <v>0</v>
      </c>
      <c r="AT39" s="94"/>
      <c r="AU39" s="14" t="str">
        <f t="shared" ref="AU39:BB39" si="29">IF(AE43+AE44=AE42," ","GRESEALA")</f>
        <v xml:space="preserve"> </v>
      </c>
      <c r="AV39" s="14" t="str">
        <f t="shared" si="29"/>
        <v xml:space="preserve"> </v>
      </c>
      <c r="AW39" s="14" t="str">
        <f t="shared" si="29"/>
        <v xml:space="preserve"> </v>
      </c>
      <c r="AX39" s="14" t="str">
        <f t="shared" si="29"/>
        <v xml:space="preserve"> </v>
      </c>
      <c r="AY39" s="14" t="str">
        <f t="shared" si="29"/>
        <v xml:space="preserve"> </v>
      </c>
      <c r="AZ39" s="14" t="str">
        <f t="shared" si="29"/>
        <v xml:space="preserve"> </v>
      </c>
      <c r="BA39" s="14" t="str">
        <f t="shared" si="29"/>
        <v xml:space="preserve"> </v>
      </c>
      <c r="BB39" s="14" t="str">
        <f t="shared" si="29"/>
        <v xml:space="preserve"> </v>
      </c>
      <c r="BC39" s="14" t="str">
        <f t="shared" ref="BC39:BD39" si="30">IF(AR43+AR44=AR42," ","GRESEALA")</f>
        <v xml:space="preserve"> </v>
      </c>
      <c r="BD39" s="14" t="str">
        <f t="shared" si="30"/>
        <v xml:space="preserve"> </v>
      </c>
      <c r="BE39" s="14" t="str">
        <f>IF(E42+F42=D42," ","GRESEALA")</f>
        <v xml:space="preserve"> </v>
      </c>
      <c r="BF39" s="20" t="str">
        <f>IF(G42+K42+I42+L42+M42=D42," ","GRESEALA")</f>
        <v xml:space="preserve"> </v>
      </c>
      <c r="BG39" s="14" t="str">
        <f>IF(O42+P42=D42," ","GRESEALA")</f>
        <v xml:space="preserve"> </v>
      </c>
      <c r="BH39" s="14" t="str">
        <f>IF(Q42+S42+T42+U42+V42+W42=D42," ","GRESEALA")</f>
        <v xml:space="preserve"> </v>
      </c>
      <c r="BI39" s="14" t="str">
        <f>IF(X42+Y42+Z42=D42," ","GRESEALA")</f>
        <v xml:space="preserve"> </v>
      </c>
      <c r="BJ39" s="20" t="str">
        <f>IF(AA42+AC42+AE42+AF42+AG42+AH42+AI42+AJ42+AK42+AL42+AM42+AN42+AO42+AP42+AQ42+AR42+AS42&gt;=D42," ","GRESEALA")</f>
        <v xml:space="preserve"> </v>
      </c>
      <c r="BK39" s="14" t="str">
        <f>IF(AS42&lt;=D42," ","GRESEALA")</f>
        <v xml:space="preserve"> </v>
      </c>
      <c r="BL39" s="14" t="str">
        <f>IF(H42&lt;=G42," ","GRESEALA")</f>
        <v xml:space="preserve"> </v>
      </c>
    </row>
    <row r="40" spans="2:223" ht="45.75" customHeight="1" x14ac:dyDescent="0.35">
      <c r="B40" s="27" t="s">
        <v>98</v>
      </c>
      <c r="C40" s="51" t="s">
        <v>99</v>
      </c>
      <c r="D40" s="52">
        <f t="shared" si="0"/>
        <v>140</v>
      </c>
      <c r="E40" s="93">
        <f>precedent_202!E40+luna_curenta_2024!E40</f>
        <v>73</v>
      </c>
      <c r="F40" s="93">
        <f>precedent_202!F40+luna_curenta_2024!F40</f>
        <v>67</v>
      </c>
      <c r="G40" s="93">
        <f>precedent_202!G40+luna_curenta_2024!G40</f>
        <v>4</v>
      </c>
      <c r="H40" s="93">
        <f>precedent_202!H40+luna_curenta_2024!H40</f>
        <v>4</v>
      </c>
      <c r="I40" s="93">
        <f>precedent_202!I40+luna_curenta_2024!I40</f>
        <v>4</v>
      </c>
      <c r="J40" s="93">
        <f>precedent_202!J40+luna_curenta_2024!J40</f>
        <v>4</v>
      </c>
      <c r="K40" s="93">
        <f>precedent_202!K40+luna_curenta_2024!K40</f>
        <v>15</v>
      </c>
      <c r="L40" s="93">
        <f>precedent_202!L40+luna_curenta_2024!L40</f>
        <v>41</v>
      </c>
      <c r="M40" s="93">
        <f>precedent_202!M40+luna_curenta_2024!M40</f>
        <v>76</v>
      </c>
      <c r="N40" s="93">
        <f>precedent_202!N40+luna_curenta_2024!N40</f>
        <v>22</v>
      </c>
      <c r="O40" s="93">
        <f>precedent_202!O40+luna_curenta_2024!O40</f>
        <v>77</v>
      </c>
      <c r="P40" s="93">
        <f>precedent_202!P40+luna_curenta_2024!P40</f>
        <v>63</v>
      </c>
      <c r="Q40" s="93">
        <f>precedent_202!Q40+luna_curenta_2024!Q40</f>
        <v>5</v>
      </c>
      <c r="R40" s="93">
        <f>precedent_202!R40+luna_curenta_2024!R40</f>
        <v>0</v>
      </c>
      <c r="S40" s="93">
        <f>precedent_202!S40+luna_curenta_2024!S40</f>
        <v>26</v>
      </c>
      <c r="T40" s="93">
        <f>precedent_202!T40+luna_curenta_2024!T40</f>
        <v>38</v>
      </c>
      <c r="U40" s="93">
        <f>precedent_202!U40+luna_curenta_2024!U40</f>
        <v>51</v>
      </c>
      <c r="V40" s="93">
        <f>precedent_202!V40+luna_curenta_2024!V40</f>
        <v>5</v>
      </c>
      <c r="W40" s="93">
        <f>precedent_202!W40+luna_curenta_2024!W40</f>
        <v>15</v>
      </c>
      <c r="X40" s="93">
        <f>precedent_202!X40+luna_curenta_2024!X40</f>
        <v>0</v>
      </c>
      <c r="Y40" s="93">
        <f>precedent_202!Y40+luna_curenta_2024!Y40</f>
        <v>140</v>
      </c>
      <c r="Z40" s="93">
        <f>precedent_202!Z40+luna_curenta_2024!Z40</f>
        <v>0</v>
      </c>
      <c r="AA40" s="93">
        <f>precedent_202!AA40+luna_curenta_2024!AA40</f>
        <v>0</v>
      </c>
      <c r="AB40" s="93">
        <f>precedent_202!AB40+luna_curenta_2024!AB40</f>
        <v>0</v>
      </c>
      <c r="AC40" s="93">
        <f>precedent_202!AC40+luna_curenta_2024!AC40</f>
        <v>0</v>
      </c>
      <c r="AD40" s="93">
        <f>precedent_202!AD40+luna_curenta_2024!AD40</f>
        <v>0</v>
      </c>
      <c r="AE40" s="93">
        <f>precedent_202!AE40+luna_curenta_2024!AE40</f>
        <v>0</v>
      </c>
      <c r="AF40" s="93">
        <f>precedent_202!AF40+luna_curenta_2024!AF40</f>
        <v>0</v>
      </c>
      <c r="AG40" s="93">
        <f>precedent_202!AG40+luna_curenta_2024!AG40</f>
        <v>0</v>
      </c>
      <c r="AH40" s="93">
        <f>precedent_202!AH40+luna_curenta_2024!AH40</f>
        <v>0</v>
      </c>
      <c r="AI40" s="93">
        <f>precedent_202!AI40+luna_curenta_2024!AI40</f>
        <v>0</v>
      </c>
      <c r="AJ40" s="93">
        <f>precedent_202!AJ40+luna_curenta_2024!AJ40</f>
        <v>0</v>
      </c>
      <c r="AK40" s="93">
        <f>precedent_202!AK40+luna_curenta_2024!AK40</f>
        <v>0</v>
      </c>
      <c r="AL40" s="93">
        <f>precedent_202!AL40+luna_curenta_2024!AL40</f>
        <v>0</v>
      </c>
      <c r="AM40" s="93">
        <f>precedent_202!AM40+luna_curenta_2024!AM40</f>
        <v>0</v>
      </c>
      <c r="AN40" s="93">
        <f>precedent_202!AN40+luna_curenta_2024!AN40</f>
        <v>0</v>
      </c>
      <c r="AO40" s="93">
        <f>precedent_202!AO40+luna_curenta_2024!AO40</f>
        <v>0</v>
      </c>
      <c r="AP40" s="93">
        <f>precedent_202!AP40+luna_curenta_2024!AP40</f>
        <v>0</v>
      </c>
      <c r="AQ40" s="93">
        <f>precedent_202!AQ40+luna_curenta_2024!AQ40</f>
        <v>0</v>
      </c>
      <c r="AR40" s="93">
        <f>precedent_202!AR40+luna_curenta_2024!AR40</f>
        <v>0</v>
      </c>
      <c r="AS40" s="93">
        <f>precedent_202!AS40+luna_curenta_2024!AS40</f>
        <v>140</v>
      </c>
      <c r="AT40" s="34"/>
      <c r="AU40" s="14" t="str">
        <f>IF(AS13&lt;=D13," ","GRESEALA")</f>
        <v xml:space="preserve"> </v>
      </c>
      <c r="AV40" s="14" t="str">
        <f>IF(AS14&lt;=D14," ","GRESEALA")</f>
        <v xml:space="preserve"> </v>
      </c>
      <c r="AW40" s="14" t="str">
        <f>IF(AS15&lt;=D15," ","GRESEALA")</f>
        <v xml:space="preserve"> </v>
      </c>
      <c r="AX40" s="14" t="str">
        <f>IF(AS16&lt;=D16," ","GRESEALA")</f>
        <v xml:space="preserve"> </v>
      </c>
      <c r="AY40" s="14" t="str">
        <f>IF(AS17&lt;=D17," ","GRESEALA")</f>
        <v xml:space="preserve"> </v>
      </c>
      <c r="AZ40" s="14" t="str">
        <f>IF(AS18&lt;=D18," ","GRESEALA")</f>
        <v xml:space="preserve"> </v>
      </c>
      <c r="BA40" s="14" t="str">
        <f>IF(AS19&lt;=D19," ","GRESEALA")</f>
        <v xml:space="preserve"> </v>
      </c>
      <c r="BB40" s="14" t="str">
        <f>IF(AS20&lt;=D20," ","GRESEALA")</f>
        <v xml:space="preserve"> </v>
      </c>
      <c r="BC40" s="14" t="str">
        <f>IF(AS21&lt;=D21," ","GRESEALA")</f>
        <v xml:space="preserve"> </v>
      </c>
      <c r="BD40" s="14" t="str">
        <f>IF(AS22&lt;=D22," ","GRESEALA")</f>
        <v xml:space="preserve"> </v>
      </c>
      <c r="BE40" s="14" t="str">
        <f>IF(AS23&lt;=D23," ","GRESEALA")</f>
        <v xml:space="preserve"> </v>
      </c>
      <c r="BF40" s="14" t="str">
        <f>IF(AS24&lt;=D24," ","GRESEALA")</f>
        <v xml:space="preserve"> </v>
      </c>
      <c r="BG40" s="14" t="str">
        <f>IF(AS25&lt;=D25," ","GRESEALA")</f>
        <v xml:space="preserve"> </v>
      </c>
      <c r="BH40" s="14" t="str">
        <f>IF(AS26&lt;=D26," ","GRESEALA")</f>
        <v xml:space="preserve"> </v>
      </c>
      <c r="BI40" s="14" t="str">
        <f>IF(AS27&lt;=D27," ","GRESEALA")</f>
        <v xml:space="preserve"> </v>
      </c>
      <c r="BJ40" s="14" t="str">
        <f>IF(AS28&lt;=D28," ","GRESEALA")</f>
        <v xml:space="preserve"> </v>
      </c>
      <c r="BK40" s="14" t="str">
        <f>IF(AS29&lt;=D29," ","GRESEALA")</f>
        <v xml:space="preserve"> </v>
      </c>
    </row>
    <row r="41" spans="2:223" ht="54" customHeight="1" x14ac:dyDescent="0.35">
      <c r="B41" s="27">
        <v>4</v>
      </c>
      <c r="C41" s="53" t="s">
        <v>100</v>
      </c>
      <c r="D41" s="54">
        <f t="shared" si="0"/>
        <v>36</v>
      </c>
      <c r="E41" s="93">
        <f>precedent_202!E41+luna_curenta_2024!E41</f>
        <v>23</v>
      </c>
      <c r="F41" s="93">
        <f>precedent_202!F41+luna_curenta_2024!F41</f>
        <v>13</v>
      </c>
      <c r="G41" s="93">
        <f>precedent_202!G41+luna_curenta_2024!G41</f>
        <v>3</v>
      </c>
      <c r="H41" s="93">
        <f>precedent_202!H41+luna_curenta_2024!H41</f>
        <v>3</v>
      </c>
      <c r="I41" s="93">
        <f>precedent_202!I41+luna_curenta_2024!I41</f>
        <v>0</v>
      </c>
      <c r="J41" s="93">
        <f>precedent_202!J41+luna_curenta_2024!J41</f>
        <v>0</v>
      </c>
      <c r="K41" s="93">
        <f>precedent_202!K41+luna_curenta_2024!K41</f>
        <v>0</v>
      </c>
      <c r="L41" s="93">
        <f>precedent_202!L41+luna_curenta_2024!L41</f>
        <v>4</v>
      </c>
      <c r="M41" s="93">
        <f>precedent_202!M41+luna_curenta_2024!M41</f>
        <v>29</v>
      </c>
      <c r="N41" s="93">
        <f>precedent_202!N41+luna_curenta_2024!N41</f>
        <v>9</v>
      </c>
      <c r="O41" s="93">
        <f>precedent_202!O41+luna_curenta_2024!O41</f>
        <v>19</v>
      </c>
      <c r="P41" s="93">
        <f>precedent_202!P41+luna_curenta_2024!P41</f>
        <v>17</v>
      </c>
      <c r="Q41" s="93">
        <f>precedent_202!Q41+luna_curenta_2024!Q41</f>
        <v>6</v>
      </c>
      <c r="R41" s="93">
        <f>precedent_202!R41+luna_curenta_2024!R41</f>
        <v>0</v>
      </c>
      <c r="S41" s="93">
        <f>precedent_202!S41+luna_curenta_2024!S41</f>
        <v>12</v>
      </c>
      <c r="T41" s="93">
        <f>precedent_202!T41+luna_curenta_2024!T41</f>
        <v>9</v>
      </c>
      <c r="U41" s="93">
        <f>precedent_202!U41+luna_curenta_2024!U41</f>
        <v>7</v>
      </c>
      <c r="V41" s="93">
        <f>precedent_202!V41+luna_curenta_2024!V41</f>
        <v>0</v>
      </c>
      <c r="W41" s="93">
        <f>precedent_202!W41+luna_curenta_2024!W41</f>
        <v>2</v>
      </c>
      <c r="X41" s="93">
        <f>precedent_202!X41+luna_curenta_2024!X41</f>
        <v>36</v>
      </c>
      <c r="Y41" s="93">
        <f>precedent_202!Y41+luna_curenta_2024!Y41</f>
        <v>0</v>
      </c>
      <c r="Z41" s="93">
        <f>precedent_202!Z41+luna_curenta_2024!Z41</f>
        <v>0</v>
      </c>
      <c r="AA41" s="93">
        <f>precedent_202!AA41+luna_curenta_2024!AA41</f>
        <v>0</v>
      </c>
      <c r="AB41" s="93">
        <f>precedent_202!AB41+luna_curenta_2024!AB41</f>
        <v>0</v>
      </c>
      <c r="AC41" s="93">
        <f>precedent_202!AC41+luna_curenta_2024!AC41</f>
        <v>0</v>
      </c>
      <c r="AD41" s="93">
        <f>precedent_202!AD41+luna_curenta_2024!AD41</f>
        <v>0</v>
      </c>
      <c r="AE41" s="93">
        <f>precedent_202!AE41+luna_curenta_2024!AE41</f>
        <v>0</v>
      </c>
      <c r="AF41" s="93">
        <f>precedent_202!AF41+luna_curenta_2024!AF41</f>
        <v>0</v>
      </c>
      <c r="AG41" s="93">
        <f>precedent_202!AG41+luna_curenta_2024!AG41</f>
        <v>0</v>
      </c>
      <c r="AH41" s="93">
        <f>precedent_202!AH41+luna_curenta_2024!AH41</f>
        <v>0</v>
      </c>
      <c r="AI41" s="93">
        <f>precedent_202!AI41+luna_curenta_2024!AI41</f>
        <v>0</v>
      </c>
      <c r="AJ41" s="93">
        <f>precedent_202!AJ41+luna_curenta_2024!AJ41</f>
        <v>0</v>
      </c>
      <c r="AK41" s="93">
        <f>precedent_202!AK41+luna_curenta_2024!AK41</f>
        <v>0</v>
      </c>
      <c r="AL41" s="93">
        <f>precedent_202!AL41+luna_curenta_2024!AL41</f>
        <v>0</v>
      </c>
      <c r="AM41" s="93">
        <f>precedent_202!AM41+luna_curenta_2024!AM41</f>
        <v>0</v>
      </c>
      <c r="AN41" s="93">
        <f>precedent_202!AN41+luna_curenta_2024!AN41</f>
        <v>0</v>
      </c>
      <c r="AO41" s="93">
        <f>precedent_202!AO41+luna_curenta_2024!AO41</f>
        <v>0</v>
      </c>
      <c r="AP41" s="93">
        <f>precedent_202!AP41+luna_curenta_2024!AP41</f>
        <v>0</v>
      </c>
      <c r="AQ41" s="93">
        <f>precedent_202!AQ41+luna_curenta_2024!AQ41</f>
        <v>0</v>
      </c>
      <c r="AR41" s="93">
        <f>precedent_202!AR41+luna_curenta_2024!AR41</f>
        <v>0</v>
      </c>
      <c r="AS41" s="93">
        <f>precedent_202!AS41+luna_curenta_2024!AS41</f>
        <v>36</v>
      </c>
      <c r="AT41" s="34"/>
      <c r="AU41" s="14" t="str">
        <f>IF(AS30&lt;=D30," ","GRESEALA")</f>
        <v xml:space="preserve"> </v>
      </c>
      <c r="AV41" s="14" t="str">
        <f>IF(AS31&lt;=D31," ","GRESEALA")</f>
        <v xml:space="preserve"> </v>
      </c>
      <c r="AW41" s="14" t="str">
        <f>IF(AS32&lt;=D32," ","GRESEALA")</f>
        <v xml:space="preserve"> </v>
      </c>
      <c r="AX41" s="14" t="str">
        <f>IF(AS33&lt;=D33," ","GRESEALA")</f>
        <v xml:space="preserve"> </v>
      </c>
      <c r="AY41" s="14" t="str">
        <f>IF(AS34&lt;=D34," ","GRESEALA")</f>
        <v xml:space="preserve"> </v>
      </c>
      <c r="AZ41" s="14" t="str">
        <f>IF(AS35&lt;=D35," ","GRESEALA")</f>
        <v xml:space="preserve"> </v>
      </c>
      <c r="BA41" s="14" t="str">
        <f>IF(AS36&lt;=D36," ","GRESEALA")</f>
        <v xml:space="preserve"> </v>
      </c>
      <c r="BB41" s="14" t="str">
        <f>IF(AS37&lt;=D37," ","GRESEALA")</f>
        <v xml:space="preserve"> </v>
      </c>
      <c r="BC41" s="14" t="str">
        <f>IF(AS38&lt;=D38," ","GRESEALA")</f>
        <v xml:space="preserve"> </v>
      </c>
      <c r="BD41" s="14" t="str">
        <f>IF(AS39&lt;=D39," ","GRESEALA")</f>
        <v xml:space="preserve"> </v>
      </c>
      <c r="BE41" s="14" t="str">
        <f>IF(AS40&lt;=D40," ","GRESEALA")</f>
        <v xml:space="preserve"> </v>
      </c>
      <c r="BF41" s="14" t="str">
        <f>IF(AS41&lt;=D41," ","GRESEALA")</f>
        <v xml:space="preserve"> </v>
      </c>
      <c r="BG41" s="14" t="str">
        <f>IF(AS42&lt;=D42," ","GRESEALA")</f>
        <v xml:space="preserve"> </v>
      </c>
      <c r="BH41" s="14" t="str">
        <f>IF(AS43&lt;=D43," ","GRESEALA")</f>
        <v xml:space="preserve"> </v>
      </c>
      <c r="BI41" s="14" t="str">
        <f>IF(AS44&lt;=D44," ","GRESEALA")</f>
        <v xml:space="preserve"> </v>
      </c>
      <c r="BJ41" s="14" t="str">
        <f>IF(AS45&lt;=D45," ","GRESEALA")</f>
        <v xml:space="preserve"> </v>
      </c>
      <c r="BK41" s="14" t="str">
        <f>IF(AS46&lt;=D46," ","GRESEALA")</f>
        <v xml:space="preserve"> </v>
      </c>
    </row>
    <row r="42" spans="2:223" ht="88.5" customHeight="1" x14ac:dyDescent="0.35">
      <c r="B42" s="99">
        <v>5</v>
      </c>
      <c r="C42" s="100" t="s">
        <v>101</v>
      </c>
      <c r="D42" s="100">
        <f t="shared" si="0"/>
        <v>538</v>
      </c>
      <c r="E42" s="98">
        <f>precedent_202!E42+luna_curenta_2024!E42</f>
        <v>220</v>
      </c>
      <c r="F42" s="98">
        <f>precedent_202!F42+luna_curenta_2024!F42</f>
        <v>318</v>
      </c>
      <c r="G42" s="98">
        <f>precedent_202!G42+luna_curenta_2024!G42</f>
        <v>0</v>
      </c>
      <c r="H42" s="98">
        <f>precedent_202!H42+luna_curenta_2024!H42</f>
        <v>0</v>
      </c>
      <c r="I42" s="98">
        <f>precedent_202!I42+luna_curenta_2024!I42</f>
        <v>0</v>
      </c>
      <c r="J42" s="98">
        <f>precedent_202!J42+luna_curenta_2024!J42</f>
        <v>0</v>
      </c>
      <c r="K42" s="98">
        <f>precedent_202!K42+luna_curenta_2024!K42</f>
        <v>0</v>
      </c>
      <c r="L42" s="98">
        <f>precedent_202!L42+luna_curenta_2024!L42</f>
        <v>0</v>
      </c>
      <c r="M42" s="98">
        <f>precedent_202!M42+luna_curenta_2024!M42</f>
        <v>538</v>
      </c>
      <c r="N42" s="98">
        <f>precedent_202!N42+luna_curenta_2024!N42</f>
        <v>142</v>
      </c>
      <c r="O42" s="98">
        <f>precedent_202!O42+luna_curenta_2024!O42</f>
        <v>245</v>
      </c>
      <c r="P42" s="98">
        <f>precedent_202!P42+luna_curenta_2024!P42</f>
        <v>293</v>
      </c>
      <c r="Q42" s="98">
        <f>precedent_202!Q42+luna_curenta_2024!Q42</f>
        <v>56</v>
      </c>
      <c r="R42" s="98">
        <f>precedent_202!R42+luna_curenta_2024!R42</f>
        <v>0</v>
      </c>
      <c r="S42" s="98">
        <f>precedent_202!S42+luna_curenta_2024!S42</f>
        <v>138</v>
      </c>
      <c r="T42" s="98">
        <f>precedent_202!T42+luna_curenta_2024!T42</f>
        <v>179</v>
      </c>
      <c r="U42" s="98">
        <f>precedent_202!U42+luna_curenta_2024!U42</f>
        <v>139</v>
      </c>
      <c r="V42" s="98">
        <f>precedent_202!V42+luna_curenta_2024!V42</f>
        <v>8</v>
      </c>
      <c r="W42" s="98">
        <f>precedent_202!W42+luna_curenta_2024!W42</f>
        <v>18</v>
      </c>
      <c r="X42" s="98">
        <f>precedent_202!X42+luna_curenta_2024!X42</f>
        <v>460</v>
      </c>
      <c r="Y42" s="98">
        <f>precedent_202!Y42+luna_curenta_2024!Y42</f>
        <v>78</v>
      </c>
      <c r="Z42" s="98">
        <f>precedent_202!Z42+luna_curenta_2024!Z42</f>
        <v>0</v>
      </c>
      <c r="AA42" s="98">
        <f>precedent_202!AA42+luna_curenta_2024!AA42</f>
        <v>0</v>
      </c>
      <c r="AB42" s="98">
        <f>precedent_202!AB42+luna_curenta_2024!AB42</f>
        <v>0</v>
      </c>
      <c r="AC42" s="98">
        <f>precedent_202!AC42+luna_curenta_2024!AC42</f>
        <v>0</v>
      </c>
      <c r="AD42" s="98">
        <f>precedent_202!AD42+luna_curenta_2024!AD42</f>
        <v>0</v>
      </c>
      <c r="AE42" s="98">
        <f>precedent_202!AE42+luna_curenta_2024!AE42</f>
        <v>0</v>
      </c>
      <c r="AF42" s="98">
        <f>precedent_202!AF42+luna_curenta_2024!AF42</f>
        <v>0</v>
      </c>
      <c r="AG42" s="98">
        <f>precedent_202!AG42+luna_curenta_2024!AG42</f>
        <v>0</v>
      </c>
      <c r="AH42" s="98">
        <f>precedent_202!AH42+luna_curenta_2024!AH42</f>
        <v>0</v>
      </c>
      <c r="AI42" s="98">
        <f>precedent_202!AI42+luna_curenta_2024!AI42</f>
        <v>0</v>
      </c>
      <c r="AJ42" s="98">
        <f>precedent_202!AJ42+luna_curenta_2024!AJ42</f>
        <v>0</v>
      </c>
      <c r="AK42" s="98">
        <f>precedent_202!AK42+luna_curenta_2024!AK42</f>
        <v>0</v>
      </c>
      <c r="AL42" s="98">
        <f>precedent_202!AL42+luna_curenta_2024!AL42</f>
        <v>0</v>
      </c>
      <c r="AM42" s="98">
        <f>precedent_202!AM42+luna_curenta_2024!AM42</f>
        <v>0</v>
      </c>
      <c r="AN42" s="98">
        <f>precedent_202!AN42+luna_curenta_2024!AN42</f>
        <v>0</v>
      </c>
      <c r="AO42" s="98">
        <f>precedent_202!AO42+luna_curenta_2024!AO42</f>
        <v>0</v>
      </c>
      <c r="AP42" s="98">
        <f>precedent_202!AP42+luna_curenta_2024!AP42</f>
        <v>0</v>
      </c>
      <c r="AQ42" s="98">
        <f>precedent_202!AQ42+luna_curenta_2024!AQ42</f>
        <v>0</v>
      </c>
      <c r="AR42" s="98">
        <f>precedent_202!AR42+luna_curenta_2024!AR42</f>
        <v>0</v>
      </c>
      <c r="AS42" s="98">
        <f>precedent_202!AS42+luna_curenta_2024!AS42</f>
        <v>538</v>
      </c>
      <c r="AT42" s="43"/>
      <c r="AU42" s="14" t="str">
        <f>IF(AS47&lt;=D47," ","GRESEALA")</f>
        <v xml:space="preserve"> </v>
      </c>
      <c r="AV42" s="14" t="str">
        <f>IF(AS48&lt;=D48," ","GRESEALA")</f>
        <v xml:space="preserve"> </v>
      </c>
      <c r="AW42" s="14" t="str">
        <f>IF(AS49&lt;=D49," ","GRESEALA")</f>
        <v xml:space="preserve"> </v>
      </c>
      <c r="AX42" s="14" t="str">
        <f>IF(AS50&lt;=D50," ","GRESEALA")</f>
        <v xml:space="preserve"> </v>
      </c>
      <c r="AY42" s="14" t="str">
        <f>IF(AS51&lt;=D51," ","GRESEALA")</f>
        <v xml:space="preserve"> </v>
      </c>
      <c r="AZ42" s="14" t="str">
        <f>IF(AS52&lt;=D52," ","GRESEALA")</f>
        <v xml:space="preserve"> </v>
      </c>
      <c r="BA42" s="14" t="str">
        <f>IF(AS53&lt;=D53," ","GRESEALA")</f>
        <v xml:space="preserve"> </v>
      </c>
      <c r="BB42" s="14" t="str">
        <f>IF(AS54&lt;=D54," ","GRESEALA")</f>
        <v xml:space="preserve"> </v>
      </c>
      <c r="BC42" s="14" t="str">
        <f>IF(AS55&lt;=D55," ","GRESEALA")</f>
        <v xml:space="preserve"> </v>
      </c>
      <c r="BD42" s="14" t="str">
        <f>IF(AS56&lt;=D56," ","GRESEALA")</f>
        <v xml:space="preserve"> </v>
      </c>
      <c r="BE42" s="14" t="str">
        <f>IF(AS57&lt;=D57," ","GRESEALA")</f>
        <v xml:space="preserve"> </v>
      </c>
      <c r="BF42" s="14" t="str">
        <f>IF(AS58&lt;=D58," ","GRESEALA")</f>
        <v xml:space="preserve"> </v>
      </c>
      <c r="BG42" s="14" t="str">
        <f>IF(AS59&lt;=D59," ","GRESEALA")</f>
        <v xml:space="preserve"> </v>
      </c>
      <c r="BH42" s="14" t="str">
        <f>IF(AS60&lt;=D60," ","GRESEALA")</f>
        <v xml:space="preserve"> </v>
      </c>
      <c r="BI42" s="14" t="str">
        <f>IF(AS61&lt;=D61," ","GRESEALA")</f>
        <v xml:space="preserve"> </v>
      </c>
      <c r="BJ42" s="14" t="str">
        <f>IF(AS62&lt;=D62," ","GRESEALA")</f>
        <v xml:space="preserve"> </v>
      </c>
      <c r="BK42" s="14" t="str">
        <f>IF(AS63&lt;=D63," ","GRESEALA")</f>
        <v xml:space="preserve"> </v>
      </c>
    </row>
    <row r="43" spans="2:223" ht="32.25" customHeight="1" x14ac:dyDescent="0.35">
      <c r="B43" s="56" t="s">
        <v>102</v>
      </c>
      <c r="C43" s="57" t="s">
        <v>103</v>
      </c>
      <c r="D43" s="52">
        <f t="shared" si="0"/>
        <v>538</v>
      </c>
      <c r="E43" s="93">
        <f>precedent_202!E43+luna_curenta_2024!E43</f>
        <v>220</v>
      </c>
      <c r="F43" s="93">
        <f>precedent_202!F43+luna_curenta_2024!F43</f>
        <v>318</v>
      </c>
      <c r="G43" s="93">
        <f>precedent_202!G43+luna_curenta_2024!G43</f>
        <v>0</v>
      </c>
      <c r="H43" s="93">
        <f>precedent_202!H43+luna_curenta_2024!H43</f>
        <v>0</v>
      </c>
      <c r="I43" s="93">
        <f>precedent_202!I43+luna_curenta_2024!I43</f>
        <v>0</v>
      </c>
      <c r="J43" s="93">
        <f>precedent_202!J43+luna_curenta_2024!J43</f>
        <v>0</v>
      </c>
      <c r="K43" s="93">
        <f>precedent_202!K43+luna_curenta_2024!K43</f>
        <v>0</v>
      </c>
      <c r="L43" s="93">
        <f>precedent_202!L43+luna_curenta_2024!L43</f>
        <v>0</v>
      </c>
      <c r="M43" s="93">
        <f>precedent_202!M43+luna_curenta_2024!M43</f>
        <v>538</v>
      </c>
      <c r="N43" s="93">
        <f>precedent_202!N43+luna_curenta_2024!N43</f>
        <v>142</v>
      </c>
      <c r="O43" s="93">
        <f>precedent_202!O43+luna_curenta_2024!O43</f>
        <v>245</v>
      </c>
      <c r="P43" s="93">
        <f>precedent_202!P43+luna_curenta_2024!P43</f>
        <v>293</v>
      </c>
      <c r="Q43" s="93">
        <f>precedent_202!Q43+luna_curenta_2024!Q43</f>
        <v>56</v>
      </c>
      <c r="R43" s="93">
        <f>precedent_202!R43+luna_curenta_2024!R43</f>
        <v>0</v>
      </c>
      <c r="S43" s="93">
        <f>precedent_202!S43+luna_curenta_2024!S43</f>
        <v>138</v>
      </c>
      <c r="T43" s="93">
        <f>precedent_202!T43+luna_curenta_2024!T43</f>
        <v>179</v>
      </c>
      <c r="U43" s="93">
        <f>precedent_202!U43+luna_curenta_2024!U43</f>
        <v>139</v>
      </c>
      <c r="V43" s="93">
        <f>precedent_202!V43+luna_curenta_2024!V43</f>
        <v>8</v>
      </c>
      <c r="W43" s="93">
        <f>precedent_202!W43+luna_curenta_2024!W43</f>
        <v>18</v>
      </c>
      <c r="X43" s="93">
        <f>precedent_202!X43+luna_curenta_2024!X43</f>
        <v>460</v>
      </c>
      <c r="Y43" s="93">
        <f>precedent_202!Y43+luna_curenta_2024!Y43</f>
        <v>78</v>
      </c>
      <c r="Z43" s="93">
        <f>precedent_202!Z43+luna_curenta_2024!Z43</f>
        <v>0</v>
      </c>
      <c r="AA43" s="93">
        <f>precedent_202!AA43+luna_curenta_2024!AA43</f>
        <v>0</v>
      </c>
      <c r="AB43" s="93">
        <f>precedent_202!AB43+luna_curenta_2024!AB43</f>
        <v>0</v>
      </c>
      <c r="AC43" s="93">
        <f>precedent_202!AC43+luna_curenta_2024!AC43</f>
        <v>0</v>
      </c>
      <c r="AD43" s="93">
        <f>precedent_202!AD43+luna_curenta_2024!AD43</f>
        <v>0</v>
      </c>
      <c r="AE43" s="93">
        <f>precedent_202!AE43+luna_curenta_2024!AE43</f>
        <v>0</v>
      </c>
      <c r="AF43" s="93">
        <f>precedent_202!AF43+luna_curenta_2024!AF43</f>
        <v>0</v>
      </c>
      <c r="AG43" s="93">
        <f>precedent_202!AG43+luna_curenta_2024!AG43</f>
        <v>0</v>
      </c>
      <c r="AH43" s="93">
        <f>precedent_202!AH43+luna_curenta_2024!AH43</f>
        <v>0</v>
      </c>
      <c r="AI43" s="93">
        <f>precedent_202!AI43+luna_curenta_2024!AI43</f>
        <v>0</v>
      </c>
      <c r="AJ43" s="93">
        <f>precedent_202!AJ43+luna_curenta_2024!AJ43</f>
        <v>0</v>
      </c>
      <c r="AK43" s="93">
        <f>precedent_202!AK43+luna_curenta_2024!AK43</f>
        <v>0</v>
      </c>
      <c r="AL43" s="93">
        <f>precedent_202!AL43+luna_curenta_2024!AL43</f>
        <v>0</v>
      </c>
      <c r="AM43" s="93">
        <f>precedent_202!AM43+luna_curenta_2024!AM43</f>
        <v>0</v>
      </c>
      <c r="AN43" s="93">
        <f>precedent_202!AN43+luna_curenta_2024!AN43</f>
        <v>0</v>
      </c>
      <c r="AO43" s="93">
        <f>precedent_202!AO43+luna_curenta_2024!AO43</f>
        <v>0</v>
      </c>
      <c r="AP43" s="93">
        <f>precedent_202!AP43+luna_curenta_2024!AP43</f>
        <v>0</v>
      </c>
      <c r="AQ43" s="93">
        <f>precedent_202!AQ43+luna_curenta_2024!AQ43</f>
        <v>0</v>
      </c>
      <c r="AR43" s="93">
        <f>precedent_202!AR43+luna_curenta_2024!AR43</f>
        <v>0</v>
      </c>
      <c r="AS43" s="93">
        <f>precedent_202!AS43+luna_curenta_2024!AS43</f>
        <v>538</v>
      </c>
      <c r="AT43" s="34"/>
      <c r="AU43" s="14" t="str">
        <f>IF(AS64&lt;=D64," ","GRESEALA")</f>
        <v xml:space="preserve"> </v>
      </c>
      <c r="AV43" s="14" t="str">
        <f>IF(AS65&lt;=D65," ","GRESEALA")</f>
        <v xml:space="preserve"> </v>
      </c>
      <c r="AW43" s="14" t="str">
        <f>IF(AS66&lt;=D66," ","GRESEALA")</f>
        <v xml:space="preserve"> </v>
      </c>
      <c r="AX43" s="14" t="str">
        <f>IF(AS67&lt;=D67," ","GRESEALA")</f>
        <v xml:space="preserve"> </v>
      </c>
      <c r="AY43" s="14" t="str">
        <f>IF(E45+F45=D45," ","GRESEALA")</f>
        <v xml:space="preserve"> </v>
      </c>
      <c r="AZ43" s="20" t="str">
        <f>IF(G45+K45+I45+L45+M45=D45," ","GRESEALA")</f>
        <v xml:space="preserve"> </v>
      </c>
      <c r="BA43" s="14" t="str">
        <f>IF(O45+P45=D45," ","GRESEALA")</f>
        <v xml:space="preserve"> </v>
      </c>
      <c r="BB43" s="14" t="str">
        <f>IF(Q45+S45+T45+U45+V45+W45=D45," ","GRESEALA")</f>
        <v xml:space="preserve"> </v>
      </c>
      <c r="BC43" s="14" t="str">
        <f>IF(X45+Y45+Z45=D45," ","GRESEALA")</f>
        <v xml:space="preserve"> </v>
      </c>
      <c r="BD43" s="20" t="str">
        <f>IF(AA45+AC45+AE45+AF45+AG45+AH45+AI45+AJ45+AK45+AL45+AM45+AN45+AO45+AP45+AQ45+AR45+AS45&gt;=D45," ","GRESEALA")</f>
        <v xml:space="preserve"> </v>
      </c>
      <c r="BE43" s="14" t="str">
        <f>IF(H45&lt;=G45," ","GRESEALA")</f>
        <v xml:space="preserve"> </v>
      </c>
      <c r="BF43" s="14" t="str">
        <f>IF(E46+F46=D46," ","GRESEALA")</f>
        <v xml:space="preserve"> </v>
      </c>
      <c r="BG43" s="20" t="str">
        <f>IF(G46+K46+I46+L46+M46=D46," ","GRESEALA")</f>
        <v xml:space="preserve"> </v>
      </c>
      <c r="BH43" s="14" t="str">
        <f>IF(O46+P46=D46," ","GRESEALA")</f>
        <v xml:space="preserve"> </v>
      </c>
      <c r="BI43" s="14" t="str">
        <f>IF(Q46+S46+T46+U46+V46+W46=D46," ","GRESEALA")</f>
        <v xml:space="preserve"> </v>
      </c>
      <c r="BJ43" s="14" t="str">
        <f>IF(X46+Y46+Z46=D46," ","GRESEALA")</f>
        <v xml:space="preserve"> </v>
      </c>
      <c r="BK43" s="20" t="str">
        <f>IF(AA46+AC46+AE46+AF46+AG46+AH46+AI46+AJ46+AK46+AL46+AM46+AN46+AO46+AP46+AQ46+AR46+AS46&gt;=D46," ","GRESEALA")</f>
        <v xml:space="preserve"> </v>
      </c>
      <c r="BL43" s="14" t="str">
        <f>IF(H46&lt;=G46," ","GRESEALA")</f>
        <v xml:space="preserve"> </v>
      </c>
    </row>
    <row r="44" spans="2:223" ht="43.5" customHeight="1" x14ac:dyDescent="0.35">
      <c r="B44" s="56" t="s">
        <v>104</v>
      </c>
      <c r="C44" s="57" t="s">
        <v>105</v>
      </c>
      <c r="D44" s="52">
        <f t="shared" si="0"/>
        <v>0</v>
      </c>
      <c r="E44" s="93">
        <f>precedent_202!E44+luna_curenta_2024!E44</f>
        <v>0</v>
      </c>
      <c r="F44" s="93">
        <f>precedent_202!F44+luna_curenta_2024!F44</f>
        <v>0</v>
      </c>
      <c r="G44" s="93">
        <f>precedent_202!G44+luna_curenta_2024!G44</f>
        <v>0</v>
      </c>
      <c r="H44" s="93">
        <f>precedent_202!H44+luna_curenta_2024!H44</f>
        <v>0</v>
      </c>
      <c r="I44" s="93">
        <f>precedent_202!I44+luna_curenta_2024!I44</f>
        <v>0</v>
      </c>
      <c r="J44" s="93">
        <f>precedent_202!J44+luna_curenta_2024!J44</f>
        <v>0</v>
      </c>
      <c r="K44" s="93">
        <f>precedent_202!K44+luna_curenta_2024!K44</f>
        <v>0</v>
      </c>
      <c r="L44" s="93">
        <f>precedent_202!L44+luna_curenta_2024!L44</f>
        <v>0</v>
      </c>
      <c r="M44" s="93">
        <f>precedent_202!M44+luna_curenta_2024!M44</f>
        <v>0</v>
      </c>
      <c r="N44" s="93">
        <f>precedent_202!N44+luna_curenta_2024!N44</f>
        <v>0</v>
      </c>
      <c r="O44" s="93">
        <f>precedent_202!O44+luna_curenta_2024!O44</f>
        <v>0</v>
      </c>
      <c r="P44" s="93">
        <f>precedent_202!P44+luna_curenta_2024!P44</f>
        <v>0</v>
      </c>
      <c r="Q44" s="93">
        <f>precedent_202!Q44+luna_curenta_2024!Q44</f>
        <v>0</v>
      </c>
      <c r="R44" s="93">
        <f>precedent_202!R44+luna_curenta_2024!R44</f>
        <v>0</v>
      </c>
      <c r="S44" s="93">
        <f>precedent_202!S44+luna_curenta_2024!S44</f>
        <v>0</v>
      </c>
      <c r="T44" s="93">
        <f>precedent_202!T44+luna_curenta_2024!T44</f>
        <v>0</v>
      </c>
      <c r="U44" s="93">
        <f>precedent_202!U44+luna_curenta_2024!U44</f>
        <v>0</v>
      </c>
      <c r="V44" s="93">
        <f>precedent_202!V44+luna_curenta_2024!V44</f>
        <v>0</v>
      </c>
      <c r="W44" s="93">
        <f>precedent_202!W44+luna_curenta_2024!W44</f>
        <v>0</v>
      </c>
      <c r="X44" s="93">
        <f>precedent_202!X44+luna_curenta_2024!X44</f>
        <v>0</v>
      </c>
      <c r="Y44" s="93">
        <f>precedent_202!Y44+luna_curenta_2024!Y44</f>
        <v>0</v>
      </c>
      <c r="Z44" s="93">
        <f>precedent_202!Z44+luna_curenta_2024!Z44</f>
        <v>0</v>
      </c>
      <c r="AA44" s="93">
        <f>precedent_202!AA44+luna_curenta_2024!AA44</f>
        <v>0</v>
      </c>
      <c r="AB44" s="93">
        <f>precedent_202!AB44+luna_curenta_2024!AB44</f>
        <v>0</v>
      </c>
      <c r="AC44" s="93">
        <f>precedent_202!AC44+luna_curenta_2024!AC44</f>
        <v>0</v>
      </c>
      <c r="AD44" s="93">
        <f>precedent_202!AD44+luna_curenta_2024!AD44</f>
        <v>0</v>
      </c>
      <c r="AE44" s="93">
        <f>precedent_202!AE44+luna_curenta_2024!AE44</f>
        <v>0</v>
      </c>
      <c r="AF44" s="93">
        <f>precedent_202!AF44+luna_curenta_2024!AF44</f>
        <v>0</v>
      </c>
      <c r="AG44" s="93">
        <f>precedent_202!AG44+luna_curenta_2024!AG44</f>
        <v>0</v>
      </c>
      <c r="AH44" s="93">
        <f>precedent_202!AH44+luna_curenta_2024!AH44</f>
        <v>0</v>
      </c>
      <c r="AI44" s="93">
        <f>precedent_202!AI44+luna_curenta_2024!AI44</f>
        <v>0</v>
      </c>
      <c r="AJ44" s="93">
        <f>precedent_202!AJ44+luna_curenta_2024!AJ44</f>
        <v>0</v>
      </c>
      <c r="AK44" s="93">
        <f>precedent_202!AK44+luna_curenta_2024!AK44</f>
        <v>0</v>
      </c>
      <c r="AL44" s="93">
        <f>precedent_202!AL44+luna_curenta_2024!AL44</f>
        <v>0</v>
      </c>
      <c r="AM44" s="93">
        <f>precedent_202!AM44+luna_curenta_2024!AM44</f>
        <v>0</v>
      </c>
      <c r="AN44" s="93">
        <f>precedent_202!AN44+luna_curenta_2024!AN44</f>
        <v>0</v>
      </c>
      <c r="AO44" s="93">
        <f>precedent_202!AO44+luna_curenta_2024!AO44</f>
        <v>0</v>
      </c>
      <c r="AP44" s="93">
        <f>precedent_202!AP44+luna_curenta_2024!AP44</f>
        <v>0</v>
      </c>
      <c r="AQ44" s="93">
        <f>precedent_202!AQ44+luna_curenta_2024!AQ44</f>
        <v>0</v>
      </c>
      <c r="AR44" s="93">
        <f>precedent_202!AR44+luna_curenta_2024!AR44</f>
        <v>0</v>
      </c>
      <c r="AS44" s="93">
        <f>precedent_202!AS44+luna_curenta_2024!AS44</f>
        <v>0</v>
      </c>
      <c r="AT44" s="34"/>
      <c r="AU44" s="14" t="str">
        <f>IF(E47+F47=D47," ","GRESEALA")</f>
        <v xml:space="preserve"> </v>
      </c>
      <c r="AV44" s="20" t="str">
        <f>IF(G47+K47+I47+L47+M47=D47," ","GRESEALA")</f>
        <v xml:space="preserve"> </v>
      </c>
      <c r="AW44" s="14" t="str">
        <f>IF(O47+P47=D47," ","GRESEALA")</f>
        <v xml:space="preserve"> </v>
      </c>
      <c r="AX44" s="14" t="str">
        <f>IF(Q47+S47+T47+U47+V47+W47=D47," ","GRESEALA")</f>
        <v xml:space="preserve"> </v>
      </c>
      <c r="AY44" s="14" t="str">
        <f>IF(X47+Y47+Z47=D47," ","GRESEALA")</f>
        <v xml:space="preserve"> </v>
      </c>
      <c r="AZ44" s="14" t="str">
        <f>IF(AA47+AC47+AE47+AF47+AG47+AH47+AI47+AJ47+AK47+AL47+AR47+AS47&gt;=D47," ","GRESEALA")</f>
        <v xml:space="preserve"> </v>
      </c>
      <c r="BA44" s="14" t="str">
        <f>IF(H47&lt;=G47," ","GRESEALA")</f>
        <v xml:space="preserve"> </v>
      </c>
      <c r="BB44" s="14" t="str">
        <f>IF(E49+E50+E51=E48," ","GRESEALA")</f>
        <v xml:space="preserve"> </v>
      </c>
      <c r="BC44" s="14" t="str">
        <f>IF(F49+F50+F51=F48," ","GRESEALA")</f>
        <v xml:space="preserve"> </v>
      </c>
      <c r="BD44" s="14" t="str">
        <f>IF(G49+G50+G51=G48," ","GRESEALA")</f>
        <v xml:space="preserve"> </v>
      </c>
      <c r="BE44" s="14" t="str">
        <f>IF(H49+H50+H51=H48," ","GRESEALA")</f>
        <v xml:space="preserve"> </v>
      </c>
      <c r="BF44" s="14" t="str">
        <f t="shared" ref="BF44:BK44" si="31">IF(K49+K50+K51=K48," ","GRESEALA")</f>
        <v xml:space="preserve"> </v>
      </c>
      <c r="BG44" s="20" t="str">
        <f t="shared" si="31"/>
        <v xml:space="preserve"> </v>
      </c>
      <c r="BH44" s="14" t="str">
        <f t="shared" si="31"/>
        <v xml:space="preserve"> </v>
      </c>
      <c r="BI44" s="14" t="str">
        <f t="shared" si="31"/>
        <v xml:space="preserve"> </v>
      </c>
      <c r="BJ44" s="14" t="str">
        <f t="shared" si="31"/>
        <v xml:space="preserve"> </v>
      </c>
      <c r="BK44" s="14" t="str">
        <f t="shared" si="31"/>
        <v xml:space="preserve"> </v>
      </c>
    </row>
    <row r="45" spans="2:223" ht="60.75" customHeight="1" x14ac:dyDescent="0.35">
      <c r="B45" s="27">
        <v>6</v>
      </c>
      <c r="C45" s="58" t="s">
        <v>145</v>
      </c>
      <c r="D45" s="54">
        <f t="shared" si="0"/>
        <v>109</v>
      </c>
      <c r="E45" s="93">
        <f>precedent_202!E45+luna_curenta_2024!E45</f>
        <v>58</v>
      </c>
      <c r="F45" s="93">
        <f>precedent_202!F45+luna_curenta_2024!F45</f>
        <v>51</v>
      </c>
      <c r="G45" s="93">
        <f>precedent_202!G45+luna_curenta_2024!G45</f>
        <v>75</v>
      </c>
      <c r="H45" s="93">
        <f>precedent_202!H45+luna_curenta_2024!H45</f>
        <v>75</v>
      </c>
      <c r="I45" s="93">
        <f>precedent_202!I45+luna_curenta_2024!I45</f>
        <v>34</v>
      </c>
      <c r="J45" s="93">
        <f>precedent_202!J45+luna_curenta_2024!J45</f>
        <v>34</v>
      </c>
      <c r="K45" s="93">
        <f>precedent_202!K45+luna_curenta_2024!K45</f>
        <v>0</v>
      </c>
      <c r="L45" s="93">
        <f>precedent_202!L45+luna_curenta_2024!L45</f>
        <v>0</v>
      </c>
      <c r="M45" s="93">
        <f>precedent_202!M45+luna_curenta_2024!M45</f>
        <v>0</v>
      </c>
      <c r="N45" s="93">
        <f>precedent_202!N45+luna_curenta_2024!N45</f>
        <v>0</v>
      </c>
      <c r="O45" s="93">
        <f>precedent_202!O45+luna_curenta_2024!O45</f>
        <v>54</v>
      </c>
      <c r="P45" s="93">
        <f>precedent_202!P45+luna_curenta_2024!P45</f>
        <v>55</v>
      </c>
      <c r="Q45" s="93">
        <f>precedent_202!Q45+luna_curenta_2024!Q45</f>
        <v>0</v>
      </c>
      <c r="R45" s="93">
        <f>precedent_202!R45+luna_curenta_2024!R45</f>
        <v>0</v>
      </c>
      <c r="S45" s="93">
        <f>precedent_202!S45+luna_curenta_2024!S45</f>
        <v>11</v>
      </c>
      <c r="T45" s="93">
        <f>precedent_202!T45+luna_curenta_2024!T45</f>
        <v>29</v>
      </c>
      <c r="U45" s="93">
        <f>precedent_202!U45+luna_curenta_2024!U45</f>
        <v>59</v>
      </c>
      <c r="V45" s="93">
        <f>precedent_202!V45+luna_curenta_2024!V45</f>
        <v>3</v>
      </c>
      <c r="W45" s="93">
        <f>precedent_202!W45+luna_curenta_2024!W45</f>
        <v>7</v>
      </c>
      <c r="X45" s="93">
        <f>precedent_202!X45+luna_curenta_2024!X45</f>
        <v>86</v>
      </c>
      <c r="Y45" s="93">
        <f>precedent_202!Y45+luna_curenta_2024!Y45</f>
        <v>23</v>
      </c>
      <c r="Z45" s="93">
        <f>precedent_202!Z45+luna_curenta_2024!Z45</f>
        <v>0</v>
      </c>
      <c r="AA45" s="93">
        <f>precedent_202!AA45+luna_curenta_2024!AA45</f>
        <v>0</v>
      </c>
      <c r="AB45" s="93">
        <f>precedent_202!AB45+luna_curenta_2024!AB45</f>
        <v>0</v>
      </c>
      <c r="AC45" s="93">
        <f>precedent_202!AC45+luna_curenta_2024!AC45</f>
        <v>0</v>
      </c>
      <c r="AD45" s="93">
        <f>precedent_202!AD45+luna_curenta_2024!AD45</f>
        <v>0</v>
      </c>
      <c r="AE45" s="93">
        <f>precedent_202!AE45+luna_curenta_2024!AE45</f>
        <v>0</v>
      </c>
      <c r="AF45" s="93">
        <f>precedent_202!AF45+luna_curenta_2024!AF45</f>
        <v>0</v>
      </c>
      <c r="AG45" s="93">
        <f>precedent_202!AG45+luna_curenta_2024!AG45</f>
        <v>0</v>
      </c>
      <c r="AH45" s="93">
        <f>precedent_202!AH45+luna_curenta_2024!AH45</f>
        <v>0</v>
      </c>
      <c r="AI45" s="93">
        <f>precedent_202!AI45+luna_curenta_2024!AI45</f>
        <v>0</v>
      </c>
      <c r="AJ45" s="93">
        <f>precedent_202!AJ45+luna_curenta_2024!AJ45</f>
        <v>0</v>
      </c>
      <c r="AK45" s="93">
        <f>precedent_202!AK45+luna_curenta_2024!AK45</f>
        <v>0</v>
      </c>
      <c r="AL45" s="93">
        <f>precedent_202!AL45+luna_curenta_2024!AL45</f>
        <v>0</v>
      </c>
      <c r="AM45" s="93">
        <f>precedent_202!AM45+luna_curenta_2024!AM45</f>
        <v>0</v>
      </c>
      <c r="AN45" s="93">
        <f>precedent_202!AN45+luna_curenta_2024!AN45</f>
        <v>0</v>
      </c>
      <c r="AO45" s="93">
        <f>precedent_202!AO45+luna_curenta_2024!AO45</f>
        <v>0</v>
      </c>
      <c r="AP45" s="93">
        <f>precedent_202!AP45+luna_curenta_2024!AP45</f>
        <v>0</v>
      </c>
      <c r="AQ45" s="93">
        <f>precedent_202!AQ45+luna_curenta_2024!AQ45</f>
        <v>0</v>
      </c>
      <c r="AR45" s="93">
        <f>precedent_202!AR45+luna_curenta_2024!AR45</f>
        <v>0</v>
      </c>
      <c r="AS45" s="93">
        <f>precedent_202!AS45+luna_curenta_2024!AS45</f>
        <v>109</v>
      </c>
      <c r="AT45" s="34"/>
      <c r="AU45" s="14" t="str">
        <f>IF(Q49+Q50+Q51=Q48," ","GRESEALA")</f>
        <v xml:space="preserve"> </v>
      </c>
      <c r="AV45" s="14" t="str">
        <f t="shared" ref="AV45:BK45" si="32">IF(S49+S50+S51=S48," ","GRESEALA")</f>
        <v xml:space="preserve"> </v>
      </c>
      <c r="AW45" s="14" t="str">
        <f t="shared" si="32"/>
        <v xml:space="preserve"> </v>
      </c>
      <c r="AX45" s="14" t="str">
        <f t="shared" si="32"/>
        <v xml:space="preserve"> </v>
      </c>
      <c r="AY45" s="14" t="str">
        <f t="shared" si="32"/>
        <v xml:space="preserve"> </v>
      </c>
      <c r="AZ45" s="14" t="str">
        <f t="shared" si="32"/>
        <v xml:space="preserve"> </v>
      </c>
      <c r="BA45" s="14" t="str">
        <f t="shared" si="32"/>
        <v xml:space="preserve"> </v>
      </c>
      <c r="BB45" s="14" t="str">
        <f t="shared" si="32"/>
        <v xml:space="preserve"> </v>
      </c>
      <c r="BC45" s="14" t="str">
        <f t="shared" si="32"/>
        <v xml:space="preserve"> </v>
      </c>
      <c r="BD45" s="14" t="str">
        <f t="shared" si="32"/>
        <v xml:space="preserve"> </v>
      </c>
      <c r="BE45" s="14" t="str">
        <f t="shared" si="32"/>
        <v xml:space="preserve"> </v>
      </c>
      <c r="BF45" s="14" t="str">
        <f t="shared" si="32"/>
        <v xml:space="preserve"> </v>
      </c>
      <c r="BG45" s="14" t="str">
        <f t="shared" si="32"/>
        <v xml:space="preserve"> </v>
      </c>
      <c r="BH45" s="14" t="str">
        <f t="shared" si="32"/>
        <v xml:space="preserve"> </v>
      </c>
      <c r="BI45" s="14" t="str">
        <f t="shared" si="32"/>
        <v xml:space="preserve"> </v>
      </c>
      <c r="BJ45" s="14" t="str">
        <f t="shared" si="32"/>
        <v xml:space="preserve"> </v>
      </c>
      <c r="BK45" s="14" t="str">
        <f t="shared" si="32"/>
        <v xml:space="preserve"> </v>
      </c>
    </row>
    <row r="46" spans="2:223" s="21" customFormat="1" ht="70.5" customHeight="1" x14ac:dyDescent="0.35">
      <c r="B46" s="27">
        <v>7</v>
      </c>
      <c r="C46" s="58" t="s">
        <v>146</v>
      </c>
      <c r="D46" s="59">
        <f t="shared" si="0"/>
        <v>0</v>
      </c>
      <c r="E46" s="93">
        <f>precedent_202!E46+luna_curenta_2024!E46</f>
        <v>0</v>
      </c>
      <c r="F46" s="93">
        <f>precedent_202!F46+luna_curenta_2024!F46</f>
        <v>0</v>
      </c>
      <c r="G46" s="93">
        <f>precedent_202!G46+luna_curenta_2024!G46</f>
        <v>0</v>
      </c>
      <c r="H46" s="93">
        <f>precedent_202!H46+luna_curenta_2024!H46</f>
        <v>0</v>
      </c>
      <c r="I46" s="93">
        <f>precedent_202!I46+luna_curenta_2024!I46</f>
        <v>0</v>
      </c>
      <c r="J46" s="93">
        <f>precedent_202!J46+luna_curenta_2024!J46</f>
        <v>0</v>
      </c>
      <c r="K46" s="93">
        <f>precedent_202!K46+luna_curenta_2024!K46</f>
        <v>0</v>
      </c>
      <c r="L46" s="93">
        <f>precedent_202!L46+luna_curenta_2024!L46</f>
        <v>0</v>
      </c>
      <c r="M46" s="93">
        <f>precedent_202!M46+luna_curenta_2024!M46</f>
        <v>0</v>
      </c>
      <c r="N46" s="93">
        <f>precedent_202!N46+luna_curenta_2024!N46</f>
        <v>0</v>
      </c>
      <c r="O46" s="93">
        <f>precedent_202!O46+luna_curenta_2024!O46</f>
        <v>0</v>
      </c>
      <c r="P46" s="93">
        <f>precedent_202!P46+luna_curenta_2024!P46</f>
        <v>0</v>
      </c>
      <c r="Q46" s="93">
        <f>precedent_202!Q46+luna_curenta_2024!Q46</f>
        <v>0</v>
      </c>
      <c r="R46" s="93">
        <f>precedent_202!R46+luna_curenta_2024!R46</f>
        <v>0</v>
      </c>
      <c r="S46" s="93">
        <f>precedent_202!S46+luna_curenta_2024!S46</f>
        <v>0</v>
      </c>
      <c r="T46" s="93">
        <f>precedent_202!T46+luna_curenta_2024!T46</f>
        <v>0</v>
      </c>
      <c r="U46" s="93">
        <f>precedent_202!U46+luna_curenta_2024!U46</f>
        <v>0</v>
      </c>
      <c r="V46" s="93">
        <f>precedent_202!V46+luna_curenta_2024!V46</f>
        <v>0</v>
      </c>
      <c r="W46" s="93">
        <f>precedent_202!W46+luna_curenta_2024!W46</f>
        <v>0</v>
      </c>
      <c r="X46" s="93">
        <f>precedent_202!X46+luna_curenta_2024!X46</f>
        <v>0</v>
      </c>
      <c r="Y46" s="93">
        <f>precedent_202!Y46+luna_curenta_2024!Y46</f>
        <v>0</v>
      </c>
      <c r="Z46" s="93">
        <f>precedent_202!Z46+luna_curenta_2024!Z46</f>
        <v>0</v>
      </c>
      <c r="AA46" s="93">
        <f>precedent_202!AA46+luna_curenta_2024!AA46</f>
        <v>0</v>
      </c>
      <c r="AB46" s="93">
        <f>precedent_202!AB46+luna_curenta_2024!AB46</f>
        <v>0</v>
      </c>
      <c r="AC46" s="93">
        <f>precedent_202!AC46+luna_curenta_2024!AC46</f>
        <v>0</v>
      </c>
      <c r="AD46" s="93">
        <f>precedent_202!AD46+luna_curenta_2024!AD46</f>
        <v>0</v>
      </c>
      <c r="AE46" s="93">
        <f>precedent_202!AE46+luna_curenta_2024!AE46</f>
        <v>0</v>
      </c>
      <c r="AF46" s="93">
        <f>precedent_202!AF46+luna_curenta_2024!AF46</f>
        <v>0</v>
      </c>
      <c r="AG46" s="93">
        <f>precedent_202!AG46+luna_curenta_2024!AG46</f>
        <v>0</v>
      </c>
      <c r="AH46" s="93">
        <f>precedent_202!AH46+luna_curenta_2024!AH46</f>
        <v>0</v>
      </c>
      <c r="AI46" s="93">
        <f>precedent_202!AI46+luna_curenta_2024!AI46</f>
        <v>0</v>
      </c>
      <c r="AJ46" s="93">
        <f>precedent_202!AJ46+luna_curenta_2024!AJ46</f>
        <v>0</v>
      </c>
      <c r="AK46" s="93">
        <f>precedent_202!AK46+luna_curenta_2024!AK46</f>
        <v>0</v>
      </c>
      <c r="AL46" s="93">
        <f>precedent_202!AL46+luna_curenta_2024!AL46</f>
        <v>0</v>
      </c>
      <c r="AM46" s="93">
        <f>precedent_202!AM46+luna_curenta_2024!AM46</f>
        <v>0</v>
      </c>
      <c r="AN46" s="93">
        <f>precedent_202!AN46+luna_curenta_2024!AN46</f>
        <v>0</v>
      </c>
      <c r="AO46" s="93">
        <f>precedent_202!AO46+luna_curenta_2024!AO46</f>
        <v>0</v>
      </c>
      <c r="AP46" s="93">
        <f>precedent_202!AP46+luna_curenta_2024!AP46</f>
        <v>0</v>
      </c>
      <c r="AQ46" s="93">
        <f>precedent_202!AQ46+luna_curenta_2024!AQ46</f>
        <v>0</v>
      </c>
      <c r="AR46" s="93">
        <f>precedent_202!AR46+luna_curenta_2024!AR46</f>
        <v>0</v>
      </c>
      <c r="AS46" s="93">
        <f>precedent_202!AS46+luna_curenta_2024!AS46</f>
        <v>0</v>
      </c>
      <c r="AT46" s="34"/>
      <c r="AU46" s="14" t="str">
        <f>IF(AI49+AI50+AI51=AI48," ","GRESEALA")</f>
        <v xml:space="preserve"> </v>
      </c>
      <c r="AV46" s="14" t="str">
        <f>IF(AJ49+AJ50+AJ51=AJ48," ","GRESEALA")</f>
        <v xml:space="preserve"> </v>
      </c>
      <c r="AW46" s="14" t="str">
        <f>IF(AK49+AK50+AK51=AK48," ","GRESEALA")</f>
        <v xml:space="preserve"> </v>
      </c>
      <c r="AX46" s="14" t="str">
        <f>IF(AL49+AL50+AL51=AL48," ","GRESEALA")</f>
        <v xml:space="preserve"> </v>
      </c>
      <c r="AY46" s="14" t="str">
        <f t="shared" ref="AY46:AZ46" si="33">IF(AR49+AR50+AR51=AR48," ","GRESEALA")</f>
        <v xml:space="preserve"> </v>
      </c>
      <c r="AZ46" s="14" t="str">
        <f t="shared" si="33"/>
        <v xml:space="preserve"> </v>
      </c>
      <c r="BA46" s="14" t="str">
        <f>IF(E48+F48=D48," ","GRESEALA")</f>
        <v xml:space="preserve"> </v>
      </c>
      <c r="BB46" s="20" t="str">
        <f>IF(G48+K48+I48+L48+M48=D48," ","GRESEALA")</f>
        <v xml:space="preserve"> </v>
      </c>
      <c r="BC46" s="14" t="str">
        <f>IF(O48+P48=D48," ","GRESEALA")</f>
        <v xml:space="preserve"> </v>
      </c>
      <c r="BD46" s="14" t="str">
        <f>IF(Q48+S48+T48+U48+V48+W48=D48," ","GRESEALA")</f>
        <v xml:space="preserve"> </v>
      </c>
      <c r="BE46" s="14" t="str">
        <f>IF(X48+Y48+Z48=D48," ","GRESEALA")</f>
        <v xml:space="preserve"> </v>
      </c>
      <c r="BF46" s="20" t="str">
        <f>IF(AA48+AC48+AE48+AF48+AG48+AH48+AI48+AJ48+AK48+AL48+AM48+AN48+AO48+AP48+AQ48+AR48+AS48&gt;=D48," ","GRESEALA")</f>
        <v xml:space="preserve"> </v>
      </c>
      <c r="BG46" s="14" t="str">
        <f>IF(H48&lt;=G48," ","GRESEALA")</f>
        <v xml:space="preserve"> </v>
      </c>
      <c r="BH46" s="14" t="str">
        <f>IF(H13&lt;=G13," ","GRESEALA")</f>
        <v xml:space="preserve"> </v>
      </c>
      <c r="BI46" s="14" t="str">
        <f>IF(H14&lt;=G14," ","GRESEALA")</f>
        <v xml:space="preserve"> </v>
      </c>
      <c r="BJ46" s="14" t="str">
        <f>IF(H15&lt;=G15," ","GRESEALA")</f>
        <v xml:space="preserve"> </v>
      </c>
      <c r="BK46" s="14" t="str">
        <f>IF(H16&lt;=G16," ","GRESEALA")</f>
        <v xml:space="preserve"> </v>
      </c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</row>
    <row r="47" spans="2:223" ht="61.5" customHeight="1" x14ac:dyDescent="0.35">
      <c r="B47" s="27">
        <v>8</v>
      </c>
      <c r="C47" s="42" t="s">
        <v>106</v>
      </c>
      <c r="D47" s="52">
        <f t="shared" si="0"/>
        <v>0</v>
      </c>
      <c r="E47" s="93">
        <f>precedent_202!E47+luna_curenta_2024!E47</f>
        <v>0</v>
      </c>
      <c r="F47" s="93">
        <f>precedent_202!F47+luna_curenta_2024!F47</f>
        <v>0</v>
      </c>
      <c r="G47" s="93">
        <f>precedent_202!G47+luna_curenta_2024!G47</f>
        <v>0</v>
      </c>
      <c r="H47" s="93">
        <f>precedent_202!H47+luna_curenta_2024!H47</f>
        <v>0</v>
      </c>
      <c r="I47" s="93">
        <f>precedent_202!I47+luna_curenta_2024!I47</f>
        <v>0</v>
      </c>
      <c r="J47" s="93">
        <f>precedent_202!J47+luna_curenta_2024!J47</f>
        <v>0</v>
      </c>
      <c r="K47" s="93">
        <f>precedent_202!K47+luna_curenta_2024!K47</f>
        <v>0</v>
      </c>
      <c r="L47" s="93">
        <f>precedent_202!L47+luna_curenta_2024!L47</f>
        <v>0</v>
      </c>
      <c r="M47" s="93">
        <f>precedent_202!M47+luna_curenta_2024!M47</f>
        <v>0</v>
      </c>
      <c r="N47" s="93">
        <f>precedent_202!N47+luna_curenta_2024!N47</f>
        <v>0</v>
      </c>
      <c r="O47" s="93">
        <f>precedent_202!O47+luna_curenta_2024!O47</f>
        <v>0</v>
      </c>
      <c r="P47" s="93">
        <f>precedent_202!P47+luna_curenta_2024!P47</f>
        <v>0</v>
      </c>
      <c r="Q47" s="93">
        <f>precedent_202!Q47+luna_curenta_2024!Q47</f>
        <v>0</v>
      </c>
      <c r="R47" s="93">
        <f>precedent_202!R47+luna_curenta_2024!R47</f>
        <v>0</v>
      </c>
      <c r="S47" s="93">
        <f>precedent_202!S47+luna_curenta_2024!S47</f>
        <v>0</v>
      </c>
      <c r="T47" s="93">
        <f>precedent_202!T47+luna_curenta_2024!T47</f>
        <v>0</v>
      </c>
      <c r="U47" s="93">
        <f>precedent_202!U47+luna_curenta_2024!U47</f>
        <v>0</v>
      </c>
      <c r="V47" s="93">
        <f>precedent_202!V47+luna_curenta_2024!V47</f>
        <v>0</v>
      </c>
      <c r="W47" s="93">
        <f>precedent_202!W47+luna_curenta_2024!W47</f>
        <v>0</v>
      </c>
      <c r="X47" s="93">
        <f>precedent_202!X47+luna_curenta_2024!X47</f>
        <v>0</v>
      </c>
      <c r="Y47" s="93">
        <f>precedent_202!Y47+luna_curenta_2024!Y47</f>
        <v>0</v>
      </c>
      <c r="Z47" s="93">
        <f>precedent_202!Z47+luna_curenta_2024!Z47</f>
        <v>0</v>
      </c>
      <c r="AA47" s="93">
        <f>precedent_202!AA47+luna_curenta_2024!AA47</f>
        <v>0</v>
      </c>
      <c r="AB47" s="93">
        <f>precedent_202!AB47+luna_curenta_2024!AB47</f>
        <v>0</v>
      </c>
      <c r="AC47" s="93">
        <f>precedent_202!AC47+luna_curenta_2024!AC47</f>
        <v>0</v>
      </c>
      <c r="AD47" s="93">
        <f>precedent_202!AD47+luna_curenta_2024!AD47</f>
        <v>0</v>
      </c>
      <c r="AE47" s="93">
        <f>precedent_202!AE47+luna_curenta_2024!AE47</f>
        <v>0</v>
      </c>
      <c r="AF47" s="93">
        <f>precedent_202!AF47+luna_curenta_2024!AF47</f>
        <v>0</v>
      </c>
      <c r="AG47" s="93">
        <f>precedent_202!AG47+luna_curenta_2024!AG47</f>
        <v>0</v>
      </c>
      <c r="AH47" s="93">
        <f>precedent_202!AH47+luna_curenta_2024!AH47</f>
        <v>0</v>
      </c>
      <c r="AI47" s="93">
        <f>precedent_202!AI47+luna_curenta_2024!AI47</f>
        <v>0</v>
      </c>
      <c r="AJ47" s="93">
        <f>precedent_202!AJ47+luna_curenta_2024!AJ47</f>
        <v>0</v>
      </c>
      <c r="AK47" s="93">
        <f>precedent_202!AK47+luna_curenta_2024!AK47</f>
        <v>0</v>
      </c>
      <c r="AL47" s="93">
        <f>precedent_202!AL47+luna_curenta_2024!AL47</f>
        <v>0</v>
      </c>
      <c r="AM47" s="93">
        <f>precedent_202!AM47+luna_curenta_2024!AM47</f>
        <v>0</v>
      </c>
      <c r="AN47" s="93">
        <f>precedent_202!AN47+luna_curenta_2024!AN47</f>
        <v>0</v>
      </c>
      <c r="AO47" s="93">
        <f>precedent_202!AO47+luna_curenta_2024!AO47</f>
        <v>0</v>
      </c>
      <c r="AP47" s="93">
        <f>precedent_202!AP47+luna_curenta_2024!AP47</f>
        <v>0</v>
      </c>
      <c r="AQ47" s="93">
        <f>precedent_202!AQ47+luna_curenta_2024!AQ47</f>
        <v>0</v>
      </c>
      <c r="AR47" s="93">
        <f>precedent_202!AR47+luna_curenta_2024!AR47</f>
        <v>0</v>
      </c>
      <c r="AS47" s="93">
        <f>precedent_202!AS47+luna_curenta_2024!AS47</f>
        <v>0</v>
      </c>
      <c r="AT47" s="34"/>
      <c r="AU47" s="14" t="str">
        <f>IF(H17&lt;=G17," ","GRESEALA")</f>
        <v xml:space="preserve"> </v>
      </c>
      <c r="AV47" s="14" t="str">
        <f>IF(H18&lt;=G18," ","GRESEALA")</f>
        <v xml:space="preserve"> </v>
      </c>
      <c r="AW47" s="14" t="str">
        <f>IF(H19&lt;=G19," ","GRESEALA")</f>
        <v xml:space="preserve"> </v>
      </c>
      <c r="AX47" s="14" t="str">
        <f>IF(H20&lt;=G20," ","GRESEALA")</f>
        <v xml:space="preserve"> </v>
      </c>
      <c r="AY47" s="14" t="str">
        <f>IF(H21&lt;=G21," ","GRESEALA")</f>
        <v xml:space="preserve"> </v>
      </c>
      <c r="AZ47" s="14" t="str">
        <f>IF(H22&lt;=G22," ","GRESEALA")</f>
        <v xml:space="preserve"> </v>
      </c>
      <c r="BA47" s="14" t="str">
        <f>IF(H23&lt;=G23," ","GRESEALA")</f>
        <v xml:space="preserve"> </v>
      </c>
      <c r="BB47" s="14" t="str">
        <f>IF(H24&lt;=G24," ","GRESEALA")</f>
        <v xml:space="preserve"> </v>
      </c>
      <c r="BC47" s="14" t="str">
        <f>IF(H25&lt;=G25," ","GRESEALA")</f>
        <v xml:space="preserve"> </v>
      </c>
      <c r="BD47" s="14" t="str">
        <f>IF(H26&lt;=G26," ","GRESEALA")</f>
        <v xml:space="preserve"> </v>
      </c>
      <c r="BE47" s="14" t="str">
        <f>IF(H27&lt;=G27," ","GRESEALA")</f>
        <v xml:space="preserve"> </v>
      </c>
      <c r="BF47" s="14" t="str">
        <f>IF(H28&lt;=G28," ","GRESEALA")</f>
        <v xml:space="preserve"> </v>
      </c>
      <c r="BG47" s="14" t="str">
        <f>IF(H29&lt;=G29," ","GRESEALA")</f>
        <v xml:space="preserve"> </v>
      </c>
      <c r="BH47" s="14" t="str">
        <f>IF(H30&lt;=G30," ","GRESEALA")</f>
        <v xml:space="preserve"> </v>
      </c>
      <c r="BI47" s="14" t="str">
        <f>IF(H31&lt;=G31," ","GRESEALA")</f>
        <v xml:space="preserve"> </v>
      </c>
      <c r="BJ47" s="14" t="str">
        <f>IF(H32&lt;=G32," ","GRESEALA")</f>
        <v xml:space="preserve"> </v>
      </c>
      <c r="BK47" s="14" t="str">
        <f>IF(H33&lt;=G33," ","GRESEALA")</f>
        <v xml:space="preserve"> </v>
      </c>
      <c r="BL47" s="35"/>
    </row>
    <row r="48" spans="2:223" ht="42" customHeight="1" x14ac:dyDescent="0.35">
      <c r="B48" s="99">
        <v>9</v>
      </c>
      <c r="C48" s="100" t="s">
        <v>107</v>
      </c>
      <c r="D48" s="100">
        <f t="shared" si="0"/>
        <v>33</v>
      </c>
      <c r="E48" s="98">
        <f>precedent_202!E48+luna_curenta_2024!E48</f>
        <v>22</v>
      </c>
      <c r="F48" s="98">
        <f>precedent_202!F48+luna_curenta_2024!F48</f>
        <v>11</v>
      </c>
      <c r="G48" s="98">
        <f>precedent_202!G48+luna_curenta_2024!G48</f>
        <v>6</v>
      </c>
      <c r="H48" s="98">
        <f>precedent_202!H48+luna_curenta_2024!H48</f>
        <v>6</v>
      </c>
      <c r="I48" s="98">
        <f>precedent_202!I48+luna_curenta_2024!I48</f>
        <v>2</v>
      </c>
      <c r="J48" s="98">
        <f>precedent_202!J48+luna_curenta_2024!J48</f>
        <v>2</v>
      </c>
      <c r="K48" s="98">
        <f>precedent_202!K48+luna_curenta_2024!K48</f>
        <v>1</v>
      </c>
      <c r="L48" s="98">
        <f>precedent_202!L48+luna_curenta_2024!L48</f>
        <v>4</v>
      </c>
      <c r="M48" s="98">
        <f>precedent_202!M48+luna_curenta_2024!M48</f>
        <v>20</v>
      </c>
      <c r="N48" s="98">
        <f>precedent_202!N48+luna_curenta_2024!N48</f>
        <v>3</v>
      </c>
      <c r="O48" s="98">
        <f>precedent_202!O48+luna_curenta_2024!O48</f>
        <v>11</v>
      </c>
      <c r="P48" s="98">
        <f>precedent_202!P48+luna_curenta_2024!P48</f>
        <v>22</v>
      </c>
      <c r="Q48" s="98">
        <f>precedent_202!Q48+luna_curenta_2024!Q48</f>
        <v>1</v>
      </c>
      <c r="R48" s="98">
        <f>precedent_202!R48+luna_curenta_2024!R48</f>
        <v>0</v>
      </c>
      <c r="S48" s="98">
        <f>precedent_202!S48+luna_curenta_2024!S48</f>
        <v>19</v>
      </c>
      <c r="T48" s="98">
        <f>precedent_202!T48+luna_curenta_2024!T48</f>
        <v>6</v>
      </c>
      <c r="U48" s="98">
        <f>precedent_202!U48+luna_curenta_2024!U48</f>
        <v>7</v>
      </c>
      <c r="V48" s="98">
        <f>precedent_202!V48+luna_curenta_2024!V48</f>
        <v>0</v>
      </c>
      <c r="W48" s="98">
        <f>precedent_202!W48+luna_curenta_2024!W48</f>
        <v>0</v>
      </c>
      <c r="X48" s="98">
        <f>precedent_202!X48+luna_curenta_2024!X48</f>
        <v>30</v>
      </c>
      <c r="Y48" s="98">
        <f>precedent_202!Y48+luna_curenta_2024!Y48</f>
        <v>3</v>
      </c>
      <c r="Z48" s="98">
        <f>precedent_202!Z48+luna_curenta_2024!Z48</f>
        <v>0</v>
      </c>
      <c r="AA48" s="98">
        <f>precedent_202!AA48+luna_curenta_2024!AA48</f>
        <v>0</v>
      </c>
      <c r="AB48" s="98">
        <f>precedent_202!AB48+luna_curenta_2024!AB48</f>
        <v>0</v>
      </c>
      <c r="AC48" s="98">
        <f>precedent_202!AC48+luna_curenta_2024!AC48</f>
        <v>0</v>
      </c>
      <c r="AD48" s="98">
        <f>precedent_202!AD48+luna_curenta_2024!AD48</f>
        <v>0</v>
      </c>
      <c r="AE48" s="98">
        <f>precedent_202!AE48+luna_curenta_2024!AE48</f>
        <v>0</v>
      </c>
      <c r="AF48" s="98">
        <f>precedent_202!AF48+luna_curenta_2024!AF48</f>
        <v>0</v>
      </c>
      <c r="AG48" s="98">
        <f>precedent_202!AG48+luna_curenta_2024!AG48</f>
        <v>0</v>
      </c>
      <c r="AH48" s="98">
        <f>precedent_202!AH48+luna_curenta_2024!AH48</f>
        <v>0</v>
      </c>
      <c r="AI48" s="98">
        <f>precedent_202!AI48+luna_curenta_2024!AI48</f>
        <v>0</v>
      </c>
      <c r="AJ48" s="98">
        <f>precedent_202!AJ48+luna_curenta_2024!AJ48</f>
        <v>0</v>
      </c>
      <c r="AK48" s="98">
        <f>precedent_202!AK48+luna_curenta_2024!AK48</f>
        <v>0</v>
      </c>
      <c r="AL48" s="98">
        <f>precedent_202!AL48+luna_curenta_2024!AL48</f>
        <v>0</v>
      </c>
      <c r="AM48" s="98">
        <f>precedent_202!AM48+luna_curenta_2024!AM48</f>
        <v>0</v>
      </c>
      <c r="AN48" s="98">
        <f>precedent_202!AN48+luna_curenta_2024!AN48</f>
        <v>0</v>
      </c>
      <c r="AO48" s="98">
        <f>precedent_202!AO48+luna_curenta_2024!AO48</f>
        <v>0</v>
      </c>
      <c r="AP48" s="98">
        <f>precedent_202!AP48+luna_curenta_2024!AP48</f>
        <v>0</v>
      </c>
      <c r="AQ48" s="98">
        <f>precedent_202!AQ48+luna_curenta_2024!AQ48</f>
        <v>0</v>
      </c>
      <c r="AR48" s="98">
        <f>precedent_202!AR48+luna_curenta_2024!AR48</f>
        <v>0</v>
      </c>
      <c r="AS48" s="98">
        <f>precedent_202!AS48+luna_curenta_2024!AS48</f>
        <v>33</v>
      </c>
      <c r="AT48" s="43"/>
      <c r="AU48" s="14" t="str">
        <f>IF(H34&lt;=G34," ","GRESEALA")</f>
        <v xml:space="preserve"> </v>
      </c>
      <c r="AV48" s="14" t="str">
        <f>IF(H35&lt;=G35," ","GRESEALA")</f>
        <v xml:space="preserve"> </v>
      </c>
      <c r="AW48" s="14" t="str">
        <f>IF(H36&lt;=G36," ","GRESEALA")</f>
        <v xml:space="preserve"> </v>
      </c>
      <c r="AX48" s="14" t="str">
        <f>IF(H37&lt;=G37," ","GRESEALA")</f>
        <v xml:space="preserve"> </v>
      </c>
      <c r="AY48" s="14" t="str">
        <f>IF(H38&lt;=G38," ","GRESEALA")</f>
        <v xml:space="preserve"> </v>
      </c>
      <c r="AZ48" s="14" t="str">
        <f>IF(H39&lt;=G39," ","GRESEALA")</f>
        <v xml:space="preserve"> </v>
      </c>
      <c r="BA48" s="14" t="str">
        <f>IF(H40&lt;=G40," ","GRESEALA")</f>
        <v xml:space="preserve"> </v>
      </c>
      <c r="BB48" s="14" t="str">
        <f>IF(H41&lt;=G41," ","GRESEALA")</f>
        <v xml:space="preserve"> </v>
      </c>
      <c r="BC48" s="14" t="str">
        <f>IF(H42&lt;=G42," ","GRESEALA")</f>
        <v xml:space="preserve"> </v>
      </c>
      <c r="BD48" s="14" t="str">
        <f>IF(H43&lt;=G43," ","GRESEALA")</f>
        <v xml:space="preserve"> </v>
      </c>
      <c r="BE48" s="14" t="str">
        <f>IF(H44&lt;=G44," ","GRESEALA")</f>
        <v xml:space="preserve"> </v>
      </c>
      <c r="BF48" s="14" t="str">
        <f>IF(H45&lt;=G45," ","GRESEALA")</f>
        <v xml:space="preserve"> </v>
      </c>
      <c r="BG48" s="14" t="str">
        <f>IF(H46&lt;=G46," ","GRESEALA")</f>
        <v xml:space="preserve"> </v>
      </c>
      <c r="BH48" s="14" t="str">
        <f>IF(H47&lt;=G47," ","GRESEALA")</f>
        <v xml:space="preserve"> </v>
      </c>
      <c r="BI48" s="14" t="str">
        <f>IF(H48&lt;=G48," ","GRESEALA")</f>
        <v xml:space="preserve"> </v>
      </c>
      <c r="BJ48" s="14" t="str">
        <f>IF(H49&lt;=G49," ","GRESEALA")</f>
        <v xml:space="preserve"> </v>
      </c>
      <c r="BK48" s="14" t="str">
        <f>IF(H50&lt;=G50," ","GRESEALA")</f>
        <v xml:space="preserve"> </v>
      </c>
    </row>
    <row r="49" spans="2:64" ht="50.25" customHeight="1" x14ac:dyDescent="0.35">
      <c r="B49" s="27" t="s">
        <v>108</v>
      </c>
      <c r="C49" s="60" t="s">
        <v>109</v>
      </c>
      <c r="D49" s="39">
        <f t="shared" si="0"/>
        <v>32</v>
      </c>
      <c r="E49" s="93">
        <f>precedent_202!E49+luna_curenta_2024!E49</f>
        <v>22</v>
      </c>
      <c r="F49" s="93">
        <f>precedent_202!F49+luna_curenta_2024!F49</f>
        <v>10</v>
      </c>
      <c r="G49" s="93">
        <f>precedent_202!G49+luna_curenta_2024!G49</f>
        <v>6</v>
      </c>
      <c r="H49" s="93">
        <f>precedent_202!H49+luna_curenta_2024!H49</f>
        <v>6</v>
      </c>
      <c r="I49" s="93">
        <f>precedent_202!I49+luna_curenta_2024!I49</f>
        <v>2</v>
      </c>
      <c r="J49" s="93">
        <f>precedent_202!J49+luna_curenta_2024!J49</f>
        <v>2</v>
      </c>
      <c r="K49" s="93">
        <f>precedent_202!K49+luna_curenta_2024!K49</f>
        <v>1</v>
      </c>
      <c r="L49" s="93">
        <f>precedent_202!L49+luna_curenta_2024!L49</f>
        <v>4</v>
      </c>
      <c r="M49" s="93">
        <f>precedent_202!M49+luna_curenta_2024!M49</f>
        <v>19</v>
      </c>
      <c r="N49" s="93">
        <f>precedent_202!N49+luna_curenta_2024!N49</f>
        <v>3</v>
      </c>
      <c r="O49" s="93">
        <f>precedent_202!O49+luna_curenta_2024!O49</f>
        <v>11</v>
      </c>
      <c r="P49" s="93">
        <f>precedent_202!P49+luna_curenta_2024!P49</f>
        <v>21</v>
      </c>
      <c r="Q49" s="93">
        <f>precedent_202!Q49+luna_curenta_2024!Q49</f>
        <v>1</v>
      </c>
      <c r="R49" s="93">
        <f>precedent_202!R49+luna_curenta_2024!R49</f>
        <v>0</v>
      </c>
      <c r="S49" s="93">
        <f>precedent_202!S49+luna_curenta_2024!S49</f>
        <v>19</v>
      </c>
      <c r="T49" s="93">
        <f>precedent_202!T49+luna_curenta_2024!T49</f>
        <v>5</v>
      </c>
      <c r="U49" s="93">
        <f>precedent_202!U49+luna_curenta_2024!U49</f>
        <v>7</v>
      </c>
      <c r="V49" s="93">
        <f>precedent_202!V49+luna_curenta_2024!V49</f>
        <v>0</v>
      </c>
      <c r="W49" s="93">
        <f>precedent_202!W49+luna_curenta_2024!W49</f>
        <v>0</v>
      </c>
      <c r="X49" s="93">
        <f>precedent_202!X49+luna_curenta_2024!X49</f>
        <v>29</v>
      </c>
      <c r="Y49" s="93">
        <f>precedent_202!Y49+luna_curenta_2024!Y49</f>
        <v>3</v>
      </c>
      <c r="Z49" s="93">
        <f>precedent_202!Z49+luna_curenta_2024!Z49</f>
        <v>0</v>
      </c>
      <c r="AA49" s="93">
        <f>precedent_202!AA49+luna_curenta_2024!AA49</f>
        <v>0</v>
      </c>
      <c r="AB49" s="93">
        <f>precedent_202!AB49+luna_curenta_2024!AB49</f>
        <v>0</v>
      </c>
      <c r="AC49" s="93">
        <f>precedent_202!AC49+luna_curenta_2024!AC49</f>
        <v>0</v>
      </c>
      <c r="AD49" s="93">
        <f>precedent_202!AD49+luna_curenta_2024!AD49</f>
        <v>0</v>
      </c>
      <c r="AE49" s="93">
        <f>precedent_202!AE49+luna_curenta_2024!AE49</f>
        <v>0</v>
      </c>
      <c r="AF49" s="93">
        <f>precedent_202!AF49+luna_curenta_2024!AF49</f>
        <v>0</v>
      </c>
      <c r="AG49" s="93">
        <f>precedent_202!AG49+luna_curenta_2024!AG49</f>
        <v>0</v>
      </c>
      <c r="AH49" s="93">
        <f>precedent_202!AH49+luna_curenta_2024!AH49</f>
        <v>0</v>
      </c>
      <c r="AI49" s="93">
        <f>precedent_202!AI49+luna_curenta_2024!AI49</f>
        <v>0</v>
      </c>
      <c r="AJ49" s="93">
        <f>precedent_202!AJ49+luna_curenta_2024!AJ49</f>
        <v>0</v>
      </c>
      <c r="AK49" s="93">
        <f>precedent_202!AK49+luna_curenta_2024!AK49</f>
        <v>0</v>
      </c>
      <c r="AL49" s="93">
        <f>precedent_202!AL49+luna_curenta_2024!AL49</f>
        <v>0</v>
      </c>
      <c r="AM49" s="93">
        <f>precedent_202!AM49+luna_curenta_2024!AM49</f>
        <v>0</v>
      </c>
      <c r="AN49" s="93">
        <f>precedent_202!AN49+luna_curenta_2024!AN49</f>
        <v>0</v>
      </c>
      <c r="AO49" s="93">
        <f>precedent_202!AO49+luna_curenta_2024!AO49</f>
        <v>0</v>
      </c>
      <c r="AP49" s="93">
        <f>precedent_202!AP49+luna_curenta_2024!AP49</f>
        <v>0</v>
      </c>
      <c r="AQ49" s="93">
        <f>precedent_202!AQ49+luna_curenta_2024!AQ49</f>
        <v>0</v>
      </c>
      <c r="AR49" s="93">
        <f>precedent_202!AR49+luna_curenta_2024!AR49</f>
        <v>0</v>
      </c>
      <c r="AS49" s="93">
        <f>precedent_202!AS49+luna_curenta_2024!AS49</f>
        <v>32</v>
      </c>
      <c r="AT49" s="34"/>
      <c r="AU49" s="14" t="str">
        <f>IF(H51&lt;=G51," ","GRESEALA")</f>
        <v xml:space="preserve"> </v>
      </c>
      <c r="AV49" s="14" t="str">
        <f>IF(H52&lt;=G52," ","GRESEALA")</f>
        <v xml:space="preserve"> </v>
      </c>
      <c r="AW49" s="14" t="str">
        <f>IF(H53&lt;=G53," ","GRESEALA")</f>
        <v xml:space="preserve"> </v>
      </c>
      <c r="AX49" s="14" t="str">
        <f>IF(H54&lt;=G54," ","GRESEALA")</f>
        <v xml:space="preserve"> </v>
      </c>
      <c r="AY49" s="14" t="str">
        <f>IF(H55&lt;=G55," ","GRESEALA")</f>
        <v xml:space="preserve"> </v>
      </c>
      <c r="AZ49" s="14" t="str">
        <f>IF(H56&lt;=G56," ","GRESEALA")</f>
        <v xml:space="preserve"> </v>
      </c>
      <c r="BA49" s="14" t="str">
        <f>IF(H57&lt;=G57," ","GRESEALA")</f>
        <v xml:space="preserve"> </v>
      </c>
      <c r="BB49" s="14" t="str">
        <f>IF(H58&lt;=G58," ","GRESEALA")</f>
        <v xml:space="preserve"> </v>
      </c>
      <c r="BC49" s="14" t="str">
        <f>IF(H59&lt;=G59," ","GRESEALA")</f>
        <v xml:space="preserve"> </v>
      </c>
      <c r="BD49" s="14" t="str">
        <f>IF(H60&lt;=G60," ","GRESEALA")</f>
        <v xml:space="preserve"> </v>
      </c>
      <c r="BE49" s="14" t="str">
        <f>IF(H61&lt;=G61," ","GRESEALA")</f>
        <v xml:space="preserve"> </v>
      </c>
      <c r="BF49" s="14" t="str">
        <f>IF(H62&lt;=G62," ","GRESEALA")</f>
        <v xml:space="preserve"> </v>
      </c>
      <c r="BG49" s="14" t="str">
        <f>IF(H63&lt;=G63," ","GRESEALA")</f>
        <v xml:space="preserve"> </v>
      </c>
      <c r="BH49" s="14" t="str">
        <f>IF(H64&lt;=G64," ","GRESEALA")</f>
        <v xml:space="preserve"> </v>
      </c>
      <c r="BI49" s="14" t="str">
        <f>IF(H65&lt;=G65," ","GRESEALA")</f>
        <v xml:space="preserve"> </v>
      </c>
      <c r="BJ49" s="14" t="str">
        <f>IF(H66&lt;=G66," ","GRESEALA")</f>
        <v xml:space="preserve"> </v>
      </c>
      <c r="BK49" s="14" t="str">
        <f>IF(H67&lt;=G67," ","GRESEALA")</f>
        <v xml:space="preserve"> </v>
      </c>
    </row>
    <row r="50" spans="2:64" ht="41.25" customHeight="1" x14ac:dyDescent="0.35">
      <c r="B50" s="27" t="s">
        <v>110</v>
      </c>
      <c r="C50" s="60" t="s">
        <v>111</v>
      </c>
      <c r="D50" s="52">
        <f t="shared" si="0"/>
        <v>0</v>
      </c>
      <c r="E50" s="93">
        <f>precedent_202!E50+luna_curenta_2024!E50</f>
        <v>0</v>
      </c>
      <c r="F50" s="93">
        <f>precedent_202!F50+luna_curenta_2024!F50</f>
        <v>0</v>
      </c>
      <c r="G50" s="93">
        <f>precedent_202!G50+luna_curenta_2024!G50</f>
        <v>0</v>
      </c>
      <c r="H50" s="93">
        <f>precedent_202!H50+luna_curenta_2024!H50</f>
        <v>0</v>
      </c>
      <c r="I50" s="93">
        <f>precedent_202!I50+luna_curenta_2024!I50</f>
        <v>0</v>
      </c>
      <c r="J50" s="93">
        <f>precedent_202!J50+luna_curenta_2024!J50</f>
        <v>0</v>
      </c>
      <c r="K50" s="93">
        <f>precedent_202!K50+luna_curenta_2024!K50</f>
        <v>0</v>
      </c>
      <c r="L50" s="93">
        <f>precedent_202!L50+luna_curenta_2024!L50</f>
        <v>0</v>
      </c>
      <c r="M50" s="93">
        <f>precedent_202!M50+luna_curenta_2024!M50</f>
        <v>0</v>
      </c>
      <c r="N50" s="93">
        <f>precedent_202!N50+luna_curenta_2024!N50</f>
        <v>0</v>
      </c>
      <c r="O50" s="93">
        <f>precedent_202!O50+luna_curenta_2024!O50</f>
        <v>0</v>
      </c>
      <c r="P50" s="93">
        <f>precedent_202!P50+luna_curenta_2024!P50</f>
        <v>0</v>
      </c>
      <c r="Q50" s="93">
        <f>precedent_202!Q50+luna_curenta_2024!Q50</f>
        <v>0</v>
      </c>
      <c r="R50" s="93">
        <f>precedent_202!R50+luna_curenta_2024!R50</f>
        <v>0</v>
      </c>
      <c r="S50" s="93">
        <f>precedent_202!S50+luna_curenta_2024!S50</f>
        <v>0</v>
      </c>
      <c r="T50" s="93">
        <f>precedent_202!T50+luna_curenta_2024!T50</f>
        <v>0</v>
      </c>
      <c r="U50" s="93">
        <f>precedent_202!U50+luna_curenta_2024!U50</f>
        <v>0</v>
      </c>
      <c r="V50" s="93">
        <f>precedent_202!V50+luna_curenta_2024!V50</f>
        <v>0</v>
      </c>
      <c r="W50" s="93">
        <f>precedent_202!W50+luna_curenta_2024!W50</f>
        <v>0</v>
      </c>
      <c r="X50" s="93">
        <f>precedent_202!X50+luna_curenta_2024!X50</f>
        <v>0</v>
      </c>
      <c r="Y50" s="93">
        <f>precedent_202!Y50+luna_curenta_2024!Y50</f>
        <v>0</v>
      </c>
      <c r="Z50" s="93">
        <f>precedent_202!Z50+luna_curenta_2024!Z50</f>
        <v>0</v>
      </c>
      <c r="AA50" s="93">
        <f>precedent_202!AA50+luna_curenta_2024!AA50</f>
        <v>0</v>
      </c>
      <c r="AB50" s="93">
        <f>precedent_202!AB50+luna_curenta_2024!AB50</f>
        <v>0</v>
      </c>
      <c r="AC50" s="93">
        <f>precedent_202!AC50+luna_curenta_2024!AC50</f>
        <v>0</v>
      </c>
      <c r="AD50" s="93">
        <f>precedent_202!AD50+luna_curenta_2024!AD50</f>
        <v>0</v>
      </c>
      <c r="AE50" s="93">
        <f>precedent_202!AE50+luna_curenta_2024!AE50</f>
        <v>0</v>
      </c>
      <c r="AF50" s="93">
        <f>precedent_202!AF50+luna_curenta_2024!AF50</f>
        <v>0</v>
      </c>
      <c r="AG50" s="93">
        <f>precedent_202!AG50+luna_curenta_2024!AG50</f>
        <v>0</v>
      </c>
      <c r="AH50" s="93">
        <f>precedent_202!AH50+luna_curenta_2024!AH50</f>
        <v>0</v>
      </c>
      <c r="AI50" s="93">
        <f>precedent_202!AI50+luna_curenta_2024!AI50</f>
        <v>0</v>
      </c>
      <c r="AJ50" s="93">
        <f>precedent_202!AJ50+luna_curenta_2024!AJ50</f>
        <v>0</v>
      </c>
      <c r="AK50" s="93">
        <f>precedent_202!AK50+luna_curenta_2024!AK50</f>
        <v>0</v>
      </c>
      <c r="AL50" s="93">
        <f>precedent_202!AL50+luna_curenta_2024!AL50</f>
        <v>0</v>
      </c>
      <c r="AM50" s="93">
        <f>precedent_202!AM50+luna_curenta_2024!AM50</f>
        <v>0</v>
      </c>
      <c r="AN50" s="93">
        <f>precedent_202!AN50+luna_curenta_2024!AN50</f>
        <v>0</v>
      </c>
      <c r="AO50" s="93">
        <f>precedent_202!AO50+luna_curenta_2024!AO50</f>
        <v>0</v>
      </c>
      <c r="AP50" s="93">
        <f>precedent_202!AP50+luna_curenta_2024!AP50</f>
        <v>0</v>
      </c>
      <c r="AQ50" s="93">
        <f>precedent_202!AQ50+luna_curenta_2024!AQ50</f>
        <v>0</v>
      </c>
      <c r="AR50" s="93">
        <f>precedent_202!AR50+luna_curenta_2024!AR50</f>
        <v>0</v>
      </c>
      <c r="AS50" s="93">
        <f>precedent_202!AS50+luna_curenta_2024!AS50</f>
        <v>0</v>
      </c>
      <c r="AT50" s="34"/>
      <c r="AU50" s="14" t="str">
        <f>IF(E52+F52=D52," ","GRESEALA")</f>
        <v xml:space="preserve"> </v>
      </c>
      <c r="AV50" s="20" t="str">
        <f>IF(G52+K52+I52+L52++M52=D52," ","GRESEALA")</f>
        <v xml:space="preserve"> </v>
      </c>
      <c r="AW50" s="14" t="str">
        <f>IF(O52+P52=D52," ","GRESEALA")</f>
        <v xml:space="preserve"> </v>
      </c>
      <c r="AX50" s="14" t="str">
        <f>IF(Q52+S52+T52+U52+V52+W52=D52," ","GRESEALA")</f>
        <v xml:space="preserve"> </v>
      </c>
      <c r="AY50" s="14" t="str">
        <f>IF(X52+Y52+Z52=D52," ","GRESEALA")</f>
        <v xml:space="preserve"> </v>
      </c>
      <c r="AZ50" s="20" t="str">
        <f>IF(AA52+AC52+AE52+AF52+AG52+AH52+AI52+AJ52+AK52+AL52+AM52+AN52+AO52+AP52+AQ52+AR52+AS52&gt;=D52," ","GRESEALA")</f>
        <v xml:space="preserve"> </v>
      </c>
      <c r="BA50" s="14" t="str">
        <f>IF(E36&lt;=E13," ","GRESEALA")</f>
        <v xml:space="preserve"> </v>
      </c>
      <c r="BB50" s="14" t="str">
        <f>IF(F36&lt;=F13," ","GRESEALA")</f>
        <v xml:space="preserve"> </v>
      </c>
      <c r="BC50" s="14" t="str">
        <f>IF(G36&lt;=G13," ","GRESEALA")</f>
        <v xml:space="preserve"> </v>
      </c>
      <c r="BD50" s="14" t="str">
        <f>IF(H36&lt;=H13," ","GRESEALA")</f>
        <v xml:space="preserve"> </v>
      </c>
      <c r="BE50" s="14" t="str">
        <f t="shared" ref="BE50:BK50" si="34">IF(K36&lt;=K13," ","GRESEALA")</f>
        <v xml:space="preserve"> </v>
      </c>
      <c r="BF50" s="20" t="str">
        <f t="shared" si="34"/>
        <v xml:space="preserve"> </v>
      </c>
      <c r="BG50" s="14" t="str">
        <f t="shared" si="34"/>
        <v xml:space="preserve"> </v>
      </c>
      <c r="BH50" s="14" t="str">
        <f t="shared" si="34"/>
        <v xml:space="preserve"> </v>
      </c>
      <c r="BI50" s="14" t="str">
        <f t="shared" si="34"/>
        <v xml:space="preserve"> </v>
      </c>
      <c r="BJ50" s="14" t="str">
        <f t="shared" si="34"/>
        <v xml:space="preserve"> </v>
      </c>
      <c r="BK50" s="14" t="str">
        <f t="shared" si="34"/>
        <v xml:space="preserve"> </v>
      </c>
    </row>
    <row r="51" spans="2:64" ht="31.5" customHeight="1" x14ac:dyDescent="0.35">
      <c r="B51" s="27" t="s">
        <v>112</v>
      </c>
      <c r="C51" s="60" t="s">
        <v>113</v>
      </c>
      <c r="D51" s="52">
        <f t="shared" si="0"/>
        <v>1</v>
      </c>
      <c r="E51" s="93">
        <f>precedent_202!E51+luna_curenta_2024!E51</f>
        <v>0</v>
      </c>
      <c r="F51" s="93">
        <f>precedent_202!F51+luna_curenta_2024!F51</f>
        <v>1</v>
      </c>
      <c r="G51" s="93">
        <f>precedent_202!G51+luna_curenta_2024!G51</f>
        <v>0</v>
      </c>
      <c r="H51" s="93">
        <f>precedent_202!H51+luna_curenta_2024!H51</f>
        <v>0</v>
      </c>
      <c r="I51" s="93">
        <f>precedent_202!I51+luna_curenta_2024!I51</f>
        <v>0</v>
      </c>
      <c r="J51" s="93">
        <f>precedent_202!J51+luna_curenta_2024!J51</f>
        <v>0</v>
      </c>
      <c r="K51" s="93">
        <f>precedent_202!K51+luna_curenta_2024!K51</f>
        <v>0</v>
      </c>
      <c r="L51" s="93">
        <f>precedent_202!L51+luna_curenta_2024!L51</f>
        <v>0</v>
      </c>
      <c r="M51" s="93">
        <f>precedent_202!M51+luna_curenta_2024!M51</f>
        <v>1</v>
      </c>
      <c r="N51" s="93">
        <f>precedent_202!N51+luna_curenta_2024!N51</f>
        <v>0</v>
      </c>
      <c r="O51" s="93">
        <f>precedent_202!O51+luna_curenta_2024!O51</f>
        <v>0</v>
      </c>
      <c r="P51" s="93">
        <f>precedent_202!P51+luna_curenta_2024!P51</f>
        <v>1</v>
      </c>
      <c r="Q51" s="93">
        <f>precedent_202!Q51+luna_curenta_2024!Q51</f>
        <v>0</v>
      </c>
      <c r="R51" s="93">
        <f>precedent_202!R51+luna_curenta_2024!R51</f>
        <v>0</v>
      </c>
      <c r="S51" s="93">
        <f>precedent_202!S51+luna_curenta_2024!S51</f>
        <v>0</v>
      </c>
      <c r="T51" s="93">
        <f>precedent_202!T51+luna_curenta_2024!T51</f>
        <v>1</v>
      </c>
      <c r="U51" s="93">
        <f>precedent_202!U51+luna_curenta_2024!U51</f>
        <v>0</v>
      </c>
      <c r="V51" s="93">
        <f>precedent_202!V51+luna_curenta_2024!V51</f>
        <v>0</v>
      </c>
      <c r="W51" s="93">
        <f>precedent_202!W51+luna_curenta_2024!W51</f>
        <v>0</v>
      </c>
      <c r="X51" s="93">
        <f>precedent_202!X51+luna_curenta_2024!X51</f>
        <v>1</v>
      </c>
      <c r="Y51" s="93">
        <f>precedent_202!Y51+luna_curenta_2024!Y51</f>
        <v>0</v>
      </c>
      <c r="Z51" s="93">
        <f>precedent_202!Z51+luna_curenta_2024!Z51</f>
        <v>0</v>
      </c>
      <c r="AA51" s="93">
        <f>precedent_202!AA51+luna_curenta_2024!AA51</f>
        <v>0</v>
      </c>
      <c r="AB51" s="93">
        <f>precedent_202!AB51+luna_curenta_2024!AB51</f>
        <v>0</v>
      </c>
      <c r="AC51" s="93">
        <f>precedent_202!AC51+luna_curenta_2024!AC51</f>
        <v>0</v>
      </c>
      <c r="AD51" s="93">
        <f>precedent_202!AD51+luna_curenta_2024!AD51</f>
        <v>0</v>
      </c>
      <c r="AE51" s="93">
        <f>precedent_202!AE51+luna_curenta_2024!AE51</f>
        <v>0</v>
      </c>
      <c r="AF51" s="93">
        <f>precedent_202!AF51+luna_curenta_2024!AF51</f>
        <v>0</v>
      </c>
      <c r="AG51" s="93">
        <f>precedent_202!AG51+luna_curenta_2024!AG51</f>
        <v>0</v>
      </c>
      <c r="AH51" s="93">
        <f>precedent_202!AH51+luna_curenta_2024!AH51</f>
        <v>0</v>
      </c>
      <c r="AI51" s="93">
        <f>precedent_202!AI51+luna_curenta_2024!AI51</f>
        <v>0</v>
      </c>
      <c r="AJ51" s="93">
        <f>precedent_202!AJ51+luna_curenta_2024!AJ51</f>
        <v>0</v>
      </c>
      <c r="AK51" s="93">
        <f>precedent_202!AK51+luna_curenta_2024!AK51</f>
        <v>0</v>
      </c>
      <c r="AL51" s="93">
        <f>precedent_202!AL51+luna_curenta_2024!AL51</f>
        <v>0</v>
      </c>
      <c r="AM51" s="93">
        <f>precedent_202!AM51+luna_curenta_2024!AM51</f>
        <v>0</v>
      </c>
      <c r="AN51" s="93">
        <f>precedent_202!AN51+luna_curenta_2024!AN51</f>
        <v>0</v>
      </c>
      <c r="AO51" s="93">
        <f>precedent_202!AO51+luna_curenta_2024!AO51</f>
        <v>0</v>
      </c>
      <c r="AP51" s="93">
        <f>precedent_202!AP51+luna_curenta_2024!AP51</f>
        <v>0</v>
      </c>
      <c r="AQ51" s="93">
        <f>precedent_202!AQ51+luna_curenta_2024!AQ51</f>
        <v>0</v>
      </c>
      <c r="AR51" s="93">
        <f>precedent_202!AR51+luna_curenta_2024!AR51</f>
        <v>0</v>
      </c>
      <c r="AS51" s="93">
        <f>precedent_202!AS51+luna_curenta_2024!AS51</f>
        <v>1</v>
      </c>
      <c r="AT51" s="34"/>
      <c r="AU51" s="14" t="str">
        <f t="shared" ref="AU51:BK51" si="35">IF(S36&lt;=S13," ","GRESEALA")</f>
        <v xml:space="preserve"> </v>
      </c>
      <c r="AV51" s="14" t="str">
        <f t="shared" si="35"/>
        <v xml:space="preserve"> </v>
      </c>
      <c r="AW51" s="14" t="str">
        <f t="shared" si="35"/>
        <v xml:space="preserve"> </v>
      </c>
      <c r="AX51" s="14" t="str">
        <f t="shared" si="35"/>
        <v xml:space="preserve"> </v>
      </c>
      <c r="AY51" s="14" t="str">
        <f t="shared" si="35"/>
        <v xml:space="preserve"> </v>
      </c>
      <c r="AZ51" s="14" t="str">
        <f t="shared" si="35"/>
        <v xml:space="preserve"> </v>
      </c>
      <c r="BA51" s="14" t="str">
        <f t="shared" si="35"/>
        <v xml:space="preserve"> </v>
      </c>
      <c r="BB51" s="14" t="str">
        <f t="shared" si="35"/>
        <v xml:space="preserve"> </v>
      </c>
      <c r="BC51" s="14" t="str">
        <f t="shared" si="35"/>
        <v xml:space="preserve"> </v>
      </c>
      <c r="BD51" s="14" t="str">
        <f t="shared" si="35"/>
        <v xml:space="preserve"> </v>
      </c>
      <c r="BE51" s="14" t="str">
        <f t="shared" si="35"/>
        <v xml:space="preserve"> </v>
      </c>
      <c r="BF51" s="14" t="str">
        <f t="shared" si="35"/>
        <v xml:space="preserve"> </v>
      </c>
      <c r="BG51" s="14" t="str">
        <f t="shared" si="35"/>
        <v xml:space="preserve"> </v>
      </c>
      <c r="BH51" s="14" t="str">
        <f t="shared" si="35"/>
        <v xml:space="preserve"> </v>
      </c>
      <c r="BI51" s="14" t="str">
        <f t="shared" si="35"/>
        <v xml:space="preserve"> </v>
      </c>
      <c r="BJ51" s="14" t="str">
        <f t="shared" si="35"/>
        <v xml:space="preserve"> </v>
      </c>
      <c r="BK51" s="14" t="str">
        <f t="shared" si="35"/>
        <v xml:space="preserve"> </v>
      </c>
    </row>
    <row r="52" spans="2:64" ht="45" customHeight="1" x14ac:dyDescent="0.35">
      <c r="B52" s="27">
        <v>10</v>
      </c>
      <c r="C52" s="42" t="s">
        <v>114</v>
      </c>
      <c r="D52" s="52">
        <f t="shared" si="0"/>
        <v>3</v>
      </c>
      <c r="E52" s="93">
        <f>precedent_202!E52+luna_curenta_2024!E52</f>
        <v>2</v>
      </c>
      <c r="F52" s="93">
        <f>precedent_202!F52+luna_curenta_2024!F52</f>
        <v>1</v>
      </c>
      <c r="G52" s="93">
        <f>precedent_202!G52+luna_curenta_2024!G52</f>
        <v>3</v>
      </c>
      <c r="H52" s="93">
        <f>precedent_202!H52+luna_curenta_2024!H52</f>
        <v>3</v>
      </c>
      <c r="I52" s="93">
        <f>precedent_202!I52+luna_curenta_2024!I52</f>
        <v>0</v>
      </c>
      <c r="J52" s="93">
        <f>precedent_202!J52+luna_curenta_2024!J52</f>
        <v>0</v>
      </c>
      <c r="K52" s="93">
        <f>precedent_202!K52+luna_curenta_2024!K52</f>
        <v>0</v>
      </c>
      <c r="L52" s="93">
        <f>precedent_202!L52+luna_curenta_2024!L52</f>
        <v>0</v>
      </c>
      <c r="M52" s="93">
        <f>precedent_202!M52+luna_curenta_2024!M52</f>
        <v>0</v>
      </c>
      <c r="N52" s="93">
        <f>precedent_202!N52+luna_curenta_2024!N52</f>
        <v>0</v>
      </c>
      <c r="O52" s="93">
        <f>precedent_202!O52+luna_curenta_2024!O52</f>
        <v>3</v>
      </c>
      <c r="P52" s="93">
        <f>precedent_202!P52+luna_curenta_2024!P52</f>
        <v>0</v>
      </c>
      <c r="Q52" s="93">
        <f>precedent_202!Q52+luna_curenta_2024!Q52</f>
        <v>0</v>
      </c>
      <c r="R52" s="93">
        <f>precedent_202!R52+luna_curenta_2024!R52</f>
        <v>0</v>
      </c>
      <c r="S52" s="93">
        <f>precedent_202!S52+luna_curenta_2024!S52</f>
        <v>0</v>
      </c>
      <c r="T52" s="93">
        <f>precedent_202!T52+luna_curenta_2024!T52</f>
        <v>0</v>
      </c>
      <c r="U52" s="93">
        <f>precedent_202!U52+luna_curenta_2024!U52</f>
        <v>2</v>
      </c>
      <c r="V52" s="93">
        <f>precedent_202!V52+luna_curenta_2024!V52</f>
        <v>1</v>
      </c>
      <c r="W52" s="93">
        <f>precedent_202!W52+luna_curenta_2024!W52</f>
        <v>0</v>
      </c>
      <c r="X52" s="93">
        <f>precedent_202!X52+luna_curenta_2024!X52</f>
        <v>3</v>
      </c>
      <c r="Y52" s="93">
        <f>precedent_202!Y52+luna_curenta_2024!Y52</f>
        <v>0</v>
      </c>
      <c r="Z52" s="93">
        <f>precedent_202!Z52+luna_curenta_2024!Z52</f>
        <v>0</v>
      </c>
      <c r="AA52" s="93">
        <f>precedent_202!AA52+luna_curenta_2024!AA52</f>
        <v>0</v>
      </c>
      <c r="AB52" s="93">
        <f>precedent_202!AB52+luna_curenta_2024!AB52</f>
        <v>0</v>
      </c>
      <c r="AC52" s="93">
        <f>precedent_202!AC52+luna_curenta_2024!AC52</f>
        <v>0</v>
      </c>
      <c r="AD52" s="93">
        <f>precedent_202!AD52+luna_curenta_2024!AD52</f>
        <v>0</v>
      </c>
      <c r="AE52" s="93">
        <f>precedent_202!AE52+luna_curenta_2024!AE52</f>
        <v>0</v>
      </c>
      <c r="AF52" s="93">
        <f>precedent_202!AF52+luna_curenta_2024!AF52</f>
        <v>0</v>
      </c>
      <c r="AG52" s="93">
        <f>precedent_202!AG52+luna_curenta_2024!AG52</f>
        <v>0</v>
      </c>
      <c r="AH52" s="93">
        <f>precedent_202!AH52+luna_curenta_2024!AH52</f>
        <v>0</v>
      </c>
      <c r="AI52" s="93">
        <f>precedent_202!AI52+luna_curenta_2024!AI52</f>
        <v>0</v>
      </c>
      <c r="AJ52" s="93">
        <f>precedent_202!AJ52+luna_curenta_2024!AJ52</f>
        <v>0</v>
      </c>
      <c r="AK52" s="93">
        <f>precedent_202!AK52+luna_curenta_2024!AK52</f>
        <v>0</v>
      </c>
      <c r="AL52" s="93">
        <f>precedent_202!AL52+luna_curenta_2024!AL52</f>
        <v>0</v>
      </c>
      <c r="AM52" s="93">
        <f>precedent_202!AM52+luna_curenta_2024!AM52</f>
        <v>0</v>
      </c>
      <c r="AN52" s="93">
        <f>precedent_202!AN52+luna_curenta_2024!AN52</f>
        <v>0</v>
      </c>
      <c r="AO52" s="93">
        <f>precedent_202!AO52+luna_curenta_2024!AO52</f>
        <v>0</v>
      </c>
      <c r="AP52" s="93">
        <f>precedent_202!AP52+luna_curenta_2024!AP52</f>
        <v>0</v>
      </c>
      <c r="AQ52" s="93">
        <f>precedent_202!AQ52+luna_curenta_2024!AQ52</f>
        <v>0</v>
      </c>
      <c r="AR52" s="93">
        <f>precedent_202!AR52+luna_curenta_2024!AR52</f>
        <v>0</v>
      </c>
      <c r="AS52" s="93">
        <f>precedent_202!AS52+luna_curenta_2024!AS52</f>
        <v>3</v>
      </c>
      <c r="AT52" s="34"/>
      <c r="AU52" s="14" t="str">
        <f>IF(AJ36&lt;=AJ13," ","GRESEALA")</f>
        <v xml:space="preserve"> </v>
      </c>
      <c r="AV52" s="14" t="str">
        <f>IF(AK36&lt;=AK13," ","GRESEALA")</f>
        <v xml:space="preserve"> </v>
      </c>
      <c r="AW52" s="14" t="str">
        <f>IF(AL36&lt;=AL13," ","GRESEALA")</f>
        <v xml:space="preserve"> </v>
      </c>
      <c r="AX52" s="14" t="str">
        <f>IF(AR36&lt;=AR13," ","GRESEALA")</f>
        <v xml:space="preserve"> </v>
      </c>
      <c r="AY52" s="14" t="str">
        <f>IF(AS36&lt;=AS13," ","GRESEALA")</f>
        <v xml:space="preserve"> </v>
      </c>
      <c r="AZ52" s="14" t="str">
        <f>IF(E16+E37+E38+E41+E42+E45+E46+E47+E48+E52+E53+E54+E55+E60+E61+E63+E64&gt;=E14," ","GRESEALA")</f>
        <v xml:space="preserve"> </v>
      </c>
      <c r="BA52" s="14" t="str">
        <f>IF(F16+F37+F38+F41+F42+F45+F46+F47+F48+F52+F53+F54+F55+F60+F61+F63+F64&gt;=F14," ","GRESEALA")</f>
        <v xml:space="preserve"> </v>
      </c>
      <c r="BB52" s="14" t="str">
        <f>IF(G16+G37+G38+G41+G42+G45+G46+G47+G48+G52+G53+G54+G55+G60+G61+G63+G64&gt;=G14," ","GRESEALA")</f>
        <v xml:space="preserve"> </v>
      </c>
      <c r="BC52" s="14" t="str">
        <f>IF(H16+H37+H38+H41+H42+H45+H46+H47+H48+H52+H53+H54+H55+H60+H61+H63+H64&gt;=H14," ","GRESEALA")</f>
        <v xml:space="preserve"> </v>
      </c>
      <c r="BD52" s="14" t="str">
        <f t="shared" ref="BD52:BJ52" si="36">IF(K16+K37+K38+K41+K42+K45+K46+K47+K48+K52+K53+K54+K55+K60+K61+K63+K64&gt;=K14," ","GRESEALA")</f>
        <v xml:space="preserve"> </v>
      </c>
      <c r="BE52" s="20" t="str">
        <f t="shared" si="36"/>
        <v xml:space="preserve"> </v>
      </c>
      <c r="BF52" s="14" t="str">
        <f t="shared" si="36"/>
        <v xml:space="preserve"> </v>
      </c>
      <c r="BG52" s="14" t="str">
        <f t="shared" si="36"/>
        <v xml:space="preserve"> </v>
      </c>
      <c r="BH52" s="14" t="str">
        <f t="shared" si="36"/>
        <v xml:space="preserve"> </v>
      </c>
      <c r="BI52" s="14" t="str">
        <f t="shared" si="36"/>
        <v xml:space="preserve"> </v>
      </c>
      <c r="BJ52" s="14" t="str">
        <f t="shared" si="36"/>
        <v xml:space="preserve"> </v>
      </c>
      <c r="BK52" s="14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27">
        <v>11</v>
      </c>
      <c r="C53" s="58" t="s">
        <v>115</v>
      </c>
      <c r="D53" s="52">
        <f t="shared" si="0"/>
        <v>0</v>
      </c>
      <c r="E53" s="93">
        <f>precedent_202!E53+luna_curenta_2024!E53</f>
        <v>0</v>
      </c>
      <c r="F53" s="93">
        <f>precedent_202!F53+luna_curenta_2024!F53</f>
        <v>0</v>
      </c>
      <c r="G53" s="93">
        <f>precedent_202!G53+luna_curenta_2024!G53</f>
        <v>0</v>
      </c>
      <c r="H53" s="93">
        <f>precedent_202!H53+luna_curenta_2024!H53</f>
        <v>0</v>
      </c>
      <c r="I53" s="93">
        <f>precedent_202!I53+luna_curenta_2024!I53</f>
        <v>0</v>
      </c>
      <c r="J53" s="93">
        <f>precedent_202!J53+luna_curenta_2024!J53</f>
        <v>0</v>
      </c>
      <c r="K53" s="93">
        <f>precedent_202!K53+luna_curenta_2024!K53</f>
        <v>0</v>
      </c>
      <c r="L53" s="93">
        <f>precedent_202!L53+luna_curenta_2024!L53</f>
        <v>0</v>
      </c>
      <c r="M53" s="93">
        <f>precedent_202!M53+luna_curenta_2024!M53</f>
        <v>0</v>
      </c>
      <c r="N53" s="93">
        <f>precedent_202!N53+luna_curenta_2024!N53</f>
        <v>0</v>
      </c>
      <c r="O53" s="93">
        <f>precedent_202!O53+luna_curenta_2024!O53</f>
        <v>0</v>
      </c>
      <c r="P53" s="93">
        <f>precedent_202!P53+luna_curenta_2024!P53</f>
        <v>0</v>
      </c>
      <c r="Q53" s="93">
        <f>precedent_202!Q53+luna_curenta_2024!Q53</f>
        <v>0</v>
      </c>
      <c r="R53" s="93">
        <f>precedent_202!R53+luna_curenta_2024!R53</f>
        <v>0</v>
      </c>
      <c r="S53" s="93">
        <f>precedent_202!S53+luna_curenta_2024!S53</f>
        <v>0</v>
      </c>
      <c r="T53" s="93">
        <f>precedent_202!T53+luna_curenta_2024!T53</f>
        <v>0</v>
      </c>
      <c r="U53" s="93">
        <f>precedent_202!U53+luna_curenta_2024!U53</f>
        <v>0</v>
      </c>
      <c r="V53" s="93">
        <f>precedent_202!V53+luna_curenta_2024!V53</f>
        <v>0</v>
      </c>
      <c r="W53" s="93">
        <f>precedent_202!W53+luna_curenta_2024!W53</f>
        <v>0</v>
      </c>
      <c r="X53" s="93">
        <f>precedent_202!X53+luna_curenta_2024!X53</f>
        <v>0</v>
      </c>
      <c r="Y53" s="93">
        <f>precedent_202!Y53+luna_curenta_2024!Y53</f>
        <v>0</v>
      </c>
      <c r="Z53" s="93">
        <f>precedent_202!Z53+luna_curenta_2024!Z53</f>
        <v>0</v>
      </c>
      <c r="AA53" s="93">
        <f>precedent_202!AA53+luna_curenta_2024!AA53</f>
        <v>0</v>
      </c>
      <c r="AB53" s="93">
        <f>precedent_202!AB53+luna_curenta_2024!AB53</f>
        <v>0</v>
      </c>
      <c r="AC53" s="93">
        <f>precedent_202!AC53+luna_curenta_2024!AC53</f>
        <v>0</v>
      </c>
      <c r="AD53" s="93">
        <f>precedent_202!AD53+luna_curenta_2024!AD53</f>
        <v>0</v>
      </c>
      <c r="AE53" s="93">
        <f>precedent_202!AE53+luna_curenta_2024!AE53</f>
        <v>0</v>
      </c>
      <c r="AF53" s="93">
        <f>precedent_202!AF53+luna_curenta_2024!AF53</f>
        <v>0</v>
      </c>
      <c r="AG53" s="93">
        <f>precedent_202!AG53+luna_curenta_2024!AG53</f>
        <v>0</v>
      </c>
      <c r="AH53" s="93">
        <f>precedent_202!AH53+luna_curenta_2024!AH53</f>
        <v>0</v>
      </c>
      <c r="AI53" s="93">
        <f>precedent_202!AI53+luna_curenta_2024!AI53</f>
        <v>0</v>
      </c>
      <c r="AJ53" s="93">
        <f>precedent_202!AJ53+luna_curenta_2024!AJ53</f>
        <v>0</v>
      </c>
      <c r="AK53" s="93">
        <f>precedent_202!AK53+luna_curenta_2024!AK53</f>
        <v>0</v>
      </c>
      <c r="AL53" s="93">
        <f>precedent_202!AL53+luna_curenta_2024!AL53</f>
        <v>0</v>
      </c>
      <c r="AM53" s="93">
        <f>precedent_202!AM53+luna_curenta_2024!AM53</f>
        <v>0</v>
      </c>
      <c r="AN53" s="93">
        <f>precedent_202!AN53+luna_curenta_2024!AN53</f>
        <v>0</v>
      </c>
      <c r="AO53" s="93">
        <f>precedent_202!AO53+luna_curenta_2024!AO53</f>
        <v>0</v>
      </c>
      <c r="AP53" s="93">
        <f>precedent_202!AP53+luna_curenta_2024!AP53</f>
        <v>0</v>
      </c>
      <c r="AQ53" s="93">
        <f>precedent_202!AQ53+luna_curenta_2024!AQ53</f>
        <v>0</v>
      </c>
      <c r="AR53" s="93">
        <f>precedent_202!AR53+luna_curenta_2024!AR53</f>
        <v>0</v>
      </c>
      <c r="AS53" s="93">
        <f>precedent_202!AS53+luna_curenta_2024!AS53</f>
        <v>0</v>
      </c>
      <c r="AT53" s="34"/>
      <c r="AU53" s="14" t="str">
        <f t="shared" ref="AU53:BK53" si="38">IF(T16+T37+T38+T41+T42+T45+T46+T47+T48+T52+T53+T54+T55+T60+T61+T63+T64&gt;=T14," ","GRESEALA")</f>
        <v xml:space="preserve"> </v>
      </c>
      <c r="AV53" s="14" t="str">
        <f t="shared" si="38"/>
        <v xml:space="preserve"> </v>
      </c>
      <c r="AW53" s="14" t="str">
        <f t="shared" si="38"/>
        <v xml:space="preserve"> </v>
      </c>
      <c r="AX53" s="14" t="str">
        <f t="shared" si="38"/>
        <v xml:space="preserve"> </v>
      </c>
      <c r="AY53" s="14" t="str">
        <f t="shared" si="38"/>
        <v xml:space="preserve"> </v>
      </c>
      <c r="AZ53" s="14" t="str">
        <f t="shared" si="38"/>
        <v xml:space="preserve"> </v>
      </c>
      <c r="BA53" s="14" t="str">
        <f t="shared" si="38"/>
        <v xml:space="preserve"> </v>
      </c>
      <c r="BB53" s="14" t="str">
        <f t="shared" si="38"/>
        <v xml:space="preserve"> </v>
      </c>
      <c r="BC53" s="14" t="str">
        <f t="shared" si="38"/>
        <v xml:space="preserve"> </v>
      </c>
      <c r="BD53" s="14" t="str">
        <f t="shared" si="38"/>
        <v xml:space="preserve"> </v>
      </c>
      <c r="BE53" s="14" t="str">
        <f t="shared" si="38"/>
        <v xml:space="preserve"> </v>
      </c>
      <c r="BF53" s="14" t="str">
        <f t="shared" si="38"/>
        <v xml:space="preserve"> </v>
      </c>
      <c r="BG53" s="14" t="str">
        <f t="shared" si="38"/>
        <v xml:space="preserve"> </v>
      </c>
      <c r="BH53" s="14" t="str">
        <f t="shared" si="38"/>
        <v xml:space="preserve"> </v>
      </c>
      <c r="BI53" s="14" t="str">
        <f t="shared" si="38"/>
        <v xml:space="preserve"> </v>
      </c>
      <c r="BJ53" s="14" t="str">
        <f t="shared" si="38"/>
        <v xml:space="preserve"> </v>
      </c>
      <c r="BK53" s="14" t="str">
        <f t="shared" si="38"/>
        <v xml:space="preserve"> </v>
      </c>
    </row>
    <row r="54" spans="2:64" ht="60" customHeight="1" x14ac:dyDescent="0.35">
      <c r="B54" s="27">
        <v>12</v>
      </c>
      <c r="C54" s="42" t="s">
        <v>116</v>
      </c>
      <c r="D54" s="54">
        <f t="shared" si="0"/>
        <v>0</v>
      </c>
      <c r="E54" s="93">
        <f>precedent_202!E54+luna_curenta_2024!E54</f>
        <v>0</v>
      </c>
      <c r="F54" s="93">
        <f>precedent_202!F54+luna_curenta_2024!F54</f>
        <v>0</v>
      </c>
      <c r="G54" s="93">
        <f>precedent_202!G54+luna_curenta_2024!G54</f>
        <v>0</v>
      </c>
      <c r="H54" s="93">
        <f>precedent_202!H54+luna_curenta_2024!H54</f>
        <v>0</v>
      </c>
      <c r="I54" s="93">
        <f>precedent_202!I54+luna_curenta_2024!I54</f>
        <v>0</v>
      </c>
      <c r="J54" s="93">
        <f>precedent_202!J54+luna_curenta_2024!J54</f>
        <v>0</v>
      </c>
      <c r="K54" s="93">
        <f>precedent_202!K54+luna_curenta_2024!K54</f>
        <v>0</v>
      </c>
      <c r="L54" s="93">
        <f>precedent_202!L54+luna_curenta_2024!L54</f>
        <v>0</v>
      </c>
      <c r="M54" s="93">
        <f>precedent_202!M54+luna_curenta_2024!M54</f>
        <v>0</v>
      </c>
      <c r="N54" s="93">
        <f>precedent_202!N54+luna_curenta_2024!N54</f>
        <v>0</v>
      </c>
      <c r="O54" s="93">
        <f>precedent_202!O54+luna_curenta_2024!O54</f>
        <v>0</v>
      </c>
      <c r="P54" s="93">
        <f>precedent_202!P54+luna_curenta_2024!P54</f>
        <v>0</v>
      </c>
      <c r="Q54" s="93">
        <f>precedent_202!Q54+luna_curenta_2024!Q54</f>
        <v>0</v>
      </c>
      <c r="R54" s="93">
        <f>precedent_202!R54+luna_curenta_2024!R54</f>
        <v>0</v>
      </c>
      <c r="S54" s="93">
        <f>precedent_202!S54+luna_curenta_2024!S54</f>
        <v>0</v>
      </c>
      <c r="T54" s="93">
        <f>precedent_202!T54+luna_curenta_2024!T54</f>
        <v>0</v>
      </c>
      <c r="U54" s="93">
        <f>precedent_202!U54+luna_curenta_2024!U54</f>
        <v>0</v>
      </c>
      <c r="V54" s="93">
        <f>precedent_202!V54+luna_curenta_2024!V54</f>
        <v>0</v>
      </c>
      <c r="W54" s="93">
        <f>precedent_202!W54+luna_curenta_2024!W54</f>
        <v>0</v>
      </c>
      <c r="X54" s="93">
        <f>precedent_202!X54+luna_curenta_2024!X54</f>
        <v>0</v>
      </c>
      <c r="Y54" s="93">
        <f>precedent_202!Y54+luna_curenta_2024!Y54</f>
        <v>0</v>
      </c>
      <c r="Z54" s="93">
        <f>precedent_202!Z54+luna_curenta_2024!Z54</f>
        <v>0</v>
      </c>
      <c r="AA54" s="93">
        <f>precedent_202!AA54+luna_curenta_2024!AA54</f>
        <v>0</v>
      </c>
      <c r="AB54" s="93">
        <f>precedent_202!AB54+luna_curenta_2024!AB54</f>
        <v>0</v>
      </c>
      <c r="AC54" s="93">
        <f>precedent_202!AC54+luna_curenta_2024!AC54</f>
        <v>0</v>
      </c>
      <c r="AD54" s="93">
        <f>precedent_202!AD54+luna_curenta_2024!AD54</f>
        <v>0</v>
      </c>
      <c r="AE54" s="93">
        <f>precedent_202!AE54+luna_curenta_2024!AE54</f>
        <v>0</v>
      </c>
      <c r="AF54" s="93">
        <f>precedent_202!AF54+luna_curenta_2024!AF54</f>
        <v>0</v>
      </c>
      <c r="AG54" s="93">
        <f>precedent_202!AG54+luna_curenta_2024!AG54</f>
        <v>0</v>
      </c>
      <c r="AH54" s="93">
        <f>precedent_202!AH54+luna_curenta_2024!AH54</f>
        <v>0</v>
      </c>
      <c r="AI54" s="93">
        <f>precedent_202!AI54+luna_curenta_2024!AI54</f>
        <v>0</v>
      </c>
      <c r="AJ54" s="93">
        <f>precedent_202!AJ54+luna_curenta_2024!AJ54</f>
        <v>0</v>
      </c>
      <c r="AK54" s="93">
        <f>precedent_202!AK54+luna_curenta_2024!AK54</f>
        <v>0</v>
      </c>
      <c r="AL54" s="93">
        <f>precedent_202!AL54+luna_curenta_2024!AL54</f>
        <v>0</v>
      </c>
      <c r="AM54" s="93">
        <f>precedent_202!AM54+luna_curenta_2024!AM54</f>
        <v>0</v>
      </c>
      <c r="AN54" s="93">
        <f>precedent_202!AN54+luna_curenta_2024!AN54</f>
        <v>0</v>
      </c>
      <c r="AO54" s="93">
        <f>precedent_202!AO54+luna_curenta_2024!AO54</f>
        <v>0</v>
      </c>
      <c r="AP54" s="93">
        <f>precedent_202!AP54+luna_curenta_2024!AP54</f>
        <v>0</v>
      </c>
      <c r="AQ54" s="93">
        <f>precedent_202!AQ54+luna_curenta_2024!AQ54</f>
        <v>0</v>
      </c>
      <c r="AR54" s="93">
        <f>precedent_202!AR54+luna_curenta_2024!AR54</f>
        <v>0</v>
      </c>
      <c r="AS54" s="93">
        <f>precedent_202!AS54+luna_curenta_2024!AS54</f>
        <v>0</v>
      </c>
      <c r="AT54" s="34"/>
      <c r="AU54" s="14" t="str">
        <f>IF(AK16+AK37+AK38+AK41+AK42+AK45+AK46+AK47+AK48+AK52+AK53+AK54+AK55+AK60+AK61+AK63+AK64&gt;=AK14," ","GRESEALA")</f>
        <v xml:space="preserve"> </v>
      </c>
      <c r="AV54" s="14" t="str">
        <f>IF(AL16+AL37+AL38+AL41+AL42+AL45+AL46+AL47+AL48+AL52+AL53+AL54+AL55+AL60+AL61+AL63+AL64&gt;=AL14," ","GRESEALA")</f>
        <v xml:space="preserve"> </v>
      </c>
      <c r="AW54" s="14" t="str">
        <f>IF(AR16+AR37+AR38+AR41+AR42+AR45+AR46+AR47+AR48+AR52+AR53+AR54+AR55+AR60+AR61+AR63+AR64&gt;=AR14," ","GRESEALA")</f>
        <v xml:space="preserve"> </v>
      </c>
      <c r="AX54" s="14" t="str">
        <f>IF(AS16+AS37+AS38+AS41+AS42+AS45+AS46+AS47+AS48+AS52+AS53+AS54+AS55+AS60+AS61+AS63+AS64&gt;=AS14," ","GRESEALA")</f>
        <v xml:space="preserve"> </v>
      </c>
      <c r="AY54" s="14" t="str">
        <f>IF(E15+E36+E59+E62&gt;=E13," ","GRESEALA")</f>
        <v xml:space="preserve"> </v>
      </c>
      <c r="AZ54" s="14" t="str">
        <f>IF(F15+F36+F59+F62&gt;=F13," ","GRESEALA")</f>
        <v xml:space="preserve"> </v>
      </c>
      <c r="BA54" s="14" t="str">
        <f>IF(G15+G36+G59+G62&gt;=G13," ","GRESEALA")</f>
        <v xml:space="preserve"> </v>
      </c>
      <c r="BB54" s="14" t="str">
        <f>IF(H15+H36+H59+H62&gt;=H13," ","GRESEALA")</f>
        <v xml:space="preserve"> </v>
      </c>
      <c r="BC54" s="14" t="str">
        <f t="shared" ref="BC54:BI54" si="39">IF(K15+K36+K59+K62&gt;=K13," ","GRESEALA")</f>
        <v xml:space="preserve"> </v>
      </c>
      <c r="BD54" s="20" t="str">
        <f t="shared" si="39"/>
        <v xml:space="preserve"> </v>
      </c>
      <c r="BE54" s="14" t="str">
        <f t="shared" si="39"/>
        <v xml:space="preserve"> </v>
      </c>
      <c r="BF54" s="14" t="str">
        <f t="shared" si="39"/>
        <v xml:space="preserve"> </v>
      </c>
      <c r="BG54" s="14" t="str">
        <f t="shared" si="39"/>
        <v xml:space="preserve"> </v>
      </c>
      <c r="BH54" s="14" t="str">
        <f t="shared" si="39"/>
        <v xml:space="preserve"> </v>
      </c>
      <c r="BI54" s="14" t="str">
        <f t="shared" si="39"/>
        <v xml:space="preserve"> </v>
      </c>
      <c r="BJ54" s="14" t="str">
        <f t="shared" ref="BJ54:BK54" si="40">IF(S15+S36+S59+S62&gt;=S13," ","GRESEALA")</f>
        <v xml:space="preserve"> </v>
      </c>
      <c r="BK54" s="14" t="str">
        <f t="shared" si="40"/>
        <v xml:space="preserve"> </v>
      </c>
    </row>
    <row r="55" spans="2:64" ht="60.75" hidden="1" customHeight="1" x14ac:dyDescent="0.35">
      <c r="B55" s="17"/>
      <c r="C55" s="18" t="s">
        <v>117</v>
      </c>
      <c r="D55" s="26">
        <f t="shared" si="0"/>
        <v>0</v>
      </c>
      <c r="E55" s="12">
        <f>precedent_202!E55+luna_curenta_2024!E55</f>
        <v>0</v>
      </c>
      <c r="F55" s="12">
        <f>precedent_202!F55+luna_curenta_2024!F55</f>
        <v>0</v>
      </c>
      <c r="G55" s="12">
        <f>precedent_202!G55+luna_curenta_2024!G55</f>
        <v>0</v>
      </c>
      <c r="H55" s="12">
        <f>precedent_202!H55+luna_curenta_2024!H55</f>
        <v>0</v>
      </c>
      <c r="I55" s="12">
        <f>precedent_202!I55+luna_curenta_2024!I55</f>
        <v>0</v>
      </c>
      <c r="J55" s="12">
        <f>precedent_202!J55+luna_curenta_2024!J55</f>
        <v>0</v>
      </c>
      <c r="K55" s="12">
        <f>precedent_202!K55+luna_curenta_2024!K55</f>
        <v>0</v>
      </c>
      <c r="L55" s="12">
        <f>precedent_202!L55+luna_curenta_2024!L55</f>
        <v>0</v>
      </c>
      <c r="M55" s="12">
        <f>precedent_202!M55+luna_curenta_2024!M55</f>
        <v>0</v>
      </c>
      <c r="N55" s="12">
        <f>precedent_202!N55+luna_curenta_2024!N55</f>
        <v>0</v>
      </c>
      <c r="O55" s="12">
        <f>precedent_202!O55+luna_curenta_2024!O55</f>
        <v>0</v>
      </c>
      <c r="P55" s="12">
        <f>precedent_202!P55+luna_curenta_2024!P55</f>
        <v>0</v>
      </c>
      <c r="Q55" s="12">
        <f>precedent_202!Q55+luna_curenta_2024!Q55</f>
        <v>0</v>
      </c>
      <c r="R55" s="12">
        <f>precedent_202!R55+luna_curenta_2024!R55</f>
        <v>0</v>
      </c>
      <c r="S55" s="12">
        <f>precedent_202!S55+luna_curenta_2024!S55</f>
        <v>0</v>
      </c>
      <c r="T55" s="12">
        <f>precedent_202!T55+luna_curenta_2024!T55</f>
        <v>0</v>
      </c>
      <c r="U55" s="12">
        <f>precedent_202!U55+luna_curenta_2024!U55</f>
        <v>0</v>
      </c>
      <c r="V55" s="12">
        <f>precedent_202!V55+luna_curenta_2024!V55</f>
        <v>0</v>
      </c>
      <c r="W55" s="12">
        <f>precedent_202!W55+luna_curenta_2024!W55</f>
        <v>0</v>
      </c>
      <c r="X55" s="12">
        <f>precedent_202!X55+luna_curenta_2024!X55</f>
        <v>0</v>
      </c>
      <c r="Y55" s="12">
        <f>precedent_202!Y55+luna_curenta_2024!Y55</f>
        <v>0</v>
      </c>
      <c r="Z55" s="12">
        <f>precedent_202!Z55+luna_curenta_2024!Z55</f>
        <v>0</v>
      </c>
      <c r="AA55" s="12">
        <f>precedent_202!AA55+luna_curenta_2024!AA55</f>
        <v>0</v>
      </c>
      <c r="AB55" s="12">
        <f>precedent_202!AB55+luna_curenta_2024!AB55</f>
        <v>0</v>
      </c>
      <c r="AC55" s="12">
        <f>precedent_202!AC55+luna_curenta_2024!AC55</f>
        <v>0</v>
      </c>
      <c r="AD55" s="12">
        <f>precedent_202!AD55+luna_curenta_2024!AD55</f>
        <v>0</v>
      </c>
      <c r="AE55" s="12">
        <f>precedent_202!AE55+luna_curenta_2024!AE55</f>
        <v>0</v>
      </c>
      <c r="AF55" s="12">
        <f>precedent_202!AF55+luna_curenta_2024!AF55</f>
        <v>0</v>
      </c>
      <c r="AG55" s="12">
        <f>precedent_202!AG55+luna_curenta_2024!AG55</f>
        <v>0</v>
      </c>
      <c r="AH55" s="12">
        <f>precedent_202!AH55+luna_curenta_2024!AH55</f>
        <v>0</v>
      </c>
      <c r="AI55" s="12">
        <f>precedent_202!AI55+luna_curenta_2024!AI55</f>
        <v>0</v>
      </c>
      <c r="AJ55" s="12">
        <f>precedent_202!AJ55+luna_curenta_2024!AJ55</f>
        <v>0</v>
      </c>
      <c r="AK55" s="12">
        <f>precedent_202!AK55+luna_curenta_2024!AK55</f>
        <v>0</v>
      </c>
      <c r="AL55" s="12">
        <f>precedent_202!AL55+luna_curenta_2024!AL55</f>
        <v>0</v>
      </c>
      <c r="AM55" s="12">
        <f>precedent_202!AM55+luna_curenta_2024!AM55</f>
        <v>0</v>
      </c>
      <c r="AN55" s="12">
        <f>precedent_202!AN55+luna_curenta_2024!AN55</f>
        <v>0</v>
      </c>
      <c r="AO55" s="12">
        <f>precedent_202!AO55+luna_curenta_2024!AO55</f>
        <v>0</v>
      </c>
      <c r="AP55" s="12">
        <f>precedent_202!AP55+luna_curenta_2024!AP55</f>
        <v>0</v>
      </c>
      <c r="AQ55" s="12">
        <f>precedent_202!AQ55+luna_curenta_2024!AQ55</f>
        <v>0</v>
      </c>
      <c r="AR55" s="12">
        <f>precedent_202!AR55+luna_curenta_2024!AR55</f>
        <v>0</v>
      </c>
      <c r="AS55" s="12">
        <f>precedent_202!AS55+luna_curenta_2024!AS55</f>
        <v>0</v>
      </c>
      <c r="AT55" s="43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</row>
    <row r="56" spans="2:64" ht="27" hidden="1" customHeight="1" x14ac:dyDescent="0.35">
      <c r="B56" s="62"/>
      <c r="C56" s="63" t="s">
        <v>118</v>
      </c>
      <c r="D56" s="64">
        <f t="shared" si="0"/>
        <v>0</v>
      </c>
      <c r="E56" s="12">
        <f>precedent_202!E56+luna_curenta_2024!E56</f>
        <v>0</v>
      </c>
      <c r="F56" s="12">
        <f>precedent_202!F56+luna_curenta_2024!F56</f>
        <v>0</v>
      </c>
      <c r="G56" s="12">
        <f>precedent_202!G56+luna_curenta_2024!G56</f>
        <v>0</v>
      </c>
      <c r="H56" s="12">
        <f>precedent_202!H56+luna_curenta_2024!H56</f>
        <v>0</v>
      </c>
      <c r="I56" s="12">
        <f>precedent_202!I56+luna_curenta_2024!I56</f>
        <v>0</v>
      </c>
      <c r="J56" s="12">
        <f>precedent_202!J56+luna_curenta_2024!J56</f>
        <v>0</v>
      </c>
      <c r="K56" s="12">
        <f>precedent_202!K56+luna_curenta_2024!K56</f>
        <v>0</v>
      </c>
      <c r="L56" s="12">
        <f>precedent_202!L56+luna_curenta_2024!L56</f>
        <v>0</v>
      </c>
      <c r="M56" s="12">
        <f>precedent_202!M56+luna_curenta_2024!M56</f>
        <v>0</v>
      </c>
      <c r="N56" s="12">
        <f>precedent_202!N56+luna_curenta_2024!N56</f>
        <v>0</v>
      </c>
      <c r="O56" s="12">
        <f>precedent_202!O56+luna_curenta_2024!O56</f>
        <v>0</v>
      </c>
      <c r="P56" s="12">
        <f>precedent_202!P56+luna_curenta_2024!P56</f>
        <v>0</v>
      </c>
      <c r="Q56" s="12">
        <f>precedent_202!Q56+luna_curenta_2024!Q56</f>
        <v>0</v>
      </c>
      <c r="R56" s="12">
        <f>precedent_202!R56+luna_curenta_2024!R56</f>
        <v>0</v>
      </c>
      <c r="S56" s="12">
        <f>precedent_202!S56+luna_curenta_2024!S56</f>
        <v>0</v>
      </c>
      <c r="T56" s="12">
        <f>precedent_202!T56+luna_curenta_2024!T56</f>
        <v>0</v>
      </c>
      <c r="U56" s="12">
        <f>precedent_202!U56+luna_curenta_2024!U56</f>
        <v>0</v>
      </c>
      <c r="V56" s="12">
        <f>precedent_202!V56+luna_curenta_2024!V56</f>
        <v>0</v>
      </c>
      <c r="W56" s="12">
        <f>precedent_202!W56+luna_curenta_2024!W56</f>
        <v>0</v>
      </c>
      <c r="X56" s="12">
        <f>precedent_202!X56+luna_curenta_2024!X56</f>
        <v>0</v>
      </c>
      <c r="Y56" s="12">
        <f>precedent_202!Y56+luna_curenta_2024!Y56</f>
        <v>0</v>
      </c>
      <c r="Z56" s="12">
        <f>precedent_202!Z56+luna_curenta_2024!Z56</f>
        <v>0</v>
      </c>
      <c r="AA56" s="12">
        <f>precedent_202!AA56+luna_curenta_2024!AA56</f>
        <v>0</v>
      </c>
      <c r="AB56" s="12">
        <f>precedent_202!AB56+luna_curenta_2024!AB56</f>
        <v>0</v>
      </c>
      <c r="AC56" s="12">
        <f>precedent_202!AC56+luna_curenta_2024!AC56</f>
        <v>0</v>
      </c>
      <c r="AD56" s="12">
        <f>precedent_202!AD56+luna_curenta_2024!AD56</f>
        <v>0</v>
      </c>
      <c r="AE56" s="12">
        <f>precedent_202!AE56+luna_curenta_2024!AE56</f>
        <v>0</v>
      </c>
      <c r="AF56" s="12">
        <f>precedent_202!AF56+luna_curenta_2024!AF56</f>
        <v>0</v>
      </c>
      <c r="AG56" s="12">
        <f>precedent_202!AG56+luna_curenta_2024!AG56</f>
        <v>0</v>
      </c>
      <c r="AH56" s="12">
        <f>precedent_202!AH56+luna_curenta_2024!AH56</f>
        <v>0</v>
      </c>
      <c r="AI56" s="12">
        <f>precedent_202!AI56+luna_curenta_2024!AI56</f>
        <v>0</v>
      </c>
      <c r="AJ56" s="12">
        <f>precedent_202!AJ56+luna_curenta_2024!AJ56</f>
        <v>0</v>
      </c>
      <c r="AK56" s="12">
        <f>precedent_202!AK56+luna_curenta_2024!AK56</f>
        <v>0</v>
      </c>
      <c r="AL56" s="12">
        <f>precedent_202!AL56+luna_curenta_2024!AL56</f>
        <v>0</v>
      </c>
      <c r="AM56" s="12">
        <f>precedent_202!AM56+luna_curenta_2024!AM56</f>
        <v>0</v>
      </c>
      <c r="AN56" s="12">
        <f>precedent_202!AN56+luna_curenta_2024!AN56</f>
        <v>0</v>
      </c>
      <c r="AO56" s="12">
        <f>precedent_202!AO56+luna_curenta_2024!AO56</f>
        <v>0</v>
      </c>
      <c r="AP56" s="12">
        <f>precedent_202!AP56+luna_curenta_2024!AP56</f>
        <v>0</v>
      </c>
      <c r="AQ56" s="12">
        <f>precedent_202!AQ56+luna_curenta_2024!AQ56</f>
        <v>0</v>
      </c>
      <c r="AR56" s="12">
        <f>precedent_202!AR56+luna_curenta_2024!AR56</f>
        <v>0</v>
      </c>
      <c r="AS56" s="12">
        <f>precedent_202!AS56+luna_curenta_2024!AS56</f>
        <v>0</v>
      </c>
      <c r="AT56" s="34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</row>
    <row r="57" spans="2:64" ht="40.5" hidden="1" customHeight="1" x14ac:dyDescent="0.35">
      <c r="B57" s="62"/>
      <c r="C57" s="63" t="s">
        <v>119</v>
      </c>
      <c r="D57" s="65">
        <f t="shared" si="0"/>
        <v>0</v>
      </c>
      <c r="E57" s="12">
        <f>precedent_202!E57+luna_curenta_2024!E57</f>
        <v>0</v>
      </c>
      <c r="F57" s="12">
        <f>precedent_202!F57+luna_curenta_2024!F57</f>
        <v>0</v>
      </c>
      <c r="G57" s="12">
        <f>precedent_202!G57+luna_curenta_2024!G57</f>
        <v>0</v>
      </c>
      <c r="H57" s="12">
        <f>precedent_202!H57+luna_curenta_2024!H57</f>
        <v>0</v>
      </c>
      <c r="I57" s="12">
        <f>precedent_202!I57+luna_curenta_2024!I57</f>
        <v>0</v>
      </c>
      <c r="J57" s="12">
        <f>precedent_202!J57+luna_curenta_2024!J57</f>
        <v>0</v>
      </c>
      <c r="K57" s="12">
        <f>precedent_202!K57+luna_curenta_2024!K57</f>
        <v>0</v>
      </c>
      <c r="L57" s="12">
        <f>precedent_202!L57+luna_curenta_2024!L57</f>
        <v>0</v>
      </c>
      <c r="M57" s="12">
        <f>precedent_202!M57+luna_curenta_2024!M57</f>
        <v>0</v>
      </c>
      <c r="N57" s="12">
        <f>precedent_202!N57+luna_curenta_2024!N57</f>
        <v>0</v>
      </c>
      <c r="O57" s="12">
        <f>precedent_202!O57+luna_curenta_2024!O57</f>
        <v>0</v>
      </c>
      <c r="P57" s="12">
        <f>precedent_202!P57+luna_curenta_2024!P57</f>
        <v>0</v>
      </c>
      <c r="Q57" s="12">
        <f>precedent_202!Q57+luna_curenta_2024!Q57</f>
        <v>0</v>
      </c>
      <c r="R57" s="12">
        <f>precedent_202!R57+luna_curenta_2024!R57</f>
        <v>0</v>
      </c>
      <c r="S57" s="12">
        <f>precedent_202!S57+luna_curenta_2024!S57</f>
        <v>0</v>
      </c>
      <c r="T57" s="12">
        <f>precedent_202!T57+luna_curenta_2024!T57</f>
        <v>0</v>
      </c>
      <c r="U57" s="12">
        <f>precedent_202!U57+luna_curenta_2024!U57</f>
        <v>0</v>
      </c>
      <c r="V57" s="12">
        <f>precedent_202!V57+luna_curenta_2024!V57</f>
        <v>0</v>
      </c>
      <c r="W57" s="12">
        <f>precedent_202!W57+luna_curenta_2024!W57</f>
        <v>0</v>
      </c>
      <c r="X57" s="12">
        <f>precedent_202!X57+luna_curenta_2024!X57</f>
        <v>0</v>
      </c>
      <c r="Y57" s="12">
        <f>precedent_202!Y57+luna_curenta_2024!Y57</f>
        <v>0</v>
      </c>
      <c r="Z57" s="12">
        <f>precedent_202!Z57+luna_curenta_2024!Z57</f>
        <v>0</v>
      </c>
      <c r="AA57" s="12">
        <f>precedent_202!AA57+luna_curenta_2024!AA57</f>
        <v>0</v>
      </c>
      <c r="AB57" s="12">
        <f>precedent_202!AB57+luna_curenta_2024!AB57</f>
        <v>0</v>
      </c>
      <c r="AC57" s="12">
        <f>precedent_202!AC57+luna_curenta_2024!AC57</f>
        <v>0</v>
      </c>
      <c r="AD57" s="12">
        <f>precedent_202!AD57+luna_curenta_2024!AD57</f>
        <v>0</v>
      </c>
      <c r="AE57" s="12">
        <f>precedent_202!AE57+luna_curenta_2024!AE57</f>
        <v>0</v>
      </c>
      <c r="AF57" s="12">
        <f>precedent_202!AF57+luna_curenta_2024!AF57</f>
        <v>0</v>
      </c>
      <c r="AG57" s="12">
        <f>precedent_202!AG57+luna_curenta_2024!AG57</f>
        <v>0</v>
      </c>
      <c r="AH57" s="12">
        <f>precedent_202!AH57+luna_curenta_2024!AH57</f>
        <v>0</v>
      </c>
      <c r="AI57" s="12">
        <f>precedent_202!AI57+luna_curenta_2024!AI57</f>
        <v>0</v>
      </c>
      <c r="AJ57" s="12">
        <f>precedent_202!AJ57+luna_curenta_2024!AJ57</f>
        <v>0</v>
      </c>
      <c r="AK57" s="12">
        <f>precedent_202!AK57+luna_curenta_2024!AK57</f>
        <v>0</v>
      </c>
      <c r="AL57" s="12">
        <f>precedent_202!AL57+luna_curenta_2024!AL57</f>
        <v>0</v>
      </c>
      <c r="AM57" s="12">
        <f>precedent_202!AM57+luna_curenta_2024!AM57</f>
        <v>0</v>
      </c>
      <c r="AN57" s="12">
        <f>precedent_202!AN57+luna_curenta_2024!AN57</f>
        <v>0</v>
      </c>
      <c r="AO57" s="12">
        <f>precedent_202!AO57+luna_curenta_2024!AO57</f>
        <v>0</v>
      </c>
      <c r="AP57" s="12">
        <f>precedent_202!AP57+luna_curenta_2024!AP57</f>
        <v>0</v>
      </c>
      <c r="AQ57" s="12">
        <f>precedent_202!AQ57+luna_curenta_2024!AQ57</f>
        <v>0</v>
      </c>
      <c r="AR57" s="12">
        <f>precedent_202!AR57+luna_curenta_2024!AR57</f>
        <v>0</v>
      </c>
      <c r="AS57" s="12">
        <f>precedent_202!AS57+luna_curenta_2024!AS57</f>
        <v>0</v>
      </c>
      <c r="AT57" s="34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</row>
    <row r="58" spans="2:64" ht="45.75" hidden="1" customHeight="1" x14ac:dyDescent="0.35">
      <c r="B58" s="62"/>
      <c r="C58" s="63" t="s">
        <v>120</v>
      </c>
      <c r="D58" s="64">
        <f t="shared" si="0"/>
        <v>0</v>
      </c>
      <c r="E58" s="12">
        <f>precedent_202!E58+luna_curenta_2024!E58</f>
        <v>0</v>
      </c>
      <c r="F58" s="12">
        <f>precedent_202!F58+luna_curenta_2024!F58</f>
        <v>0</v>
      </c>
      <c r="G58" s="12">
        <f>precedent_202!G58+luna_curenta_2024!G58</f>
        <v>0</v>
      </c>
      <c r="H58" s="12">
        <f>precedent_202!H58+luna_curenta_2024!H58</f>
        <v>0</v>
      </c>
      <c r="I58" s="12">
        <f>precedent_202!I58+luna_curenta_2024!I58</f>
        <v>0</v>
      </c>
      <c r="J58" s="12">
        <f>precedent_202!J58+luna_curenta_2024!J58</f>
        <v>0</v>
      </c>
      <c r="K58" s="12">
        <f>precedent_202!K58+luna_curenta_2024!K58</f>
        <v>0</v>
      </c>
      <c r="L58" s="12">
        <f>precedent_202!L58+luna_curenta_2024!L58</f>
        <v>0</v>
      </c>
      <c r="M58" s="12">
        <f>precedent_202!M58+luna_curenta_2024!M58</f>
        <v>0</v>
      </c>
      <c r="N58" s="12">
        <f>precedent_202!N58+luna_curenta_2024!N58</f>
        <v>0</v>
      </c>
      <c r="O58" s="12">
        <f>precedent_202!O58+luna_curenta_2024!O58</f>
        <v>0</v>
      </c>
      <c r="P58" s="12">
        <f>precedent_202!P58+luna_curenta_2024!P58</f>
        <v>0</v>
      </c>
      <c r="Q58" s="12">
        <f>precedent_202!Q58+luna_curenta_2024!Q58</f>
        <v>0</v>
      </c>
      <c r="R58" s="12">
        <f>precedent_202!R58+luna_curenta_2024!R58</f>
        <v>0</v>
      </c>
      <c r="S58" s="12">
        <f>precedent_202!S58+luna_curenta_2024!S58</f>
        <v>0</v>
      </c>
      <c r="T58" s="12">
        <f>precedent_202!T58+luna_curenta_2024!T58</f>
        <v>0</v>
      </c>
      <c r="U58" s="12">
        <f>precedent_202!U58+luna_curenta_2024!U58</f>
        <v>0</v>
      </c>
      <c r="V58" s="12">
        <f>precedent_202!V58+luna_curenta_2024!V58</f>
        <v>0</v>
      </c>
      <c r="W58" s="12">
        <f>precedent_202!W58+luna_curenta_2024!W58</f>
        <v>0</v>
      </c>
      <c r="X58" s="12">
        <f>precedent_202!X58+luna_curenta_2024!X58</f>
        <v>0</v>
      </c>
      <c r="Y58" s="12">
        <f>precedent_202!Y58+luna_curenta_2024!Y58</f>
        <v>0</v>
      </c>
      <c r="Z58" s="12">
        <f>precedent_202!Z58+luna_curenta_2024!Z58</f>
        <v>0</v>
      </c>
      <c r="AA58" s="12">
        <f>precedent_202!AA58+luna_curenta_2024!AA58</f>
        <v>0</v>
      </c>
      <c r="AB58" s="12">
        <f>precedent_202!AB58+luna_curenta_2024!AB58</f>
        <v>0</v>
      </c>
      <c r="AC58" s="12">
        <f>precedent_202!AC58+luna_curenta_2024!AC58</f>
        <v>0</v>
      </c>
      <c r="AD58" s="12">
        <f>precedent_202!AD58+luna_curenta_2024!AD58</f>
        <v>0</v>
      </c>
      <c r="AE58" s="12">
        <f>precedent_202!AE58+luna_curenta_2024!AE58</f>
        <v>0</v>
      </c>
      <c r="AF58" s="12">
        <f>precedent_202!AF58+luna_curenta_2024!AF58</f>
        <v>0</v>
      </c>
      <c r="AG58" s="12">
        <f>precedent_202!AG58+luna_curenta_2024!AG58</f>
        <v>0</v>
      </c>
      <c r="AH58" s="12">
        <f>precedent_202!AH58+luna_curenta_2024!AH58</f>
        <v>0</v>
      </c>
      <c r="AI58" s="12">
        <f>precedent_202!AI58+luna_curenta_2024!AI58</f>
        <v>0</v>
      </c>
      <c r="AJ58" s="12">
        <f>precedent_202!AJ58+luna_curenta_2024!AJ58</f>
        <v>0</v>
      </c>
      <c r="AK58" s="12">
        <f>precedent_202!AK58+luna_curenta_2024!AK58</f>
        <v>0</v>
      </c>
      <c r="AL58" s="12">
        <f>precedent_202!AL58+luna_curenta_2024!AL58</f>
        <v>0</v>
      </c>
      <c r="AM58" s="12">
        <f>precedent_202!AM58+luna_curenta_2024!AM58</f>
        <v>0</v>
      </c>
      <c r="AN58" s="12">
        <f>precedent_202!AN58+luna_curenta_2024!AN58</f>
        <v>0</v>
      </c>
      <c r="AO58" s="12">
        <f>precedent_202!AO58+luna_curenta_2024!AO58</f>
        <v>0</v>
      </c>
      <c r="AP58" s="12">
        <f>precedent_202!AP58+luna_curenta_2024!AP58</f>
        <v>0</v>
      </c>
      <c r="AQ58" s="12">
        <f>precedent_202!AQ58+luna_curenta_2024!AQ58</f>
        <v>0</v>
      </c>
      <c r="AR58" s="12">
        <f>precedent_202!AR58+luna_curenta_2024!AR58</f>
        <v>0</v>
      </c>
      <c r="AS58" s="12">
        <f>precedent_202!AS58+luna_curenta_2024!AS58</f>
        <v>0</v>
      </c>
      <c r="AT58" s="34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</row>
    <row r="59" spans="2:64" ht="88.5" customHeight="1" x14ac:dyDescent="0.35">
      <c r="B59" s="66">
        <v>13.1</v>
      </c>
      <c r="C59" s="23" t="s">
        <v>121</v>
      </c>
      <c r="D59" s="23">
        <f t="shared" si="0"/>
        <v>0</v>
      </c>
      <c r="E59" s="12">
        <f>precedent_202!E59+luna_curenta_2024!E59</f>
        <v>0</v>
      </c>
      <c r="F59" s="12">
        <f>precedent_202!F59+luna_curenta_2024!F59</f>
        <v>0</v>
      </c>
      <c r="G59" s="12">
        <f>precedent_202!G59+luna_curenta_2024!G59</f>
        <v>0</v>
      </c>
      <c r="H59" s="12">
        <f>precedent_202!H59+luna_curenta_2024!H59</f>
        <v>0</v>
      </c>
      <c r="I59" s="12">
        <f>precedent_202!I59+luna_curenta_2024!I59</f>
        <v>0</v>
      </c>
      <c r="J59" s="12">
        <f>precedent_202!J59+luna_curenta_2024!J59</f>
        <v>0</v>
      </c>
      <c r="K59" s="12">
        <f>precedent_202!K59+luna_curenta_2024!K59</f>
        <v>0</v>
      </c>
      <c r="L59" s="12">
        <f>precedent_202!L59+luna_curenta_2024!L59</f>
        <v>0</v>
      </c>
      <c r="M59" s="12">
        <f>precedent_202!M59+luna_curenta_2024!M59</f>
        <v>0</v>
      </c>
      <c r="N59" s="12">
        <f>precedent_202!N59+luna_curenta_2024!N59</f>
        <v>0</v>
      </c>
      <c r="O59" s="12">
        <f>precedent_202!O59+luna_curenta_2024!O59</f>
        <v>0</v>
      </c>
      <c r="P59" s="12">
        <f>precedent_202!P59+luna_curenta_2024!P59</f>
        <v>0</v>
      </c>
      <c r="Q59" s="12">
        <f>precedent_202!Q59+luna_curenta_2024!Q59</f>
        <v>0</v>
      </c>
      <c r="R59" s="12">
        <f>precedent_202!R59+luna_curenta_2024!R59</f>
        <v>0</v>
      </c>
      <c r="S59" s="12">
        <f>precedent_202!S59+luna_curenta_2024!S59</f>
        <v>0</v>
      </c>
      <c r="T59" s="12">
        <f>precedent_202!T59+luna_curenta_2024!T59</f>
        <v>0</v>
      </c>
      <c r="U59" s="12">
        <f>precedent_202!U59+luna_curenta_2024!U59</f>
        <v>0</v>
      </c>
      <c r="V59" s="12">
        <f>precedent_202!V59+luna_curenta_2024!V59</f>
        <v>0</v>
      </c>
      <c r="W59" s="12">
        <f>precedent_202!W59+luna_curenta_2024!W59</f>
        <v>0</v>
      </c>
      <c r="X59" s="12">
        <f>precedent_202!X59+luna_curenta_2024!X59</f>
        <v>0</v>
      </c>
      <c r="Y59" s="12">
        <f>precedent_202!Y59+luna_curenta_2024!Y59</f>
        <v>0</v>
      </c>
      <c r="Z59" s="12">
        <f>precedent_202!Z59+luna_curenta_2024!Z59</f>
        <v>0</v>
      </c>
      <c r="AA59" s="12">
        <f>precedent_202!AA59+luna_curenta_2024!AA59</f>
        <v>0</v>
      </c>
      <c r="AB59" s="12">
        <f>precedent_202!AB59+luna_curenta_2024!AB59</f>
        <v>0</v>
      </c>
      <c r="AC59" s="12">
        <f>precedent_202!AC59+luna_curenta_2024!AC59</f>
        <v>0</v>
      </c>
      <c r="AD59" s="12">
        <f>precedent_202!AD59+luna_curenta_2024!AD59</f>
        <v>0</v>
      </c>
      <c r="AE59" s="12">
        <f>precedent_202!AE59+luna_curenta_2024!AE59</f>
        <v>0</v>
      </c>
      <c r="AF59" s="12">
        <f>precedent_202!AF59+luna_curenta_2024!AF59</f>
        <v>0</v>
      </c>
      <c r="AG59" s="12">
        <f>precedent_202!AG59+luna_curenta_2024!AG59</f>
        <v>0</v>
      </c>
      <c r="AH59" s="12">
        <f>precedent_202!AH59+luna_curenta_2024!AH59</f>
        <v>0</v>
      </c>
      <c r="AI59" s="12">
        <f>precedent_202!AI59+luna_curenta_2024!AI59</f>
        <v>0</v>
      </c>
      <c r="AJ59" s="12">
        <f>precedent_202!AJ59+luna_curenta_2024!AJ59</f>
        <v>0</v>
      </c>
      <c r="AK59" s="12">
        <f>precedent_202!AK59+luna_curenta_2024!AK59</f>
        <v>0</v>
      </c>
      <c r="AL59" s="12">
        <f>precedent_202!AL59+luna_curenta_2024!AL59</f>
        <v>0</v>
      </c>
      <c r="AM59" s="12">
        <f>precedent_202!AM59+luna_curenta_2024!AM59</f>
        <v>0</v>
      </c>
      <c r="AN59" s="12">
        <f>precedent_202!AN59+luna_curenta_2024!AN59</f>
        <v>0</v>
      </c>
      <c r="AO59" s="12">
        <f>precedent_202!AO59+luna_curenta_2024!AO59</f>
        <v>0</v>
      </c>
      <c r="AP59" s="12">
        <f>precedent_202!AP59+luna_curenta_2024!AP59</f>
        <v>0</v>
      </c>
      <c r="AQ59" s="12">
        <f>precedent_202!AQ59+luna_curenta_2024!AQ59</f>
        <v>0</v>
      </c>
      <c r="AR59" s="12">
        <f>precedent_202!AR59+luna_curenta_2024!AR59</f>
        <v>0</v>
      </c>
      <c r="AS59" s="12">
        <f>precedent_202!AS59+luna_curenta_2024!AS59</f>
        <v>0</v>
      </c>
      <c r="AT59" s="93"/>
      <c r="AU59" s="14" t="str">
        <f t="shared" ref="AU59:BK59" si="41">IF(U15+U36+U59+U62&gt;=U13," ","GRESEALA")</f>
        <v xml:space="preserve"> </v>
      </c>
      <c r="AV59" s="14" t="str">
        <f t="shared" si="41"/>
        <v xml:space="preserve"> </v>
      </c>
      <c r="AW59" s="14" t="str">
        <f t="shared" si="41"/>
        <v xml:space="preserve"> </v>
      </c>
      <c r="AX59" s="14" t="str">
        <f t="shared" si="41"/>
        <v xml:space="preserve"> </v>
      </c>
      <c r="AY59" s="14" t="str">
        <f t="shared" si="41"/>
        <v xml:space="preserve"> </v>
      </c>
      <c r="AZ59" s="14" t="str">
        <f t="shared" si="41"/>
        <v xml:space="preserve"> </v>
      </c>
      <c r="BA59" s="14" t="str">
        <f t="shared" si="41"/>
        <v xml:space="preserve"> </v>
      </c>
      <c r="BB59" s="14" t="str">
        <f t="shared" si="41"/>
        <v xml:space="preserve"> </v>
      </c>
      <c r="BC59" s="14" t="str">
        <f t="shared" si="41"/>
        <v xml:space="preserve"> </v>
      </c>
      <c r="BD59" s="14" t="str">
        <f t="shared" si="41"/>
        <v xml:space="preserve"> </v>
      </c>
      <c r="BE59" s="14" t="str">
        <f t="shared" si="41"/>
        <v xml:space="preserve"> </v>
      </c>
      <c r="BF59" s="14" t="str">
        <f t="shared" si="41"/>
        <v xml:space="preserve"> </v>
      </c>
      <c r="BG59" s="14" t="str">
        <f t="shared" si="41"/>
        <v xml:space="preserve"> </v>
      </c>
      <c r="BH59" s="14" t="str">
        <f t="shared" si="41"/>
        <v xml:space="preserve"> </v>
      </c>
      <c r="BI59" s="14" t="str">
        <f t="shared" si="41"/>
        <v xml:space="preserve"> </v>
      </c>
      <c r="BJ59" s="14" t="str">
        <f t="shared" si="41"/>
        <v xml:space="preserve"> </v>
      </c>
      <c r="BK59" s="14" t="str">
        <f t="shared" si="41"/>
        <v xml:space="preserve"> </v>
      </c>
    </row>
    <row r="60" spans="2:64" ht="89.25" customHeight="1" x14ac:dyDescent="0.35">
      <c r="B60" s="27">
        <v>13</v>
      </c>
      <c r="C60" s="42" t="s">
        <v>122</v>
      </c>
      <c r="D60" s="64">
        <f t="shared" si="0"/>
        <v>0</v>
      </c>
      <c r="E60" s="93">
        <f>precedent_202!E60+luna_curenta_2024!E60</f>
        <v>0</v>
      </c>
      <c r="F60" s="93">
        <f>precedent_202!F60+luna_curenta_2024!F60</f>
        <v>0</v>
      </c>
      <c r="G60" s="93">
        <f>precedent_202!G60+luna_curenta_2024!G60</f>
        <v>0</v>
      </c>
      <c r="H60" s="93">
        <f>precedent_202!H60+luna_curenta_2024!H60</f>
        <v>0</v>
      </c>
      <c r="I60" s="93">
        <f>precedent_202!I60+luna_curenta_2024!I60</f>
        <v>0</v>
      </c>
      <c r="J60" s="93">
        <f>precedent_202!J60+luna_curenta_2024!J60</f>
        <v>0</v>
      </c>
      <c r="K60" s="93">
        <f>precedent_202!K60+luna_curenta_2024!K60</f>
        <v>0</v>
      </c>
      <c r="L60" s="93">
        <f>precedent_202!L60+luna_curenta_2024!L60</f>
        <v>0</v>
      </c>
      <c r="M60" s="93">
        <f>precedent_202!M60+luna_curenta_2024!M60</f>
        <v>0</v>
      </c>
      <c r="N60" s="93">
        <f>precedent_202!N60+luna_curenta_2024!N60</f>
        <v>0</v>
      </c>
      <c r="O60" s="93">
        <f>precedent_202!O60+luna_curenta_2024!O60</f>
        <v>0</v>
      </c>
      <c r="P60" s="93">
        <f>precedent_202!P60+luna_curenta_2024!P60</f>
        <v>0</v>
      </c>
      <c r="Q60" s="93">
        <f>precedent_202!Q60+luna_curenta_2024!Q60</f>
        <v>0</v>
      </c>
      <c r="R60" s="93">
        <f>precedent_202!R60+luna_curenta_2024!R60</f>
        <v>0</v>
      </c>
      <c r="S60" s="93">
        <f>precedent_202!S60+luna_curenta_2024!S60</f>
        <v>0</v>
      </c>
      <c r="T60" s="93">
        <f>precedent_202!T60+luna_curenta_2024!T60</f>
        <v>0</v>
      </c>
      <c r="U60" s="93">
        <f>precedent_202!U60+luna_curenta_2024!U60</f>
        <v>0</v>
      </c>
      <c r="V60" s="93">
        <f>precedent_202!V60+luna_curenta_2024!V60</f>
        <v>0</v>
      </c>
      <c r="W60" s="93">
        <f>precedent_202!W60+luna_curenta_2024!W60</f>
        <v>0</v>
      </c>
      <c r="X60" s="93">
        <f>precedent_202!X60+luna_curenta_2024!X60</f>
        <v>0</v>
      </c>
      <c r="Y60" s="93">
        <f>precedent_202!Y60+luna_curenta_2024!Y60</f>
        <v>0</v>
      </c>
      <c r="Z60" s="93">
        <f>precedent_202!Z60+luna_curenta_2024!Z60</f>
        <v>0</v>
      </c>
      <c r="AA60" s="93">
        <f>precedent_202!AA60+luna_curenta_2024!AA60</f>
        <v>0</v>
      </c>
      <c r="AB60" s="93">
        <f>precedent_202!AB60+luna_curenta_2024!AB60</f>
        <v>0</v>
      </c>
      <c r="AC60" s="93">
        <f>precedent_202!AC60+luna_curenta_2024!AC60</f>
        <v>0</v>
      </c>
      <c r="AD60" s="93">
        <f>precedent_202!AD60+luna_curenta_2024!AD60</f>
        <v>0</v>
      </c>
      <c r="AE60" s="93">
        <f>precedent_202!AE60+luna_curenta_2024!AE60</f>
        <v>0</v>
      </c>
      <c r="AF60" s="93">
        <f>precedent_202!AF60+luna_curenta_2024!AF60</f>
        <v>0</v>
      </c>
      <c r="AG60" s="93">
        <f>precedent_202!AG60+luna_curenta_2024!AG60</f>
        <v>0</v>
      </c>
      <c r="AH60" s="93">
        <f>precedent_202!AH60+luna_curenta_2024!AH60</f>
        <v>0</v>
      </c>
      <c r="AI60" s="93">
        <f>precedent_202!AI60+luna_curenta_2024!AI60</f>
        <v>0</v>
      </c>
      <c r="AJ60" s="93">
        <f>precedent_202!AJ60+luna_curenta_2024!AJ60</f>
        <v>0</v>
      </c>
      <c r="AK60" s="93">
        <f>precedent_202!AK60+luna_curenta_2024!AK60</f>
        <v>0</v>
      </c>
      <c r="AL60" s="93">
        <f>precedent_202!AL60+luna_curenta_2024!AL60</f>
        <v>0</v>
      </c>
      <c r="AM60" s="93">
        <f>precedent_202!AM60+luna_curenta_2024!AM60</f>
        <v>0</v>
      </c>
      <c r="AN60" s="93">
        <f>precedent_202!AN60+luna_curenta_2024!AN60</f>
        <v>0</v>
      </c>
      <c r="AO60" s="93">
        <f>precedent_202!AO60+luna_curenta_2024!AO60</f>
        <v>0</v>
      </c>
      <c r="AP60" s="93">
        <f>precedent_202!AP60+luna_curenta_2024!AP60</f>
        <v>0</v>
      </c>
      <c r="AQ60" s="93">
        <f>precedent_202!AQ60+luna_curenta_2024!AQ60</f>
        <v>0</v>
      </c>
      <c r="AR60" s="93">
        <f>precedent_202!AR60+luna_curenta_2024!AR60</f>
        <v>0</v>
      </c>
      <c r="AS60" s="93">
        <f>precedent_202!AS60+luna_curenta_2024!AS60</f>
        <v>0</v>
      </c>
      <c r="AT60" s="34"/>
      <c r="AU60" s="14" t="str">
        <f>IF(AL15+AL36+AL59+AL62&gt;=AL13," ","GRESEALA")</f>
        <v xml:space="preserve"> </v>
      </c>
      <c r="AV60" s="14" t="str">
        <f>IF(AR15+AR36+AR59+AR62&gt;=AR13," ","GRESEALA")</f>
        <v xml:space="preserve"> </v>
      </c>
      <c r="AW60" s="14" t="str">
        <f>IF(AS15+AS36+AS59+AS62&gt;=AS13," ","GRESEALA")</f>
        <v xml:space="preserve"> </v>
      </c>
      <c r="AX60" s="14" t="str">
        <f>IF(E53+F53=D53," ","GRESEALA")</f>
        <v xml:space="preserve"> </v>
      </c>
      <c r="AY60" s="20" t="str">
        <f>IF(G53+K53+I53+L53+M53=D53," ","GRESEALA")</f>
        <v xml:space="preserve"> </v>
      </c>
      <c r="AZ60" s="14" t="str">
        <f>IF(O53+P53=D53," ","GRESEALA")</f>
        <v xml:space="preserve"> </v>
      </c>
      <c r="BA60" s="14" t="str">
        <f>IF(Q53+S53+T53+U53+V53+W53=D53," ","GRESEALA")</f>
        <v xml:space="preserve"> </v>
      </c>
      <c r="BB60" s="14" t="str">
        <f>IF(X53+Y53+Z53=D53," ","GRESEALA")</f>
        <v xml:space="preserve"> </v>
      </c>
      <c r="BC60" s="20" t="str">
        <f>IF(AA53+AC53+AE53+AF53+AG53+AH53+AI53+AJ53+AK53+AL53+AM53+AN53+AO53+AP53+AQ53+AR53+AS53&gt;=D53," ","GRESEALA")</f>
        <v xml:space="preserve"> </v>
      </c>
      <c r="BD60" s="14" t="str">
        <f>IF(E54+F54=D54," ","GRESEALA")</f>
        <v xml:space="preserve"> </v>
      </c>
      <c r="BE60" s="20" t="str">
        <f>IF(G54+K54+I54+L54+M54=D54," ","GRESEALA")</f>
        <v xml:space="preserve"> </v>
      </c>
      <c r="BF60" s="14" t="str">
        <f>IF(O54+P54=D54," ","GRESEALA")</f>
        <v xml:space="preserve"> </v>
      </c>
      <c r="BG60" s="14" t="str">
        <f>IF(Q54+S54+T54+U54+V54+W54=D54," ","GRESEALA")</f>
        <v xml:space="preserve"> </v>
      </c>
      <c r="BH60" s="14" t="str">
        <f>IF(X54+Y54+Z54=D54," ","GRESEALA")</f>
        <v xml:space="preserve"> </v>
      </c>
      <c r="BI60" s="20" t="str">
        <f>IF(AA54+AC54+AE54+AF54+AG54+AH54+AI54+AJ54+AK54+AL54+AM54+AN54+AO54+AP54+AQ54+AR54+AS54&gt;=D54," ","GRESEALA")</f>
        <v xml:space="preserve"> </v>
      </c>
      <c r="BJ60" s="14" t="str">
        <f>IF(E59+F59=D59," ","GRESEALA")</f>
        <v xml:space="preserve"> </v>
      </c>
      <c r="BK60" s="20" t="str">
        <f>IF(G59+K59+I59+L59+M59=D59," ","GRESEALA")</f>
        <v xml:space="preserve"> </v>
      </c>
    </row>
    <row r="61" spans="2:64" ht="62.25" hidden="1" customHeight="1" x14ac:dyDescent="0.35">
      <c r="B61" s="27">
        <v>14</v>
      </c>
      <c r="C61" s="42" t="s">
        <v>123</v>
      </c>
      <c r="D61" s="52">
        <f t="shared" si="0"/>
        <v>0</v>
      </c>
      <c r="E61" s="12">
        <f>precedent_202!E61+luna_curenta_2024!E61</f>
        <v>0</v>
      </c>
      <c r="F61" s="12">
        <f>precedent_202!F61+luna_curenta_2024!F61</f>
        <v>0</v>
      </c>
      <c r="G61" s="12">
        <f>precedent_202!G61+luna_curenta_2024!G61</f>
        <v>0</v>
      </c>
      <c r="H61" s="12">
        <f>precedent_202!H61+luna_curenta_2024!H61</f>
        <v>0</v>
      </c>
      <c r="I61" s="12">
        <f>precedent_202!I61+luna_curenta_2024!I61</f>
        <v>0</v>
      </c>
      <c r="J61" s="12">
        <f>precedent_202!J61+luna_curenta_2024!J61</f>
        <v>0</v>
      </c>
      <c r="K61" s="12">
        <f>precedent_202!K61+luna_curenta_2024!K61</f>
        <v>0</v>
      </c>
      <c r="L61" s="12">
        <f>precedent_202!L61+luna_curenta_2024!L61</f>
        <v>0</v>
      </c>
      <c r="M61" s="12">
        <f>precedent_202!M61+luna_curenta_2024!M61</f>
        <v>0</v>
      </c>
      <c r="N61" s="12">
        <f>precedent_202!N61+luna_curenta_2024!N61</f>
        <v>0</v>
      </c>
      <c r="O61" s="12">
        <f>precedent_202!O61+luna_curenta_2024!O61</f>
        <v>0</v>
      </c>
      <c r="P61" s="12">
        <f>precedent_202!P61+luna_curenta_2024!P61</f>
        <v>0</v>
      </c>
      <c r="Q61" s="12">
        <f>precedent_202!Q61+luna_curenta_2024!Q61</f>
        <v>0</v>
      </c>
      <c r="R61" s="12">
        <f>precedent_202!R61+luna_curenta_2024!R61</f>
        <v>0</v>
      </c>
      <c r="S61" s="12">
        <f>precedent_202!S61+luna_curenta_2024!S61</f>
        <v>0</v>
      </c>
      <c r="T61" s="12">
        <f>precedent_202!T61+luna_curenta_2024!T61</f>
        <v>0</v>
      </c>
      <c r="U61" s="12">
        <f>precedent_202!U61+luna_curenta_2024!U61</f>
        <v>0</v>
      </c>
      <c r="V61" s="12">
        <f>precedent_202!V61+luna_curenta_2024!V61</f>
        <v>0</v>
      </c>
      <c r="W61" s="12">
        <f>precedent_202!W61+luna_curenta_2024!W61</f>
        <v>0</v>
      </c>
      <c r="X61" s="12">
        <f>precedent_202!X61+luna_curenta_2024!X61</f>
        <v>0</v>
      </c>
      <c r="Y61" s="12">
        <f>precedent_202!Y61+luna_curenta_2024!Y61</f>
        <v>0</v>
      </c>
      <c r="Z61" s="12">
        <f>precedent_202!Z61+luna_curenta_2024!Z61</f>
        <v>0</v>
      </c>
      <c r="AA61" s="12">
        <f>precedent_202!AA61+luna_curenta_2024!AA61</f>
        <v>0</v>
      </c>
      <c r="AB61" s="12">
        <f>precedent_202!AB61+luna_curenta_2024!AB61</f>
        <v>0</v>
      </c>
      <c r="AC61" s="12">
        <f>precedent_202!AC61+luna_curenta_2024!AC61</f>
        <v>0</v>
      </c>
      <c r="AD61" s="12">
        <f>precedent_202!AD61+luna_curenta_2024!AD61</f>
        <v>0</v>
      </c>
      <c r="AE61" s="12">
        <f>precedent_202!AE61+luna_curenta_2024!AE61</f>
        <v>0</v>
      </c>
      <c r="AF61" s="12">
        <f>precedent_202!AF61+luna_curenta_2024!AF61</f>
        <v>0</v>
      </c>
      <c r="AG61" s="12">
        <f>precedent_202!AG61+luna_curenta_2024!AG61</f>
        <v>0</v>
      </c>
      <c r="AH61" s="12">
        <f>precedent_202!AH61+luna_curenta_2024!AH61</f>
        <v>0</v>
      </c>
      <c r="AI61" s="12">
        <f>precedent_202!AI61+luna_curenta_2024!AI61</f>
        <v>0</v>
      </c>
      <c r="AJ61" s="12">
        <f>precedent_202!AJ61+luna_curenta_2024!AJ61</f>
        <v>0</v>
      </c>
      <c r="AK61" s="12">
        <f>precedent_202!AK61+luna_curenta_2024!AK61</f>
        <v>0</v>
      </c>
      <c r="AL61" s="12">
        <f>precedent_202!AL61+luna_curenta_2024!AL61</f>
        <v>0</v>
      </c>
      <c r="AM61" s="12">
        <f>precedent_202!AM61+luna_curenta_2024!AM61</f>
        <v>0</v>
      </c>
      <c r="AN61" s="12">
        <f>precedent_202!AN61+luna_curenta_2024!AN61</f>
        <v>0</v>
      </c>
      <c r="AO61" s="12">
        <f>precedent_202!AO61+luna_curenta_2024!AO61</f>
        <v>0</v>
      </c>
      <c r="AP61" s="12">
        <f>precedent_202!AP61+luna_curenta_2024!AP61</f>
        <v>0</v>
      </c>
      <c r="AQ61" s="12">
        <f>precedent_202!AQ61+luna_curenta_2024!AQ61</f>
        <v>0</v>
      </c>
      <c r="AR61" s="12">
        <f>precedent_202!AR61+luna_curenta_2024!AR61</f>
        <v>0</v>
      </c>
      <c r="AS61" s="12">
        <f>precedent_202!AS61+luna_curenta_2024!AS61</f>
        <v>0</v>
      </c>
      <c r="AT61" s="34"/>
      <c r="AU61" s="14" t="str">
        <f>IF(O59+P59=D59," ","GRESEALA")</f>
        <v xml:space="preserve"> </v>
      </c>
      <c r="AV61" s="14" t="str">
        <f>IF(Q59+S59+T59+U59+V59+W59=D59," ","GRESEALA")</f>
        <v xml:space="preserve"> </v>
      </c>
      <c r="AW61" s="14" t="str">
        <f>IF(X59+Y59+Z59=D59," ","GRESEALA")</f>
        <v xml:space="preserve"> </v>
      </c>
      <c r="AX61" s="14" t="str">
        <f>IF(AA59+AC59+AE59+AF59+AG59+AH59+AI59+AJ59+AK59+AL59+AR59+AS59&gt;=D59," ","GRESEALA")</f>
        <v xml:space="preserve"> </v>
      </c>
      <c r="AY61" s="14" t="str">
        <f>IF(D54=AE54," ","GRESEALA")</f>
        <v xml:space="preserve"> </v>
      </c>
      <c r="AZ61" s="14" t="str">
        <f>IF(E60+F60=D60," ","GRESEALA")</f>
        <v xml:space="preserve"> </v>
      </c>
      <c r="BA61" s="20" t="str">
        <f>IF(G60+K60+I60+L60+M60=D60," ","GRESEALA")</f>
        <v xml:space="preserve"> </v>
      </c>
      <c r="BB61" s="14" t="str">
        <f>IF(O60+P60=D60," ","GRESEALA")</f>
        <v xml:space="preserve"> </v>
      </c>
      <c r="BC61" s="14" t="str">
        <f>IF(Q60+S60+T60+U60+V60+W60=D60," ","GRESEALA")</f>
        <v xml:space="preserve"> </v>
      </c>
      <c r="BD61" s="14" t="str">
        <f>IF(X60+Y60+Z60=D60," ","GRESEALA")</f>
        <v xml:space="preserve"> </v>
      </c>
      <c r="BE61" s="20" t="str">
        <f>IF(AA60+AC60+AE60+AF60+AG60+AH60+AI60+AJ60+AK60+AL60+AM60+AN60+AO60+AP60+AQ60+AR60+AS60&gt;=D60," ","GRESEALA")</f>
        <v xml:space="preserve"> </v>
      </c>
      <c r="BF61" s="14" t="str">
        <f>IF(E61+F61=D61," ","GRESEALA")</f>
        <v xml:space="preserve"> </v>
      </c>
      <c r="BG61" s="20" t="str">
        <f>IF(G61+K61+I61+L61+M61=D61," ","GRESEALA")</f>
        <v xml:space="preserve"> </v>
      </c>
      <c r="BH61" s="14" t="str">
        <f>IF(O61+P61=D61," ","GRESEALA")</f>
        <v xml:space="preserve"> </v>
      </c>
      <c r="BI61" s="14" t="str">
        <f>IF(Q61+S61+T61+U61+V61+W61=D61," ","GRESEALA")</f>
        <v xml:space="preserve"> </v>
      </c>
      <c r="BJ61" s="14" t="str">
        <f>IF(X61+Y61+Z61=D61," ","GRESEALA")</f>
        <v xml:space="preserve"> </v>
      </c>
      <c r="BK61" s="20" t="str">
        <f>IF(AA61+AC61+AE61+AF61+AG61+AH61+AI61+AJ61+AK61+AL61+AM61+AN61+AO61+AP61+AQ61+AR61+AS61&gt;=D61," ","GRESEALA")</f>
        <v xml:space="preserve"> </v>
      </c>
    </row>
    <row r="62" spans="2:64" s="24" customFormat="1" ht="52.5" customHeight="1" x14ac:dyDescent="0.35">
      <c r="B62" s="66">
        <v>15.1</v>
      </c>
      <c r="C62" s="23" t="s">
        <v>124</v>
      </c>
      <c r="D62" s="23">
        <f t="shared" si="0"/>
        <v>0</v>
      </c>
      <c r="E62" s="12">
        <f>precedent_202!E62+luna_curenta_2024!E62</f>
        <v>0</v>
      </c>
      <c r="F62" s="12">
        <f>precedent_202!F62+luna_curenta_2024!F62</f>
        <v>0</v>
      </c>
      <c r="G62" s="12">
        <f>precedent_202!G62+luna_curenta_2024!G62</f>
        <v>0</v>
      </c>
      <c r="H62" s="12">
        <f>precedent_202!H62+luna_curenta_2024!H62</f>
        <v>0</v>
      </c>
      <c r="I62" s="12">
        <f>precedent_202!I62+luna_curenta_2024!I62</f>
        <v>0</v>
      </c>
      <c r="J62" s="12">
        <f>precedent_202!J62+luna_curenta_2024!J62</f>
        <v>0</v>
      </c>
      <c r="K62" s="12">
        <f>precedent_202!K62+luna_curenta_2024!K62</f>
        <v>0</v>
      </c>
      <c r="L62" s="12">
        <f>precedent_202!L62+luna_curenta_2024!L62</f>
        <v>0</v>
      </c>
      <c r="M62" s="12">
        <f>precedent_202!M62+luna_curenta_2024!M62</f>
        <v>0</v>
      </c>
      <c r="N62" s="12">
        <f>precedent_202!N62+luna_curenta_2024!N62</f>
        <v>0</v>
      </c>
      <c r="O62" s="12">
        <f>precedent_202!O62+luna_curenta_2024!O62</f>
        <v>0</v>
      </c>
      <c r="P62" s="12">
        <f>precedent_202!P62+luna_curenta_2024!P62</f>
        <v>0</v>
      </c>
      <c r="Q62" s="12">
        <f>precedent_202!Q62+luna_curenta_2024!Q62</f>
        <v>0</v>
      </c>
      <c r="R62" s="12">
        <f>precedent_202!R62+luna_curenta_2024!R62</f>
        <v>0</v>
      </c>
      <c r="S62" s="12">
        <f>precedent_202!S62+luna_curenta_2024!S62</f>
        <v>0</v>
      </c>
      <c r="T62" s="12">
        <f>precedent_202!T62+luna_curenta_2024!T62</f>
        <v>0</v>
      </c>
      <c r="U62" s="12">
        <f>precedent_202!U62+luna_curenta_2024!U62</f>
        <v>0</v>
      </c>
      <c r="V62" s="12">
        <f>precedent_202!V62+luna_curenta_2024!V62</f>
        <v>0</v>
      </c>
      <c r="W62" s="12">
        <f>precedent_202!W62+luna_curenta_2024!W62</f>
        <v>0</v>
      </c>
      <c r="X62" s="12">
        <f>precedent_202!X62+luna_curenta_2024!X62</f>
        <v>0</v>
      </c>
      <c r="Y62" s="12">
        <f>precedent_202!Y62+luna_curenta_2024!Y62</f>
        <v>0</v>
      </c>
      <c r="Z62" s="12">
        <f>precedent_202!Z62+luna_curenta_2024!Z62</f>
        <v>0</v>
      </c>
      <c r="AA62" s="12">
        <f>precedent_202!AA62+luna_curenta_2024!AA62</f>
        <v>0</v>
      </c>
      <c r="AB62" s="12">
        <f>precedent_202!AB62+luna_curenta_2024!AB62</f>
        <v>0</v>
      </c>
      <c r="AC62" s="12">
        <f>precedent_202!AC62+luna_curenta_2024!AC62</f>
        <v>0</v>
      </c>
      <c r="AD62" s="12">
        <f>precedent_202!AD62+luna_curenta_2024!AD62</f>
        <v>0</v>
      </c>
      <c r="AE62" s="12">
        <f>precedent_202!AE62+luna_curenta_2024!AE62</f>
        <v>0</v>
      </c>
      <c r="AF62" s="12">
        <f>precedent_202!AF62+luna_curenta_2024!AF62</f>
        <v>0</v>
      </c>
      <c r="AG62" s="12">
        <f>precedent_202!AG62+luna_curenta_2024!AG62</f>
        <v>0</v>
      </c>
      <c r="AH62" s="12">
        <f>precedent_202!AH62+luna_curenta_2024!AH62</f>
        <v>0</v>
      </c>
      <c r="AI62" s="12">
        <f>precedent_202!AI62+luna_curenta_2024!AI62</f>
        <v>0</v>
      </c>
      <c r="AJ62" s="12">
        <f>precedent_202!AJ62+luna_curenta_2024!AJ62</f>
        <v>0</v>
      </c>
      <c r="AK62" s="12">
        <f>precedent_202!AK62+luna_curenta_2024!AK62</f>
        <v>0</v>
      </c>
      <c r="AL62" s="12">
        <f>precedent_202!AL62+luna_curenta_2024!AL62</f>
        <v>0</v>
      </c>
      <c r="AM62" s="12">
        <f>precedent_202!AM62+luna_curenta_2024!AM62</f>
        <v>0</v>
      </c>
      <c r="AN62" s="12">
        <f>precedent_202!AN62+luna_curenta_2024!AN62</f>
        <v>0</v>
      </c>
      <c r="AO62" s="12">
        <f>precedent_202!AO62+luna_curenta_2024!AO62</f>
        <v>0</v>
      </c>
      <c r="AP62" s="12">
        <f>precedent_202!AP62+luna_curenta_2024!AP62</f>
        <v>0</v>
      </c>
      <c r="AQ62" s="12">
        <f>precedent_202!AQ62+luna_curenta_2024!AQ62</f>
        <v>0</v>
      </c>
      <c r="AR62" s="12">
        <f>precedent_202!AR62+luna_curenta_2024!AR62</f>
        <v>0</v>
      </c>
      <c r="AS62" s="12">
        <f>precedent_202!AS62+luna_curenta_2024!AS62</f>
        <v>0</v>
      </c>
      <c r="AT62" s="93"/>
      <c r="AU62" s="14" t="str">
        <f>IF(E62+F62=D62," ","GRESEALA")</f>
        <v xml:space="preserve"> </v>
      </c>
      <c r="AV62" s="20" t="str">
        <f>IF(G62+K62+I62+L62+M62=D62," ","GRESEALA")</f>
        <v xml:space="preserve"> </v>
      </c>
      <c r="AW62" s="14" t="str">
        <f>IF(O62+P62=D62," ","GRESEALA")</f>
        <v xml:space="preserve"> </v>
      </c>
      <c r="AX62" s="14" t="str">
        <f>IF(Q62+S62+T62+U62+V62+W62=D62," ","GRESEALA")</f>
        <v xml:space="preserve"> </v>
      </c>
      <c r="AY62" s="14" t="str">
        <f>IF(X62+Y62+Z62=D62," ","GRESEALA")</f>
        <v xml:space="preserve"> </v>
      </c>
      <c r="AZ62" s="14" t="str">
        <f>IF(AA62+AC62+AE62+AF62+AG62+AH62+AI62+AJ62+AK62+AL62+AR62+AS62&gt;=D62," ","GRESEALA")</f>
        <v xml:space="preserve"> </v>
      </c>
      <c r="BA62" s="14" t="str">
        <f>IF(E63+F63=D63," ","GRESEALA")</f>
        <v xml:space="preserve"> </v>
      </c>
      <c r="BB62" s="20" t="str">
        <f>IF(G63+K63+I63+L63+M63=D63," ","GRESEALA")</f>
        <v xml:space="preserve"> </v>
      </c>
      <c r="BC62" s="14" t="str">
        <f>IF(O63+P63=D63," ","GRESEALA")</f>
        <v xml:space="preserve"> </v>
      </c>
      <c r="BD62" s="14" t="str">
        <f>IF(Q63+S63+T63+U63+V63+W63=D63," ","GRESEALA")</f>
        <v xml:space="preserve"> </v>
      </c>
      <c r="BE62" s="14" t="str">
        <f>IF(X63+Y63+Z63=D63," ","GRESEALA")</f>
        <v xml:space="preserve"> </v>
      </c>
      <c r="BF62" s="20" t="str">
        <f>IF(AA63+AC63+AE63+AF63+AG63+AH63+AI63+AJ63+AK63+AL63+AM63+AN63+AO63+AP63+AQ63+AR63+AS63&gt;=D63," ","GRESEALA")</f>
        <v xml:space="preserve"> </v>
      </c>
      <c r="BG62" s="14" t="str">
        <f>IF(E64+F64=D64," ","GRESEALA")</f>
        <v xml:space="preserve"> </v>
      </c>
      <c r="BH62" s="20" t="str">
        <f>IF(G64+K64+I64+L64+M64=D64," ","GRESEALA")</f>
        <v xml:space="preserve"> </v>
      </c>
      <c r="BI62" s="14" t="str">
        <f>IF(O64+P64=D64," ","GRESEALA")</f>
        <v xml:space="preserve"> </v>
      </c>
      <c r="BJ62" s="14" t="str">
        <f>IF(Q64+S64+T64+U64+V64+W64=D64," ","GRESEALA")</f>
        <v xml:space="preserve"> </v>
      </c>
      <c r="BK62" s="14" t="str">
        <f>IF(X64+Y64+Z64=D64," ","GRESEALA")</f>
        <v xml:space="preserve"> </v>
      </c>
    </row>
    <row r="63" spans="2:64" ht="69" customHeight="1" x14ac:dyDescent="0.35">
      <c r="B63" s="27">
        <v>15</v>
      </c>
      <c r="C63" s="42" t="s">
        <v>125</v>
      </c>
      <c r="D63" s="52">
        <f t="shared" si="0"/>
        <v>0</v>
      </c>
      <c r="E63" s="93">
        <f>precedent_202!E63+luna_curenta_2024!E63</f>
        <v>0</v>
      </c>
      <c r="F63" s="93">
        <f>precedent_202!F63+luna_curenta_2024!F63</f>
        <v>0</v>
      </c>
      <c r="G63" s="93">
        <f>precedent_202!G63+luna_curenta_2024!G63</f>
        <v>0</v>
      </c>
      <c r="H63" s="93">
        <f>precedent_202!H63+luna_curenta_2024!H63</f>
        <v>0</v>
      </c>
      <c r="I63" s="93">
        <f>precedent_202!I63+luna_curenta_2024!I63</f>
        <v>0</v>
      </c>
      <c r="J63" s="93">
        <f>precedent_202!J63+luna_curenta_2024!J63</f>
        <v>0</v>
      </c>
      <c r="K63" s="93">
        <f>precedent_202!K63+luna_curenta_2024!K63</f>
        <v>0</v>
      </c>
      <c r="L63" s="93">
        <f>precedent_202!L63+luna_curenta_2024!L63</f>
        <v>0</v>
      </c>
      <c r="M63" s="93">
        <f>precedent_202!M63+luna_curenta_2024!M63</f>
        <v>0</v>
      </c>
      <c r="N63" s="93">
        <f>precedent_202!N63+luna_curenta_2024!N63</f>
        <v>0</v>
      </c>
      <c r="O63" s="93">
        <f>precedent_202!O63+luna_curenta_2024!O63</f>
        <v>0</v>
      </c>
      <c r="P63" s="93">
        <f>precedent_202!P63+luna_curenta_2024!P63</f>
        <v>0</v>
      </c>
      <c r="Q63" s="93">
        <f>precedent_202!Q63+luna_curenta_2024!Q63</f>
        <v>0</v>
      </c>
      <c r="R63" s="93">
        <f>precedent_202!R63+luna_curenta_2024!R63</f>
        <v>0</v>
      </c>
      <c r="S63" s="93">
        <f>precedent_202!S63+luna_curenta_2024!S63</f>
        <v>0</v>
      </c>
      <c r="T63" s="93">
        <f>precedent_202!T63+luna_curenta_2024!T63</f>
        <v>0</v>
      </c>
      <c r="U63" s="93">
        <f>precedent_202!U63+luna_curenta_2024!U63</f>
        <v>0</v>
      </c>
      <c r="V63" s="93">
        <f>precedent_202!V63+luna_curenta_2024!V63</f>
        <v>0</v>
      </c>
      <c r="W63" s="93">
        <f>precedent_202!W63+luna_curenta_2024!W63</f>
        <v>0</v>
      </c>
      <c r="X63" s="93">
        <f>precedent_202!X63+luna_curenta_2024!X63</f>
        <v>0</v>
      </c>
      <c r="Y63" s="93">
        <f>precedent_202!Y63+luna_curenta_2024!Y63</f>
        <v>0</v>
      </c>
      <c r="Z63" s="93">
        <f>precedent_202!Z63+luna_curenta_2024!Z63</f>
        <v>0</v>
      </c>
      <c r="AA63" s="93">
        <f>precedent_202!AA63+luna_curenta_2024!AA63</f>
        <v>0</v>
      </c>
      <c r="AB63" s="93">
        <f>precedent_202!AB63+luna_curenta_2024!AB63</f>
        <v>0</v>
      </c>
      <c r="AC63" s="93">
        <f>precedent_202!AC63+luna_curenta_2024!AC63</f>
        <v>0</v>
      </c>
      <c r="AD63" s="93">
        <f>precedent_202!AD63+luna_curenta_2024!AD63</f>
        <v>0</v>
      </c>
      <c r="AE63" s="93">
        <f>precedent_202!AE63+luna_curenta_2024!AE63</f>
        <v>0</v>
      </c>
      <c r="AF63" s="93">
        <f>precedent_202!AF63+luna_curenta_2024!AF63</f>
        <v>0</v>
      </c>
      <c r="AG63" s="93">
        <f>precedent_202!AG63+luna_curenta_2024!AG63</f>
        <v>0</v>
      </c>
      <c r="AH63" s="93">
        <f>precedent_202!AH63+luna_curenta_2024!AH63</f>
        <v>0</v>
      </c>
      <c r="AI63" s="93">
        <f>precedent_202!AI63+luna_curenta_2024!AI63</f>
        <v>0</v>
      </c>
      <c r="AJ63" s="93">
        <f>precedent_202!AJ63+luna_curenta_2024!AJ63</f>
        <v>0</v>
      </c>
      <c r="AK63" s="93">
        <f>precedent_202!AK63+luna_curenta_2024!AK63</f>
        <v>0</v>
      </c>
      <c r="AL63" s="93">
        <f>precedent_202!AL63+luna_curenta_2024!AL63</f>
        <v>0</v>
      </c>
      <c r="AM63" s="93">
        <f>precedent_202!AM63+luna_curenta_2024!AM63</f>
        <v>0</v>
      </c>
      <c r="AN63" s="93">
        <f>precedent_202!AN63+luna_curenta_2024!AN63</f>
        <v>0</v>
      </c>
      <c r="AO63" s="93">
        <f>precedent_202!AO63+luna_curenta_2024!AO63</f>
        <v>0</v>
      </c>
      <c r="AP63" s="93">
        <f>precedent_202!AP63+luna_curenta_2024!AP63</f>
        <v>0</v>
      </c>
      <c r="AQ63" s="93">
        <f>precedent_202!AQ63+luna_curenta_2024!AQ63</f>
        <v>0</v>
      </c>
      <c r="AR63" s="93">
        <f>precedent_202!AR63+luna_curenta_2024!AR63</f>
        <v>0</v>
      </c>
      <c r="AS63" s="93">
        <f>precedent_202!AS63+luna_curenta_2024!AS63</f>
        <v>0</v>
      </c>
      <c r="AT63" s="34"/>
      <c r="AU63" s="14" t="str">
        <f>IF(E65+E66+E67=E64," ","GRESEALA")</f>
        <v xml:space="preserve"> </v>
      </c>
      <c r="AV63" s="14" t="str">
        <f>IF(F65+F66+F67=F64," ","GRESEALA")</f>
        <v xml:space="preserve"> </v>
      </c>
      <c r="AW63" s="14" t="str">
        <f>IF(G65+G66+G67=G64," ","GRESEALA")</f>
        <v xml:space="preserve"> </v>
      </c>
      <c r="AX63" s="14" t="str">
        <f>IF(H65+H66+H67=H64," ","GRESEALA")</f>
        <v xml:space="preserve"> </v>
      </c>
      <c r="AY63" s="14" t="str">
        <f t="shared" ref="AY63:BE63" si="42">IF(K65+K66+K67=K64," ","GRESEALA")</f>
        <v xml:space="preserve"> </v>
      </c>
      <c r="AZ63" s="20" t="str">
        <f t="shared" si="42"/>
        <v xml:space="preserve"> </v>
      </c>
      <c r="BA63" s="14" t="str">
        <f t="shared" si="42"/>
        <v xml:space="preserve"> </v>
      </c>
      <c r="BB63" s="14" t="str">
        <f t="shared" si="42"/>
        <v xml:space="preserve"> </v>
      </c>
      <c r="BC63" s="14" t="str">
        <f t="shared" si="42"/>
        <v xml:space="preserve"> </v>
      </c>
      <c r="BD63" s="14" t="str">
        <f t="shared" si="42"/>
        <v xml:space="preserve"> </v>
      </c>
      <c r="BE63" s="14" t="str">
        <f t="shared" si="42"/>
        <v xml:space="preserve"> </v>
      </c>
      <c r="BF63" s="14" t="str">
        <f t="shared" ref="BF63:BK63" si="43">IF(S65+S66+S67=S64," ","GRESEALA")</f>
        <v xml:space="preserve"> </v>
      </c>
      <c r="BG63" s="14" t="str">
        <f t="shared" si="43"/>
        <v xml:space="preserve"> </v>
      </c>
      <c r="BH63" s="14" t="str">
        <f t="shared" si="43"/>
        <v xml:space="preserve"> </v>
      </c>
      <c r="BI63" s="14" t="str">
        <f t="shared" si="43"/>
        <v xml:space="preserve"> </v>
      </c>
      <c r="BJ63" s="14" t="str">
        <f t="shared" si="43"/>
        <v xml:space="preserve"> </v>
      </c>
      <c r="BK63" s="14" t="str">
        <f t="shared" si="43"/>
        <v xml:space="preserve"> </v>
      </c>
      <c r="BL63" s="4"/>
    </row>
    <row r="64" spans="2:64" ht="39.75" customHeight="1" x14ac:dyDescent="0.35">
      <c r="B64" s="99">
        <v>16</v>
      </c>
      <c r="C64" s="106" t="s">
        <v>126</v>
      </c>
      <c r="D64" s="107">
        <f t="shared" si="0"/>
        <v>0</v>
      </c>
      <c r="E64" s="98">
        <f>precedent_202!E64+luna_curenta_2024!E64</f>
        <v>0</v>
      </c>
      <c r="F64" s="98">
        <f>precedent_202!F64+luna_curenta_2024!F64</f>
        <v>0</v>
      </c>
      <c r="G64" s="98">
        <f>precedent_202!G64+luna_curenta_2024!G64</f>
        <v>0</v>
      </c>
      <c r="H64" s="98">
        <f>precedent_202!H64+luna_curenta_2024!H64</f>
        <v>0</v>
      </c>
      <c r="I64" s="98">
        <f>precedent_202!I64+luna_curenta_2024!I64</f>
        <v>0</v>
      </c>
      <c r="J64" s="98">
        <f>precedent_202!J64+luna_curenta_2024!J64</f>
        <v>0</v>
      </c>
      <c r="K64" s="98">
        <f>precedent_202!K64+luna_curenta_2024!K64</f>
        <v>0</v>
      </c>
      <c r="L64" s="98">
        <f>precedent_202!L64+luna_curenta_2024!L64</f>
        <v>0</v>
      </c>
      <c r="M64" s="98">
        <f>precedent_202!M64+luna_curenta_2024!M64</f>
        <v>0</v>
      </c>
      <c r="N64" s="98">
        <f>precedent_202!N64+luna_curenta_2024!N64</f>
        <v>0</v>
      </c>
      <c r="O64" s="98">
        <f>precedent_202!O64+luna_curenta_2024!O64</f>
        <v>0</v>
      </c>
      <c r="P64" s="98">
        <f>precedent_202!P64+luna_curenta_2024!P64</f>
        <v>0</v>
      </c>
      <c r="Q64" s="98">
        <f>precedent_202!Q64+luna_curenta_2024!Q64</f>
        <v>0</v>
      </c>
      <c r="R64" s="98">
        <f>precedent_202!R64+luna_curenta_2024!R64</f>
        <v>0</v>
      </c>
      <c r="S64" s="98">
        <f>precedent_202!S64+luna_curenta_2024!S64</f>
        <v>0</v>
      </c>
      <c r="T64" s="98">
        <f>precedent_202!T64+luna_curenta_2024!T64</f>
        <v>0</v>
      </c>
      <c r="U64" s="98">
        <f>precedent_202!U64+luna_curenta_2024!U64</f>
        <v>0</v>
      </c>
      <c r="V64" s="98">
        <f>precedent_202!V64+luna_curenta_2024!V64</f>
        <v>0</v>
      </c>
      <c r="W64" s="98">
        <f>precedent_202!W64+luna_curenta_2024!W64</f>
        <v>0</v>
      </c>
      <c r="X64" s="98">
        <f>precedent_202!X64+luna_curenta_2024!X64</f>
        <v>0</v>
      </c>
      <c r="Y64" s="98">
        <f>precedent_202!Y64+luna_curenta_2024!Y64</f>
        <v>0</v>
      </c>
      <c r="Z64" s="98">
        <f>precedent_202!Z64+luna_curenta_2024!Z64</f>
        <v>0</v>
      </c>
      <c r="AA64" s="98">
        <f>precedent_202!AA64+luna_curenta_2024!AA64</f>
        <v>0</v>
      </c>
      <c r="AB64" s="98">
        <f>precedent_202!AB64+luna_curenta_2024!AB64</f>
        <v>0</v>
      </c>
      <c r="AC64" s="98">
        <f>precedent_202!AC64+luna_curenta_2024!AC64</f>
        <v>0</v>
      </c>
      <c r="AD64" s="98">
        <f>precedent_202!AD64+luna_curenta_2024!AD64</f>
        <v>0</v>
      </c>
      <c r="AE64" s="98">
        <f>precedent_202!AE64+luna_curenta_2024!AE64</f>
        <v>0</v>
      </c>
      <c r="AF64" s="98">
        <f>precedent_202!AF64+luna_curenta_2024!AF64</f>
        <v>0</v>
      </c>
      <c r="AG64" s="98">
        <f>precedent_202!AG64+luna_curenta_2024!AG64</f>
        <v>0</v>
      </c>
      <c r="AH64" s="98">
        <f>precedent_202!AH64+luna_curenta_2024!AH64</f>
        <v>0</v>
      </c>
      <c r="AI64" s="98">
        <f>precedent_202!AI64+luna_curenta_2024!AI64</f>
        <v>0</v>
      </c>
      <c r="AJ64" s="98">
        <f>precedent_202!AJ64+luna_curenta_2024!AJ64</f>
        <v>0</v>
      </c>
      <c r="AK64" s="98">
        <f>precedent_202!AK64+luna_curenta_2024!AK64</f>
        <v>0</v>
      </c>
      <c r="AL64" s="98">
        <f>precedent_202!AL64+luna_curenta_2024!AL64</f>
        <v>0</v>
      </c>
      <c r="AM64" s="98">
        <f>precedent_202!AM64+luna_curenta_2024!AM64</f>
        <v>0</v>
      </c>
      <c r="AN64" s="98">
        <f>precedent_202!AN64+luna_curenta_2024!AN64</f>
        <v>0</v>
      </c>
      <c r="AO64" s="98">
        <f>precedent_202!AO64+luna_curenta_2024!AO64</f>
        <v>0</v>
      </c>
      <c r="AP64" s="98">
        <f>precedent_202!AP64+luna_curenta_2024!AP64</f>
        <v>0</v>
      </c>
      <c r="AQ64" s="98">
        <f>precedent_202!AQ64+luna_curenta_2024!AQ64</f>
        <v>0</v>
      </c>
      <c r="AR64" s="98">
        <f>precedent_202!AR64+luna_curenta_2024!AR64</f>
        <v>0</v>
      </c>
      <c r="AS64" s="98">
        <f>precedent_202!AS64+luna_curenta_2024!AS64</f>
        <v>0</v>
      </c>
      <c r="AT64" s="93"/>
      <c r="AU64" s="14" t="str">
        <f t="shared" ref="AU64:BH64" si="44">IF(Y65+Y66+Y67=Y64," ","GRESEALA")</f>
        <v xml:space="preserve"> </v>
      </c>
      <c r="AV64" s="14" t="str">
        <f t="shared" si="44"/>
        <v xml:space="preserve"> </v>
      </c>
      <c r="AW64" s="14" t="str">
        <f t="shared" si="44"/>
        <v xml:space="preserve"> </v>
      </c>
      <c r="AX64" s="14" t="str">
        <f t="shared" si="44"/>
        <v xml:space="preserve"> </v>
      </c>
      <c r="AY64" s="14" t="str">
        <f t="shared" si="44"/>
        <v xml:space="preserve"> </v>
      </c>
      <c r="AZ64" s="14" t="str">
        <f t="shared" si="44"/>
        <v xml:space="preserve"> </v>
      </c>
      <c r="BA64" s="14" t="str">
        <f t="shared" si="44"/>
        <v xml:space="preserve"> </v>
      </c>
      <c r="BB64" s="14" t="str">
        <f t="shared" si="44"/>
        <v xml:space="preserve"> </v>
      </c>
      <c r="BC64" s="14" t="str">
        <f t="shared" si="44"/>
        <v xml:space="preserve"> </v>
      </c>
      <c r="BD64" s="14" t="str">
        <f t="shared" si="44"/>
        <v xml:space="preserve"> </v>
      </c>
      <c r="BE64" s="14" t="str">
        <f t="shared" si="44"/>
        <v xml:space="preserve"> </v>
      </c>
      <c r="BF64" s="14" t="str">
        <f t="shared" si="44"/>
        <v xml:space="preserve"> </v>
      </c>
      <c r="BG64" s="14" t="str">
        <f t="shared" si="44"/>
        <v xml:space="preserve"> </v>
      </c>
      <c r="BH64" s="14" t="str">
        <f t="shared" si="44"/>
        <v xml:space="preserve"> </v>
      </c>
      <c r="BI64" s="14" t="str">
        <f t="shared" ref="BI64:BJ64" si="45">IF(AR65+AR66+AR67=AR64," ","GRESEALA")</f>
        <v xml:space="preserve"> </v>
      </c>
      <c r="BJ64" s="14" t="str">
        <f t="shared" si="45"/>
        <v xml:space="preserve"> </v>
      </c>
      <c r="BK64" s="20" t="str">
        <f>IF(AA64+AC64+AE64+AF64+AG64+AH64+AI64+AJ64+AK64+AL64+AM64+AN64+AO64+AP64+AQ64+AR64+AS64&gt;=D64," ","GRESEALA")</f>
        <v xml:space="preserve"> </v>
      </c>
      <c r="BL64" s="71" t="str">
        <f>IF(X35+Y35+Z35=D35," ","GRESEALA")</f>
        <v xml:space="preserve"> </v>
      </c>
    </row>
    <row r="65" spans="2:66" ht="39.75" customHeight="1" x14ac:dyDescent="0.35">
      <c r="B65" s="32" t="s">
        <v>127</v>
      </c>
      <c r="C65" s="72"/>
      <c r="D65" s="52">
        <f t="shared" si="0"/>
        <v>0</v>
      </c>
      <c r="E65" s="93">
        <f>precedent_202!E65+luna_curenta_2024!E65</f>
        <v>0</v>
      </c>
      <c r="F65" s="93">
        <f>precedent_202!F65+luna_curenta_2024!F65</f>
        <v>0</v>
      </c>
      <c r="G65" s="93">
        <f>precedent_202!G65+luna_curenta_2024!G65</f>
        <v>0</v>
      </c>
      <c r="H65" s="93">
        <f>precedent_202!H65+luna_curenta_2024!H65</f>
        <v>0</v>
      </c>
      <c r="I65" s="93">
        <f>precedent_202!I65+luna_curenta_2024!I65</f>
        <v>0</v>
      </c>
      <c r="J65" s="93">
        <f>precedent_202!J65+luna_curenta_2024!J65</f>
        <v>0</v>
      </c>
      <c r="K65" s="93">
        <f>precedent_202!K65+luna_curenta_2024!K65</f>
        <v>0</v>
      </c>
      <c r="L65" s="93">
        <f>precedent_202!L65+luna_curenta_2024!L65</f>
        <v>0</v>
      </c>
      <c r="M65" s="93">
        <f>precedent_202!M65+luna_curenta_2024!M65</f>
        <v>0</v>
      </c>
      <c r="N65" s="93">
        <f>precedent_202!N65+luna_curenta_2024!N65</f>
        <v>0</v>
      </c>
      <c r="O65" s="93">
        <f>precedent_202!O65+luna_curenta_2024!O65</f>
        <v>0</v>
      </c>
      <c r="P65" s="93">
        <f>precedent_202!P65+luna_curenta_2024!P65</f>
        <v>0</v>
      </c>
      <c r="Q65" s="93">
        <f>precedent_202!Q65+luna_curenta_2024!Q65</f>
        <v>0</v>
      </c>
      <c r="R65" s="93">
        <f>precedent_202!R65+luna_curenta_2024!R65</f>
        <v>0</v>
      </c>
      <c r="S65" s="93">
        <f>precedent_202!S65+luna_curenta_2024!S65</f>
        <v>0</v>
      </c>
      <c r="T65" s="93">
        <f>precedent_202!T65+luna_curenta_2024!T65</f>
        <v>0</v>
      </c>
      <c r="U65" s="93">
        <f>precedent_202!U65+luna_curenta_2024!U65</f>
        <v>0</v>
      </c>
      <c r="V65" s="93">
        <f>precedent_202!V65+luna_curenta_2024!V65</f>
        <v>0</v>
      </c>
      <c r="W65" s="93">
        <f>precedent_202!W65+luna_curenta_2024!W65</f>
        <v>0</v>
      </c>
      <c r="X65" s="93">
        <f>precedent_202!X65+luna_curenta_2024!X65</f>
        <v>0</v>
      </c>
      <c r="Y65" s="93">
        <f>precedent_202!Y65+luna_curenta_2024!Y65</f>
        <v>0</v>
      </c>
      <c r="Z65" s="93">
        <f>precedent_202!Z65+luna_curenta_2024!Z65</f>
        <v>0</v>
      </c>
      <c r="AA65" s="93">
        <f>precedent_202!AA65+luna_curenta_2024!AA65</f>
        <v>0</v>
      </c>
      <c r="AB65" s="93">
        <f>precedent_202!AB65+luna_curenta_2024!AB65</f>
        <v>0</v>
      </c>
      <c r="AC65" s="93">
        <f>precedent_202!AC65+luna_curenta_2024!AC65</f>
        <v>0</v>
      </c>
      <c r="AD65" s="93">
        <f>precedent_202!AD65+luna_curenta_2024!AD65</f>
        <v>0</v>
      </c>
      <c r="AE65" s="93">
        <f>precedent_202!AE65+luna_curenta_2024!AE65</f>
        <v>0</v>
      </c>
      <c r="AF65" s="93">
        <f>precedent_202!AF65+luna_curenta_2024!AF65</f>
        <v>0</v>
      </c>
      <c r="AG65" s="93">
        <f>precedent_202!AG65+luna_curenta_2024!AG65</f>
        <v>0</v>
      </c>
      <c r="AH65" s="93">
        <f>precedent_202!AH65+luna_curenta_2024!AH65</f>
        <v>0</v>
      </c>
      <c r="AI65" s="93">
        <f>precedent_202!AI65+luna_curenta_2024!AI65</f>
        <v>0</v>
      </c>
      <c r="AJ65" s="93">
        <f>precedent_202!AJ65+luna_curenta_2024!AJ65</f>
        <v>0</v>
      </c>
      <c r="AK65" s="93">
        <f>precedent_202!AK65+luna_curenta_2024!AK65</f>
        <v>0</v>
      </c>
      <c r="AL65" s="93">
        <f>precedent_202!AL65+luna_curenta_2024!AL65</f>
        <v>0</v>
      </c>
      <c r="AM65" s="93">
        <f>precedent_202!AM65+luna_curenta_2024!AM65</f>
        <v>0</v>
      </c>
      <c r="AN65" s="93">
        <f>precedent_202!AN65+luna_curenta_2024!AN65</f>
        <v>0</v>
      </c>
      <c r="AO65" s="93">
        <f>precedent_202!AO65+luna_curenta_2024!AO65</f>
        <v>0</v>
      </c>
      <c r="AP65" s="93">
        <f>precedent_202!AP65+luna_curenta_2024!AP65</f>
        <v>0</v>
      </c>
      <c r="AQ65" s="93">
        <f>precedent_202!AQ65+luna_curenta_2024!AQ65</f>
        <v>0</v>
      </c>
      <c r="AR65" s="93">
        <f>precedent_202!AR65+luna_curenta_2024!AR65</f>
        <v>0</v>
      </c>
      <c r="AS65" s="93">
        <f>precedent_202!AS65+luna_curenta_2024!AS65</f>
        <v>0</v>
      </c>
      <c r="AT65" s="34"/>
      <c r="AU65" s="14" t="str">
        <f>IF(E19+F19=D19," ","GRESEALA")</f>
        <v xml:space="preserve"> </v>
      </c>
      <c r="AV65" s="20" t="str">
        <f>IF(G19+K19+I19+L19+M19=D19," ","GRESEALA")</f>
        <v xml:space="preserve"> </v>
      </c>
      <c r="AW65" s="14" t="str">
        <f>IF(O19+P19=D19," ","GRESEALA")</f>
        <v xml:space="preserve"> </v>
      </c>
      <c r="AX65" s="14" t="str">
        <f>IF(Q19+S19+T19+U19+V19+W19=D19," ","GRESEALA")</f>
        <v xml:space="preserve"> </v>
      </c>
      <c r="AY65" s="14" t="str">
        <f>IF(X19+Y19+Z19=D19," ","GRESEALA")</f>
        <v xml:space="preserve"> </v>
      </c>
      <c r="AZ65" s="20" t="str">
        <f>IF(AA19+AC19+AE19+AF19+AG19+AH19+AI19+AJ19+AK19+AL19+AM19+AN19+AO19+AP19+AQ19+AR19+AS19&gt;=D19," ","GRESEALA")</f>
        <v xml:space="preserve"> </v>
      </c>
      <c r="BA65" s="71" t="str">
        <f>IF(E17+F17=D17," ","GRESEALA")</f>
        <v xml:space="preserve"> </v>
      </c>
      <c r="BB65" s="20" t="str">
        <f>IF(G17+K17+I17+L17+M17=D17," ","GRESEALA")</f>
        <v xml:space="preserve"> </v>
      </c>
      <c r="BC65" s="71" t="str">
        <f>IF(O17+P17=D17," ","GRESEALA")</f>
        <v xml:space="preserve"> </v>
      </c>
      <c r="BD65" s="71" t="str">
        <f>IF(Q17+S17+T17+U17+V17+W17=D17," ","GRESEALA")</f>
        <v xml:space="preserve"> </v>
      </c>
      <c r="BE65" s="71" t="str">
        <f>IF(X17+Y17+Z17=D17," ","GRESEALA")</f>
        <v xml:space="preserve"> </v>
      </c>
      <c r="BF65" s="71" t="str">
        <f>IF(E18+F18=D18," ","GRESEALA")</f>
        <v xml:space="preserve"> </v>
      </c>
      <c r="BG65" s="20" t="str">
        <f>IF(G18+K18+I18+L18+M18=D18," ","GRESEALA")</f>
        <v xml:space="preserve"> </v>
      </c>
      <c r="BH65" s="71" t="str">
        <f>IF(O18+P18=D18," ","GRESEALA")</f>
        <v xml:space="preserve"> </v>
      </c>
      <c r="BI65" s="71" t="str">
        <f>IF(Q18+S18+T18+U18+V18+W18=D18," ","GRESEALA")</f>
        <v xml:space="preserve"> </v>
      </c>
      <c r="BJ65" s="71" t="str">
        <f>IF(X18+Y18+Z18=D18," ","GRESEALA")</f>
        <v xml:space="preserve"> </v>
      </c>
      <c r="BK65" s="71" t="str">
        <f>IF(E19+F19=D19," ","GRESEALA")</f>
        <v xml:space="preserve"> </v>
      </c>
      <c r="BL65" s="71" t="str">
        <f>IF(E35+F35=D35," ","GRESEALA")</f>
        <v xml:space="preserve"> </v>
      </c>
      <c r="BM65" s="20" t="str">
        <f>IF(G35+K35+I35+L35+M35=D35," ","GRESEALA")</f>
        <v xml:space="preserve"> </v>
      </c>
      <c r="BN65" s="71" t="str">
        <f>IF(O35+P35=D35," ","GRESEALA")</f>
        <v xml:space="preserve"> </v>
      </c>
    </row>
    <row r="66" spans="2:66" ht="39.75" customHeight="1" x14ac:dyDescent="0.35">
      <c r="B66" s="32" t="s">
        <v>128</v>
      </c>
      <c r="C66" s="72"/>
      <c r="D66" s="52">
        <f t="shared" si="0"/>
        <v>0</v>
      </c>
      <c r="E66" s="93">
        <f>precedent_202!E66+luna_curenta_2024!E66</f>
        <v>0</v>
      </c>
      <c r="F66" s="93">
        <f>precedent_202!F66+luna_curenta_2024!F66</f>
        <v>0</v>
      </c>
      <c r="G66" s="93">
        <f>precedent_202!G66+luna_curenta_2024!G66</f>
        <v>0</v>
      </c>
      <c r="H66" s="93">
        <f>precedent_202!H66+luna_curenta_2024!H66</f>
        <v>0</v>
      </c>
      <c r="I66" s="93">
        <f>precedent_202!I66+luna_curenta_2024!I66</f>
        <v>0</v>
      </c>
      <c r="J66" s="93">
        <f>precedent_202!J66+luna_curenta_2024!J66</f>
        <v>0</v>
      </c>
      <c r="K66" s="93">
        <f>precedent_202!K66+luna_curenta_2024!K66</f>
        <v>0</v>
      </c>
      <c r="L66" s="93">
        <f>precedent_202!L66+luna_curenta_2024!L66</f>
        <v>0</v>
      </c>
      <c r="M66" s="93">
        <f>precedent_202!M66+luna_curenta_2024!M66</f>
        <v>0</v>
      </c>
      <c r="N66" s="93">
        <f>precedent_202!N66+luna_curenta_2024!N66</f>
        <v>0</v>
      </c>
      <c r="O66" s="93">
        <f>precedent_202!O66+luna_curenta_2024!O66</f>
        <v>0</v>
      </c>
      <c r="P66" s="93">
        <f>precedent_202!P66+luna_curenta_2024!P66</f>
        <v>0</v>
      </c>
      <c r="Q66" s="93">
        <f>precedent_202!Q66+luna_curenta_2024!Q66</f>
        <v>0</v>
      </c>
      <c r="R66" s="93">
        <f>precedent_202!R66+luna_curenta_2024!R66</f>
        <v>0</v>
      </c>
      <c r="S66" s="93">
        <f>precedent_202!S66+luna_curenta_2024!S66</f>
        <v>0</v>
      </c>
      <c r="T66" s="93">
        <f>precedent_202!T66+luna_curenta_2024!T66</f>
        <v>0</v>
      </c>
      <c r="U66" s="93">
        <f>precedent_202!U66+luna_curenta_2024!U66</f>
        <v>0</v>
      </c>
      <c r="V66" s="93">
        <f>precedent_202!V66+luna_curenta_2024!V66</f>
        <v>0</v>
      </c>
      <c r="W66" s="93">
        <f>precedent_202!W66+luna_curenta_2024!W66</f>
        <v>0</v>
      </c>
      <c r="X66" s="93">
        <f>precedent_202!X66+luna_curenta_2024!X66</f>
        <v>0</v>
      </c>
      <c r="Y66" s="93">
        <f>precedent_202!Y66+luna_curenta_2024!Y66</f>
        <v>0</v>
      </c>
      <c r="Z66" s="93">
        <f>precedent_202!Z66+luna_curenta_2024!Z66</f>
        <v>0</v>
      </c>
      <c r="AA66" s="93">
        <f>precedent_202!AA66+luna_curenta_2024!AA66</f>
        <v>0</v>
      </c>
      <c r="AB66" s="93">
        <f>precedent_202!AB66+luna_curenta_2024!AB66</f>
        <v>0</v>
      </c>
      <c r="AC66" s="93">
        <f>precedent_202!AC66+luna_curenta_2024!AC66</f>
        <v>0</v>
      </c>
      <c r="AD66" s="93">
        <f>precedent_202!AD66+luna_curenta_2024!AD66</f>
        <v>0</v>
      </c>
      <c r="AE66" s="93">
        <f>precedent_202!AE66+luna_curenta_2024!AE66</f>
        <v>0</v>
      </c>
      <c r="AF66" s="93">
        <f>precedent_202!AF66+luna_curenta_2024!AF66</f>
        <v>0</v>
      </c>
      <c r="AG66" s="93">
        <f>precedent_202!AG66+luna_curenta_2024!AG66</f>
        <v>0</v>
      </c>
      <c r="AH66" s="93">
        <f>precedent_202!AH66+luna_curenta_2024!AH66</f>
        <v>0</v>
      </c>
      <c r="AI66" s="93">
        <f>precedent_202!AI66+luna_curenta_2024!AI66</f>
        <v>0</v>
      </c>
      <c r="AJ66" s="93">
        <f>precedent_202!AJ66+luna_curenta_2024!AJ66</f>
        <v>0</v>
      </c>
      <c r="AK66" s="93">
        <f>precedent_202!AK66+luna_curenta_2024!AK66</f>
        <v>0</v>
      </c>
      <c r="AL66" s="93">
        <f>precedent_202!AL66+luna_curenta_2024!AL66</f>
        <v>0</v>
      </c>
      <c r="AM66" s="93">
        <f>precedent_202!AM66+luna_curenta_2024!AM66</f>
        <v>0</v>
      </c>
      <c r="AN66" s="93">
        <f>precedent_202!AN66+luna_curenta_2024!AN66</f>
        <v>0</v>
      </c>
      <c r="AO66" s="93">
        <f>precedent_202!AO66+luna_curenta_2024!AO66</f>
        <v>0</v>
      </c>
      <c r="AP66" s="93">
        <f>precedent_202!AP66+luna_curenta_2024!AP66</f>
        <v>0</v>
      </c>
      <c r="AQ66" s="93">
        <f>precedent_202!AQ66+luna_curenta_2024!AQ66</f>
        <v>0</v>
      </c>
      <c r="AR66" s="93">
        <f>precedent_202!AR66+luna_curenta_2024!AR66</f>
        <v>0</v>
      </c>
      <c r="AS66" s="93">
        <f>precedent_202!AS66+luna_curenta_2024!AS66</f>
        <v>0</v>
      </c>
      <c r="AT66" s="34"/>
      <c r="AU66" s="71" t="str">
        <f>IF(G19+I19+K19+L19+M19=D19," ","GRESEALA")</f>
        <v xml:space="preserve"> </v>
      </c>
      <c r="AV66" s="71" t="str">
        <f>IF(O19+P19=D19," ","GRESEALA")</f>
        <v xml:space="preserve"> </v>
      </c>
      <c r="AW66" s="71" t="str">
        <f>IF(Q19+S19+T19+U19+V19+W19=D19," ","GRESEALA")</f>
        <v xml:space="preserve"> </v>
      </c>
      <c r="AX66" s="71" t="str">
        <f>IF(X19+Y19+Z19=D19," ","GRESEALA")</f>
        <v xml:space="preserve"> </v>
      </c>
      <c r="AY66" s="71" t="str">
        <f>IF(E20+F20=D20," ","GRESEALA")</f>
        <v xml:space="preserve"> </v>
      </c>
      <c r="AZ66" s="20" t="str">
        <f>IF(G20+K20+I20+L20+M20=D20," ","GRESEALA")</f>
        <v xml:space="preserve"> </v>
      </c>
      <c r="BA66" s="71" t="str">
        <f>IF(O20+P20=D20," ","GRESEALA")</f>
        <v xml:space="preserve"> </v>
      </c>
      <c r="BB66" s="71" t="str">
        <f>IF(Q20+S20+T20+U20+V20+W20=D20," ","GRESEALA")</f>
        <v xml:space="preserve"> </v>
      </c>
      <c r="BC66" s="71" t="str">
        <f>IF(X20+Y20+Z20=D20," ","GRESEALA")</f>
        <v xml:space="preserve"> </v>
      </c>
      <c r="BD66" s="71" t="str">
        <f>IF(E21+F21=D21," ","GRESEALA")</f>
        <v xml:space="preserve"> </v>
      </c>
      <c r="BE66" s="20" t="str">
        <f>IF(G21+K21+I21+L21+M21=D21," ","GRESEALA")</f>
        <v xml:space="preserve"> </v>
      </c>
      <c r="BF66" s="71" t="str">
        <f>IF(O21+P21=D21," ","GRESEALA")</f>
        <v xml:space="preserve"> </v>
      </c>
      <c r="BG66" s="71" t="str">
        <f>IF(Q21+S21+T21+U21+V21+W21=D21," ","GRESEALA")</f>
        <v xml:space="preserve"> </v>
      </c>
      <c r="BH66" s="71" t="str">
        <f>IF(X21+Y21+Z21=D21," ","GRESEALA")</f>
        <v xml:space="preserve"> </v>
      </c>
      <c r="BI66" s="73" t="str">
        <f>IF(E22+F22=D22," ","GRESEALA")</f>
        <v xml:space="preserve"> </v>
      </c>
      <c r="BJ66" s="74" t="str">
        <f>IF(G22+K22+I22+L22+M22=D22," ","GRESEALA")</f>
        <v xml:space="preserve"> </v>
      </c>
      <c r="BK66" s="73" t="str">
        <f>IF(O22+P22=D22," ","GRESEALA")</f>
        <v xml:space="preserve"> </v>
      </c>
      <c r="BL66" s="75" t="str">
        <f>IF(Q22+S22+T22+U22+V22+W22=D22," ","GRESEALA")</f>
        <v xml:space="preserve"> </v>
      </c>
      <c r="BM66" s="76" t="str">
        <f>IF(X22+Y22+Z22=D22," ","GRESEALA")</f>
        <v xml:space="preserve"> </v>
      </c>
      <c r="BN66" s="71" t="str">
        <f>IF(Q35+S35+T35+U35+V35+W35=D35," ","GRESEALA")</f>
        <v xml:space="preserve"> </v>
      </c>
    </row>
    <row r="67" spans="2:66" ht="39.75" customHeight="1" x14ac:dyDescent="0.35">
      <c r="B67" s="32" t="s">
        <v>129</v>
      </c>
      <c r="C67" s="72"/>
      <c r="D67" s="52">
        <f t="shared" si="0"/>
        <v>0</v>
      </c>
      <c r="E67" s="93">
        <f>precedent_202!E67+luna_curenta_2024!E67</f>
        <v>0</v>
      </c>
      <c r="F67" s="93">
        <f>precedent_202!F67+luna_curenta_2024!F67</f>
        <v>0</v>
      </c>
      <c r="G67" s="93">
        <f>precedent_202!G67+luna_curenta_2024!G67</f>
        <v>0</v>
      </c>
      <c r="H67" s="93">
        <f>precedent_202!H67+luna_curenta_2024!H67</f>
        <v>0</v>
      </c>
      <c r="I67" s="93">
        <f>precedent_202!I67+luna_curenta_2024!I67</f>
        <v>0</v>
      </c>
      <c r="J67" s="93">
        <f>precedent_202!J67+luna_curenta_2024!J67</f>
        <v>0</v>
      </c>
      <c r="K67" s="93">
        <f>precedent_202!K67+luna_curenta_2024!K67</f>
        <v>0</v>
      </c>
      <c r="L67" s="93">
        <f>precedent_202!L67+luna_curenta_2024!L67</f>
        <v>0</v>
      </c>
      <c r="M67" s="93">
        <f>precedent_202!M67+luna_curenta_2024!M67</f>
        <v>0</v>
      </c>
      <c r="N67" s="93">
        <f>precedent_202!N67+luna_curenta_2024!N67</f>
        <v>0</v>
      </c>
      <c r="O67" s="93">
        <f>precedent_202!O67+luna_curenta_2024!O67</f>
        <v>0</v>
      </c>
      <c r="P67" s="93">
        <f>precedent_202!P67+luna_curenta_2024!P67</f>
        <v>0</v>
      </c>
      <c r="Q67" s="93">
        <f>precedent_202!Q67+luna_curenta_2024!Q67</f>
        <v>0</v>
      </c>
      <c r="R67" s="93">
        <f>precedent_202!R67+luna_curenta_2024!R67</f>
        <v>0</v>
      </c>
      <c r="S67" s="93">
        <f>precedent_202!S67+luna_curenta_2024!S67</f>
        <v>0</v>
      </c>
      <c r="T67" s="93">
        <f>precedent_202!T67+luna_curenta_2024!T67</f>
        <v>0</v>
      </c>
      <c r="U67" s="93">
        <f>precedent_202!U67+luna_curenta_2024!U67</f>
        <v>0</v>
      </c>
      <c r="V67" s="93">
        <f>precedent_202!V67+luna_curenta_2024!V67</f>
        <v>0</v>
      </c>
      <c r="W67" s="93">
        <f>precedent_202!W67+luna_curenta_2024!W67</f>
        <v>0</v>
      </c>
      <c r="X67" s="93">
        <f>precedent_202!X67+luna_curenta_2024!X67</f>
        <v>0</v>
      </c>
      <c r="Y67" s="93">
        <f>precedent_202!Y67+luna_curenta_2024!Y67</f>
        <v>0</v>
      </c>
      <c r="Z67" s="93">
        <f>precedent_202!Z67+luna_curenta_2024!Z67</f>
        <v>0</v>
      </c>
      <c r="AA67" s="93">
        <f>precedent_202!AA67+luna_curenta_2024!AA67</f>
        <v>0</v>
      </c>
      <c r="AB67" s="93">
        <f>precedent_202!AB67+luna_curenta_2024!AB67</f>
        <v>0</v>
      </c>
      <c r="AC67" s="93">
        <f>precedent_202!AC67+luna_curenta_2024!AC67</f>
        <v>0</v>
      </c>
      <c r="AD67" s="93">
        <f>precedent_202!AD67+luna_curenta_2024!AD67</f>
        <v>0</v>
      </c>
      <c r="AE67" s="93">
        <f>precedent_202!AE67+luna_curenta_2024!AE67</f>
        <v>0</v>
      </c>
      <c r="AF67" s="93">
        <f>precedent_202!AF67+luna_curenta_2024!AF67</f>
        <v>0</v>
      </c>
      <c r="AG67" s="93">
        <f>precedent_202!AG67+luna_curenta_2024!AG67</f>
        <v>0</v>
      </c>
      <c r="AH67" s="93">
        <f>precedent_202!AH67+luna_curenta_2024!AH67</f>
        <v>0</v>
      </c>
      <c r="AI67" s="93">
        <f>precedent_202!AI67+luna_curenta_2024!AI67</f>
        <v>0</v>
      </c>
      <c r="AJ67" s="93">
        <f>precedent_202!AJ67+luna_curenta_2024!AJ67</f>
        <v>0</v>
      </c>
      <c r="AK67" s="93">
        <f>precedent_202!AK67+luna_curenta_2024!AK67</f>
        <v>0</v>
      </c>
      <c r="AL67" s="93">
        <f>precedent_202!AL67+luna_curenta_2024!AL67</f>
        <v>0</v>
      </c>
      <c r="AM67" s="93">
        <f>precedent_202!AM67+luna_curenta_2024!AM67</f>
        <v>0</v>
      </c>
      <c r="AN67" s="93">
        <f>precedent_202!AN67+luna_curenta_2024!AN67</f>
        <v>0</v>
      </c>
      <c r="AO67" s="93">
        <f>precedent_202!AO67+luna_curenta_2024!AO67</f>
        <v>0</v>
      </c>
      <c r="AP67" s="93">
        <f>precedent_202!AP67+luna_curenta_2024!AP67</f>
        <v>0</v>
      </c>
      <c r="AQ67" s="93">
        <f>precedent_202!AQ67+luna_curenta_2024!AQ67</f>
        <v>0</v>
      </c>
      <c r="AR67" s="93">
        <f>precedent_202!AR67+luna_curenta_2024!AR67</f>
        <v>0</v>
      </c>
      <c r="AS67" s="93">
        <f>precedent_202!AS67+luna_curenta_2024!AS67</f>
        <v>0</v>
      </c>
      <c r="AT67" s="34"/>
      <c r="AU67" s="71" t="str">
        <f>IF(E23+F23=D23," ","GRESEALA")</f>
        <v xml:space="preserve"> </v>
      </c>
      <c r="AV67" s="20" t="str">
        <f>IF(G23+K23+I23+L23+M23=D23," ","GRESEALA")</f>
        <v xml:space="preserve"> </v>
      </c>
      <c r="AW67" s="71" t="str">
        <f>IF(O23+P23=D23," ","GRESEALA")</f>
        <v xml:space="preserve"> </v>
      </c>
      <c r="AX67" s="71" t="str">
        <f>IF(Q23+S23+T23+U23+V23+W23=D23," ","GRESEALA")</f>
        <v xml:space="preserve"> </v>
      </c>
      <c r="AY67" s="71" t="str">
        <f>IF(X23+Y23+Z23=D23," ","GRESEALA")</f>
        <v xml:space="preserve"> </v>
      </c>
      <c r="AZ67" s="71" t="str">
        <f>IF(E24+F24=D24," ","GRESEALA")</f>
        <v xml:space="preserve"> </v>
      </c>
      <c r="BA67" s="20" t="str">
        <f>IF(G24+K24+I24+L24+M24=D24," ","GRESEALA")</f>
        <v xml:space="preserve"> </v>
      </c>
      <c r="BB67" s="71" t="str">
        <f>IF(O24+P24=D24," ","GRESEALA")</f>
        <v xml:space="preserve"> </v>
      </c>
      <c r="BC67" s="71" t="str">
        <f>IF(Q24+S24+T24+U24+V24+W24=D24," ","GRESEALA")</f>
        <v xml:space="preserve"> </v>
      </c>
      <c r="BD67" s="71" t="str">
        <f>IF(X24+Y24+Z24=D24," ","GRESEALA")</f>
        <v xml:space="preserve"> </v>
      </c>
      <c r="BE67" s="71" t="str">
        <f>IF(E25+F25=D25," ","GRESEALA")</f>
        <v xml:space="preserve"> </v>
      </c>
      <c r="BF67" s="20" t="str">
        <f>IF(G25+K25+I25+L25+M25=D25," ","GRESEALA")</f>
        <v xml:space="preserve"> </v>
      </c>
      <c r="BG67" s="71" t="str">
        <f>IF(O25+P25=D25," ","GRESEALA")</f>
        <v xml:space="preserve"> </v>
      </c>
      <c r="BH67" s="71" t="str">
        <f>IF(Q25+S25+T25+U25+V25+W25=D25," ","GRESEALA")</f>
        <v xml:space="preserve"> </v>
      </c>
      <c r="BI67" s="71" t="str">
        <f>IF(X25+Y25+Z25=D25," ","GRESEALA")</f>
        <v xml:space="preserve"> </v>
      </c>
      <c r="BJ67" s="71" t="str">
        <f>IF(E26+F26=D26," ","GRESEALA")</f>
        <v xml:space="preserve"> </v>
      </c>
      <c r="BK67" s="20" t="str">
        <f>IF(G26+K26+I26+L26+M26=D26," ","GRESEALA")</f>
        <v xml:space="preserve"> </v>
      </c>
      <c r="BL67" s="71" t="str">
        <f>IF(O26+P26=D26," ","GRESEALA")</f>
        <v xml:space="preserve"> </v>
      </c>
      <c r="BM67" s="71" t="str">
        <f>IF(Q26+S26+T26+U26+V26+W26=D26," ","GRESEALA")</f>
        <v xml:space="preserve"> </v>
      </c>
      <c r="BN67" s="71" t="str">
        <f>IF(X26+Y26+Z26=D26," ","GRESEALA")</f>
        <v xml:space="preserve"> </v>
      </c>
    </row>
    <row r="68" spans="2:66" ht="40.5" customHeight="1" x14ac:dyDescent="0.35">
      <c r="B68" s="99" t="s">
        <v>130</v>
      </c>
      <c r="C68" s="100" t="s">
        <v>131</v>
      </c>
      <c r="D68" s="101">
        <f>O68+P68</f>
        <v>3169</v>
      </c>
      <c r="E68" s="98">
        <f>precedent_202!E68+luna_curenta_2024!E68</f>
        <v>908</v>
      </c>
      <c r="F68" s="98">
        <f>precedent_202!F68+luna_curenta_2024!F68</f>
        <v>2261</v>
      </c>
      <c r="G68" s="98">
        <f>precedent_202!G68+luna_curenta_2024!G68</f>
        <v>529</v>
      </c>
      <c r="H68" s="98">
        <f>precedent_202!H68+luna_curenta_2024!H68</f>
        <v>529</v>
      </c>
      <c r="I68" s="98">
        <f>precedent_202!I68+luna_curenta_2024!I68</f>
        <v>198</v>
      </c>
      <c r="J68" s="98">
        <f>precedent_202!J68+luna_curenta_2024!J68</f>
        <v>198</v>
      </c>
      <c r="K68" s="98">
        <f>precedent_202!K68+luna_curenta_2024!K68</f>
        <v>220</v>
      </c>
      <c r="L68" s="98">
        <f>precedent_202!L68+luna_curenta_2024!L68</f>
        <v>431</v>
      </c>
      <c r="M68" s="98">
        <f>precedent_202!M68+luna_curenta_2024!M68</f>
        <v>1791</v>
      </c>
      <c r="N68" s="98">
        <f>precedent_202!N68+luna_curenta_2024!N68</f>
        <v>778</v>
      </c>
      <c r="O68" s="98">
        <f>precedent_202!O68+luna_curenta_2024!O68</f>
        <v>1163</v>
      </c>
      <c r="P68" s="98">
        <f>precedent_202!P68+luna_curenta_2024!P68</f>
        <v>2006</v>
      </c>
      <c r="Q68" s="98">
        <f>precedent_202!Q68+luna_curenta_2024!Q68</f>
        <v>214</v>
      </c>
      <c r="R68" s="98">
        <f>precedent_202!R68+luna_curenta_2024!R68</f>
        <v>0</v>
      </c>
      <c r="S68" s="98">
        <f>precedent_202!S68+luna_curenta_2024!S68</f>
        <v>1136</v>
      </c>
      <c r="T68" s="98">
        <f>precedent_202!T68+luna_curenta_2024!T68</f>
        <v>860</v>
      </c>
      <c r="U68" s="98">
        <f>precedent_202!U68+luna_curenta_2024!U68</f>
        <v>790</v>
      </c>
      <c r="V68" s="98">
        <f>precedent_202!V68+luna_curenta_2024!V68</f>
        <v>44</v>
      </c>
      <c r="W68" s="98">
        <f>precedent_202!W68+luna_curenta_2024!W68</f>
        <v>125</v>
      </c>
      <c r="X68" s="98">
        <f>precedent_202!X68+luna_curenta_2024!X68</f>
        <v>2960</v>
      </c>
      <c r="Y68" s="98">
        <f>precedent_202!Y68+luna_curenta_2024!Y68</f>
        <v>209</v>
      </c>
      <c r="Z68" s="98">
        <f>precedent_202!Z68+luna_curenta_2024!Z68</f>
        <v>0</v>
      </c>
      <c r="AA68" s="98">
        <f>precedent_202!AA68+luna_curenta_2024!AA68</f>
        <v>6</v>
      </c>
      <c r="AB68" s="98">
        <f>precedent_202!AB68+luna_curenta_2024!AB68</f>
        <v>1</v>
      </c>
      <c r="AC68" s="98">
        <f>precedent_202!AC68+luna_curenta_2024!AC68</f>
        <v>45</v>
      </c>
      <c r="AD68" s="98">
        <f>precedent_202!AD68+luna_curenta_2024!AD68</f>
        <v>9</v>
      </c>
      <c r="AE68" s="98">
        <f>precedent_202!AE68+luna_curenta_2024!AE68</f>
        <v>0</v>
      </c>
      <c r="AF68" s="98">
        <f>precedent_202!AF68+luna_curenta_2024!AF68</f>
        <v>0</v>
      </c>
      <c r="AG68" s="98">
        <f>precedent_202!AG68+luna_curenta_2024!AG68</f>
        <v>0</v>
      </c>
      <c r="AH68" s="98">
        <f>precedent_202!AH68+luna_curenta_2024!AH68</f>
        <v>0</v>
      </c>
      <c r="AI68" s="98">
        <f>precedent_202!AI68+luna_curenta_2024!AI68</f>
        <v>0</v>
      </c>
      <c r="AJ68" s="98">
        <f>precedent_202!AJ68+luna_curenta_2024!AJ68</f>
        <v>0</v>
      </c>
      <c r="AK68" s="98">
        <f>precedent_202!AK68+luna_curenta_2024!AK68</f>
        <v>0</v>
      </c>
      <c r="AL68" s="98">
        <f>precedent_202!AL68+luna_curenta_2024!AL68</f>
        <v>0</v>
      </c>
      <c r="AM68" s="98">
        <f>precedent_202!AM68+luna_curenta_2024!AM68</f>
        <v>0</v>
      </c>
      <c r="AN68" s="98">
        <f>precedent_202!AN68+luna_curenta_2024!AN68</f>
        <v>0</v>
      </c>
      <c r="AO68" s="98">
        <f>precedent_202!AO68+luna_curenta_2024!AO68</f>
        <v>0</v>
      </c>
      <c r="AP68" s="98">
        <f>precedent_202!AP68+luna_curenta_2024!AP68</f>
        <v>0</v>
      </c>
      <c r="AQ68" s="98">
        <f>precedent_202!AQ68+luna_curenta_2024!AQ68</f>
        <v>0</v>
      </c>
      <c r="AR68" s="98">
        <f>precedent_202!AR68+luna_curenta_2024!AR68</f>
        <v>0</v>
      </c>
      <c r="AS68" s="98">
        <f>precedent_202!AS68+luna_curenta_2024!AS68</f>
        <v>3118</v>
      </c>
      <c r="AT68" s="64"/>
      <c r="AU68" s="71" t="str">
        <f>IF(E27+F27=D27," ","GRESEALA")</f>
        <v xml:space="preserve"> </v>
      </c>
      <c r="AV68" s="20" t="str">
        <f>IF(G27+K27+I27+L27+M27=D27," ","GRESEALA")</f>
        <v xml:space="preserve"> </v>
      </c>
      <c r="AW68" s="71" t="str">
        <f>IF(O27+P27=D27," ","GRESEALA")</f>
        <v xml:space="preserve"> </v>
      </c>
      <c r="AX68" s="71" t="str">
        <f>IF(Q27+S27+T27+U27+V27+W27=D27," ","GRESEALA")</f>
        <v xml:space="preserve"> </v>
      </c>
      <c r="AY68" s="71" t="str">
        <f>IF(X27+Y27+Z27=D27," ","GRESEALA")</f>
        <v xml:space="preserve"> </v>
      </c>
      <c r="AZ68" s="71" t="str">
        <f>IF(E28+F28=D28," ","GRESEALA")</f>
        <v xml:space="preserve"> </v>
      </c>
      <c r="BA68" s="20" t="str">
        <f>IF(G28+K28+I28+L28++M28=D28," ","GRESEALA")</f>
        <v xml:space="preserve"> </v>
      </c>
      <c r="BB68" s="71" t="str">
        <f>IF(O28+P28=D28," ","GRESEALA")</f>
        <v xml:space="preserve"> </v>
      </c>
      <c r="BC68" s="71" t="str">
        <f>IF(Q28+S28+T28+U28+V28+W28=D28," ","GRESEALA")</f>
        <v xml:space="preserve"> </v>
      </c>
      <c r="BD68" s="71" t="str">
        <f>IF(X28+Y28+Z28=D28," ","GRESEALA")</f>
        <v xml:space="preserve"> </v>
      </c>
      <c r="BE68" s="71" t="str">
        <f>IF(E29+F29=D29," ","GRESEALA")</f>
        <v xml:space="preserve"> </v>
      </c>
      <c r="BF68" s="20" t="str">
        <f>IF(G29+K29+I29+L29+M29=D29," ","GRESEALA")</f>
        <v xml:space="preserve"> </v>
      </c>
      <c r="BG68" s="71" t="str">
        <f>IF(O29+P29=D29," ","GRESEALA")</f>
        <v xml:space="preserve"> </v>
      </c>
      <c r="BH68" s="71" t="str">
        <f>IF(Q29+S29+T29+U29+V29+W29=D29," ","GRESEALA")</f>
        <v xml:space="preserve"> </v>
      </c>
      <c r="BI68" s="71" t="str">
        <f>IF(X29+Y29+Z29=D29," ","GRESEALA")</f>
        <v xml:space="preserve"> </v>
      </c>
      <c r="BJ68" s="71" t="str">
        <f>IF(E30+F30=D30," ","GRESEALA")</f>
        <v xml:space="preserve"> </v>
      </c>
      <c r="BK68" s="20" t="str">
        <f>IF(G30+K30+I30+L30+M30=D30," ","GRESEALA")</f>
        <v xml:space="preserve"> </v>
      </c>
      <c r="BL68" s="71" t="str">
        <f>IF(O30+P30=D30," ","GRESEALA")</f>
        <v xml:space="preserve"> </v>
      </c>
      <c r="BM68" s="71" t="str">
        <f>IF(Q30+S30+T30+U30+V30+W30=D30," ","GRESEALA")</f>
        <v xml:space="preserve"> </v>
      </c>
      <c r="BN68" s="71" t="str">
        <f>IF(X30+Y30+Z30=D30," ","GRESEALA")</f>
        <v xml:space="preserve"> </v>
      </c>
    </row>
    <row r="69" spans="2:66" ht="32.25" customHeight="1" x14ac:dyDescent="0.35">
      <c r="B69" s="102"/>
      <c r="C69" s="103" t="s">
        <v>132</v>
      </c>
      <c r="D69" s="104" t="str">
        <f t="shared" ref="D69:AS69" si="46">IF(D68=D16, "  ", "GRESEALA")</f>
        <v xml:space="preserve">  </v>
      </c>
      <c r="E69" s="105" t="str">
        <f t="shared" si="46"/>
        <v xml:space="preserve">  </v>
      </c>
      <c r="F69" s="105" t="str">
        <f t="shared" si="46"/>
        <v xml:space="preserve">  </v>
      </c>
      <c r="G69" s="105" t="str">
        <f t="shared" si="46"/>
        <v xml:space="preserve">  </v>
      </c>
      <c r="H69" s="105" t="str">
        <f t="shared" si="46"/>
        <v xml:space="preserve">  </v>
      </c>
      <c r="I69" s="105" t="str">
        <f t="shared" si="46"/>
        <v xml:space="preserve">  </v>
      </c>
      <c r="J69" s="105" t="str">
        <f t="shared" si="46"/>
        <v xml:space="preserve">  </v>
      </c>
      <c r="K69" s="105" t="str">
        <f t="shared" si="46"/>
        <v xml:space="preserve">  </v>
      </c>
      <c r="L69" s="105" t="str">
        <f t="shared" si="46"/>
        <v xml:space="preserve">  </v>
      </c>
      <c r="M69" s="105" t="str">
        <f t="shared" si="46"/>
        <v xml:space="preserve">  </v>
      </c>
      <c r="N69" s="105" t="str">
        <f t="shared" si="46"/>
        <v xml:space="preserve">  </v>
      </c>
      <c r="O69" s="105" t="str">
        <f t="shared" si="46"/>
        <v xml:space="preserve">  </v>
      </c>
      <c r="P69" s="105" t="str">
        <f t="shared" si="46"/>
        <v xml:space="preserve">  </v>
      </c>
      <c r="Q69" s="105" t="str">
        <f t="shared" si="46"/>
        <v xml:space="preserve">  </v>
      </c>
      <c r="R69" s="105" t="str">
        <f t="shared" si="46"/>
        <v xml:space="preserve">  </v>
      </c>
      <c r="S69" s="105" t="str">
        <f t="shared" si="46"/>
        <v xml:space="preserve">  </v>
      </c>
      <c r="T69" s="105" t="str">
        <f t="shared" si="46"/>
        <v xml:space="preserve">  </v>
      </c>
      <c r="U69" s="105" t="str">
        <f t="shared" si="46"/>
        <v xml:space="preserve">  </v>
      </c>
      <c r="V69" s="105" t="str">
        <f t="shared" si="46"/>
        <v xml:space="preserve">  </v>
      </c>
      <c r="W69" s="105" t="str">
        <f t="shared" si="46"/>
        <v xml:space="preserve">  </v>
      </c>
      <c r="X69" s="105" t="str">
        <f t="shared" si="46"/>
        <v xml:space="preserve">  </v>
      </c>
      <c r="Y69" s="105" t="str">
        <f t="shared" si="46"/>
        <v xml:space="preserve">  </v>
      </c>
      <c r="Z69" s="105" t="str">
        <f t="shared" si="46"/>
        <v xml:space="preserve">  </v>
      </c>
      <c r="AA69" s="105" t="str">
        <f t="shared" si="46"/>
        <v xml:space="preserve">  </v>
      </c>
      <c r="AB69" s="105" t="str">
        <f t="shared" si="46"/>
        <v xml:space="preserve">  </v>
      </c>
      <c r="AC69" s="105" t="str">
        <f t="shared" si="46"/>
        <v xml:space="preserve">  </v>
      </c>
      <c r="AD69" s="105" t="str">
        <f t="shared" si="46"/>
        <v xml:space="preserve">  </v>
      </c>
      <c r="AE69" s="105" t="str">
        <f t="shared" si="46"/>
        <v xml:space="preserve">  </v>
      </c>
      <c r="AF69" s="105" t="str">
        <f t="shared" si="46"/>
        <v xml:space="preserve">  </v>
      </c>
      <c r="AG69" s="105" t="str">
        <f t="shared" si="46"/>
        <v xml:space="preserve">  </v>
      </c>
      <c r="AH69" s="105" t="str">
        <f t="shared" si="46"/>
        <v xml:space="preserve">  </v>
      </c>
      <c r="AI69" s="105" t="str">
        <f t="shared" si="46"/>
        <v xml:space="preserve">  </v>
      </c>
      <c r="AJ69" s="105" t="str">
        <f t="shared" si="46"/>
        <v xml:space="preserve">  </v>
      </c>
      <c r="AK69" s="105" t="str">
        <f t="shared" si="46"/>
        <v xml:space="preserve">  </v>
      </c>
      <c r="AL69" s="105" t="str">
        <f t="shared" si="46"/>
        <v xml:space="preserve">  </v>
      </c>
      <c r="AM69" s="105" t="str">
        <f t="shared" si="46"/>
        <v xml:space="preserve">  </v>
      </c>
      <c r="AN69" s="105" t="str">
        <f t="shared" si="46"/>
        <v xml:space="preserve">  </v>
      </c>
      <c r="AO69" s="105" t="str">
        <f t="shared" si="46"/>
        <v xml:space="preserve">  </v>
      </c>
      <c r="AP69" s="105" t="str">
        <f t="shared" si="46"/>
        <v xml:space="preserve">  </v>
      </c>
      <c r="AQ69" s="105" t="str">
        <f t="shared" si="46"/>
        <v xml:space="preserve">  </v>
      </c>
      <c r="AR69" s="105" t="str">
        <f t="shared" si="46"/>
        <v xml:space="preserve">  </v>
      </c>
      <c r="AS69" s="105" t="str">
        <f t="shared" si="46"/>
        <v xml:space="preserve">  </v>
      </c>
      <c r="AT69" s="95"/>
      <c r="AU69" s="71" t="str">
        <f>IF(E31+F31=D31," ","GRESEALA")</f>
        <v xml:space="preserve"> </v>
      </c>
      <c r="AV69" s="20" t="str">
        <f>IF(G31+K31+I31+L31+M31=D31," ","GRESEALA")</f>
        <v xml:space="preserve"> </v>
      </c>
      <c r="AW69" s="71" t="str">
        <f>IF(O31+P31=D31," ","GRESEALA")</f>
        <v xml:space="preserve"> </v>
      </c>
      <c r="AX69" s="71" t="str">
        <f>IF(Q31+S31+T31+U31+V31+W31=D31," ","GRESEALA")</f>
        <v xml:space="preserve"> </v>
      </c>
      <c r="AY69" s="71" t="str">
        <f>IF(X31+Y31+Z31=D31," ","GRESEALA")</f>
        <v xml:space="preserve"> </v>
      </c>
      <c r="AZ69" s="71" t="str">
        <f>IF(E32+F32=D32," ","GRESEALA")</f>
        <v xml:space="preserve"> </v>
      </c>
      <c r="BA69" s="20" t="str">
        <f>IF(G32+K32+I32+L32+M32=D32," ","GRESEALA")</f>
        <v xml:space="preserve"> </v>
      </c>
      <c r="BB69" s="71" t="str">
        <f>IF(O32+P32=D32," ","GRESEALA")</f>
        <v xml:space="preserve"> </v>
      </c>
      <c r="BC69" s="71" t="str">
        <f>IF(Q32+S32+T32+U32+V32+W32=D32," ","GRESEALA")</f>
        <v xml:space="preserve"> </v>
      </c>
      <c r="BD69" s="71" t="str">
        <f>IF(X32+Y32+Z32=D32," ","GRESEALA")</f>
        <v xml:space="preserve"> </v>
      </c>
      <c r="BE69" s="71" t="str">
        <f>IF(E33+F33=D33," ","GRESEALA")</f>
        <v xml:space="preserve"> </v>
      </c>
      <c r="BF69" s="20" t="str">
        <f>IF(G33+K33+I33+L33+M33=D33," ","GRESEALA")</f>
        <v xml:space="preserve"> </v>
      </c>
      <c r="BG69" s="71" t="str">
        <f>IF(O33+P33=D33," ","GRESEALA")</f>
        <v xml:space="preserve"> </v>
      </c>
      <c r="BH69" s="71" t="str">
        <f>IF(Q33+S33+T33+U33+V33+W33=D33," ","GRESEALA")</f>
        <v xml:space="preserve"> </v>
      </c>
      <c r="BI69" s="71" t="str">
        <f>IF(X33+Y33+Z33=D33," ","GRESEALA")</f>
        <v xml:space="preserve"> </v>
      </c>
      <c r="BJ69" s="71" t="str">
        <f>IF(E34+F34=D34," ","GRESEALA")</f>
        <v xml:space="preserve"> </v>
      </c>
      <c r="BK69" s="20" t="str">
        <f>IF(G34+K34+I34+L34+M34=D34," ","GRESEALA")</f>
        <v xml:space="preserve"> </v>
      </c>
      <c r="BL69" s="71" t="str">
        <f>IF(O34+P34=D34," ","GRESEALA")</f>
        <v xml:space="preserve"> </v>
      </c>
      <c r="BM69" s="71" t="str">
        <f>IF(Q34+S34+T34+U34+V34+W34=D34," ","GRESEALA")</f>
        <v xml:space="preserve"> </v>
      </c>
      <c r="BN69" s="71" t="str">
        <f>IF(X34+Y34+Z34=D34," ","GRESEALA")</f>
        <v xml:space="preserve"> </v>
      </c>
    </row>
    <row r="70" spans="2:66" s="82" customFormat="1" ht="46.5" customHeight="1" x14ac:dyDescent="0.35">
      <c r="C70" s="144" t="s">
        <v>133</v>
      </c>
      <c r="D70" s="145"/>
      <c r="E70" s="83"/>
      <c r="F70" s="84"/>
      <c r="G70" s="85"/>
      <c r="H70" s="85"/>
      <c r="I70" s="85"/>
      <c r="J70" s="85"/>
      <c r="K70" s="85"/>
      <c r="L70" s="85"/>
      <c r="M70" s="86"/>
      <c r="N70" s="85"/>
      <c r="Z70" s="86"/>
      <c r="AA70" s="86"/>
      <c r="AB70" s="86"/>
      <c r="AC70" s="86"/>
      <c r="AD70" s="86"/>
      <c r="AE70" s="86"/>
      <c r="AV70" s="86"/>
      <c r="AW70" s="86"/>
      <c r="AX70" s="86"/>
      <c r="AY70" s="86"/>
      <c r="AZ70" s="86"/>
      <c r="BA70" s="86"/>
    </row>
    <row r="71" spans="2:66" s="82" customFormat="1" ht="12.75" customHeight="1" x14ac:dyDescent="0.35">
      <c r="B71" s="87"/>
      <c r="C71" s="83"/>
      <c r="D71" s="83"/>
      <c r="E71" s="83"/>
      <c r="F71" s="84"/>
      <c r="G71" s="85"/>
      <c r="H71" s="85"/>
      <c r="I71" s="85"/>
      <c r="J71" s="85"/>
      <c r="K71" s="85"/>
      <c r="L71" s="85"/>
      <c r="M71" s="86"/>
      <c r="N71" s="85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V71" s="86"/>
      <c r="AW71" s="86"/>
      <c r="AX71" s="86"/>
      <c r="AY71" s="86"/>
      <c r="AZ71" s="86"/>
      <c r="BA71" s="86"/>
    </row>
    <row r="72" spans="2:66" s="82" customFormat="1" ht="19.899999999999999" customHeight="1" x14ac:dyDescent="0.35">
      <c r="B72" s="87"/>
      <c r="C72" s="83"/>
      <c r="D72" s="83"/>
      <c r="E72" s="83"/>
      <c r="F72" s="84"/>
      <c r="G72" s="85"/>
      <c r="H72" s="85"/>
      <c r="I72" s="85"/>
      <c r="J72" s="85"/>
      <c r="K72" s="85"/>
      <c r="L72" s="85"/>
      <c r="M72" s="86"/>
      <c r="N72" s="85"/>
      <c r="Z72" s="86"/>
      <c r="AA72" s="86"/>
      <c r="AB72" s="86"/>
      <c r="AC72" s="86"/>
      <c r="AD72" s="86"/>
      <c r="AE72" s="86"/>
      <c r="AV72" s="86"/>
      <c r="AW72" s="86"/>
      <c r="AX72" s="86"/>
      <c r="AY72" s="86"/>
      <c r="AZ72" s="86"/>
      <c r="BA72" s="86"/>
    </row>
    <row r="73" spans="2:66" s="82" customFormat="1" ht="19.899999999999999" customHeight="1" x14ac:dyDescent="0.35">
      <c r="C73" s="87" t="s">
        <v>134</v>
      </c>
      <c r="D73" s="83"/>
      <c r="E73" s="83"/>
      <c r="F73" s="84"/>
      <c r="G73" s="85"/>
      <c r="H73" s="85"/>
      <c r="I73" s="85"/>
      <c r="J73" s="85"/>
      <c r="K73" s="85"/>
      <c r="L73" s="85"/>
      <c r="M73" s="86"/>
      <c r="N73" s="85"/>
      <c r="O73" s="86"/>
      <c r="P73" s="86"/>
      <c r="Q73" s="84" t="s">
        <v>135</v>
      </c>
      <c r="R73" s="84"/>
      <c r="S73" s="86"/>
      <c r="T73" s="86"/>
      <c r="U73" s="86"/>
      <c r="V73" s="86"/>
      <c r="W73" s="86"/>
      <c r="X73" s="86"/>
      <c r="Y73" s="84" t="s">
        <v>136</v>
      </c>
      <c r="Z73" s="86"/>
      <c r="AA73" s="86"/>
      <c r="AB73" s="86" t="s">
        <v>165</v>
      </c>
      <c r="AC73" s="86"/>
      <c r="AD73" s="86"/>
      <c r="AE73" s="86"/>
      <c r="AH73" s="84"/>
      <c r="AV73" s="86"/>
      <c r="AW73" s="86"/>
      <c r="AX73" s="86"/>
      <c r="AY73" s="86"/>
      <c r="AZ73" s="86"/>
      <c r="BA73" s="86"/>
    </row>
    <row r="74" spans="2:66" ht="32.25" customHeight="1" x14ac:dyDescent="0.35">
      <c r="C74" s="96" t="s">
        <v>163</v>
      </c>
      <c r="Q74" s="111"/>
      <c r="R74" s="111"/>
      <c r="Y74" s="111" t="s">
        <v>164</v>
      </c>
      <c r="Z74" s="111"/>
      <c r="BB74" s="9"/>
      <c r="BC74" s="9"/>
      <c r="BD74" s="9"/>
      <c r="BE74" s="9"/>
      <c r="BF74" s="9"/>
      <c r="BG74" s="9"/>
      <c r="BH74" s="9"/>
    </row>
    <row r="75" spans="2:66" ht="32.25" customHeight="1" x14ac:dyDescent="0.35">
      <c r="BA75" s="9"/>
      <c r="BB75" s="9"/>
      <c r="BC75" s="9"/>
      <c r="BD75" s="9"/>
      <c r="BE75" s="9"/>
      <c r="BF75" s="9"/>
      <c r="BG75" s="9"/>
      <c r="BH75" s="9"/>
    </row>
    <row r="76" spans="2:66" ht="32.25" customHeight="1" x14ac:dyDescent="0.35">
      <c r="BA76" s="9"/>
      <c r="BB76" s="9"/>
      <c r="BC76" s="9"/>
      <c r="BD76" s="9"/>
      <c r="BE76" s="9"/>
      <c r="BF76" s="9"/>
      <c r="BG76" s="9"/>
      <c r="BH76" s="9"/>
    </row>
    <row r="77" spans="2:66" ht="32.25" customHeight="1" x14ac:dyDescent="0.35"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</row>
    <row r="78" spans="2:66" ht="32.25" customHeight="1" x14ac:dyDescent="0.35"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</row>
    <row r="79" spans="2:66" ht="32.25" customHeight="1" x14ac:dyDescent="0.35"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</row>
    <row r="80" spans="2:66" ht="32.25" customHeight="1" x14ac:dyDescent="0.35"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</row>
    <row r="81" spans="3:60" ht="32.25" customHeight="1" x14ac:dyDescent="0.35"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</row>
    <row r="82" spans="3:60" ht="32.25" customHeight="1" x14ac:dyDescent="0.35"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</row>
    <row r="83" spans="3:60" ht="32.25" customHeight="1" x14ac:dyDescent="0.35"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</row>
    <row r="84" spans="3:60" ht="32.25" customHeight="1" x14ac:dyDescent="0.35"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</row>
    <row r="85" spans="3:60" ht="32.25" customHeight="1" x14ac:dyDescent="0.35"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</row>
    <row r="86" spans="3:60" ht="32.25" customHeight="1" x14ac:dyDescent="0.35"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</row>
    <row r="87" spans="3:60" ht="32.25" customHeight="1" x14ac:dyDescent="0.35"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</row>
    <row r="88" spans="3:60" ht="32.25" customHeight="1" x14ac:dyDescent="0.35"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</row>
    <row r="89" spans="3:60" ht="32.25" customHeight="1" x14ac:dyDescent="0.35"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</row>
    <row r="90" spans="3:60" ht="32.25" customHeight="1" x14ac:dyDescent="0.35"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</row>
    <row r="91" spans="3:60" ht="32.25" customHeight="1" x14ac:dyDescent="0.35"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</row>
    <row r="92" spans="3:60" ht="32.25" customHeight="1" x14ac:dyDescent="0.35"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</row>
    <row r="93" spans="3:60" ht="32.25" customHeight="1" x14ac:dyDescent="0.35"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</row>
    <row r="94" spans="3:60" ht="32.25" customHeight="1" x14ac:dyDescent="0.35"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</row>
    <row r="95" spans="3:60" ht="32.25" customHeight="1" x14ac:dyDescent="0.35"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</row>
    <row r="96" spans="3:60" ht="32.25" customHeight="1" x14ac:dyDescent="0.35"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</row>
    <row r="97" spans="3:60" ht="32.25" customHeight="1" x14ac:dyDescent="0.35"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</row>
    <row r="98" spans="3:60" ht="32.25" customHeight="1" x14ac:dyDescent="0.35"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</row>
    <row r="99" spans="3:60" ht="32.25" customHeight="1" x14ac:dyDescent="0.35"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</row>
    <row r="100" spans="3:60" ht="32.25" customHeight="1" x14ac:dyDescent="0.35"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</row>
    <row r="101" spans="3:60" ht="32.25" customHeight="1" x14ac:dyDescent="0.35"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</row>
    <row r="102" spans="3:60" ht="32.25" customHeight="1" x14ac:dyDescent="0.35"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</row>
    <row r="103" spans="3:60" ht="32.25" customHeight="1" x14ac:dyDescent="0.35"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</row>
    <row r="104" spans="3:60" ht="32.25" customHeight="1" x14ac:dyDescent="0.35"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</row>
    <row r="105" spans="3:60" ht="32.25" customHeight="1" x14ac:dyDescent="0.35"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</row>
    <row r="106" spans="3:60" ht="32.25" customHeight="1" x14ac:dyDescent="0.35"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</row>
    <row r="107" spans="3:60" ht="32.25" customHeight="1" x14ac:dyDescent="0.35"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</row>
    <row r="108" spans="3:60" ht="32.25" customHeight="1" x14ac:dyDescent="0.35"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</row>
    <row r="109" spans="3:60" ht="32.25" customHeight="1" x14ac:dyDescent="0.35"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</row>
    <row r="110" spans="3:60" ht="32.25" customHeight="1" x14ac:dyDescent="0.35"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</row>
  </sheetData>
  <mergeCells count="71"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X8:Z8"/>
    <mergeCell ref="S9:S11"/>
    <mergeCell ref="AA8:AS8"/>
    <mergeCell ref="E9:E11"/>
    <mergeCell ref="F9:F11"/>
    <mergeCell ref="G9:G11"/>
    <mergeCell ref="H9:H11"/>
    <mergeCell ref="I9:I11"/>
    <mergeCell ref="J9:J11"/>
    <mergeCell ref="K9:K11"/>
    <mergeCell ref="L9:L11"/>
    <mergeCell ref="M9:M11"/>
    <mergeCell ref="N9:N11"/>
    <mergeCell ref="O9:O11"/>
    <mergeCell ref="P9:P11"/>
    <mergeCell ref="Q9:Q11"/>
    <mergeCell ref="R9:R11"/>
    <mergeCell ref="AH9:AH11"/>
    <mergeCell ref="T9:T11"/>
    <mergeCell ref="U9:U11"/>
    <mergeCell ref="V9:V11"/>
    <mergeCell ref="W9:W11"/>
    <mergeCell ref="X9:X11"/>
    <mergeCell ref="Y9:Y11"/>
    <mergeCell ref="Z9:Z11"/>
    <mergeCell ref="AA9:AD9"/>
    <mergeCell ref="AE9:AE11"/>
    <mergeCell ref="AF9:AF11"/>
    <mergeCell ref="AG9:AG11"/>
    <mergeCell ref="AT9:AT11"/>
    <mergeCell ref="AI9:AI11"/>
    <mergeCell ref="AJ9:AJ11"/>
    <mergeCell ref="AK9:AK11"/>
    <mergeCell ref="AL9:AL11"/>
    <mergeCell ref="AM9:AM11"/>
    <mergeCell ref="AN9:AN11"/>
    <mergeCell ref="BI11:BI12"/>
    <mergeCell ref="BJ11:BJ12"/>
    <mergeCell ref="BK11:BK12"/>
    <mergeCell ref="BL11:BL12"/>
    <mergeCell ref="BA11:BA12"/>
    <mergeCell ref="BB11:BB12"/>
    <mergeCell ref="BC11:BC12"/>
    <mergeCell ref="BD11:BD12"/>
    <mergeCell ref="BE11:BE12"/>
    <mergeCell ref="BF11:BF12"/>
    <mergeCell ref="C70:D70"/>
    <mergeCell ref="Q74:R74"/>
    <mergeCell ref="Y74:Z74"/>
    <mergeCell ref="BG11:BG12"/>
    <mergeCell ref="BH11:BH12"/>
    <mergeCell ref="AU11:AU12"/>
    <mergeCell ref="AV11:AV12"/>
    <mergeCell ref="AW11:AW12"/>
    <mergeCell ref="AX11:AX12"/>
    <mergeCell ref="AY11:AY12"/>
    <mergeCell ref="AZ11:AZ12"/>
    <mergeCell ref="AO9:AO11"/>
    <mergeCell ref="AP9:AP11"/>
    <mergeCell ref="AQ9:AQ11"/>
    <mergeCell ref="AR9:AR11"/>
    <mergeCell ref="AS9:AS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precedent_202</vt:lpstr>
      <vt:lpstr>luna_curenta_2024</vt:lpstr>
      <vt:lpstr>cumulat_2024</vt:lpstr>
      <vt:lpstr>cumulat_2024!Print_Titles</vt:lpstr>
      <vt:lpstr>luna_curenta_2024!Print_Titles</vt:lpstr>
      <vt:lpstr>precedent_202!Print_Titles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Petre Agapie</cp:lastModifiedBy>
  <dcterms:created xsi:type="dcterms:W3CDTF">2021-11-01T13:11:25Z</dcterms:created>
  <dcterms:modified xsi:type="dcterms:W3CDTF">2024-06-11T06:38:43Z</dcterms:modified>
</cp:coreProperties>
</file>